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2240" windowHeight="9180" firstSheet="17" activeTab="22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4 Bus 4 lines" sheetId="26" r:id="rId13"/>
    <sheet name="118 ADMM Results" sheetId="19" r:id="rId14"/>
    <sheet name="118 Bus h Debug" sheetId="21" r:id="rId15"/>
    <sheet name="118 Bus my H2" sheetId="23" r:id="rId16"/>
    <sheet name="118 Correct H2" sheetId="24" r:id="rId17"/>
    <sheet name="my H2 - correct H2" sheetId="25" r:id="rId18"/>
    <sheet name="IEEE 57 Debug" sheetId="27" r:id="rId19"/>
    <sheet name="IEEE 57 Debug Polar" sheetId="28" r:id="rId20"/>
    <sheet name="IEEE 57 Debug rect" sheetId="30" r:id="rId21"/>
    <sheet name="Sheet4" sheetId="31" r:id="rId22"/>
    <sheet name="IEEE300" sheetId="32" r:id="rId23"/>
  </sheets>
  <calcPr calcId="145621"/>
</workbook>
</file>

<file path=xl/calcChain.xml><?xml version="1.0" encoding="utf-8"?>
<calcChain xmlns="http://schemas.openxmlformats.org/spreadsheetml/2006/main">
  <c r="A301" i="32" l="1"/>
  <c r="A59" i="32"/>
  <c r="A60" i="32"/>
  <c r="A61" i="32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T26" i="31" l="1"/>
  <c r="T27" i="31"/>
  <c r="T28" i="31"/>
  <c r="T29" i="31"/>
  <c r="T31" i="31"/>
  <c r="T32" i="31"/>
  <c r="T33" i="31"/>
  <c r="T34" i="31"/>
  <c r="T35" i="31"/>
  <c r="T36" i="31"/>
  <c r="T37" i="31"/>
  <c r="T25" i="31"/>
  <c r="M25" i="31"/>
  <c r="M13" i="31"/>
  <c r="M23" i="31"/>
  <c r="M26" i="31" s="1"/>
  <c r="M31" i="31"/>
  <c r="M29" i="31"/>
  <c r="M14" i="31"/>
  <c r="A4" i="32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3" i="32"/>
  <c r="M18" i="31"/>
  <c r="M17" i="31"/>
  <c r="M19" i="31" s="1"/>
  <c r="M11" i="31"/>
  <c r="AE34" i="30"/>
  <c r="AE33" i="30"/>
  <c r="AE35" i="30" s="1"/>
  <c r="AE29" i="30"/>
  <c r="AE30" i="30" s="1"/>
  <c r="AE28" i="30"/>
  <c r="AE27" i="30"/>
  <c r="AF15" i="30"/>
  <c r="AF19" i="30"/>
  <c r="AF23" i="30"/>
  <c r="AF4" i="30"/>
  <c r="AF5" i="30"/>
  <c r="AF8" i="30"/>
  <c r="AF9" i="30"/>
  <c r="AF12" i="30"/>
  <c r="AF2" i="30"/>
  <c r="AE3" i="30"/>
  <c r="AE4" i="30"/>
  <c r="AE5" i="30"/>
  <c r="AF16" i="30" s="1"/>
  <c r="AE6" i="30"/>
  <c r="AF17" i="30" s="1"/>
  <c r="AE7" i="30"/>
  <c r="AE8" i="30"/>
  <c r="AE9" i="30"/>
  <c r="AF20" i="30" s="1"/>
  <c r="AE10" i="30"/>
  <c r="AF21" i="30" s="1"/>
  <c r="AE11" i="30"/>
  <c r="AE12" i="30"/>
  <c r="AE13" i="30"/>
  <c r="AE14" i="30"/>
  <c r="AF3" i="30" s="1"/>
  <c r="AE15" i="30"/>
  <c r="AE16" i="30"/>
  <c r="AE17" i="30"/>
  <c r="AF6" i="30" s="1"/>
  <c r="AE18" i="30"/>
  <c r="AF7" i="30" s="1"/>
  <c r="AE19" i="30"/>
  <c r="AE20" i="30"/>
  <c r="AE21" i="30"/>
  <c r="AF10" i="30" s="1"/>
  <c r="AE22" i="30"/>
  <c r="AF11" i="30" s="1"/>
  <c r="AE23" i="30"/>
  <c r="AE2" i="30"/>
  <c r="AF13" i="30" s="1"/>
  <c r="Z3" i="30"/>
  <c r="Z6" i="30"/>
  <c r="Z7" i="30"/>
  <c r="Z10" i="30"/>
  <c r="Z11" i="30"/>
  <c r="Z14" i="30"/>
  <c r="Z15" i="30"/>
  <c r="Z18" i="30"/>
  <c r="Z2" i="30"/>
  <c r="Y3" i="30"/>
  <c r="Y4" i="30"/>
  <c r="Y5" i="30"/>
  <c r="Z22" i="30" s="1"/>
  <c r="Y6" i="30"/>
  <c r="Y7" i="30"/>
  <c r="Y8" i="30"/>
  <c r="Y9" i="30"/>
  <c r="Z26" i="30" s="1"/>
  <c r="Y10" i="30"/>
  <c r="Y11" i="30"/>
  <c r="Y12" i="30"/>
  <c r="Y13" i="30"/>
  <c r="Z30" i="30" s="1"/>
  <c r="Y14" i="30"/>
  <c r="Y15" i="30"/>
  <c r="Y16" i="30"/>
  <c r="Y17" i="30"/>
  <c r="Z34" i="30" s="1"/>
  <c r="Y18" i="30"/>
  <c r="Y19" i="30"/>
  <c r="Y20" i="30"/>
  <c r="Z20" i="30" s="1"/>
  <c r="Y21" i="30"/>
  <c r="Z4" i="30" s="1"/>
  <c r="Y22" i="30"/>
  <c r="Y23" i="30"/>
  <c r="Z23" i="30" s="1"/>
  <c r="Y24" i="30"/>
  <c r="Z24" i="30" s="1"/>
  <c r="Y25" i="30"/>
  <c r="Z8" i="30" s="1"/>
  <c r="Y26" i="30"/>
  <c r="Y27" i="30"/>
  <c r="Z27" i="30" s="1"/>
  <c r="Y28" i="30"/>
  <c r="Z28" i="30" s="1"/>
  <c r="Y29" i="30"/>
  <c r="Z12" i="30" s="1"/>
  <c r="Y30" i="30"/>
  <c r="Y31" i="30"/>
  <c r="Z31" i="30" s="1"/>
  <c r="Y32" i="30"/>
  <c r="Z32" i="30" s="1"/>
  <c r="Y33" i="30"/>
  <c r="Z16" i="30" s="1"/>
  <c r="Y34" i="30"/>
  <c r="Y35" i="30"/>
  <c r="Z35" i="30" s="1"/>
  <c r="Y2" i="30"/>
  <c r="Z19" i="30" s="1"/>
  <c r="R3" i="30"/>
  <c r="R4" i="30"/>
  <c r="S16" i="30" s="1"/>
  <c r="R5" i="30"/>
  <c r="R6" i="30"/>
  <c r="R7" i="30"/>
  <c r="R8" i="30"/>
  <c r="R9" i="30"/>
  <c r="R10" i="30"/>
  <c r="R11" i="30"/>
  <c r="R12" i="30"/>
  <c r="R13" i="30"/>
  <c r="R14" i="30"/>
  <c r="S2" i="30" s="1"/>
  <c r="T2" i="30" s="1"/>
  <c r="R15" i="30"/>
  <c r="S3" i="30" s="1"/>
  <c r="T3" i="30" s="1"/>
  <c r="R17" i="30"/>
  <c r="R18" i="30"/>
  <c r="R19" i="30"/>
  <c r="R20" i="30"/>
  <c r="R21" i="30"/>
  <c r="R22" i="30"/>
  <c r="R23" i="30"/>
  <c r="R24" i="30"/>
  <c r="R25" i="30"/>
  <c r="R2" i="30"/>
  <c r="K115" i="30"/>
  <c r="L115" i="30" s="1"/>
  <c r="K114" i="30"/>
  <c r="L114" i="30" s="1"/>
  <c r="K113" i="30"/>
  <c r="L113" i="30" s="1"/>
  <c r="K112" i="30"/>
  <c r="L112" i="30" s="1"/>
  <c r="K111" i="30"/>
  <c r="L111" i="30" s="1"/>
  <c r="K110" i="30"/>
  <c r="L110" i="30" s="1"/>
  <c r="K109" i="30"/>
  <c r="L109" i="30" s="1"/>
  <c r="K108" i="30"/>
  <c r="L108" i="30" s="1"/>
  <c r="K107" i="30"/>
  <c r="L107" i="30" s="1"/>
  <c r="K106" i="30"/>
  <c r="L106" i="30" s="1"/>
  <c r="K105" i="30"/>
  <c r="L105" i="30" s="1"/>
  <c r="K104" i="30"/>
  <c r="L104" i="30" s="1"/>
  <c r="K103" i="30"/>
  <c r="L103" i="30" s="1"/>
  <c r="K102" i="30"/>
  <c r="L102" i="30" s="1"/>
  <c r="K101" i="30"/>
  <c r="L101" i="30" s="1"/>
  <c r="K100" i="30"/>
  <c r="L100" i="30" s="1"/>
  <c r="K99" i="30"/>
  <c r="L99" i="30" s="1"/>
  <c r="K98" i="30"/>
  <c r="L98" i="30" s="1"/>
  <c r="K97" i="30"/>
  <c r="L97" i="30" s="1"/>
  <c r="K96" i="30"/>
  <c r="L96" i="30" s="1"/>
  <c r="K95" i="30"/>
  <c r="L95" i="30" s="1"/>
  <c r="K94" i="30"/>
  <c r="L94" i="30" s="1"/>
  <c r="K93" i="30"/>
  <c r="L93" i="30" s="1"/>
  <c r="K92" i="30"/>
  <c r="L92" i="30" s="1"/>
  <c r="K91" i="30"/>
  <c r="L91" i="30" s="1"/>
  <c r="K90" i="30"/>
  <c r="L90" i="30" s="1"/>
  <c r="K89" i="30"/>
  <c r="L89" i="30" s="1"/>
  <c r="K88" i="30"/>
  <c r="L88" i="30" s="1"/>
  <c r="K87" i="30"/>
  <c r="L87" i="30" s="1"/>
  <c r="K86" i="30"/>
  <c r="L86" i="30" s="1"/>
  <c r="K85" i="30"/>
  <c r="L85" i="30" s="1"/>
  <c r="K84" i="30"/>
  <c r="L84" i="30" s="1"/>
  <c r="K83" i="30"/>
  <c r="L83" i="30" s="1"/>
  <c r="K82" i="30"/>
  <c r="L82" i="30" s="1"/>
  <c r="K81" i="30"/>
  <c r="L81" i="30" s="1"/>
  <c r="K80" i="30"/>
  <c r="L80" i="30" s="1"/>
  <c r="K79" i="30"/>
  <c r="L79" i="30" s="1"/>
  <c r="K78" i="30"/>
  <c r="L78" i="30" s="1"/>
  <c r="K77" i="30"/>
  <c r="L77" i="30" s="1"/>
  <c r="K76" i="30"/>
  <c r="L76" i="30" s="1"/>
  <c r="K75" i="30"/>
  <c r="L75" i="30" s="1"/>
  <c r="K74" i="30"/>
  <c r="L74" i="30" s="1"/>
  <c r="K73" i="30"/>
  <c r="L73" i="30" s="1"/>
  <c r="K72" i="30"/>
  <c r="L72" i="30" s="1"/>
  <c r="K71" i="30"/>
  <c r="L71" i="30" s="1"/>
  <c r="K70" i="30"/>
  <c r="L70" i="30" s="1"/>
  <c r="K69" i="30"/>
  <c r="L69" i="30" s="1"/>
  <c r="K68" i="30"/>
  <c r="L68" i="30" s="1"/>
  <c r="K67" i="30"/>
  <c r="L67" i="30" s="1"/>
  <c r="K66" i="30"/>
  <c r="L66" i="30" s="1"/>
  <c r="K65" i="30"/>
  <c r="L65" i="30" s="1"/>
  <c r="K64" i="30"/>
  <c r="L64" i="30" s="1"/>
  <c r="K63" i="30"/>
  <c r="L63" i="30" s="1"/>
  <c r="K62" i="30"/>
  <c r="L62" i="30" s="1"/>
  <c r="K61" i="30"/>
  <c r="L61" i="30" s="1"/>
  <c r="K60" i="30"/>
  <c r="L60" i="30" s="1"/>
  <c r="K59" i="30"/>
  <c r="L59" i="30" s="1"/>
  <c r="K58" i="30"/>
  <c r="L58" i="30" s="1"/>
  <c r="K57" i="30"/>
  <c r="L57" i="30" s="1"/>
  <c r="K56" i="30"/>
  <c r="L56" i="30" s="1"/>
  <c r="K55" i="30"/>
  <c r="L55" i="30" s="1"/>
  <c r="K54" i="30"/>
  <c r="L54" i="30" s="1"/>
  <c r="K53" i="30"/>
  <c r="L53" i="30" s="1"/>
  <c r="K52" i="30"/>
  <c r="L52" i="30" s="1"/>
  <c r="K51" i="30"/>
  <c r="L51" i="30" s="1"/>
  <c r="K50" i="30"/>
  <c r="L50" i="30" s="1"/>
  <c r="K49" i="30"/>
  <c r="L49" i="30" s="1"/>
  <c r="K48" i="30"/>
  <c r="L48" i="30" s="1"/>
  <c r="K47" i="30"/>
  <c r="L47" i="30" s="1"/>
  <c r="K46" i="30"/>
  <c r="L46" i="30" s="1"/>
  <c r="K45" i="30"/>
  <c r="L45" i="30" s="1"/>
  <c r="K44" i="30"/>
  <c r="L44" i="30" s="1"/>
  <c r="K43" i="30"/>
  <c r="L43" i="30" s="1"/>
  <c r="K42" i="30"/>
  <c r="L42" i="30" s="1"/>
  <c r="K41" i="30"/>
  <c r="L41" i="30" s="1"/>
  <c r="K40" i="30"/>
  <c r="L40" i="30" s="1"/>
  <c r="K39" i="30"/>
  <c r="L39" i="30" s="1"/>
  <c r="K38" i="30"/>
  <c r="L38" i="30" s="1"/>
  <c r="K37" i="30"/>
  <c r="L37" i="30" s="1"/>
  <c r="K36" i="30"/>
  <c r="L36" i="30" s="1"/>
  <c r="K35" i="30"/>
  <c r="L35" i="30" s="1"/>
  <c r="K34" i="30"/>
  <c r="L34" i="30" s="1"/>
  <c r="K33" i="30"/>
  <c r="L33" i="30" s="1"/>
  <c r="K32" i="30"/>
  <c r="L32" i="30" s="1"/>
  <c r="K31" i="30"/>
  <c r="L31" i="30" s="1"/>
  <c r="K30" i="30"/>
  <c r="L30" i="30" s="1"/>
  <c r="K29" i="30"/>
  <c r="L29" i="30" s="1"/>
  <c r="K28" i="30"/>
  <c r="L28" i="30" s="1"/>
  <c r="K27" i="30"/>
  <c r="L27" i="30" s="1"/>
  <c r="K26" i="30"/>
  <c r="L26" i="30" s="1"/>
  <c r="K25" i="30"/>
  <c r="L25" i="30" s="1"/>
  <c r="K24" i="30"/>
  <c r="L24" i="30" s="1"/>
  <c r="K23" i="30"/>
  <c r="L23" i="30" s="1"/>
  <c r="K22" i="30"/>
  <c r="L22" i="30" s="1"/>
  <c r="K21" i="30"/>
  <c r="L21" i="30" s="1"/>
  <c r="K20" i="30"/>
  <c r="L20" i="30" s="1"/>
  <c r="K19" i="30"/>
  <c r="L19" i="30" s="1"/>
  <c r="K18" i="30"/>
  <c r="L18" i="30" s="1"/>
  <c r="K17" i="30"/>
  <c r="L17" i="30" s="1"/>
  <c r="K16" i="30"/>
  <c r="L16" i="30" s="1"/>
  <c r="K15" i="30"/>
  <c r="L15" i="30" s="1"/>
  <c r="K14" i="30"/>
  <c r="L14" i="30" s="1"/>
  <c r="K13" i="30"/>
  <c r="L13" i="30" s="1"/>
  <c r="K12" i="30"/>
  <c r="L12" i="30" s="1"/>
  <c r="K11" i="30"/>
  <c r="L11" i="30" s="1"/>
  <c r="K10" i="30"/>
  <c r="L10" i="30" s="1"/>
  <c r="K9" i="30"/>
  <c r="L9" i="30" s="1"/>
  <c r="K8" i="30"/>
  <c r="L8" i="30" s="1"/>
  <c r="K7" i="30"/>
  <c r="L7" i="30" s="1"/>
  <c r="K6" i="30"/>
  <c r="L6" i="30" s="1"/>
  <c r="K5" i="30"/>
  <c r="L5" i="30" s="1"/>
  <c r="K4" i="30"/>
  <c r="L4" i="30" s="1"/>
  <c r="K3" i="30"/>
  <c r="L3" i="30" s="1"/>
  <c r="K2" i="30"/>
  <c r="L2" i="30" s="1"/>
  <c r="M32" i="31" l="1"/>
  <c r="M15" i="31"/>
  <c r="AG11" i="30"/>
  <c r="AG7" i="30"/>
  <c r="AG3" i="30"/>
  <c r="AG2" i="30"/>
  <c r="AG10" i="30"/>
  <c r="AG6" i="30"/>
  <c r="Z33" i="30"/>
  <c r="Z25" i="30"/>
  <c r="AG5" i="30"/>
  <c r="AG12" i="30"/>
  <c r="AG4" i="30"/>
  <c r="AF22" i="30"/>
  <c r="AF18" i="30"/>
  <c r="AF14" i="30"/>
  <c r="Z17" i="30"/>
  <c r="Z13" i="30"/>
  <c r="Z9" i="30"/>
  <c r="Z5" i="30"/>
  <c r="Z29" i="30"/>
  <c r="Z21" i="30"/>
  <c r="AG9" i="30"/>
  <c r="AG8" i="30"/>
  <c r="S25" i="30"/>
  <c r="S21" i="30"/>
  <c r="S17" i="30"/>
  <c r="S22" i="30"/>
  <c r="S18" i="30"/>
  <c r="S24" i="30"/>
  <c r="S20" i="30"/>
  <c r="S6" i="30"/>
  <c r="T6" i="30" s="1"/>
  <c r="S14" i="30"/>
  <c r="S10" i="30"/>
  <c r="T10" i="30" s="1"/>
  <c r="S23" i="30"/>
  <c r="S19" i="30"/>
  <c r="S15" i="30"/>
  <c r="S12" i="30"/>
  <c r="T12" i="30" s="1"/>
  <c r="S8" i="30"/>
  <c r="T8" i="30" s="1"/>
  <c r="S4" i="30"/>
  <c r="T4" i="30" s="1"/>
  <c r="S11" i="30"/>
  <c r="T11" i="30" s="1"/>
  <c r="S7" i="30"/>
  <c r="T7" i="30" s="1"/>
  <c r="S13" i="30"/>
  <c r="T13" i="30" s="1"/>
  <c r="S9" i="30"/>
  <c r="T9" i="30" s="1"/>
  <c r="S5" i="30"/>
  <c r="T5" i="30" s="1"/>
  <c r="L3" i="28" l="1"/>
  <c r="L4" i="28"/>
  <c r="L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40" i="28"/>
  <c r="L41" i="28"/>
  <c r="L42" i="28"/>
  <c r="L43" i="28"/>
  <c r="L44" i="28"/>
  <c r="L45" i="28"/>
  <c r="L46" i="28"/>
  <c r="L47" i="28"/>
  <c r="L48" i="28"/>
  <c r="L49" i="28"/>
  <c r="L50" i="28"/>
  <c r="L51" i="28"/>
  <c r="L52" i="28"/>
  <c r="L53" i="28"/>
  <c r="L54" i="28"/>
  <c r="L55" i="28"/>
  <c r="L56" i="28"/>
  <c r="L57" i="28"/>
  <c r="L58" i="28"/>
  <c r="L59" i="28"/>
  <c r="L60" i="28"/>
  <c r="L61" i="28"/>
  <c r="L62" i="28"/>
  <c r="L63" i="28"/>
  <c r="L64" i="28"/>
  <c r="L65" i="28"/>
  <c r="L66" i="28"/>
  <c r="L67" i="28"/>
  <c r="L68" i="28"/>
  <c r="L69" i="28"/>
  <c r="L70" i="28"/>
  <c r="L71" i="28"/>
  <c r="L72" i="28"/>
  <c r="L73" i="28"/>
  <c r="L74" i="28"/>
  <c r="L75" i="28"/>
  <c r="L76" i="28"/>
  <c r="L77" i="28"/>
  <c r="L78" i="28"/>
  <c r="L79" i="28"/>
  <c r="L80" i="28"/>
  <c r="L81" i="28"/>
  <c r="L82" i="28"/>
  <c r="L83" i="28"/>
  <c r="L84" i="28"/>
  <c r="L85" i="28"/>
  <c r="L86" i="28"/>
  <c r="L87" i="28"/>
  <c r="L88" i="28"/>
  <c r="L89" i="28"/>
  <c r="L90" i="28"/>
  <c r="L91" i="28"/>
  <c r="L92" i="28"/>
  <c r="L93" i="28"/>
  <c r="L94" i="28"/>
  <c r="L97" i="28"/>
  <c r="L98" i="28"/>
  <c r="L99" i="28"/>
  <c r="L100" i="28"/>
  <c r="L101" i="28"/>
  <c r="L102" i="28"/>
  <c r="L103" i="28"/>
  <c r="L104" i="28"/>
  <c r="L105" i="28"/>
  <c r="L106" i="28"/>
  <c r="L107" i="28"/>
  <c r="L108" i="28"/>
  <c r="L109" i="28"/>
  <c r="L110" i="28"/>
  <c r="L111" i="28"/>
  <c r="L112" i="28"/>
  <c r="L113" i="28"/>
  <c r="L114" i="28"/>
  <c r="L115" i="28"/>
  <c r="L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L95" i="28" s="1"/>
  <c r="K96" i="28"/>
  <c r="L96" i="28" s="1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2" i="28"/>
  <c r="F26" i="26" l="1"/>
  <c r="F27" i="26"/>
  <c r="F28" i="26"/>
  <c r="F29" i="26"/>
  <c r="F30" i="26"/>
  <c r="F25" i="26"/>
  <c r="F21" i="26"/>
  <c r="F22" i="26"/>
  <c r="F23" i="26"/>
  <c r="F20" i="26"/>
  <c r="F12" i="26"/>
  <c r="F13" i="26"/>
  <c r="F14" i="26"/>
  <c r="F15" i="26"/>
  <c r="F16" i="26"/>
  <c r="F11" i="26"/>
  <c r="F7" i="26"/>
  <c r="F8" i="26"/>
  <c r="F9" i="26"/>
  <c r="F6" i="26"/>
  <c r="G4" i="26"/>
  <c r="G5" i="26"/>
  <c r="G6" i="26"/>
  <c r="G7" i="26"/>
  <c r="G8" i="26"/>
  <c r="G9" i="26"/>
  <c r="G10" i="26"/>
  <c r="G11" i="26"/>
  <c r="G17" i="26"/>
  <c r="G18" i="26"/>
  <c r="G19" i="26"/>
  <c r="G20" i="26"/>
  <c r="G21" i="26"/>
  <c r="G22" i="26"/>
  <c r="G23" i="26"/>
  <c r="G24" i="26"/>
  <c r="G25" i="26"/>
  <c r="G3" i="26"/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<sst xmlns="http://schemas.openxmlformats.org/spreadsheetml/2006/main" count="3461" uniqueCount="854">
  <si>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</si>
  <si>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</si>
  <si>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</si>
  <si>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</si>
  <si>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</si>
  <si>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</si>
  <si>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</si>
  <si>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</si>
  <si>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</si>
  <si>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</si>
  <si>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</si>
  <si>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</si>
  <si>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</si>
  <si>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</si>
  <si>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</si>
  <si>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</si>
  <si>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</si>
  <si>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</si>
  <si>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</si>
  <si>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</si>
  <si>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</si>
  <si>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</si>
  <si>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</si>
  <si>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</si>
  <si>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</si>
  <si>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</si>
  <si>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</si>
  <si>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</si>
  <si>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</si>
  <si>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</si>
  <si>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</si>
  <si>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</si>
  <si>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</si>
  <si>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</si>
  <si>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</si>
  <si>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</si>
  <si>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</si>
  <si>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</si>
  <si>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</si>
  <si>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</si>
  <si>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</si>
  <si>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</si>
  <si>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</si>
  <si>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</si>
  <si>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</si>
  <si>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</si>
  <si>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</si>
  <si>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</si>
  <si>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</si>
  <si>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</si>
  <si>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</si>
  <si>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</si>
  <si>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</si>
  <si>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</si>
  <si>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</si>
  <si>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</si>
  <si>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</si>
  <si>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</si>
  <si>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</si>
  <si>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</si>
  <si>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</si>
  <si>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</si>
  <si>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</si>
  <si>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</si>
  <si>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</si>
  <si>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</si>
  <si>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</si>
  <si>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</si>
  <si>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</si>
  <si>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</si>
  <si>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</si>
  <si>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</si>
  <si>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</si>
  <si>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</si>
  <si>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</si>
  <si>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</si>
  <si>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</si>
  <si>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</si>
  <si>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</si>
  <si>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</si>
  <si>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</si>
  <si>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</si>
  <si>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</si>
  <si>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</si>
  <si>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</si>
  <si>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</si>
  <si>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</si>
  <si>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</si>
  <si>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</si>
  <si>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</si>
  <si>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</si>
  <si>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</si>
  <si>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</si>
  <si>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</si>
  <si>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</si>
  <si>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</si>
  <si>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</si>
  <si>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</si>
  <si>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</si>
  <si>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</si>
  <si>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</si>
  <si>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</si>
  <si>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</si>
  <si>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</si>
  <si>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</si>
  <si>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</si>
  <si>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</si>
  <si>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</si>
  <si>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</si>
  <si>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</si>
  <si>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</si>
  <si>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</si>
  <si>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</si>
  <si>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</si>
  <si>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</si>
  <si>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</si>
  <si>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</si>
  <si>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</si>
  <si>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</si>
  <si>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</si>
  <si>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</si>
  <si>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</si>
  <si>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</si>
  <si>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</si>
  <si>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</si>
  <si>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</si>
  <si>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</si>
  <si>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</si>
  <si>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</si>
  <si>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</si>
  <si>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</si>
  <si>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</si>
  <si>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</si>
  <si>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</si>
  <si>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</si>
  <si>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</si>
  <si>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</si>
  <si>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</si>
  <si>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</si>
  <si>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</si>
  <si>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</si>
  <si>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</si>
  <si>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</si>
  <si>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</si>
  <si>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</si>
  <si>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</si>
  <si>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</si>
  <si>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</si>
  <si>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</si>
  <si>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</si>
  <si>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</si>
  <si>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</si>
  <si>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</si>
  <si>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</si>
  <si>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</si>
  <si>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</si>
  <si>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</si>
  <si>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</si>
  <si>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</si>
  <si>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</si>
  <si>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</si>
  <si>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</si>
  <si>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</si>
  <si>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</si>
  <si>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</si>
  <si>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</si>
  <si>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</si>
  <si>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</si>
  <si>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</si>
  <si>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</si>
  <si>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</si>
  <si>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</si>
  <si>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</si>
  <si>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</si>
  <si>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</si>
  <si>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</si>
  <si>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</si>
  <si>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</si>
  <si>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</si>
  <si>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</si>
  <si>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</si>
  <si>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</si>
  <si>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</si>
  <si>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</si>
  <si>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</si>
  <si>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</si>
  <si>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</si>
  <si>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</si>
  <si>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</si>
  <si>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</si>
  <si>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</si>
  <si>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</si>
  <si>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</si>
  <si>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</si>
  <si>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</si>
  <si>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</si>
  <si>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</si>
  <si>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</si>
  <si>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</si>
  <si>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</si>
  <si>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</si>
  <si>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</si>
  <si>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</si>
  <si>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</si>
  <si>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</si>
  <si>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</si>
  <si>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</si>
  <si>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</si>
  <si>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</si>
  <si>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</si>
  <si>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</si>
  <si>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</si>
  <si>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</si>
  <si>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</si>
  <si>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</si>
  <si>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</si>
  <si>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</si>
  <si>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</si>
  <si>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</si>
  <si>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</si>
  <si>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</si>
  <si>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</si>
  <si>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</si>
  <si>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</si>
  <si>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</si>
  <si>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</si>
  <si>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</si>
  <si>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</si>
  <si>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</si>
  <si>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</si>
  <si>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</si>
  <si>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</si>
  <si>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</si>
  <si>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</si>
  <si>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</si>
  <si>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</si>
  <si>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</si>
  <si>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</si>
  <si>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</si>
  <si>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</si>
  <si>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</si>
  <si>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</si>
  <si>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</si>
  <si>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</si>
  <si>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</si>
  <si>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</si>
  <si>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</si>
  <si>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</si>
  <si>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</si>
  <si>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</si>
  <si>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</si>
  <si>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</si>
  <si>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</si>
  <si>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</si>
  <si>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</si>
  <si>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</si>
  <si>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</si>
  <si>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</si>
  <si>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</si>
  <si>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</si>
  <si>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</si>
  <si>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</si>
  <si>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</si>
  <si>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</si>
  <si>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</si>
  <si>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</si>
  <si>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</si>
  <si>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</si>
  <si>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</si>
  <si>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</si>
  <si>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</si>
  <si>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</si>
  <si>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</si>
  <si>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</si>
  <si>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</si>
  <si>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</si>
  <si>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</si>
  <si>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</si>
  <si>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</si>
  <si>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</si>
  <si>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</si>
  <si>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</si>
  <si>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</si>
  <si>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</si>
  <si>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</si>
  <si>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</si>
  <si>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</si>
  <si>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</si>
  <si>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</si>
  <si>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</si>
  <si>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</si>
  <si>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</si>
  <si>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</si>
  <si>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</si>
  <si>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</si>
  <si>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</si>
  <si>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</si>
  <si>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</si>
  <si>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</si>
  <si>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</si>
  <si>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</si>
  <si>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</si>
  <si>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</si>
  <si>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</si>
  <si>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</si>
  <si>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</si>
  <si>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</si>
  <si>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</si>
  <si>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</si>
  <si>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</si>
  <si>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</si>
  <si>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</si>
  <si>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</si>
  <si>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</si>
  <si>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</si>
  <si>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</si>
  <si>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</si>
  <si>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</si>
  <si>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</si>
  <si>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</si>
  <si>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</si>
  <si>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</si>
  <si>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</si>
  <si>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</si>
  <si>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</si>
  <si>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</si>
  <si>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</si>
  <si>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</si>
  <si>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</si>
  <si>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</si>
  <si>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</si>
  <si>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</si>
  <si>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</si>
  <si>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</si>
  <si>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</si>
  <si>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</si>
  <si>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</si>
  <si>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</si>
  <si>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</si>
  <si>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</si>
  <si>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</si>
  <si>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</si>
  <si>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</si>
  <si>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</si>
  <si>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</si>
  <si>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</si>
  <si>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</si>
  <si>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</si>
  <si>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</si>
  <si>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</si>
  <si>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</si>
  <si>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</si>
  <si>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</si>
  <si>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</si>
  <si>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</si>
  <si>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</si>
  <si>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</si>
  <si>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</si>
  <si>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</si>
  <si>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</si>
  <si>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</si>
  <si>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</si>
  <si>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</si>
  <si>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</si>
  <si>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</si>
  <si>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</si>
  <si>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</si>
  <si>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</si>
  <si>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</si>
  <si>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</si>
  <si>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</si>
  <si>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</si>
  <si>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</si>
  <si>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</si>
  <si>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</si>
  <si>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</si>
  <si>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</si>
  <si>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</si>
  <si>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</si>
  <si>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</si>
  <si>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</si>
  <si>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</si>
  <si>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</si>
  <si>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</si>
  <si>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</si>
  <si>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</si>
  <si>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</si>
  <si>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</si>
  <si>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</si>
  <si>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</si>
  <si>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</si>
  <si>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</si>
  <si>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</si>
  <si>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</si>
  <si>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</si>
  <si>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</si>
  <si>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</si>
  <si>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</si>
  <si>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</si>
  <si>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</si>
  <si>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</si>
  <si>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</si>
  <si>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</si>
  <si>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</si>
  <si>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</si>
  <si>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</si>
  <si>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</si>
  <si>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</si>
  <si>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</si>
  <si>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</si>
  <si>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</si>
  <si>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</si>
  <si>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</si>
  <si>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</si>
  <si>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</si>
  <si>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</si>
  <si>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</si>
  <si>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</si>
  <si>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</si>
  <si>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</si>
  <si>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</si>
  <si>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</si>
  <si>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</si>
  <si>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</si>
  <si>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</si>
  <si>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</si>
  <si>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</si>
  <si>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</si>
  <si>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</si>
  <si>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</si>
  <si>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</si>
  <si>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</si>
  <si>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</si>
  <si>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</si>
  <si>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</si>
  <si>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</si>
  <si>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</si>
  <si>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</si>
  <si>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</si>
  <si>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</si>
  <si>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</si>
  <si>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</si>
  <si>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</si>
  <si>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</si>
  <si>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</si>
  <si>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</si>
  <si>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</si>
  <si>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</si>
  <si>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</si>
  <si>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</si>
  <si>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</si>
  <si>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</si>
  <si>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</si>
  <si>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</si>
  <si>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</si>
  <si>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</si>
  <si>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</si>
  <si>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</si>
  <si>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</si>
  <si>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</si>
  <si>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</si>
  <si>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</si>
  <si>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</si>
  <si>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</si>
  <si>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</si>
  <si>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</si>
  <si>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</si>
  <si>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</si>
  <si>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</si>
  <si>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</si>
  <si>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</si>
  <si>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</si>
  <si>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</si>
  <si>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</si>
  <si>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</si>
  <si>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</si>
  <si>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</si>
  <si>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</si>
  <si>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</si>
  <si>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</si>
  <si>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</si>
  <si>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</si>
  <si>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</si>
  <si>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</si>
  <si>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</si>
  <si>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</si>
  <si>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</si>
  <si>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</si>
  <si>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</si>
  <si>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</si>
  <si>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</si>
  <si>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</si>
  <si>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</si>
  <si>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</si>
  <si>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</si>
  <si>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</si>
  <si>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</si>
  <si>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</si>
  <si>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</si>
  <si>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</si>
  <si>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</si>
  <si>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</si>
  <si>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</si>
  <si>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</si>
  <si>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</si>
  <si>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</si>
  <si>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</si>
  <si>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</si>
  <si>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</si>
  <si>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</si>
  <si>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</si>
  <si>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</si>
  <si>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</si>
  <si>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</si>
  <si>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</si>
  <si>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</si>
  <si>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</si>
  <si>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</si>
  <si>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</si>
  <si>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</si>
  <si>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</si>
  <si>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</si>
  <si>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</si>
  <si>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</si>
  <si>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</si>
  <si>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</si>
  <si>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</si>
  <si>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</si>
  <si>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</si>
  <si>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</si>
  <si>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</si>
  <si>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</si>
  <si>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</si>
  <si>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</si>
  <si>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</si>
  <si>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</si>
  <si>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</si>
  <si>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</si>
  <si>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</si>
  <si>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</si>
  <si>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</si>
  <si>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</si>
  <si>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</si>
  <si>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</si>
  <si>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</si>
  <si>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</si>
  <si>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</si>
  <si>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</si>
  <si>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</si>
  <si>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</si>
  <si>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</si>
  <si>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</si>
  <si>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</si>
  <si>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</si>
  <si>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</si>
  <si>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</si>
  <si>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</si>
  <si>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</si>
  <si>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</si>
  <si>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</si>
  <si>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</si>
  <si>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</si>
  <si>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</si>
  <si>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</si>
  <si>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</si>
  <si>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</si>
  <si>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</si>
  <si>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</si>
  <si>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</si>
  <si>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</si>
  <si>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</si>
  <si>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</si>
  <si>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</si>
  <si>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</si>
  <si>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</si>
  <si>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</si>
  <si>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</si>
  <si>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</si>
  <si>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</si>
  <si>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</si>
  <si>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</si>
  <si>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</si>
  <si>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</si>
  <si>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</si>
  <si>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</si>
  <si>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</si>
  <si>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</si>
  <si>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</si>
  <si>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</si>
  <si>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</si>
  <si>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</si>
  <si>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</si>
  <si>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</si>
  <si>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</si>
  <si>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</si>
  <si>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</si>
  <si>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</si>
  <si>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</si>
  <si>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</si>
  <si>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</si>
  <si>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</si>
  <si>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</si>
  <si>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</si>
  <si>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</si>
  <si>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</si>
  <si>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</si>
  <si>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</si>
  <si>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</si>
  <si>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</si>
  <si>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</si>
  <si>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</si>
  <si>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</si>
  <si>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</si>
  <si>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</si>
  <si>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</si>
  <si>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</si>
  <si>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</si>
  <si>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</si>
  <si>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</si>
  <si>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</si>
  <si>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</si>
  <si>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</si>
  <si>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</si>
  <si>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</si>
  <si>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</si>
  <si>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</si>
  <si>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</si>
  <si>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</si>
  <si>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</si>
  <si>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</si>
  <si>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</si>
  <si>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</si>
  <si>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</si>
  <si>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</si>
  <si>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</si>
  <si>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</si>
  <si>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</si>
  <si>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</si>
  <si>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</si>
  <si>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</si>
  <si>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</si>
  <si>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</si>
  <si>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</si>
  <si>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</si>
  <si>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</si>
  <si>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</si>
  <si>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</si>
  <si>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</si>
  <si>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</si>
  <si>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</si>
  <si>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</si>
  <si>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</si>
  <si>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</si>
  <si>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</si>
  <si>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</si>
  <si>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</si>
  <si>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</si>
  <si>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</si>
  <si>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</si>
  <si>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</si>
  <si>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</si>
  <si>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</si>
  <si>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</si>
  <si>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</si>
  <si>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</si>
  <si>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</si>
  <si>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</si>
  <si>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</si>
  <si>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</si>
  <si>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</si>
  <si>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</si>
  <si>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</si>
  <si>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</si>
  <si>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</si>
  <si>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</si>
  <si>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</si>
  <si>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</si>
  <si>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</si>
  <si>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</si>
  <si>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</si>
  <si>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</si>
  <si>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</si>
  <si>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</si>
  <si>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</si>
  <si>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</si>
  <si>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</si>
  <si>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</si>
  <si>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</si>
  <si>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</si>
  <si>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</si>
  <si>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</si>
  <si>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</si>
  <si>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</si>
  <si>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</si>
  <si>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</si>
  <si>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</si>
  <si>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</si>
  <si>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</si>
  <si>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</si>
  <si>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</si>
  <si>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</si>
  <si>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</si>
  <si>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</si>
  <si>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</si>
  <si>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</si>
  <si>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</si>
  <si>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</si>
  <si>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</si>
  <si>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</si>
  <si>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</si>
  <si>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</si>
  <si>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</si>
  <si>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</si>
  <si>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</si>
  <si>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</si>
  <si>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</si>
  <si>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</si>
  <si>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</si>
  <si>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</si>
  <si>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</si>
  <si>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</si>
  <si>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</si>
  <si>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</si>
  <si>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</si>
  <si>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</si>
  <si>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</si>
  <si>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</si>
  <si>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</si>
  <si>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</si>
  <si>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</si>
  <si>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</si>
  <si>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</si>
  <si>
    <t>x_k{1}</t>
  </si>
  <si>
    <t>x_k{2}</t>
  </si>
  <si>
    <t>Central - x_k{1}</t>
  </si>
  <si>
    <t>Central - x_k{2}</t>
  </si>
  <si>
    <t>Bus 25</t>
  </si>
  <si>
    <t>Bus 26</t>
  </si>
  <si>
    <t xml:space="preserve"> Bus 27</t>
  </si>
  <si>
    <t>Bus 28</t>
  </si>
  <si>
    <t>Bus 30</t>
  </si>
  <si>
    <t>Bus 31</t>
  </si>
  <si>
    <t>Bus 32</t>
  </si>
  <si>
    <t>Bus 33</t>
  </si>
  <si>
    <t>Bus 34</t>
  </si>
  <si>
    <t>Bus 35</t>
  </si>
  <si>
    <t>Bus 36</t>
  </si>
  <si>
    <t>Bus 27</t>
  </si>
  <si>
    <t>Bus 24</t>
  </si>
  <si>
    <t>dx_k{8}</t>
  </si>
  <si>
    <t>x_k1</t>
  </si>
  <si>
    <t>x_k2</t>
  </si>
  <si>
    <t>x_k3</t>
  </si>
  <si>
    <t>x_k4</t>
  </si>
  <si>
    <t>x_k5</t>
  </si>
  <si>
    <t>x_k6</t>
  </si>
  <si>
    <t>x_k7</t>
  </si>
  <si>
    <t>x_k8</t>
  </si>
  <si>
    <t>Avg</t>
  </si>
  <si>
    <t>Diff</t>
  </si>
  <si>
    <t>bus 24</t>
  </si>
  <si>
    <t>bus 25</t>
  </si>
  <si>
    <t>bus 26</t>
  </si>
  <si>
    <t>bus 27</t>
  </si>
  <si>
    <t>bus 28</t>
  </si>
  <si>
    <t>bus 29</t>
  </si>
  <si>
    <t>bus 30</t>
  </si>
  <si>
    <t>bus 31</t>
  </si>
  <si>
    <t>bus 32</t>
  </si>
  <si>
    <t>bus 33</t>
  </si>
  <si>
    <t>bus 34</t>
  </si>
  <si>
    <t>bus 35</t>
  </si>
  <si>
    <t>bus 36</t>
  </si>
  <si>
    <t>Area 8</t>
  </si>
  <si>
    <t>dx</t>
  </si>
  <si>
    <t>init</t>
  </si>
  <si>
    <t>init + dx</t>
  </si>
  <si>
    <t>e</t>
  </si>
  <si>
    <t>f</t>
  </si>
  <si>
    <t>Polar</t>
  </si>
  <si>
    <t>Area 5</t>
  </si>
  <si>
    <t>Area 4 - Area 5</t>
  </si>
  <si>
    <t>Shared</t>
  </si>
  <si>
    <t>Add diffAng4-5</t>
  </si>
  <si>
    <t>Add diffAng4-5-8</t>
  </si>
  <si>
    <t>Area 4-5</t>
  </si>
  <si>
    <t>Area 4-5 - Area 8</t>
  </si>
  <si>
    <t>bus 1</t>
  </si>
  <si>
    <t>bus 2</t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</si>
  <si>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</si>
  <si>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</si>
  <si>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</si>
  <si>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</si>
  <si>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</si>
  <si>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</si>
  <si>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</si>
  <si>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</si>
  <si>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</si>
  <si>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</si>
  <si>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</si>
  <si>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</si>
  <si>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</si>
  <si>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</si>
  <si>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</si>
  <si>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</si>
  <si>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</si>
  <si>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</si>
  <si>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</si>
  <si>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22</t>
  </si>
  <si>
    <t>bus 23</t>
  </si>
  <si>
    <t>bus 37</t>
  </si>
  <si>
    <t>bus 38</t>
  </si>
  <si>
    <t>bus 39</t>
  </si>
  <si>
    <t>bus 40</t>
  </si>
  <si>
    <t>bus 41</t>
  </si>
  <si>
    <t>bus 42</t>
  </si>
  <si>
    <t>bus 43</t>
  </si>
  <si>
    <t>bus 44</t>
  </si>
  <si>
    <t>bus 45</t>
  </si>
  <si>
    <t>bus 46</t>
  </si>
  <si>
    <t>bus 47</t>
  </si>
  <si>
    <t>bus 48</t>
  </si>
  <si>
    <t>bus 49</t>
  </si>
  <si>
    <t>bus 50</t>
  </si>
  <si>
    <t>bus 51</t>
  </si>
  <si>
    <t>bus 52</t>
  </si>
  <si>
    <t>bus 53</t>
  </si>
  <si>
    <t>bus 54</t>
  </si>
  <si>
    <t>bus 55</t>
  </si>
  <si>
    <t>bus 56</t>
  </si>
  <si>
    <t>bus 57</t>
  </si>
  <si>
    <t>Area</t>
  </si>
  <si>
    <t>Slack</t>
  </si>
  <si>
    <t>diff 4-1</t>
  </si>
  <si>
    <t>diff 1-8</t>
  </si>
  <si>
    <t>diff 4-1-8</t>
  </si>
  <si>
    <t>diff 4-8</t>
  </si>
  <si>
    <t>diff 4-5</t>
  </si>
  <si>
    <t>diff 5-8</t>
  </si>
  <si>
    <t>diff 4-5-8</t>
  </si>
  <si>
    <t>Area 6</t>
  </si>
  <si>
    <t>Area 7</t>
  </si>
  <si>
    <t>intersect 4-1</t>
  </si>
  <si>
    <t>15, 45, 49</t>
  </si>
  <si>
    <t>intersect 1-8</t>
  </si>
  <si>
    <t>35, 36</t>
  </si>
  <si>
    <t>Verify manually what the values should be approximately</t>
  </si>
  <si>
    <t>Angle</t>
  </si>
  <si>
    <t>Vmag</t>
  </si>
  <si>
    <t>Bus</t>
  </si>
  <si>
    <t>intersect 4-5</t>
  </si>
  <si>
    <t>intersect 5-8</t>
  </si>
  <si>
    <t>8, 9, 55</t>
  </si>
  <si>
    <t>27, 28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</si>
</sst>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5" xfId="0" applyBorder="1" applyAlignment="1">
      <alignment horizontal="center"/>
    </xf>
    <xf numFmtId="0" fontId="0" fillId="2" borderId="5" xfId="0" applyFill="1" applyBorder="1"/>
    <xf numFmtId="0" fontId="0" fillId="2" borderId="2" xfId="0" applyFill="1" applyBorder="1"/>
    <xf numFmtId="0" fontId="1" fillId="0" borderId="0" xfId="0" applyFont="1" applyFill="1" applyBorder="1" applyAlignment="1"/>
    <xf numFmtId="0" fontId="1" fillId="5" borderId="0" xfId="0" applyFont="1" applyFill="1" applyBorder="1" applyAlignment="1"/>
    <xf numFmtId="0" fontId="0" fillId="5" borderId="0" xfId="0" applyFill="1"/>
    <xf numFmtId="16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20" t="s">
        <v>0</v>
      </c>
      <c r="B1" s="120"/>
      <c r="C1" s="120"/>
      <c r="D1" s="120"/>
      <c r="E1" s="120"/>
      <c r="F1" s="120"/>
      <c r="G1" s="12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21" t="s">
        <v>80</v>
      </c>
      <c r="B12" s="121"/>
      <c r="C12" s="121"/>
      <c r="D12" s="121"/>
      <c r="E12" s="121"/>
      <c r="F12" s="121"/>
      <c r="G12" s="12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21" t="s">
        <v>81</v>
      </c>
      <c r="B32" s="121"/>
      <c r="C32" s="121"/>
      <c r="D32" s="121"/>
      <c r="E32" s="121"/>
      <c r="F32" s="121"/>
      <c r="G32" s="12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22" t="s">
        <v>288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23" t="s">
        <v>285</v>
      </c>
      <c r="D2" s="123"/>
      <c r="E2" s="123" t="s">
        <v>284</v>
      </c>
      <c r="F2" s="123"/>
      <c r="G2" s="123"/>
      <c r="H2" s="123"/>
      <c r="I2" s="123"/>
      <c r="J2" s="123" t="s">
        <v>74</v>
      </c>
      <c r="K2" s="123"/>
      <c r="L2" s="123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sqref="A1:J30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28" t="s">
        <v>8</v>
      </c>
      <c r="B1" s="130"/>
      <c r="D1" s="128" t="s">
        <v>278</v>
      </c>
      <c r="E1" s="129"/>
      <c r="F1" s="129"/>
      <c r="G1" s="129"/>
      <c r="H1" s="129"/>
      <c r="I1" s="129"/>
      <c r="J1" s="130"/>
      <c r="L1" s="128" t="s">
        <v>280</v>
      </c>
      <c r="M1" s="129"/>
      <c r="N1" s="129"/>
      <c r="O1" s="129"/>
      <c r="P1" s="129"/>
      <c r="Q1" s="129"/>
      <c r="R1" s="129"/>
      <c r="S1" s="130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D34" sqref="D34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24" t="s">
        <v>207</v>
      </c>
      <c r="B2" s="125"/>
      <c r="C2" s="125"/>
      <c r="D2" s="126"/>
      <c r="F2" s="124" t="s">
        <v>213</v>
      </c>
      <c r="G2" s="125"/>
      <c r="H2" s="125"/>
      <c r="I2" s="126"/>
      <c r="K2" s="124" t="s">
        <v>214</v>
      </c>
      <c r="L2" s="125"/>
      <c r="M2" s="125"/>
      <c r="N2" s="126"/>
      <c r="P2" s="124" t="s">
        <v>215</v>
      </c>
      <c r="Q2" s="125"/>
      <c r="R2" s="125"/>
      <c r="S2" s="126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G30"/>
    </sheetView>
  </sheetViews>
  <sheetFormatPr defaultRowHeight="15" x14ac:dyDescent="0.25"/>
  <cols>
    <col min="6" max="7" width="14.5703125" bestFit="1" customWidth="1"/>
  </cols>
  <sheetData>
    <row r="1" spans="1:11" x14ac:dyDescent="0.25">
      <c r="A1" s="121" t="s">
        <v>8</v>
      </c>
      <c r="B1" s="121"/>
      <c r="C1" s="72"/>
      <c r="D1" s="108" t="s">
        <v>732</v>
      </c>
      <c r="E1" s="108" t="s">
        <v>733</v>
      </c>
      <c r="F1" s="109" t="s">
        <v>734</v>
      </c>
      <c r="G1" s="26" t="s">
        <v>735</v>
      </c>
    </row>
    <row r="2" spans="1:11" x14ac:dyDescent="0.25">
      <c r="A2" s="70"/>
      <c r="B2" s="78"/>
      <c r="C2" s="70"/>
      <c r="D2" s="70"/>
      <c r="E2" s="70"/>
    </row>
    <row r="3" spans="1:11" x14ac:dyDescent="0.25">
      <c r="A3" s="70" t="s">
        <v>90</v>
      </c>
      <c r="B3" s="70">
        <v>0</v>
      </c>
      <c r="C3" s="70"/>
      <c r="D3" s="70"/>
      <c r="E3" s="70">
        <v>0</v>
      </c>
      <c r="G3">
        <f>B3-E3</f>
        <v>0</v>
      </c>
    </row>
    <row r="4" spans="1:11" x14ac:dyDescent="0.25">
      <c r="A4" s="70" t="s">
        <v>91</v>
      </c>
      <c r="B4" s="70">
        <v>-9.0958824342255995E-2</v>
      </c>
      <c r="C4" s="70"/>
      <c r="D4" s="70"/>
      <c r="E4" s="70">
        <v>-9.0959420044055495E-2</v>
      </c>
      <c r="G4" s="70">
        <f t="shared" ref="G4:G25" si="0">B4-E4</f>
        <v>5.9570179949952617E-7</v>
      </c>
      <c r="I4" s="70"/>
      <c r="K4" s="70"/>
    </row>
    <row r="5" spans="1:11" x14ac:dyDescent="0.25">
      <c r="A5" s="34" t="s">
        <v>92</v>
      </c>
      <c r="B5" s="34">
        <v>-0.104132412627903</v>
      </c>
      <c r="C5" s="34"/>
      <c r="D5" s="34"/>
      <c r="E5" s="34">
        <v>-0.104132733501289</v>
      </c>
      <c r="F5" s="34"/>
      <c r="G5" s="34">
        <f t="shared" si="0"/>
        <v>3.2087338600050863E-7</v>
      </c>
      <c r="I5" s="70"/>
      <c r="K5" s="70"/>
    </row>
    <row r="6" spans="1:11" x14ac:dyDescent="0.25">
      <c r="A6" s="70" t="s">
        <v>244</v>
      </c>
      <c r="B6" s="70">
        <v>-0.14697632597923599</v>
      </c>
      <c r="C6" s="70"/>
      <c r="D6" s="70">
        <v>-0.146961208825306</v>
      </c>
      <c r="E6" s="70">
        <v>-0.14697527254447601</v>
      </c>
      <c r="F6">
        <f>B6-D6</f>
        <v>-1.5117153929988802E-5</v>
      </c>
      <c r="G6" s="70">
        <f t="shared" si="0"/>
        <v>-1.0534347599788774E-6</v>
      </c>
      <c r="I6" s="70"/>
      <c r="K6" s="70"/>
    </row>
    <row r="7" spans="1:11" x14ac:dyDescent="0.25">
      <c r="A7" s="70" t="s">
        <v>245</v>
      </c>
      <c r="B7" s="70">
        <v>-0.13127682091967899</v>
      </c>
      <c r="C7" s="70"/>
      <c r="D7" s="70">
        <v>-0.131274162403754</v>
      </c>
      <c r="E7" s="70">
        <v>-0.131275790984555</v>
      </c>
      <c r="F7" s="70">
        <f t="shared" ref="F7:F9" si="1">B7-D7</f>
        <v>-2.6585159249858936E-6</v>
      </c>
      <c r="G7" s="70">
        <f t="shared" si="0"/>
        <v>-1.0299351239917431E-6</v>
      </c>
      <c r="I7" s="70"/>
      <c r="K7" s="70"/>
    </row>
    <row r="8" spans="1:11" x14ac:dyDescent="0.25">
      <c r="A8" s="70" t="s">
        <v>246</v>
      </c>
      <c r="B8" s="70">
        <v>-0.22677276484734099</v>
      </c>
      <c r="C8" s="70"/>
      <c r="D8" s="70">
        <v>-0.22677478900894901</v>
      </c>
      <c r="E8" s="70">
        <v>-0.226769551779855</v>
      </c>
      <c r="F8" s="70">
        <f t="shared" si="1"/>
        <v>2.0241616080218794E-6</v>
      </c>
      <c r="G8" s="70">
        <f t="shared" si="0"/>
        <v>-3.2130674859909281E-6</v>
      </c>
      <c r="I8" s="70"/>
      <c r="K8" s="70"/>
    </row>
    <row r="9" spans="1:11" x14ac:dyDescent="0.25">
      <c r="A9" s="70" t="s">
        <v>247</v>
      </c>
      <c r="B9" s="70">
        <v>-0.20503076820648899</v>
      </c>
      <c r="C9" s="70"/>
      <c r="D9" s="70">
        <v>-0.205030740117535</v>
      </c>
      <c r="E9" s="70">
        <v>-0.20502749368658199</v>
      </c>
      <c r="F9" s="70">
        <f t="shared" si="1"/>
        <v>-2.8088953996086019E-8</v>
      </c>
      <c r="G9" s="70">
        <f t="shared" si="0"/>
        <v>-3.2745199070038922E-6</v>
      </c>
      <c r="I9" s="70"/>
      <c r="K9" s="70"/>
    </row>
    <row r="10" spans="1:11" x14ac:dyDescent="0.25">
      <c r="A10" s="70" t="s">
        <v>248</v>
      </c>
      <c r="B10" s="70">
        <v>-0.205030781033608</v>
      </c>
      <c r="C10" s="70"/>
      <c r="D10" s="70"/>
      <c r="E10" s="70">
        <v>-0.20502713829279201</v>
      </c>
      <c r="F10" s="70"/>
      <c r="G10" s="70">
        <f t="shared" si="0"/>
        <v>-3.642740815990031E-6</v>
      </c>
      <c r="I10" s="70"/>
      <c r="K10" s="70"/>
    </row>
    <row r="11" spans="1:11" x14ac:dyDescent="0.25">
      <c r="A11" s="34" t="s">
        <v>71</v>
      </c>
      <c r="B11" s="34">
        <v>-0.23525360954971</v>
      </c>
      <c r="C11" s="34"/>
      <c r="D11" s="34">
        <v>-0.23525667804470499</v>
      </c>
      <c r="E11" s="34">
        <v>-0.235249469404779</v>
      </c>
      <c r="F11" s="34">
        <f>B11-D11</f>
        <v>3.0684949949844054E-6</v>
      </c>
      <c r="G11" s="34">
        <f t="shared" si="0"/>
        <v>-4.1401449309974581E-6</v>
      </c>
      <c r="I11" s="70"/>
      <c r="K11" s="70"/>
    </row>
    <row r="12" spans="1:11" x14ac:dyDescent="0.25">
      <c r="A12" s="70" t="s">
        <v>249</v>
      </c>
      <c r="B12" s="70">
        <v>-0.23899821155131701</v>
      </c>
      <c r="C12" s="70"/>
      <c r="D12" s="70">
        <v>-0.23899959015561201</v>
      </c>
      <c r="E12" s="70"/>
      <c r="F12" s="70">
        <f t="shared" ref="F12:F16" si="2">B12-D12</f>
        <v>1.3786042949992527E-6</v>
      </c>
      <c r="G12" s="70"/>
      <c r="I12" s="70"/>
      <c r="K12" s="70"/>
    </row>
    <row r="13" spans="1:11" x14ac:dyDescent="0.25">
      <c r="A13" s="70" t="s">
        <v>250</v>
      </c>
      <c r="B13" s="70">
        <v>-0.235361076753722</v>
      </c>
      <c r="C13" s="70"/>
      <c r="D13" s="70">
        <v>-0.23536139106463899</v>
      </c>
      <c r="E13" s="70"/>
      <c r="F13" s="70">
        <f t="shared" si="2"/>
        <v>3.1431091698785885E-7</v>
      </c>
      <c r="G13" s="70"/>
      <c r="I13" s="70"/>
      <c r="K13" s="70"/>
    </row>
    <row r="14" spans="1:11" x14ac:dyDescent="0.25">
      <c r="A14" s="70" t="s">
        <v>251</v>
      </c>
      <c r="B14" s="70">
        <v>-0.241922001703023</v>
      </c>
      <c r="C14" s="70"/>
      <c r="D14" s="70">
        <v>-0.24192643802703101</v>
      </c>
      <c r="E14" s="70"/>
      <c r="F14" s="70">
        <f t="shared" si="2"/>
        <v>4.4363240080114164E-6</v>
      </c>
      <c r="G14" s="70"/>
      <c r="I14" s="70"/>
      <c r="K14" s="70"/>
    </row>
    <row r="15" spans="1:11" x14ac:dyDescent="0.25">
      <c r="A15" s="70" t="s">
        <v>252</v>
      </c>
      <c r="B15" s="70">
        <v>-0.24324626069472899</v>
      </c>
      <c r="C15" s="70"/>
      <c r="D15" s="70">
        <v>-0.243250100038096</v>
      </c>
      <c r="E15" s="70"/>
      <c r="F15" s="70">
        <f t="shared" si="2"/>
        <v>3.8393433670069754E-6</v>
      </c>
      <c r="G15" s="70"/>
      <c r="I15" s="70"/>
      <c r="K15" s="70"/>
    </row>
    <row r="16" spans="1:11" x14ac:dyDescent="0.25">
      <c r="A16" s="70" t="s">
        <v>253</v>
      </c>
      <c r="B16" s="70">
        <v>-0.25680572001916402</v>
      </c>
      <c r="C16" s="70"/>
      <c r="D16" s="70">
        <v>-0.25680999648293601</v>
      </c>
      <c r="E16" s="70"/>
      <c r="F16" s="70">
        <f t="shared" si="2"/>
        <v>4.2764637719905352E-6</v>
      </c>
      <c r="G16" s="70"/>
      <c r="I16" s="70"/>
      <c r="K16" s="70"/>
    </row>
    <row r="17" spans="1:11" x14ac:dyDescent="0.25">
      <c r="A17" s="70" t="s">
        <v>26</v>
      </c>
      <c r="B17" s="78">
        <v>1.0599999427795399</v>
      </c>
      <c r="C17" s="70"/>
      <c r="D17" s="70"/>
      <c r="E17" s="70">
        <v>1.05999950188602</v>
      </c>
      <c r="F17" s="70"/>
      <c r="G17" s="70">
        <f t="shared" si="0"/>
        <v>4.4089351991516423E-7</v>
      </c>
      <c r="I17" s="70"/>
      <c r="K17" s="70"/>
    </row>
    <row r="18" spans="1:11" x14ac:dyDescent="0.25">
      <c r="A18" s="70" t="s">
        <v>28</v>
      </c>
      <c r="B18" s="78">
        <v>1.0449999572225399</v>
      </c>
      <c r="C18" s="70"/>
      <c r="E18" s="70">
        <v>1.0449982645963101</v>
      </c>
      <c r="F18" s="70"/>
      <c r="G18" s="70">
        <f t="shared" si="0"/>
        <v>1.6926262298433414E-6</v>
      </c>
      <c r="I18" s="70"/>
      <c r="K18" s="70"/>
    </row>
    <row r="19" spans="1:11" x14ac:dyDescent="0.25">
      <c r="A19" s="34" t="s">
        <v>93</v>
      </c>
      <c r="B19" s="111">
        <v>1.03872863519367</v>
      </c>
      <c r="C19" s="34"/>
      <c r="D19" s="34"/>
      <c r="E19" s="34">
        <v>1.0387274533029101</v>
      </c>
      <c r="F19" s="34"/>
      <c r="G19" s="34">
        <f t="shared" si="0"/>
        <v>1.181890759927029E-6</v>
      </c>
      <c r="I19" s="70"/>
      <c r="K19" s="70"/>
    </row>
    <row r="20" spans="1:11" x14ac:dyDescent="0.25">
      <c r="A20" s="34" t="s">
        <v>216</v>
      </c>
      <c r="B20" s="111">
        <v>1.0326896797009899</v>
      </c>
      <c r="C20" s="34"/>
      <c r="D20" s="34">
        <v>1.0326615880163801</v>
      </c>
      <c r="E20" s="34">
        <v>1.0326912657781</v>
      </c>
      <c r="F20" s="34">
        <f>B20-D20</f>
        <v>2.8091684609821144E-5</v>
      </c>
      <c r="G20" s="34">
        <f t="shared" si="0"/>
        <v>-1.586077110093953E-6</v>
      </c>
    </row>
    <row r="21" spans="1:11" x14ac:dyDescent="0.25">
      <c r="A21" s="70" t="s">
        <v>196</v>
      </c>
      <c r="B21" s="78">
        <v>1.0352870434211701</v>
      </c>
      <c r="C21" s="70"/>
      <c r="D21" s="70">
        <v>1.0352724358562999</v>
      </c>
      <c r="E21" s="70">
        <v>1.0352886986172001</v>
      </c>
      <c r="F21" s="70">
        <f t="shared" ref="F21:F23" si="3">B21-D21</f>
        <v>1.4607564870150469E-5</v>
      </c>
      <c r="G21" s="70">
        <f t="shared" si="0"/>
        <v>-1.6551960300148494E-6</v>
      </c>
    </row>
    <row r="22" spans="1:11" x14ac:dyDescent="0.25">
      <c r="A22" s="70" t="s">
        <v>225</v>
      </c>
      <c r="B22" s="78">
        <v>1.0455686893902501</v>
      </c>
      <c r="C22" s="70"/>
      <c r="D22" s="70">
        <v>1.04556940290166</v>
      </c>
      <c r="E22" s="70">
        <v>1.0455728716925901</v>
      </c>
      <c r="F22" s="70">
        <f t="shared" si="3"/>
        <v>-7.1351140995545848E-7</v>
      </c>
      <c r="G22" s="70">
        <f t="shared" si="0"/>
        <v>-4.1823023400056059E-6</v>
      </c>
    </row>
    <row r="23" spans="1:11" x14ac:dyDescent="0.25">
      <c r="A23" s="70" t="s">
        <v>217</v>
      </c>
      <c r="B23" s="78">
        <v>1.0535290024131601</v>
      </c>
      <c r="C23" s="70"/>
      <c r="D23" s="70">
        <v>1.0535194268302801</v>
      </c>
      <c r="E23" s="70">
        <v>1.0535320705924001</v>
      </c>
      <c r="F23" s="70">
        <f t="shared" si="3"/>
        <v>9.5755828799504172E-6</v>
      </c>
      <c r="G23" s="70">
        <f t="shared" si="0"/>
        <v>-3.0681792400066854E-6</v>
      </c>
    </row>
    <row r="24" spans="1:11" x14ac:dyDescent="0.25">
      <c r="A24" s="70" t="s">
        <v>197</v>
      </c>
      <c r="B24" s="78">
        <v>1.09000003824215</v>
      </c>
      <c r="C24" s="70"/>
      <c r="E24" s="70">
        <v>1.09000288410118</v>
      </c>
      <c r="F24" s="70"/>
      <c r="G24" s="70">
        <f t="shared" si="0"/>
        <v>-2.8458590299873521E-6</v>
      </c>
    </row>
    <row r="25" spans="1:11" x14ac:dyDescent="0.25">
      <c r="A25" s="70" t="s">
        <v>201</v>
      </c>
      <c r="B25" s="78">
        <v>1.0431062784668199</v>
      </c>
      <c r="C25" s="70"/>
      <c r="D25" s="70">
        <v>1.0431005718131201</v>
      </c>
      <c r="E25" s="70">
        <v>1.0431097884251099</v>
      </c>
      <c r="F25" s="70">
        <f>B25-D25</f>
        <v>5.7066536998107154E-6</v>
      </c>
      <c r="G25" s="70">
        <f t="shared" si="0"/>
        <v>-3.5099582900155468E-6</v>
      </c>
    </row>
    <row r="26" spans="1:11" x14ac:dyDescent="0.25">
      <c r="A26" s="70" t="s">
        <v>200</v>
      </c>
      <c r="B26" s="78">
        <v>1.0360818474443401</v>
      </c>
      <c r="C26" s="70"/>
      <c r="D26" s="70">
        <v>1.0360753422309099</v>
      </c>
      <c r="E26" s="70"/>
      <c r="F26" s="70">
        <f t="shared" ref="F26:F30" si="4">B26-D26</f>
        <v>6.5052134301524234E-6</v>
      </c>
    </row>
    <row r="27" spans="1:11" x14ac:dyDescent="0.25">
      <c r="A27" s="70" t="s">
        <v>226</v>
      </c>
      <c r="B27" s="78">
        <v>1.03735671349134</v>
      </c>
      <c r="C27" s="70"/>
      <c r="D27" s="70">
        <v>1.0373515997827001</v>
      </c>
      <c r="E27" s="70"/>
      <c r="F27" s="70">
        <f t="shared" si="4"/>
        <v>5.1137086398700404E-6</v>
      </c>
    </row>
    <row r="28" spans="1:11" x14ac:dyDescent="0.25">
      <c r="A28" s="70" t="s">
        <v>198</v>
      </c>
      <c r="B28" s="78">
        <v>1.0312332546445</v>
      </c>
      <c r="C28" s="70"/>
      <c r="D28" s="70">
        <v>1.03123814037025</v>
      </c>
      <c r="E28" s="70"/>
      <c r="F28" s="70">
        <f t="shared" si="4"/>
        <v>-4.885725749970149E-6</v>
      </c>
    </row>
    <row r="29" spans="1:11" x14ac:dyDescent="0.25">
      <c r="A29" s="70" t="s">
        <v>199</v>
      </c>
      <c r="B29" s="70">
        <v>1.0273048253816399</v>
      </c>
      <c r="C29" s="70"/>
      <c r="D29" s="70">
        <v>1.02730873721452</v>
      </c>
      <c r="E29" s="70"/>
      <c r="F29" s="70">
        <f t="shared" si="4"/>
        <v>-3.911832880065802E-6</v>
      </c>
    </row>
    <row r="30" spans="1:11" x14ac:dyDescent="0.25">
      <c r="A30" s="70" t="s">
        <v>233</v>
      </c>
      <c r="B30" s="70">
        <v>1.0179380460184499</v>
      </c>
      <c r="C30" s="70"/>
      <c r="D30" s="70">
        <v>1.01794136786142</v>
      </c>
      <c r="E30" s="70"/>
      <c r="F30" s="70">
        <f t="shared" si="4"/>
        <v>-3.3218429700276886E-6</v>
      </c>
    </row>
    <row r="31" spans="1:11" x14ac:dyDescent="0.25">
      <c r="D31" s="70"/>
    </row>
    <row r="32" spans="1:11" x14ac:dyDescent="0.25">
      <c r="D32" s="70"/>
    </row>
    <row r="33" spans="4:4" x14ac:dyDescent="0.25">
      <c r="D33" s="70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22" t="s">
        <v>731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20" x14ac:dyDescent="0.25">
      <c r="A2" s="100"/>
      <c r="B2" s="123"/>
      <c r="C2" s="123"/>
      <c r="D2" s="123"/>
      <c r="E2" s="123"/>
      <c r="F2" s="100"/>
      <c r="G2" s="123" t="s">
        <v>285</v>
      </c>
      <c r="H2" s="123"/>
      <c r="I2" s="123" t="s">
        <v>284</v>
      </c>
      <c r="J2" s="123"/>
      <c r="K2" s="123" t="s">
        <v>74</v>
      </c>
      <c r="L2" s="123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opLeftCell="A34" workbookViewId="0">
      <selection activeCell="J56" sqref="J56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06" t="s">
        <v>722</v>
      </c>
      <c r="B435" s="106">
        <v>117</v>
      </c>
      <c r="C435" s="106">
        <v>0</v>
      </c>
      <c r="D435" s="106">
        <v>0</v>
      </c>
      <c r="E435" s="106">
        <v>-1.7899999999999999E-2</v>
      </c>
      <c r="F435" s="106">
        <v>-1.7899999999999999E-2</v>
      </c>
      <c r="G435" s="106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07" t="s">
        <v>403</v>
      </c>
      <c r="B1" s="107" t="s">
        <v>404</v>
      </c>
      <c r="C1" s="107" t="s">
        <v>427</v>
      </c>
      <c r="D1" s="107" t="s">
        <v>429</v>
      </c>
      <c r="E1" s="107" t="s">
        <v>445</v>
      </c>
      <c r="F1" s="107" t="s">
        <v>448</v>
      </c>
      <c r="G1" s="107" t="s">
        <v>449</v>
      </c>
      <c r="H1" s="107" t="s">
        <v>450</v>
      </c>
      <c r="I1" s="107" t="s">
        <v>451</v>
      </c>
      <c r="J1" s="107" t="s">
        <v>452</v>
      </c>
      <c r="K1" s="107" t="s">
        <v>453</v>
      </c>
      <c r="L1" s="107" t="s">
        <v>454</v>
      </c>
      <c r="M1" s="107" t="s">
        <v>455</v>
      </c>
      <c r="N1" s="107" t="s">
        <v>456</v>
      </c>
      <c r="O1" s="107" t="s">
        <v>457</v>
      </c>
      <c r="P1" s="107" t="s">
        <v>458</v>
      </c>
      <c r="Q1" s="107" t="s">
        <v>459</v>
      </c>
      <c r="R1" s="107" t="s">
        <v>460</v>
      </c>
      <c r="S1" s="107" t="s">
        <v>461</v>
      </c>
      <c r="T1" s="107" t="s">
        <v>462</v>
      </c>
      <c r="U1" s="107" t="s">
        <v>463</v>
      </c>
      <c r="V1" s="107" t="s">
        <v>464</v>
      </c>
      <c r="W1" s="107" t="s">
        <v>465</v>
      </c>
      <c r="X1" s="107" t="s">
        <v>466</v>
      </c>
      <c r="Y1" s="107" t="s">
        <v>467</v>
      </c>
      <c r="Z1" s="107" t="s">
        <v>468</v>
      </c>
      <c r="AA1" s="107" t="s">
        <v>469</v>
      </c>
      <c r="AB1" s="107" t="s">
        <v>470</v>
      </c>
      <c r="AC1" s="107" t="s">
        <v>471</v>
      </c>
      <c r="AD1" s="107" t="s">
        <v>472</v>
      </c>
      <c r="AE1" s="107" t="s">
        <v>473</v>
      </c>
      <c r="AF1" s="107" t="s">
        <v>474</v>
      </c>
      <c r="AG1" s="107" t="s">
        <v>475</v>
      </c>
      <c r="AH1" s="107" t="s">
        <v>476</v>
      </c>
      <c r="AI1" s="107" t="s">
        <v>477</v>
      </c>
      <c r="AJ1" s="107" t="s">
        <v>478</v>
      </c>
      <c r="AK1" s="107" t="s">
        <v>479</v>
      </c>
      <c r="AL1" s="107" t="s">
        <v>480</v>
      </c>
      <c r="AM1" s="107" t="s">
        <v>481</v>
      </c>
      <c r="AN1" s="107" t="s">
        <v>482</v>
      </c>
      <c r="AO1" s="107" t="s">
        <v>483</v>
      </c>
      <c r="AP1" s="107" t="s">
        <v>484</v>
      </c>
      <c r="AQ1" s="107" t="s">
        <v>485</v>
      </c>
      <c r="AR1" s="107" t="s">
        <v>486</v>
      </c>
      <c r="AS1" s="107" t="s">
        <v>487</v>
      </c>
      <c r="AT1" s="107" t="s">
        <v>488</v>
      </c>
      <c r="AU1" s="107" t="s">
        <v>489</v>
      </c>
      <c r="AV1" s="107" t="s">
        <v>490</v>
      </c>
      <c r="AW1" s="107" t="s">
        <v>491</v>
      </c>
      <c r="AX1" s="107" t="s">
        <v>492</v>
      </c>
      <c r="AY1" s="107" t="s">
        <v>496</v>
      </c>
      <c r="AZ1" s="107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opLeftCell="A49" workbookViewId="0">
      <selection activeCell="K77" sqref="K77"/>
    </sheetView>
  </sheetViews>
  <sheetFormatPr defaultRowHeight="15" x14ac:dyDescent="0.25"/>
  <cols>
    <col min="2" max="2" width="12.7109375" bestFit="1" customWidth="1"/>
    <col min="3" max="3" width="11.7109375" bestFit="1" customWidth="1"/>
    <col min="4" max="5" width="12.7109375" bestFit="1" customWidth="1"/>
    <col min="6" max="6" width="12" bestFit="1" customWidth="1"/>
    <col min="7" max="11" width="12.7109375" bestFit="1" customWidth="1"/>
    <col min="12" max="12" width="12" bestFit="1" customWidth="1"/>
    <col min="13" max="14" width="12.7109375" bestFit="1" customWidth="1"/>
    <col min="15" max="15" width="11.7109375" bestFit="1" customWidth="1"/>
    <col min="16" max="16" width="6.5703125" bestFit="1" customWidth="1"/>
    <col min="17" max="25" width="12.7109375" bestFit="1" customWidth="1"/>
  </cols>
  <sheetData>
    <row r="1" spans="1:25" x14ac:dyDescent="0.25">
      <c r="B1" s="70" t="s">
        <v>748</v>
      </c>
      <c r="C1" s="110" t="s">
        <v>736</v>
      </c>
      <c r="D1" s="110" t="s">
        <v>737</v>
      </c>
      <c r="E1" s="110" t="s">
        <v>738</v>
      </c>
      <c r="F1" s="110" t="s">
        <v>739</v>
      </c>
      <c r="G1" s="110" t="s">
        <v>740</v>
      </c>
      <c r="H1" s="110" t="s">
        <v>741</v>
      </c>
      <c r="I1" s="110" t="s">
        <v>742</v>
      </c>
      <c r="J1" s="110" t="s">
        <v>743</v>
      </c>
      <c r="K1" s="110" t="s">
        <v>744</v>
      </c>
      <c r="L1" s="110" t="s">
        <v>745</v>
      </c>
      <c r="M1" s="110" t="s">
        <v>746</v>
      </c>
      <c r="N1" s="112" t="s">
        <v>748</v>
      </c>
      <c r="O1" s="110" t="s">
        <v>736</v>
      </c>
      <c r="P1" s="110" t="s">
        <v>737</v>
      </c>
      <c r="Q1" s="110" t="s">
        <v>738</v>
      </c>
      <c r="R1" s="110" t="s">
        <v>739</v>
      </c>
      <c r="S1" s="110" t="s">
        <v>740</v>
      </c>
      <c r="T1" s="110" t="s">
        <v>741</v>
      </c>
      <c r="U1" s="110" t="s">
        <v>742</v>
      </c>
      <c r="V1" s="110" t="s">
        <v>743</v>
      </c>
      <c r="W1" s="110" t="s">
        <v>744</v>
      </c>
      <c r="X1" s="110" t="s">
        <v>745</v>
      </c>
      <c r="Y1" s="110" t="s">
        <v>746</v>
      </c>
    </row>
    <row r="2" spans="1:25" x14ac:dyDescent="0.25">
      <c r="A2" s="70" t="s">
        <v>748</v>
      </c>
      <c r="B2">
        <v>17878691.022399999</v>
      </c>
      <c r="C2">
        <v>1</v>
      </c>
      <c r="D2">
        <v>-19049383.980799999</v>
      </c>
      <c r="E2">
        <v>1170695.9583999999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73">
        <v>1</v>
      </c>
      <c r="O2">
        <v>1</v>
      </c>
      <c r="P2" s="2">
        <v>1</v>
      </c>
      <c r="Q2">
        <v>-760462.35199999996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t="s">
        <v>736</v>
      </c>
      <c r="B3">
        <v>1</v>
      </c>
      <c r="C3">
        <v>677619.12</v>
      </c>
      <c r="D3">
        <v>1</v>
      </c>
      <c r="E3">
        <v>1</v>
      </c>
      <c r="F3">
        <v>1</v>
      </c>
      <c r="G3">
        <v>-816107.38399999996</v>
      </c>
      <c r="H3">
        <v>138491.264</v>
      </c>
      <c r="I3">
        <v>1</v>
      </c>
      <c r="J3">
        <v>1</v>
      </c>
      <c r="K3">
        <v>1</v>
      </c>
      <c r="L3">
        <v>1</v>
      </c>
      <c r="M3">
        <v>1</v>
      </c>
      <c r="N3" s="73">
        <v>1</v>
      </c>
      <c r="O3">
        <v>1</v>
      </c>
      <c r="P3" s="2">
        <v>1</v>
      </c>
      <c r="Q3">
        <v>1</v>
      </c>
      <c r="R3">
        <v>1</v>
      </c>
      <c r="S3">
        <v>-1189.6000000000399</v>
      </c>
      <c r="T3">
        <v>1191.5999999999999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70" t="s">
        <v>737</v>
      </c>
      <c r="B4">
        <v>-19049383.980799999</v>
      </c>
      <c r="C4">
        <v>1</v>
      </c>
      <c r="D4">
        <v>20954113.444400001</v>
      </c>
      <c r="E4">
        <v>-2405628.4988000002</v>
      </c>
      <c r="F4">
        <v>580914.11080000002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73">
        <v>-760546.91839999997</v>
      </c>
      <c r="O4">
        <v>1</v>
      </c>
      <c r="P4" s="2">
        <v>1</v>
      </c>
      <c r="Q4">
        <v>759720.96759999997</v>
      </c>
      <c r="R4">
        <v>733.30960000003699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70" t="s">
        <v>747</v>
      </c>
      <c r="B5">
        <v>1170695.9583999999</v>
      </c>
      <c r="C5">
        <v>1</v>
      </c>
      <c r="D5">
        <v>-2405628.4988000002</v>
      </c>
      <c r="E5">
        <v>4991699.6251999997</v>
      </c>
      <c r="F5">
        <v>-3676784.5603999998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73">
        <v>760464.35199999996</v>
      </c>
      <c r="O5">
        <v>1</v>
      </c>
      <c r="P5" s="2">
        <v>1</v>
      </c>
      <c r="Q5">
        <v>67.9359999995213</v>
      </c>
      <c r="R5">
        <v>-779.97679999971297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70" t="s">
        <v>739</v>
      </c>
      <c r="B6">
        <v>1</v>
      </c>
      <c r="C6">
        <v>1</v>
      </c>
      <c r="D6">
        <v>580914.11080000002</v>
      </c>
      <c r="E6">
        <v>-3676784.5603999998</v>
      </c>
      <c r="F6">
        <v>3095883.852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 s="73">
        <v>1</v>
      </c>
      <c r="O6">
        <v>1</v>
      </c>
      <c r="P6" s="2">
        <v>1</v>
      </c>
      <c r="Q6">
        <v>733.30959999992103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t="s">
        <v>740</v>
      </c>
      <c r="B7">
        <v>1</v>
      </c>
      <c r="C7">
        <v>-816107.38399999996</v>
      </c>
      <c r="D7">
        <v>1</v>
      </c>
      <c r="E7">
        <v>1</v>
      </c>
      <c r="F7">
        <v>1</v>
      </c>
      <c r="G7">
        <v>1204438.4128</v>
      </c>
      <c r="H7">
        <v>-345326.91119999997</v>
      </c>
      <c r="I7">
        <v>36999.882400000002</v>
      </c>
      <c r="J7">
        <v>1</v>
      </c>
      <c r="K7">
        <v>1</v>
      </c>
      <c r="L7">
        <v>1</v>
      </c>
      <c r="M7">
        <v>1</v>
      </c>
      <c r="N7" s="73">
        <v>1</v>
      </c>
      <c r="O7">
        <v>1191.5999999999799</v>
      </c>
      <c r="P7" s="2">
        <v>1</v>
      </c>
      <c r="Q7">
        <v>1</v>
      </c>
      <c r="R7">
        <v>1</v>
      </c>
      <c r="S7">
        <v>1.0000000000582101</v>
      </c>
      <c r="T7">
        <v>-790.71440000000405</v>
      </c>
      <c r="U7">
        <v>-397.88560000000098</v>
      </c>
      <c r="V7">
        <v>1</v>
      </c>
      <c r="W7">
        <v>1</v>
      </c>
      <c r="X7">
        <v>1</v>
      </c>
      <c r="Y7">
        <v>1</v>
      </c>
    </row>
    <row r="8" spans="1:25" x14ac:dyDescent="0.25">
      <c r="A8" s="70" t="s">
        <v>741</v>
      </c>
      <c r="B8">
        <v>1</v>
      </c>
      <c r="C8">
        <v>138491.264</v>
      </c>
      <c r="D8">
        <v>1</v>
      </c>
      <c r="E8">
        <v>1</v>
      </c>
      <c r="F8">
        <v>1</v>
      </c>
      <c r="G8">
        <v>-345326.91119999997</v>
      </c>
      <c r="H8">
        <v>396386.8542</v>
      </c>
      <c r="I8">
        <v>-530408.71039999998</v>
      </c>
      <c r="J8">
        <v>401704.38400000002</v>
      </c>
      <c r="K8">
        <v>19159.1194</v>
      </c>
      <c r="L8">
        <v>1</v>
      </c>
      <c r="M8">
        <v>1</v>
      </c>
      <c r="N8" s="73">
        <v>1</v>
      </c>
      <c r="O8">
        <v>-1189.6000000000099</v>
      </c>
      <c r="P8" s="2">
        <v>1</v>
      </c>
      <c r="Q8">
        <v>1</v>
      </c>
      <c r="R8">
        <v>1</v>
      </c>
      <c r="S8">
        <v>792.71440000002599</v>
      </c>
      <c r="T8">
        <v>1</v>
      </c>
      <c r="U8">
        <v>84390.112200000003</v>
      </c>
      <c r="V8">
        <v>-96853.6446</v>
      </c>
      <c r="W8">
        <v>12865.418</v>
      </c>
      <c r="X8">
        <v>1</v>
      </c>
      <c r="Y8">
        <v>1</v>
      </c>
    </row>
    <row r="9" spans="1:25" x14ac:dyDescent="0.25">
      <c r="A9" s="70" t="s">
        <v>742</v>
      </c>
      <c r="B9">
        <v>1</v>
      </c>
      <c r="C9">
        <v>1</v>
      </c>
      <c r="D9">
        <v>1</v>
      </c>
      <c r="E9">
        <v>1</v>
      </c>
      <c r="F9">
        <v>1</v>
      </c>
      <c r="G9">
        <v>36999.882400000002</v>
      </c>
      <c r="H9">
        <v>-530408.71039999998</v>
      </c>
      <c r="I9">
        <v>22775455.2302</v>
      </c>
      <c r="J9">
        <v>-21850111.3794</v>
      </c>
      <c r="K9">
        <v>-538132.505</v>
      </c>
      <c r="L9">
        <v>186266.44020000001</v>
      </c>
      <c r="M9">
        <v>1</v>
      </c>
      <c r="N9" s="73">
        <v>1</v>
      </c>
      <c r="O9">
        <v>1</v>
      </c>
      <c r="P9" s="2">
        <v>1</v>
      </c>
      <c r="Q9">
        <v>1</v>
      </c>
      <c r="R9">
        <v>1</v>
      </c>
      <c r="S9">
        <v>399.88559999999802</v>
      </c>
      <c r="T9">
        <v>-84388.112200000003</v>
      </c>
      <c r="U9">
        <v>1</v>
      </c>
      <c r="V9">
        <v>387274.60279999999</v>
      </c>
      <c r="W9">
        <v>-179104.01699999999</v>
      </c>
      <c r="X9">
        <v>-124177.35920000001</v>
      </c>
      <c r="Y9">
        <v>1</v>
      </c>
    </row>
    <row r="10" spans="1:25" x14ac:dyDescent="0.25">
      <c r="A10" s="70" t="s">
        <v>743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401704.38400000002</v>
      </c>
      <c r="I10">
        <v>-21850111.3794</v>
      </c>
      <c r="J10">
        <v>21261698.921399999</v>
      </c>
      <c r="K10">
        <v>266712.07400000002</v>
      </c>
      <c r="L10">
        <v>1</v>
      </c>
      <c r="M10">
        <v>1</v>
      </c>
      <c r="N10" s="73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96855.6446</v>
      </c>
      <c r="U10">
        <v>-387272.60279999999</v>
      </c>
      <c r="V10">
        <v>1</v>
      </c>
      <c r="W10">
        <v>290419.95819999999</v>
      </c>
      <c r="X10">
        <v>1</v>
      </c>
      <c r="Y10">
        <v>1</v>
      </c>
    </row>
    <row r="11" spans="1:25" x14ac:dyDescent="0.25">
      <c r="A11" s="70" t="s">
        <v>744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19159.1194</v>
      </c>
      <c r="I11">
        <v>-538132.505</v>
      </c>
      <c r="J11">
        <v>266712.07400000002</v>
      </c>
      <c r="K11">
        <v>7343745.3848000001</v>
      </c>
      <c r="L11">
        <v>-10101244.102</v>
      </c>
      <c r="M11">
        <v>3089419.4331999999</v>
      </c>
      <c r="N11" s="73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-12863.418</v>
      </c>
      <c r="U11">
        <v>179106.01699999999</v>
      </c>
      <c r="V11">
        <v>-290417.95819999999</v>
      </c>
      <c r="W11">
        <v>734.73279999964905</v>
      </c>
      <c r="X11">
        <v>393482.54580000002</v>
      </c>
      <c r="Y11">
        <v>-270035.91940000001</v>
      </c>
    </row>
    <row r="12" spans="1:25" x14ac:dyDescent="0.25">
      <c r="A12" s="70" t="s">
        <v>745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186266.44020000001</v>
      </c>
      <c r="J12">
        <v>1</v>
      </c>
      <c r="K12">
        <v>-10101244.102</v>
      </c>
      <c r="L12">
        <v>21533680.677000001</v>
      </c>
      <c r="M12">
        <v>-11539821.4968</v>
      </c>
      <c r="N12" s="73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124179.35920000001</v>
      </c>
      <c r="V12">
        <v>1</v>
      </c>
      <c r="W12">
        <v>-394758.66100000002</v>
      </c>
      <c r="X12">
        <v>1672.00920000207</v>
      </c>
      <c r="Y12">
        <v>268911.29259999801</v>
      </c>
    </row>
    <row r="13" spans="1:25" x14ac:dyDescent="0.25">
      <c r="A13" s="75" t="s">
        <v>746</v>
      </c>
      <c r="B13" s="75">
        <v>1</v>
      </c>
      <c r="C13" s="75">
        <v>1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  <c r="I13" s="75">
        <v>1</v>
      </c>
      <c r="J13" s="75">
        <v>1</v>
      </c>
      <c r="K13" s="75">
        <v>3089419.4331999999</v>
      </c>
      <c r="L13" s="75">
        <v>-11539821.4968</v>
      </c>
      <c r="M13" s="75">
        <v>8451812.0419999994</v>
      </c>
      <c r="N13" s="76">
        <v>1</v>
      </c>
      <c r="O13" s="75">
        <v>1</v>
      </c>
      <c r="P13" s="114">
        <v>1</v>
      </c>
      <c r="Q13" s="75">
        <v>1</v>
      </c>
      <c r="R13" s="75">
        <v>1</v>
      </c>
      <c r="S13" s="75">
        <v>1</v>
      </c>
      <c r="T13" s="75">
        <v>1</v>
      </c>
      <c r="U13" s="75">
        <v>1</v>
      </c>
      <c r="V13" s="75">
        <v>1</v>
      </c>
      <c r="W13" s="75">
        <v>270037.91940000001</v>
      </c>
      <c r="X13" s="75">
        <v>-270035.91940000001</v>
      </c>
      <c r="Y13" s="75">
        <v>1</v>
      </c>
    </row>
    <row r="14" spans="1:25" x14ac:dyDescent="0.25">
      <c r="A14" s="70" t="s">
        <v>748</v>
      </c>
      <c r="B14">
        <v>1</v>
      </c>
      <c r="C14">
        <v>1</v>
      </c>
      <c r="D14">
        <v>-760546.91839999997</v>
      </c>
      <c r="E14">
        <v>760464.35199999996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 s="73">
        <v>17878691.022399999</v>
      </c>
      <c r="O14">
        <v>1</v>
      </c>
      <c r="P14" s="2">
        <v>1</v>
      </c>
      <c r="Q14">
        <v>1170695.9583999999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 s="70" t="s">
        <v>736</v>
      </c>
      <c r="B15">
        <v>1</v>
      </c>
      <c r="C15">
        <v>1</v>
      </c>
      <c r="D15">
        <v>1</v>
      </c>
      <c r="E15">
        <v>1</v>
      </c>
      <c r="F15">
        <v>1</v>
      </c>
      <c r="G15">
        <v>1191.5999999999799</v>
      </c>
      <c r="H15">
        <v>-1189.5999999999999</v>
      </c>
      <c r="I15">
        <v>1</v>
      </c>
      <c r="J15">
        <v>1</v>
      </c>
      <c r="K15">
        <v>1</v>
      </c>
      <c r="L15">
        <v>1</v>
      </c>
      <c r="M15">
        <v>1</v>
      </c>
      <c r="N15" s="73">
        <v>1</v>
      </c>
      <c r="O15">
        <v>677619.12</v>
      </c>
      <c r="P15" s="2">
        <v>1</v>
      </c>
      <c r="Q15">
        <v>1</v>
      </c>
      <c r="R15">
        <v>1</v>
      </c>
      <c r="S15">
        <v>-816107.38399999996</v>
      </c>
      <c r="T15">
        <v>138491.264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s="2" customFormat="1" x14ac:dyDescent="0.25">
      <c r="A16" s="2" t="s">
        <v>737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13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</row>
    <row r="17" spans="1:25" x14ac:dyDescent="0.25">
      <c r="A17" s="70" t="s">
        <v>747</v>
      </c>
      <c r="B17">
        <v>-760462.35199999996</v>
      </c>
      <c r="C17">
        <v>1</v>
      </c>
      <c r="D17">
        <v>759720.96759999997</v>
      </c>
      <c r="E17">
        <v>67.935999999754102</v>
      </c>
      <c r="F17">
        <v>733.30960000003699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 s="73">
        <v>1170695.9583999999</v>
      </c>
      <c r="O17">
        <v>1</v>
      </c>
      <c r="P17" s="2">
        <v>1</v>
      </c>
      <c r="Q17">
        <v>4911728.1900000004</v>
      </c>
      <c r="R17">
        <v>-3676794.9627999999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 s="70" t="s">
        <v>739</v>
      </c>
      <c r="B18">
        <v>1</v>
      </c>
      <c r="C18">
        <v>1</v>
      </c>
      <c r="D18">
        <v>733.30959999997901</v>
      </c>
      <c r="E18">
        <v>-779.97679999971297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 s="73">
        <v>1</v>
      </c>
      <c r="O18">
        <v>1</v>
      </c>
      <c r="P18" s="2">
        <v>1</v>
      </c>
      <c r="Q18">
        <v>-3676794.9627999999</v>
      </c>
      <c r="R18">
        <v>3095883.852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25">
      <c r="A19" s="70" t="s">
        <v>740</v>
      </c>
      <c r="B19">
        <v>1</v>
      </c>
      <c r="C19">
        <v>-1189.6000000000099</v>
      </c>
      <c r="D19">
        <v>1</v>
      </c>
      <c r="E19">
        <v>1</v>
      </c>
      <c r="F19">
        <v>1</v>
      </c>
      <c r="G19">
        <v>1.0000000000582101</v>
      </c>
      <c r="H19">
        <v>792.71439999998995</v>
      </c>
      <c r="I19">
        <v>399.88560000000098</v>
      </c>
      <c r="J19">
        <v>1</v>
      </c>
      <c r="K19">
        <v>1</v>
      </c>
      <c r="L19">
        <v>1</v>
      </c>
      <c r="M19">
        <v>1</v>
      </c>
      <c r="N19" s="73">
        <v>1</v>
      </c>
      <c r="O19">
        <v>-816107.38399999996</v>
      </c>
      <c r="P19" s="2">
        <v>1</v>
      </c>
      <c r="Q19">
        <v>1</v>
      </c>
      <c r="R19">
        <v>1</v>
      </c>
      <c r="S19">
        <v>1124438.4128</v>
      </c>
      <c r="T19">
        <v>-345326.91119999997</v>
      </c>
      <c r="U19">
        <v>36999.882400000002</v>
      </c>
      <c r="V19">
        <v>1</v>
      </c>
      <c r="W19">
        <v>1</v>
      </c>
      <c r="X19">
        <v>1</v>
      </c>
      <c r="Y19">
        <v>1</v>
      </c>
    </row>
    <row r="20" spans="1:25" x14ac:dyDescent="0.25">
      <c r="A20" s="70" t="s">
        <v>741</v>
      </c>
      <c r="B20">
        <v>1</v>
      </c>
      <c r="C20">
        <v>1191.6000000000099</v>
      </c>
      <c r="D20">
        <v>1</v>
      </c>
      <c r="E20">
        <v>1</v>
      </c>
      <c r="F20">
        <v>1</v>
      </c>
      <c r="G20">
        <v>-790.71440000002599</v>
      </c>
      <c r="H20">
        <v>1</v>
      </c>
      <c r="I20">
        <v>-84388.112200000003</v>
      </c>
      <c r="J20">
        <v>96855.6446</v>
      </c>
      <c r="K20">
        <v>-12863.418</v>
      </c>
      <c r="L20">
        <v>1</v>
      </c>
      <c r="M20">
        <v>1</v>
      </c>
      <c r="N20" s="73">
        <v>1</v>
      </c>
      <c r="O20">
        <v>138491.264</v>
      </c>
      <c r="P20" s="2">
        <v>1</v>
      </c>
      <c r="Q20">
        <v>1</v>
      </c>
      <c r="R20">
        <v>1</v>
      </c>
      <c r="S20">
        <v>-345326.91119999997</v>
      </c>
      <c r="T20">
        <v>316386.8542</v>
      </c>
      <c r="U20">
        <v>-530408.71039999998</v>
      </c>
      <c r="V20">
        <v>401704.38400000002</v>
      </c>
      <c r="W20">
        <v>19159.1194</v>
      </c>
      <c r="X20">
        <v>1</v>
      </c>
      <c r="Y20">
        <v>1</v>
      </c>
    </row>
    <row r="21" spans="1:25" x14ac:dyDescent="0.25">
      <c r="A21" s="70" t="s">
        <v>742</v>
      </c>
      <c r="B21">
        <v>1</v>
      </c>
      <c r="C21">
        <v>1</v>
      </c>
      <c r="D21">
        <v>1</v>
      </c>
      <c r="E21">
        <v>1</v>
      </c>
      <c r="F21">
        <v>1</v>
      </c>
      <c r="G21">
        <v>-397.88559999999802</v>
      </c>
      <c r="H21">
        <v>84390.112200000003</v>
      </c>
      <c r="I21">
        <v>1.0000000009313199</v>
      </c>
      <c r="J21">
        <v>-387272.60279999999</v>
      </c>
      <c r="K21">
        <v>179106.01699999999</v>
      </c>
      <c r="L21">
        <v>124179.35920000001</v>
      </c>
      <c r="M21">
        <v>1</v>
      </c>
      <c r="N21" s="73">
        <v>1</v>
      </c>
      <c r="O21">
        <v>1</v>
      </c>
      <c r="P21" s="2">
        <v>1</v>
      </c>
      <c r="Q21">
        <v>1</v>
      </c>
      <c r="R21">
        <v>1</v>
      </c>
      <c r="S21">
        <v>36999.882400000002</v>
      </c>
      <c r="T21">
        <v>-530408.71039999998</v>
      </c>
      <c r="U21">
        <v>22695455.2302</v>
      </c>
      <c r="V21">
        <v>-21850111.3794</v>
      </c>
      <c r="W21">
        <v>-538195.46299999999</v>
      </c>
      <c r="X21">
        <v>186266.44020000001</v>
      </c>
      <c r="Y21">
        <v>1</v>
      </c>
    </row>
    <row r="22" spans="1:25" x14ac:dyDescent="0.25">
      <c r="A22" s="70" t="s">
        <v>743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-96853.6446</v>
      </c>
      <c r="I22">
        <v>387274.602799999</v>
      </c>
      <c r="J22">
        <v>1</v>
      </c>
      <c r="K22">
        <v>-290417.95819999999</v>
      </c>
      <c r="L22">
        <v>1</v>
      </c>
      <c r="M22">
        <v>1</v>
      </c>
      <c r="N22" s="73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401704.38400000002</v>
      </c>
      <c r="U22">
        <v>-21850111.3794</v>
      </c>
      <c r="V22">
        <v>21181698.921399999</v>
      </c>
      <c r="W22">
        <v>266712.07400000002</v>
      </c>
      <c r="X22">
        <v>1</v>
      </c>
      <c r="Y22">
        <v>1</v>
      </c>
    </row>
    <row r="23" spans="1:25" x14ac:dyDescent="0.25">
      <c r="A23" s="70" t="s">
        <v>744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12865.418</v>
      </c>
      <c r="I23">
        <v>-179104.01699999999</v>
      </c>
      <c r="J23">
        <v>290419.95819999999</v>
      </c>
      <c r="K23">
        <v>734.73279999988199</v>
      </c>
      <c r="L23">
        <v>-394758.66100000101</v>
      </c>
      <c r="M23">
        <v>270037.91940000001</v>
      </c>
      <c r="N23" s="7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19159.1194</v>
      </c>
      <c r="U23">
        <v>-538195.46299999999</v>
      </c>
      <c r="V23">
        <v>266712.07400000002</v>
      </c>
      <c r="W23">
        <v>7266072.0895999996</v>
      </c>
      <c r="X23">
        <v>-10103161.2532</v>
      </c>
      <c r="Y23">
        <v>3089419.4331999999</v>
      </c>
    </row>
    <row r="24" spans="1:25" x14ac:dyDescent="0.25">
      <c r="A24" s="70" t="s">
        <v>745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-124177.35920000001</v>
      </c>
      <c r="J24">
        <v>1</v>
      </c>
      <c r="K24">
        <v>393482.54580000002</v>
      </c>
      <c r="L24">
        <v>1672.0092000029999</v>
      </c>
      <c r="M24">
        <v>-270035.91940000001</v>
      </c>
      <c r="N24" s="73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186266.44020000001</v>
      </c>
      <c r="V24">
        <v>1</v>
      </c>
      <c r="W24">
        <v>-10103161.2532</v>
      </c>
      <c r="X24">
        <v>21458127.288199998</v>
      </c>
      <c r="Y24">
        <v>-11541228.475199999</v>
      </c>
    </row>
    <row r="25" spans="1:25" x14ac:dyDescent="0.25">
      <c r="A25" s="70" t="s">
        <v>746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-270035.91940000001</v>
      </c>
      <c r="L25">
        <v>268911.29259999801</v>
      </c>
      <c r="M25">
        <v>1</v>
      </c>
      <c r="N25" s="73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3089419.4331999999</v>
      </c>
      <c r="X25">
        <v>-11541228.475199999</v>
      </c>
      <c r="Y25">
        <v>8451812.0419999994</v>
      </c>
    </row>
    <row r="27" spans="1:25" x14ac:dyDescent="0.25">
      <c r="A27" s="70"/>
    </row>
    <row r="28" spans="1:25" x14ac:dyDescent="0.25">
      <c r="A28" s="70" t="s">
        <v>748</v>
      </c>
      <c r="B28">
        <v>17878691.022399999</v>
      </c>
      <c r="C28">
        <v>1</v>
      </c>
      <c r="D28">
        <v>-19049383.980799999</v>
      </c>
      <c r="E28">
        <v>1170695.9583999999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70"/>
      <c r="Q28">
        <v>-760462.35199999996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 s="70" t="s">
        <v>736</v>
      </c>
      <c r="B29">
        <v>1</v>
      </c>
      <c r="C29">
        <v>677619.12</v>
      </c>
      <c r="D29">
        <v>1</v>
      </c>
      <c r="E29">
        <v>1</v>
      </c>
      <c r="F29">
        <v>1</v>
      </c>
      <c r="G29">
        <v>-816107.38399999996</v>
      </c>
      <c r="H29">
        <v>138491.264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70"/>
      <c r="Q29">
        <v>1</v>
      </c>
      <c r="R29">
        <v>1</v>
      </c>
      <c r="S29">
        <v>-1189.6000000000399</v>
      </c>
      <c r="T29">
        <v>1191.5999999999999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 s="70" t="s">
        <v>737</v>
      </c>
      <c r="B30">
        <v>-19049383.980799999</v>
      </c>
      <c r="C30">
        <v>1</v>
      </c>
      <c r="D30">
        <v>20954113.444400001</v>
      </c>
      <c r="E30">
        <v>-2405628.4988000002</v>
      </c>
      <c r="F30">
        <v>580914.11080000002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-760546.91839999997</v>
      </c>
      <c r="O30">
        <v>1</v>
      </c>
      <c r="P30" s="70"/>
      <c r="Q30">
        <v>759720.96759999997</v>
      </c>
      <c r="R30">
        <v>733.30960000003699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25">
      <c r="A31" s="70" t="s">
        <v>747</v>
      </c>
      <c r="B31">
        <v>1170695.9583999999</v>
      </c>
      <c r="C31">
        <v>1</v>
      </c>
      <c r="D31">
        <v>-2405628.4988000002</v>
      </c>
      <c r="E31">
        <v>4991699.6251999997</v>
      </c>
      <c r="F31">
        <v>-3676784.5603999998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760464.35199999996</v>
      </c>
      <c r="O31">
        <v>1</v>
      </c>
      <c r="P31" s="70"/>
      <c r="Q31">
        <v>67.9359999995213</v>
      </c>
      <c r="R31">
        <v>-779.97679999971297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 s="70" t="s">
        <v>739</v>
      </c>
      <c r="B32">
        <v>1</v>
      </c>
      <c r="C32">
        <v>1</v>
      </c>
      <c r="D32">
        <v>580914.11080000002</v>
      </c>
      <c r="E32">
        <v>-3676784.5603999998</v>
      </c>
      <c r="F32">
        <v>3095883.852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70"/>
      <c r="Q32">
        <v>733.30959999992103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 s="70" t="s">
        <v>740</v>
      </c>
      <c r="B33">
        <v>1</v>
      </c>
      <c r="C33">
        <v>-816107.38399999996</v>
      </c>
      <c r="D33">
        <v>1</v>
      </c>
      <c r="E33">
        <v>1</v>
      </c>
      <c r="F33">
        <v>1</v>
      </c>
      <c r="G33">
        <v>1204438.4128</v>
      </c>
      <c r="H33">
        <v>-345326.91119999997</v>
      </c>
      <c r="I33">
        <v>36999.882400000002</v>
      </c>
      <c r="J33">
        <v>1</v>
      </c>
      <c r="K33">
        <v>1</v>
      </c>
      <c r="L33">
        <v>1</v>
      </c>
      <c r="M33">
        <v>1</v>
      </c>
      <c r="N33">
        <v>1</v>
      </c>
      <c r="O33">
        <v>1191.5999999999799</v>
      </c>
      <c r="P33" s="70"/>
      <c r="Q33">
        <v>1</v>
      </c>
      <c r="R33">
        <v>1</v>
      </c>
      <c r="S33">
        <v>1.0000000000582101</v>
      </c>
      <c r="T33">
        <v>-790.71440000000405</v>
      </c>
      <c r="U33">
        <v>-397.88560000000098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 s="70" t="s">
        <v>741</v>
      </c>
      <c r="B34">
        <v>1</v>
      </c>
      <c r="C34">
        <v>138491.264</v>
      </c>
      <c r="D34">
        <v>1</v>
      </c>
      <c r="E34">
        <v>1</v>
      </c>
      <c r="F34">
        <v>1</v>
      </c>
      <c r="G34">
        <v>-345326.91119999997</v>
      </c>
      <c r="H34">
        <v>396386.8542</v>
      </c>
      <c r="I34">
        <v>-530408.71039999998</v>
      </c>
      <c r="J34">
        <v>401704.38400000002</v>
      </c>
      <c r="K34">
        <v>19159.1194</v>
      </c>
      <c r="L34">
        <v>1</v>
      </c>
      <c r="M34">
        <v>1</v>
      </c>
      <c r="N34">
        <v>1</v>
      </c>
      <c r="O34">
        <v>-1189.6000000000099</v>
      </c>
      <c r="P34" s="70"/>
      <c r="Q34">
        <v>1</v>
      </c>
      <c r="R34">
        <v>1</v>
      </c>
      <c r="S34">
        <v>792.71440000002599</v>
      </c>
      <c r="T34">
        <v>1</v>
      </c>
      <c r="U34">
        <v>84390.112200000003</v>
      </c>
      <c r="V34">
        <v>-96853.6446</v>
      </c>
      <c r="W34">
        <v>12865.418</v>
      </c>
      <c r="X34">
        <v>1</v>
      </c>
      <c r="Y34">
        <v>1</v>
      </c>
    </row>
    <row r="35" spans="1:25" x14ac:dyDescent="0.25">
      <c r="A35" s="70" t="s">
        <v>742</v>
      </c>
      <c r="B35">
        <v>1</v>
      </c>
      <c r="C35">
        <v>1</v>
      </c>
      <c r="D35">
        <v>1</v>
      </c>
      <c r="E35">
        <v>1</v>
      </c>
      <c r="F35">
        <v>1</v>
      </c>
      <c r="G35">
        <v>36999.882400000002</v>
      </c>
      <c r="H35">
        <v>-530408.71039999998</v>
      </c>
      <c r="I35">
        <v>22775455.2302</v>
      </c>
      <c r="J35">
        <v>-21850111.3794</v>
      </c>
      <c r="K35">
        <v>-538132.505</v>
      </c>
      <c r="L35">
        <v>186266.44020000001</v>
      </c>
      <c r="M35">
        <v>1</v>
      </c>
      <c r="N35">
        <v>1</v>
      </c>
      <c r="O35">
        <v>1</v>
      </c>
      <c r="P35" s="70"/>
      <c r="Q35">
        <v>1</v>
      </c>
      <c r="R35">
        <v>1</v>
      </c>
      <c r="S35">
        <v>399.88559999999802</v>
      </c>
      <c r="T35">
        <v>-84388.112200000003</v>
      </c>
      <c r="U35">
        <v>1</v>
      </c>
      <c r="V35">
        <v>387274.60279999999</v>
      </c>
      <c r="W35">
        <v>-179104.01699999999</v>
      </c>
      <c r="X35">
        <v>-124177.35920000001</v>
      </c>
      <c r="Y35">
        <v>1</v>
      </c>
    </row>
    <row r="36" spans="1:25" x14ac:dyDescent="0.25">
      <c r="A36" s="70" t="s">
        <v>743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401704.38400000002</v>
      </c>
      <c r="I36">
        <v>-21850111.3794</v>
      </c>
      <c r="J36">
        <v>21261698.921399999</v>
      </c>
      <c r="K36">
        <v>266712.07400000002</v>
      </c>
      <c r="L36">
        <v>1</v>
      </c>
      <c r="M36">
        <v>1</v>
      </c>
      <c r="N36">
        <v>1</v>
      </c>
      <c r="O36">
        <v>1</v>
      </c>
      <c r="P36" s="70"/>
      <c r="Q36">
        <v>1</v>
      </c>
      <c r="R36">
        <v>1</v>
      </c>
      <c r="S36">
        <v>1</v>
      </c>
      <c r="T36">
        <v>96855.6446</v>
      </c>
      <c r="U36">
        <v>-387272.60279999999</v>
      </c>
      <c r="V36">
        <v>1</v>
      </c>
      <c r="W36">
        <v>290419.95819999999</v>
      </c>
      <c r="X36">
        <v>1</v>
      </c>
      <c r="Y36">
        <v>1</v>
      </c>
    </row>
    <row r="37" spans="1:25" x14ac:dyDescent="0.25">
      <c r="A37" s="70" t="s">
        <v>744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19159.1194</v>
      </c>
      <c r="I37">
        <v>-538132.505</v>
      </c>
      <c r="J37">
        <v>266712.07400000002</v>
      </c>
      <c r="K37">
        <v>7343745.3848000001</v>
      </c>
      <c r="L37">
        <v>-10101244.102</v>
      </c>
      <c r="M37">
        <v>3089419.4331999999</v>
      </c>
      <c r="N37">
        <v>1</v>
      </c>
      <c r="O37">
        <v>1</v>
      </c>
      <c r="P37" s="70"/>
      <c r="Q37">
        <v>1</v>
      </c>
      <c r="R37">
        <v>1</v>
      </c>
      <c r="S37">
        <v>1</v>
      </c>
      <c r="T37">
        <v>-12863.418</v>
      </c>
      <c r="U37">
        <v>179106.01699999999</v>
      </c>
      <c r="V37">
        <v>-290417.95819999999</v>
      </c>
      <c r="W37">
        <v>734.73279999964905</v>
      </c>
      <c r="X37">
        <v>393482.54580000002</v>
      </c>
      <c r="Y37">
        <v>-270035.91940000001</v>
      </c>
    </row>
    <row r="38" spans="1:25" x14ac:dyDescent="0.25">
      <c r="A38" s="70" t="s">
        <v>745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186266.44020000001</v>
      </c>
      <c r="J38">
        <v>1</v>
      </c>
      <c r="K38">
        <v>-10101244.102</v>
      </c>
      <c r="L38">
        <v>21533680.677000001</v>
      </c>
      <c r="M38">
        <v>-11539821.4968</v>
      </c>
      <c r="N38">
        <v>1</v>
      </c>
      <c r="O38">
        <v>1</v>
      </c>
      <c r="P38" s="70"/>
      <c r="Q38">
        <v>1</v>
      </c>
      <c r="R38">
        <v>1</v>
      </c>
      <c r="S38">
        <v>1</v>
      </c>
      <c r="T38">
        <v>1</v>
      </c>
      <c r="U38">
        <v>124179.35920000001</v>
      </c>
      <c r="V38">
        <v>1</v>
      </c>
      <c r="W38">
        <v>-394758.66100000002</v>
      </c>
      <c r="X38">
        <v>1672.00920000207</v>
      </c>
      <c r="Y38">
        <v>268911.29259999801</v>
      </c>
    </row>
    <row r="39" spans="1:25" x14ac:dyDescent="0.25">
      <c r="A39" s="75" t="s">
        <v>746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3089419.4331999999</v>
      </c>
      <c r="L39">
        <v>-11539821.4968</v>
      </c>
      <c r="M39">
        <v>8451812.0419999994</v>
      </c>
      <c r="N39">
        <v>1</v>
      </c>
      <c r="O39">
        <v>1</v>
      </c>
      <c r="P39" s="70"/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270037.91940000001</v>
      </c>
      <c r="X39">
        <v>-270035.91940000001</v>
      </c>
      <c r="Y39">
        <v>1</v>
      </c>
    </row>
    <row r="40" spans="1:25" x14ac:dyDescent="0.25">
      <c r="A40" s="70" t="s">
        <v>748</v>
      </c>
      <c r="B40">
        <v>1</v>
      </c>
      <c r="C40">
        <v>1</v>
      </c>
      <c r="D40">
        <v>-760546.91839999997</v>
      </c>
      <c r="E40">
        <v>760464.35199999996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17878691.022399999</v>
      </c>
      <c r="O40">
        <v>1</v>
      </c>
      <c r="P40" s="70"/>
      <c r="Q40">
        <v>1170695.9583999999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 s="70" t="s">
        <v>736</v>
      </c>
      <c r="B41">
        <v>1</v>
      </c>
      <c r="C41">
        <v>1</v>
      </c>
      <c r="D41">
        <v>1</v>
      </c>
      <c r="E41">
        <v>1</v>
      </c>
      <c r="F41">
        <v>1</v>
      </c>
      <c r="G41">
        <v>1191.5999999999799</v>
      </c>
      <c r="H41">
        <v>-1189.5999999999999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677619.12</v>
      </c>
      <c r="P41" s="70"/>
      <c r="Q41">
        <v>1</v>
      </c>
      <c r="R41">
        <v>1</v>
      </c>
      <c r="S41">
        <v>-816107.38399999996</v>
      </c>
      <c r="T41">
        <v>138491.264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 s="70" t="s">
        <v>747</v>
      </c>
      <c r="B42">
        <v>-760462.35199999996</v>
      </c>
      <c r="C42">
        <v>1</v>
      </c>
      <c r="D42">
        <v>759720.96759999997</v>
      </c>
      <c r="E42">
        <v>67.935999999754102</v>
      </c>
      <c r="F42">
        <v>733.30960000003699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1170695.9583999999</v>
      </c>
      <c r="O42">
        <v>1</v>
      </c>
      <c r="P42" s="70"/>
      <c r="Q42">
        <v>4911728.1900000004</v>
      </c>
      <c r="R42">
        <v>-3676794.9627999999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 s="70" t="s">
        <v>739</v>
      </c>
      <c r="B43">
        <v>1</v>
      </c>
      <c r="C43">
        <v>1</v>
      </c>
      <c r="D43">
        <v>733.30959999997901</v>
      </c>
      <c r="E43">
        <v>-779.97679999971297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70"/>
      <c r="Q43">
        <v>-3676794.9627999999</v>
      </c>
      <c r="R43">
        <v>3095883.852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25">
      <c r="A44" s="70" t="s">
        <v>740</v>
      </c>
      <c r="B44">
        <v>1</v>
      </c>
      <c r="C44">
        <v>-1189.6000000000099</v>
      </c>
      <c r="D44">
        <v>1</v>
      </c>
      <c r="E44">
        <v>1</v>
      </c>
      <c r="F44">
        <v>1</v>
      </c>
      <c r="G44">
        <v>1.0000000000582101</v>
      </c>
      <c r="H44">
        <v>792.71439999998995</v>
      </c>
      <c r="I44">
        <v>399.88560000000098</v>
      </c>
      <c r="J44">
        <v>1</v>
      </c>
      <c r="K44">
        <v>1</v>
      </c>
      <c r="L44">
        <v>1</v>
      </c>
      <c r="M44">
        <v>1</v>
      </c>
      <c r="N44">
        <v>1</v>
      </c>
      <c r="O44">
        <v>-816107.38399999996</v>
      </c>
      <c r="P44" s="70"/>
      <c r="Q44">
        <v>1</v>
      </c>
      <c r="R44">
        <v>1</v>
      </c>
      <c r="S44">
        <v>1124438.4128</v>
      </c>
      <c r="T44">
        <v>-345326.91119999997</v>
      </c>
      <c r="U44">
        <v>36999.882400000002</v>
      </c>
      <c r="V44">
        <v>1</v>
      </c>
      <c r="W44">
        <v>1</v>
      </c>
      <c r="X44">
        <v>1</v>
      </c>
      <c r="Y44">
        <v>1</v>
      </c>
    </row>
    <row r="45" spans="1:25" x14ac:dyDescent="0.25">
      <c r="A45" s="70" t="s">
        <v>741</v>
      </c>
      <c r="B45">
        <v>1</v>
      </c>
      <c r="C45">
        <v>1191.6000000000099</v>
      </c>
      <c r="D45">
        <v>1</v>
      </c>
      <c r="E45">
        <v>1</v>
      </c>
      <c r="F45">
        <v>1</v>
      </c>
      <c r="G45">
        <v>-790.71440000002599</v>
      </c>
      <c r="H45">
        <v>1</v>
      </c>
      <c r="I45">
        <v>-84388.112200000003</v>
      </c>
      <c r="J45">
        <v>96855.6446</v>
      </c>
      <c r="K45">
        <v>-12863.418</v>
      </c>
      <c r="L45">
        <v>1</v>
      </c>
      <c r="M45">
        <v>1</v>
      </c>
      <c r="N45">
        <v>1</v>
      </c>
      <c r="O45">
        <v>138491.264</v>
      </c>
      <c r="P45" s="70"/>
      <c r="Q45">
        <v>1</v>
      </c>
      <c r="R45">
        <v>1</v>
      </c>
      <c r="S45">
        <v>-345326.91119999997</v>
      </c>
      <c r="T45">
        <v>316386.8542</v>
      </c>
      <c r="U45">
        <v>-530408.71039999998</v>
      </c>
      <c r="V45">
        <v>401704.38400000002</v>
      </c>
      <c r="W45">
        <v>19159.1194</v>
      </c>
      <c r="X45">
        <v>1</v>
      </c>
      <c r="Y45">
        <v>1</v>
      </c>
    </row>
    <row r="46" spans="1:25" x14ac:dyDescent="0.25">
      <c r="A46" s="70" t="s">
        <v>742</v>
      </c>
      <c r="B46">
        <v>1</v>
      </c>
      <c r="C46">
        <v>1</v>
      </c>
      <c r="D46">
        <v>1</v>
      </c>
      <c r="E46">
        <v>1</v>
      </c>
      <c r="F46">
        <v>1</v>
      </c>
      <c r="G46">
        <v>-397.88559999999802</v>
      </c>
      <c r="H46">
        <v>84390.112200000003</v>
      </c>
      <c r="I46">
        <v>1.0000000009313199</v>
      </c>
      <c r="J46">
        <v>-387272.60279999999</v>
      </c>
      <c r="K46">
        <v>179106.01699999999</v>
      </c>
      <c r="L46">
        <v>124179.35920000001</v>
      </c>
      <c r="M46">
        <v>1</v>
      </c>
      <c r="N46">
        <v>1</v>
      </c>
      <c r="O46">
        <v>1</v>
      </c>
      <c r="P46" s="70"/>
      <c r="Q46">
        <v>1</v>
      </c>
      <c r="R46">
        <v>1</v>
      </c>
      <c r="S46">
        <v>36999.882400000002</v>
      </c>
      <c r="T46">
        <v>-530408.71039999998</v>
      </c>
      <c r="U46">
        <v>22695455.2302</v>
      </c>
      <c r="V46">
        <v>-21850111.3794</v>
      </c>
      <c r="W46">
        <v>-538195.46299999999</v>
      </c>
      <c r="X46">
        <v>186266.44020000001</v>
      </c>
      <c r="Y46">
        <v>1</v>
      </c>
    </row>
    <row r="47" spans="1:25" x14ac:dyDescent="0.25">
      <c r="A47" s="70" t="s">
        <v>743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-96853.6446</v>
      </c>
      <c r="I47">
        <v>387274.602799999</v>
      </c>
      <c r="J47">
        <v>1</v>
      </c>
      <c r="K47">
        <v>-290417.95819999999</v>
      </c>
      <c r="L47">
        <v>1</v>
      </c>
      <c r="M47">
        <v>1</v>
      </c>
      <c r="N47">
        <v>1</v>
      </c>
      <c r="O47">
        <v>1</v>
      </c>
      <c r="P47" s="70"/>
      <c r="Q47">
        <v>1</v>
      </c>
      <c r="R47">
        <v>1</v>
      </c>
      <c r="S47">
        <v>1</v>
      </c>
      <c r="T47">
        <v>401704.38400000002</v>
      </c>
      <c r="U47">
        <v>-21850111.3794</v>
      </c>
      <c r="V47">
        <v>21181698.921399999</v>
      </c>
      <c r="W47">
        <v>266712.07400000002</v>
      </c>
      <c r="X47">
        <v>1</v>
      </c>
      <c r="Y47">
        <v>1</v>
      </c>
    </row>
    <row r="48" spans="1:25" x14ac:dyDescent="0.25">
      <c r="A48" s="70" t="s">
        <v>744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12865.418</v>
      </c>
      <c r="I48">
        <v>-179104.01699999999</v>
      </c>
      <c r="J48">
        <v>290419.95819999999</v>
      </c>
      <c r="K48">
        <v>734.73279999988199</v>
      </c>
      <c r="L48">
        <v>-394758.66100000101</v>
      </c>
      <c r="M48">
        <v>270037.91940000001</v>
      </c>
      <c r="N48">
        <v>1</v>
      </c>
      <c r="O48">
        <v>1</v>
      </c>
      <c r="P48" s="70"/>
      <c r="Q48">
        <v>1</v>
      </c>
      <c r="R48">
        <v>1</v>
      </c>
      <c r="S48">
        <v>1</v>
      </c>
      <c r="T48">
        <v>19159.1194</v>
      </c>
      <c r="U48">
        <v>-538195.46299999999</v>
      </c>
      <c r="V48">
        <v>266712.07400000002</v>
      </c>
      <c r="W48">
        <v>7266072.0895999996</v>
      </c>
      <c r="X48">
        <v>-10103161.2532</v>
      </c>
      <c r="Y48">
        <v>3089419.4331999999</v>
      </c>
    </row>
    <row r="49" spans="1:25" x14ac:dyDescent="0.25">
      <c r="A49" s="70" t="s">
        <v>745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-124177.35920000001</v>
      </c>
      <c r="J49">
        <v>1</v>
      </c>
      <c r="K49">
        <v>393482.54580000002</v>
      </c>
      <c r="L49">
        <v>1672.0092000029999</v>
      </c>
      <c r="M49">
        <v>-270035.91940000001</v>
      </c>
      <c r="N49">
        <v>1</v>
      </c>
      <c r="O49">
        <v>1</v>
      </c>
      <c r="P49" s="70"/>
      <c r="Q49">
        <v>1</v>
      </c>
      <c r="R49">
        <v>1</v>
      </c>
      <c r="S49">
        <v>1</v>
      </c>
      <c r="T49">
        <v>1</v>
      </c>
      <c r="U49">
        <v>186266.44020000001</v>
      </c>
      <c r="V49">
        <v>1</v>
      </c>
      <c r="W49">
        <v>-10103161.2532</v>
      </c>
      <c r="X49">
        <v>21458127.288199998</v>
      </c>
      <c r="Y49">
        <v>-11541228.475199999</v>
      </c>
    </row>
    <row r="50" spans="1:25" x14ac:dyDescent="0.25">
      <c r="A50" s="70" t="s">
        <v>746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-270035.91940000001</v>
      </c>
      <c r="L50">
        <v>268911.29259999801</v>
      </c>
      <c r="M50">
        <v>1</v>
      </c>
      <c r="N50">
        <v>1</v>
      </c>
      <c r="O50">
        <v>1</v>
      </c>
      <c r="P50" s="70"/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3089419.4331999999</v>
      </c>
      <c r="X50">
        <v>-11541228.475199999</v>
      </c>
      <c r="Y50">
        <v>8451812.0419999994</v>
      </c>
    </row>
    <row r="53" spans="1:25" x14ac:dyDescent="0.25">
      <c r="F53" t="s">
        <v>749</v>
      </c>
      <c r="G53" t="s">
        <v>749</v>
      </c>
    </row>
    <row r="54" spans="1:25" x14ac:dyDescent="0.25">
      <c r="A54" s="70" t="s">
        <v>748</v>
      </c>
      <c r="B54">
        <v>11812.149934221199</v>
      </c>
      <c r="D54">
        <v>11812.149934221199</v>
      </c>
      <c r="F54">
        <v>-8.6938525494730301E-2</v>
      </c>
      <c r="G54">
        <v>-8.6938525494725596E-2</v>
      </c>
      <c r="H54">
        <v>-8.6938525494725596E-2</v>
      </c>
    </row>
    <row r="55" spans="1:25" x14ac:dyDescent="0.25">
      <c r="A55" s="70" t="s">
        <v>736</v>
      </c>
      <c r="B55">
        <v>-9809.5191810660108</v>
      </c>
      <c r="D55">
        <v>-9809.5191810660108</v>
      </c>
      <c r="F55">
        <v>-0.11330292279839201</v>
      </c>
      <c r="G55">
        <v>-0.113302922798387</v>
      </c>
      <c r="H55">
        <v>-0.113302922798387</v>
      </c>
    </row>
    <row r="56" spans="1:25" x14ac:dyDescent="0.25">
      <c r="A56" s="70" t="s">
        <v>737</v>
      </c>
      <c r="B56">
        <v>-3023.5404193672898</v>
      </c>
      <c r="D56">
        <v>-3023.5404193672898</v>
      </c>
      <c r="F56">
        <v>-8.5577328520866497E-2</v>
      </c>
      <c r="G56">
        <v>-8.5577328520861903E-2</v>
      </c>
      <c r="H56">
        <v>-8.5577328520861903E-2</v>
      </c>
    </row>
    <row r="57" spans="1:25" x14ac:dyDescent="0.25">
      <c r="A57" s="70" t="s">
        <v>747</v>
      </c>
      <c r="B57">
        <v>37692.0813376554</v>
      </c>
      <c r="D57">
        <v>37692.0813376554</v>
      </c>
      <c r="F57">
        <v>-5.97968407541421E-2</v>
      </c>
      <c r="G57">
        <v>-5.9796840754137402E-2</v>
      </c>
      <c r="H57">
        <v>-5.9796840754137402E-2</v>
      </c>
    </row>
    <row r="58" spans="1:25" x14ac:dyDescent="0.25">
      <c r="A58" s="70" t="s">
        <v>739</v>
      </c>
      <c r="B58">
        <v>-34850.405687682003</v>
      </c>
      <c r="D58">
        <v>-34850.405687682003</v>
      </c>
      <c r="F58">
        <v>-4.3707650589106202E-2</v>
      </c>
      <c r="G58">
        <v>-4.37076505891014E-2</v>
      </c>
      <c r="H58">
        <v>-4.37076505891014E-2</v>
      </c>
    </row>
    <row r="59" spans="1:25" x14ac:dyDescent="0.25">
      <c r="A59" s="70" t="s">
        <v>740</v>
      </c>
      <c r="B59">
        <v>18209.0080001225</v>
      </c>
      <c r="D59">
        <v>18209.0080001225</v>
      </c>
      <c r="F59">
        <v>-0.133383247363524</v>
      </c>
      <c r="G59">
        <v>-0.133383247363521</v>
      </c>
      <c r="H59">
        <v>-0.133383247363521</v>
      </c>
    </row>
    <row r="60" spans="1:25" x14ac:dyDescent="0.25">
      <c r="A60" s="70" t="s">
        <v>741</v>
      </c>
      <c r="B60">
        <v>16270.2556320242</v>
      </c>
      <c r="D60">
        <v>16270.2556320242</v>
      </c>
      <c r="F60">
        <v>-0.160706170161973</v>
      </c>
      <c r="G60">
        <v>-0.16070617016197</v>
      </c>
      <c r="H60">
        <v>-0.16070617016197</v>
      </c>
    </row>
    <row r="61" spans="1:25" x14ac:dyDescent="0.25">
      <c r="A61" s="70" t="s">
        <v>742</v>
      </c>
      <c r="B61">
        <v>-12479.133373193299</v>
      </c>
      <c r="D61">
        <v>-12479.133373193299</v>
      </c>
      <c r="F61">
        <v>-0.14975076004624399</v>
      </c>
      <c r="G61">
        <v>-0.14975076004624299</v>
      </c>
      <c r="H61">
        <v>-0.14975076004624299</v>
      </c>
    </row>
    <row r="62" spans="1:25" x14ac:dyDescent="0.25">
      <c r="A62" s="70" t="s">
        <v>743</v>
      </c>
      <c r="B62">
        <v>36411.935612533001</v>
      </c>
      <c r="D62">
        <v>36411.935612533001</v>
      </c>
      <c r="F62">
        <v>-0.151988585256328</v>
      </c>
      <c r="G62">
        <v>-0.151988585256326</v>
      </c>
      <c r="H62">
        <v>-0.151988585256326</v>
      </c>
    </row>
    <row r="63" spans="1:25" x14ac:dyDescent="0.25">
      <c r="A63" s="70" t="s">
        <v>744</v>
      </c>
      <c r="B63">
        <v>11121.458336677901</v>
      </c>
      <c r="D63">
        <v>11121.458336677901</v>
      </c>
      <c r="F63">
        <v>-0.117132167489634</v>
      </c>
      <c r="G63">
        <v>-0.117132167489632</v>
      </c>
      <c r="H63">
        <v>-0.117132167489632</v>
      </c>
    </row>
    <row r="64" spans="1:25" x14ac:dyDescent="0.25">
      <c r="A64" s="70" t="s">
        <v>745</v>
      </c>
      <c r="B64">
        <v>62281.914056380701</v>
      </c>
      <c r="D64">
        <v>62281.914056380701</v>
      </c>
      <c r="F64">
        <v>-0.11061571350623001</v>
      </c>
      <c r="G64">
        <v>-0.110615713506227</v>
      </c>
      <c r="H64">
        <v>-0.110615713506227</v>
      </c>
    </row>
    <row r="65" spans="1:8" x14ac:dyDescent="0.25">
      <c r="A65" s="75" t="s">
        <v>746</v>
      </c>
      <c r="B65" s="75">
        <v>-56126.744935341201</v>
      </c>
      <c r="D65">
        <v>-56126.744935341201</v>
      </c>
      <c r="F65">
        <v>-0.101452393907924</v>
      </c>
      <c r="G65">
        <v>-0.101452393907922</v>
      </c>
      <c r="H65">
        <v>-0.101452393907922</v>
      </c>
    </row>
    <row r="66" spans="1:8" x14ac:dyDescent="0.25">
      <c r="A66" s="70" t="s">
        <v>748</v>
      </c>
      <c r="B66">
        <v>46464.067086835203</v>
      </c>
      <c r="D66">
        <v>46464.067086835203</v>
      </c>
      <c r="F66">
        <v>-5.2161652116965301E-3</v>
      </c>
      <c r="G66">
        <v>-5.2161652116965796E-3</v>
      </c>
      <c r="H66">
        <v>-5.2161652116965796E-3</v>
      </c>
    </row>
    <row r="67" spans="1:8" x14ac:dyDescent="0.25">
      <c r="A67" s="70" t="s">
        <v>736</v>
      </c>
      <c r="B67">
        <v>-4768.9173235580101</v>
      </c>
      <c r="D67">
        <v>-4768.9173235580101</v>
      </c>
      <c r="F67">
        <v>8.0507989087354806E-2</v>
      </c>
      <c r="G67">
        <v>0.13874167462516401</v>
      </c>
      <c r="H67">
        <v>0.13874167462516401</v>
      </c>
    </row>
    <row r="68" spans="1:8" x14ac:dyDescent="0.25">
      <c r="A68" s="70" t="s">
        <v>737</v>
      </c>
      <c r="B68" s="2">
        <v>0</v>
      </c>
      <c r="D68" s="70"/>
      <c r="F68">
        <v>0.465869484490534</v>
      </c>
      <c r="G68">
        <v>0</v>
      </c>
      <c r="H68" s="70"/>
    </row>
    <row r="69" spans="1:8" x14ac:dyDescent="0.25">
      <c r="A69" s="70" t="s">
        <v>747</v>
      </c>
      <c r="B69">
        <v>39942.4523193395</v>
      </c>
      <c r="D69">
        <v>39942.4523193395</v>
      </c>
      <c r="F69">
        <v>2.32184998609631E-2</v>
      </c>
      <c r="G69">
        <v>2.3218499860964002E-2</v>
      </c>
      <c r="H69">
        <v>2.3218499860964002E-2</v>
      </c>
    </row>
    <row r="70" spans="1:8" x14ac:dyDescent="0.25">
      <c r="A70" s="70" t="s">
        <v>739</v>
      </c>
      <c r="B70">
        <v>-40024.006578767898</v>
      </c>
      <c r="D70">
        <v>-40024.006578767898</v>
      </c>
      <c r="F70">
        <v>4.0508529643713202E-2</v>
      </c>
      <c r="G70">
        <v>4.0508529643714299E-2</v>
      </c>
      <c r="H70">
        <v>4.0508529643714299E-2</v>
      </c>
    </row>
    <row r="71" spans="1:8" x14ac:dyDescent="0.25">
      <c r="A71" s="70" t="s">
        <v>740</v>
      </c>
      <c r="B71">
        <v>3731.1369768972099</v>
      </c>
      <c r="D71">
        <v>3731.1369768972099</v>
      </c>
      <c r="F71">
        <v>7.1232786785064103E-2</v>
      </c>
      <c r="G71">
        <v>0.12946647232287201</v>
      </c>
      <c r="H71">
        <v>0.12946647232287201</v>
      </c>
    </row>
    <row r="72" spans="1:8" x14ac:dyDescent="0.25">
      <c r="A72" s="70" t="s">
        <v>741</v>
      </c>
      <c r="B72">
        <v>1854.6392662445801</v>
      </c>
      <c r="D72">
        <v>1854.6392662445801</v>
      </c>
      <c r="F72">
        <v>6.0050350920665303E-2</v>
      </c>
      <c r="G72">
        <v>0.118284036458467</v>
      </c>
      <c r="H72">
        <v>0.118284036458467</v>
      </c>
    </row>
    <row r="73" spans="1:8" x14ac:dyDescent="0.25">
      <c r="A73" s="70" t="s">
        <v>742</v>
      </c>
      <c r="B73">
        <v>-5908.3899923770696</v>
      </c>
      <c r="D73">
        <v>-5908.3899923770696</v>
      </c>
      <c r="F73">
        <v>7.2013743268530495E-2</v>
      </c>
      <c r="G73">
        <v>0.13024742880631601</v>
      </c>
      <c r="H73">
        <v>0.13024742880631601</v>
      </c>
    </row>
    <row r="74" spans="1:8" x14ac:dyDescent="0.25">
      <c r="A74" s="70" t="s">
        <v>743</v>
      </c>
      <c r="B74">
        <v>6949.0689075137298</v>
      </c>
      <c r="D74">
        <v>6949.0689075137298</v>
      </c>
      <c r="F74">
        <v>7.1442215367607101E-2</v>
      </c>
      <c r="G74">
        <v>0.12967590090539299</v>
      </c>
      <c r="H74">
        <v>0.12967590090539299</v>
      </c>
    </row>
    <row r="75" spans="1:8" x14ac:dyDescent="0.25">
      <c r="A75" s="70" t="s">
        <v>744</v>
      </c>
      <c r="B75">
        <v>-457.34099890725901</v>
      </c>
      <c r="D75">
        <v>-457.34099890725901</v>
      </c>
      <c r="F75">
        <v>0.140906919218133</v>
      </c>
      <c r="G75">
        <v>0.19914060475590201</v>
      </c>
      <c r="H75">
        <v>0.19914060475590201</v>
      </c>
    </row>
    <row r="76" spans="1:8" x14ac:dyDescent="0.25">
      <c r="A76" s="70" t="s">
        <v>745</v>
      </c>
      <c r="B76">
        <v>25517.383356700899</v>
      </c>
      <c r="D76">
        <v>25517.383356700899</v>
      </c>
      <c r="F76">
        <v>0.14472941080282101</v>
      </c>
      <c r="G76">
        <v>0.20296309634058901</v>
      </c>
      <c r="H76">
        <v>0.20296309634058901</v>
      </c>
    </row>
    <row r="77" spans="1:8" x14ac:dyDescent="0.25">
      <c r="A77" s="72" t="s">
        <v>746</v>
      </c>
      <c r="B77">
        <v>-26917.580192514099</v>
      </c>
      <c r="D77">
        <v>-26917.580192514099</v>
      </c>
      <c r="F77">
        <v>0.14908854166666699</v>
      </c>
      <c r="G77">
        <v>0.207322227204434</v>
      </c>
      <c r="H77">
        <v>0.207322227204434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20" t="s">
        <v>89</v>
      </c>
      <c r="B1" s="120"/>
      <c r="C1" s="120"/>
      <c r="D1" s="120"/>
      <c r="E1" s="120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20" t="s">
        <v>105</v>
      </c>
      <c r="Q1" s="120"/>
      <c r="R1" s="120"/>
      <c r="S1" s="120"/>
      <c r="T1" s="120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20" t="s">
        <v>107</v>
      </c>
      <c r="Q10" s="120"/>
      <c r="R10" s="120"/>
      <c r="S10" s="120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20" t="s">
        <v>101</v>
      </c>
      <c r="B33" s="120"/>
      <c r="C33" s="120"/>
      <c r="D33" s="120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20" t="s">
        <v>103</v>
      </c>
      <c r="B42" s="120"/>
      <c r="C42" s="120"/>
      <c r="D42" s="120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106" workbookViewId="0">
      <selection activeCell="P22" sqref="P22"/>
    </sheetView>
  </sheetViews>
  <sheetFormatPr defaultRowHeight="15" x14ac:dyDescent="0.25"/>
  <cols>
    <col min="11" max="11" width="12.7109375" bestFit="1" customWidth="1"/>
    <col min="12" max="12" width="12" bestFit="1" customWidth="1"/>
  </cols>
  <sheetData>
    <row r="1" spans="1:12" x14ac:dyDescent="0.25">
      <c r="A1" s="121" t="s">
        <v>8</v>
      </c>
      <c r="B1" s="121"/>
      <c r="C1" s="108" t="s">
        <v>750</v>
      </c>
      <c r="D1" s="108" t="s">
        <v>751</v>
      </c>
      <c r="E1" s="108" t="s">
        <v>752</v>
      </c>
      <c r="F1" s="108" t="s">
        <v>753</v>
      </c>
      <c r="G1" s="108" t="s">
        <v>754</v>
      </c>
      <c r="H1" s="108" t="s">
        <v>755</v>
      </c>
      <c r="I1" s="108" t="s">
        <v>756</v>
      </c>
      <c r="J1" s="108" t="s">
        <v>757</v>
      </c>
      <c r="K1" s="115" t="s">
        <v>758</v>
      </c>
      <c r="L1" s="115" t="s">
        <v>759</v>
      </c>
    </row>
    <row r="2" spans="1:12" x14ac:dyDescent="0.25">
      <c r="A2" s="70" t="s">
        <v>90</v>
      </c>
      <c r="B2" s="70">
        <v>0</v>
      </c>
      <c r="C2" s="70"/>
      <c r="D2" s="70"/>
      <c r="E2" s="70"/>
      <c r="F2" s="70"/>
      <c r="G2" s="70"/>
      <c r="H2" s="28">
        <v>-1.43128625883792E-6</v>
      </c>
      <c r="I2" s="70"/>
      <c r="J2" s="70"/>
      <c r="K2">
        <f>AVERAGE(C2:J2)</f>
        <v>-1.43128625883792E-6</v>
      </c>
      <c r="L2">
        <f>B2-K2</f>
        <v>1.43128625883792E-6</v>
      </c>
    </row>
    <row r="3" spans="1:12" x14ac:dyDescent="0.25">
      <c r="A3" s="70" t="s">
        <v>91</v>
      </c>
      <c r="B3" s="70">
        <v>-2.0870699999999999E-2</v>
      </c>
      <c r="C3" s="70"/>
      <c r="D3" s="70"/>
      <c r="E3" s="70"/>
      <c r="F3" s="70">
        <v>-2.0870231746945501E-2</v>
      </c>
      <c r="G3" s="70"/>
      <c r="H3" s="70">
        <v>-2.0872319411478799E-2</v>
      </c>
      <c r="I3" s="70"/>
      <c r="J3" s="70"/>
      <c r="K3" s="70">
        <f t="shared" ref="K3:K66" si="0">AVERAGE(C3:J3)</f>
        <v>-2.0871275579212152E-2</v>
      </c>
      <c r="L3" s="70">
        <f t="shared" ref="L3:L66" si="1">B3-K3</f>
        <v>5.7557921215312113E-7</v>
      </c>
    </row>
    <row r="4" spans="1:12" x14ac:dyDescent="0.25">
      <c r="A4" s="34" t="s">
        <v>92</v>
      </c>
      <c r="B4" s="34">
        <v>-0.10507319</v>
      </c>
      <c r="C4" s="34"/>
      <c r="D4" s="34"/>
      <c r="E4" s="70"/>
      <c r="F4" s="70">
        <v>-0.105072556994228</v>
      </c>
      <c r="G4" s="70"/>
      <c r="H4" s="70">
        <v>-0.105073047461089</v>
      </c>
      <c r="I4" s="70"/>
      <c r="J4" s="70"/>
      <c r="K4" s="70">
        <f t="shared" si="0"/>
        <v>-0.1050728022276585</v>
      </c>
      <c r="L4" s="70">
        <f t="shared" si="1"/>
        <v>-3.8777234150078055E-7</v>
      </c>
    </row>
    <row r="5" spans="1:12" x14ac:dyDescent="0.25">
      <c r="A5" s="70" t="s">
        <v>244</v>
      </c>
      <c r="B5" s="70">
        <v>-0.12891285999999999</v>
      </c>
      <c r="C5" s="70"/>
      <c r="D5" s="70"/>
      <c r="E5" s="70"/>
      <c r="F5" s="70"/>
      <c r="G5" s="70"/>
      <c r="H5" s="70">
        <v>-0.12891319358989001</v>
      </c>
      <c r="I5" s="70"/>
      <c r="J5" s="70"/>
      <c r="K5" s="70">
        <f t="shared" si="0"/>
        <v>-0.12891319358989001</v>
      </c>
      <c r="L5" s="70">
        <f t="shared" si="1"/>
        <v>3.3358989001697203E-7</v>
      </c>
    </row>
    <row r="6" spans="1:12" x14ac:dyDescent="0.25">
      <c r="A6" s="70" t="s">
        <v>245</v>
      </c>
      <c r="B6" s="70">
        <v>-0.15050542</v>
      </c>
      <c r="C6" s="70"/>
      <c r="D6" s="70"/>
      <c r="E6" s="70"/>
      <c r="F6" s="70"/>
      <c r="G6" s="70"/>
      <c r="H6" s="70">
        <v>-0.15050605985519699</v>
      </c>
      <c r="I6" s="70"/>
      <c r="J6" s="70"/>
      <c r="K6" s="70">
        <f t="shared" si="0"/>
        <v>-0.15050605985519699</v>
      </c>
      <c r="L6" s="70">
        <f t="shared" si="1"/>
        <v>6.3985519699327753E-7</v>
      </c>
    </row>
    <row r="7" spans="1:12" x14ac:dyDescent="0.25">
      <c r="A7" s="70" t="s">
        <v>246</v>
      </c>
      <c r="B7" s="70">
        <v>-0.15296697000000001</v>
      </c>
      <c r="C7" s="70"/>
      <c r="D7" s="70"/>
      <c r="E7" s="70"/>
      <c r="F7" s="70"/>
      <c r="G7" s="70">
        <v>-0.15296186346679699</v>
      </c>
      <c r="H7" s="70">
        <v>-0.152967954781938</v>
      </c>
      <c r="I7" s="70"/>
      <c r="J7" s="70"/>
      <c r="K7" s="70">
        <f t="shared" si="0"/>
        <v>-0.1529649091243675</v>
      </c>
      <c r="L7" s="70">
        <f t="shared" si="1"/>
        <v>-2.0608756325091182E-6</v>
      </c>
    </row>
    <row r="8" spans="1:12" x14ac:dyDescent="0.25">
      <c r="A8" s="70" t="s">
        <v>247</v>
      </c>
      <c r="B8" s="70">
        <v>-0.13453441999999999</v>
      </c>
      <c r="C8" s="70"/>
      <c r="D8" s="70"/>
      <c r="E8" s="70"/>
      <c r="F8" s="70"/>
      <c r="G8" s="70">
        <v>-0.134526259797173</v>
      </c>
      <c r="H8" s="70">
        <v>-0.134534728407878</v>
      </c>
      <c r="I8" s="70"/>
      <c r="J8" s="70"/>
      <c r="K8" s="70">
        <f t="shared" si="0"/>
        <v>-0.13453049410252549</v>
      </c>
      <c r="L8" s="70">
        <f t="shared" si="1"/>
        <v>-3.9258974744993402E-6</v>
      </c>
    </row>
    <row r="9" spans="1:12" x14ac:dyDescent="0.25">
      <c r="A9" s="70" t="s">
        <v>248</v>
      </c>
      <c r="B9" s="70">
        <v>-7.9477779999999998E-2</v>
      </c>
      <c r="C9" s="70"/>
      <c r="D9" s="70"/>
      <c r="E9" s="70"/>
      <c r="F9" s="70">
        <v>-7.94794917608833E-2</v>
      </c>
      <c r="G9" s="70">
        <v>-7.9470744801284507E-2</v>
      </c>
      <c r="H9" s="70">
        <v>-7.9478787459698497E-2</v>
      </c>
      <c r="I9" s="70"/>
      <c r="J9" s="70"/>
      <c r="K9" s="70">
        <f t="shared" si="0"/>
        <v>-7.9476341340622106E-2</v>
      </c>
      <c r="L9" s="70">
        <f t="shared" si="1"/>
        <v>-1.4386593778920043E-6</v>
      </c>
    </row>
    <row r="10" spans="1:12" x14ac:dyDescent="0.25">
      <c r="A10" s="34" t="s">
        <v>71</v>
      </c>
      <c r="B10" s="34">
        <v>-0.16793635000000001</v>
      </c>
      <c r="C10" s="34"/>
      <c r="D10" s="34">
        <v>-0.16793855388349199</v>
      </c>
      <c r="E10" s="70"/>
      <c r="F10" s="70">
        <v>-0.16794184268905099</v>
      </c>
      <c r="G10" s="70">
        <v>-0.16794368779358301</v>
      </c>
      <c r="H10" s="70">
        <v>-0.167937234943283</v>
      </c>
      <c r="I10" s="70"/>
      <c r="J10" s="70"/>
      <c r="K10" s="70">
        <f t="shared" si="0"/>
        <v>-0.16794032982735224</v>
      </c>
      <c r="L10" s="70">
        <f t="shared" si="1"/>
        <v>3.9798273522295702E-6</v>
      </c>
    </row>
    <row r="11" spans="1:12" x14ac:dyDescent="0.25">
      <c r="A11" s="70" t="s">
        <v>249</v>
      </c>
      <c r="B11" s="70">
        <v>-0.20112100999999999</v>
      </c>
      <c r="C11" s="70"/>
      <c r="D11" s="70"/>
      <c r="E11" s="70">
        <v>-0.201124382062909</v>
      </c>
      <c r="F11" s="70">
        <v>-0.20112607032774699</v>
      </c>
      <c r="G11" s="70"/>
      <c r="H11" s="70"/>
      <c r="I11" s="70"/>
      <c r="J11" s="70"/>
      <c r="K11" s="70">
        <f t="shared" si="0"/>
        <v>-0.20112522619532799</v>
      </c>
      <c r="L11" s="70">
        <f t="shared" si="1"/>
        <v>4.2161953280051012E-6</v>
      </c>
    </row>
    <row r="12" spans="1:12" x14ac:dyDescent="0.25">
      <c r="A12" s="70" t="s">
        <v>250</v>
      </c>
      <c r="B12" s="70">
        <v>-0.17836716</v>
      </c>
      <c r="C12" s="70"/>
      <c r="D12" s="70">
        <v>-0.178369737698822</v>
      </c>
      <c r="E12" s="70"/>
      <c r="F12" s="70">
        <v>-0.17836767736921699</v>
      </c>
      <c r="G12" s="70"/>
      <c r="H12" s="70"/>
      <c r="I12" s="70"/>
      <c r="J12" s="70"/>
      <c r="K12" s="70">
        <f t="shared" si="0"/>
        <v>-0.17836870753401951</v>
      </c>
      <c r="L12" s="70">
        <f t="shared" si="1"/>
        <v>1.5475340195136855E-6</v>
      </c>
    </row>
    <row r="13" spans="1:12" x14ac:dyDescent="0.25">
      <c r="A13" s="70" t="s">
        <v>251</v>
      </c>
      <c r="B13" s="70">
        <v>-0.1829221</v>
      </c>
      <c r="C13" s="70"/>
      <c r="D13" s="70"/>
      <c r="E13" s="70"/>
      <c r="F13" s="70">
        <v>-0.182928260480408</v>
      </c>
      <c r="G13" s="70"/>
      <c r="H13" s="70"/>
      <c r="I13" s="70"/>
      <c r="J13" s="70"/>
      <c r="K13" s="70">
        <f t="shared" si="0"/>
        <v>-0.182928260480408</v>
      </c>
      <c r="L13" s="70">
        <f t="shared" si="1"/>
        <v>6.1604804079962161E-6</v>
      </c>
    </row>
    <row r="14" spans="1:12" x14ac:dyDescent="0.25">
      <c r="A14" s="70" t="s">
        <v>252</v>
      </c>
      <c r="B14" s="70">
        <v>-0.17127976</v>
      </c>
      <c r="C14" s="70"/>
      <c r="D14" s="70">
        <v>-0.17128205587120901</v>
      </c>
      <c r="E14" s="70">
        <v>-0.17128006457189601</v>
      </c>
      <c r="F14" s="70">
        <v>-0.17128082739525499</v>
      </c>
      <c r="G14" s="70"/>
      <c r="H14" s="70"/>
      <c r="I14" s="70"/>
      <c r="J14" s="70"/>
      <c r="K14" s="70">
        <f t="shared" si="0"/>
        <v>-0.17128098261278668</v>
      </c>
      <c r="L14" s="70">
        <f t="shared" si="1"/>
        <v>1.2226127866776793E-6</v>
      </c>
    </row>
    <row r="15" spans="1:12" x14ac:dyDescent="0.25">
      <c r="A15" s="70" t="s">
        <v>253</v>
      </c>
      <c r="B15" s="70">
        <v>-0.16288548</v>
      </c>
      <c r="C15" s="70"/>
      <c r="D15" s="70"/>
      <c r="E15" s="70">
        <v>-0.16288741993255401</v>
      </c>
      <c r="F15" s="70">
        <v>-0.16288580186586199</v>
      </c>
      <c r="G15" s="70"/>
      <c r="H15" s="70"/>
      <c r="I15" s="70"/>
      <c r="J15" s="70"/>
      <c r="K15" s="70">
        <f t="shared" si="0"/>
        <v>-0.162886610899208</v>
      </c>
      <c r="L15" s="70">
        <f t="shared" si="1"/>
        <v>1.13089920800169E-6</v>
      </c>
    </row>
    <row r="16" spans="1:12" x14ac:dyDescent="0.25">
      <c r="A16" s="70" t="s">
        <v>500</v>
      </c>
      <c r="B16" s="78">
        <v>-0.12551878</v>
      </c>
      <c r="C16" s="70">
        <v>-0.125520265676721</v>
      </c>
      <c r="D16" s="70"/>
      <c r="E16" s="70">
        <v>-0.12551897402752801</v>
      </c>
      <c r="F16" s="70">
        <v>-0.125517974609343</v>
      </c>
      <c r="G16" s="70"/>
      <c r="H16" s="70">
        <v>-0.12551927723864201</v>
      </c>
      <c r="I16" s="70"/>
      <c r="J16" s="70"/>
      <c r="K16" s="70">
        <f t="shared" si="0"/>
        <v>-0.1255191228880585</v>
      </c>
      <c r="L16" s="70">
        <f t="shared" si="1"/>
        <v>3.4288805850213322E-7</v>
      </c>
    </row>
    <row r="17" spans="1:12" x14ac:dyDescent="0.25">
      <c r="A17" s="70" t="s">
        <v>501</v>
      </c>
      <c r="B17" s="78">
        <v>-0.15473561</v>
      </c>
      <c r="C17" s="70"/>
      <c r="D17" s="70"/>
      <c r="E17" s="70"/>
      <c r="F17" s="70">
        <v>-0.154738449839251</v>
      </c>
      <c r="G17" s="70"/>
      <c r="H17" s="70"/>
      <c r="I17" s="70"/>
      <c r="J17" s="70"/>
      <c r="K17" s="70">
        <f t="shared" si="0"/>
        <v>-0.154738449839251</v>
      </c>
      <c r="L17" s="70">
        <f t="shared" si="1"/>
        <v>2.839839251006504E-6</v>
      </c>
    </row>
    <row r="18" spans="1:12" x14ac:dyDescent="0.25">
      <c r="A18" s="70" t="s">
        <v>502</v>
      </c>
      <c r="B18" s="111">
        <v>-9.423745E-2</v>
      </c>
      <c r="C18" s="34"/>
      <c r="D18" s="34"/>
      <c r="E18" s="70"/>
      <c r="F18" s="70">
        <v>-9.4238126947168696E-2</v>
      </c>
      <c r="G18" s="70"/>
      <c r="H18" s="70"/>
      <c r="I18" s="70"/>
      <c r="J18" s="70"/>
      <c r="K18" s="70">
        <f t="shared" si="0"/>
        <v>-9.4238126947168696E-2</v>
      </c>
      <c r="L18" s="70">
        <f t="shared" si="1"/>
        <v>6.7694716869570737E-7</v>
      </c>
    </row>
    <row r="19" spans="1:12" x14ac:dyDescent="0.25">
      <c r="A19" s="70" t="s">
        <v>503</v>
      </c>
      <c r="B19" s="111">
        <v>-0.21107297</v>
      </c>
      <c r="C19" s="34"/>
      <c r="D19" s="34"/>
      <c r="E19" s="70"/>
      <c r="F19" s="70"/>
      <c r="G19" s="70"/>
      <c r="H19" s="70">
        <v>-0.211074540025802</v>
      </c>
      <c r="I19" s="2">
        <v>-0.21085253599742901</v>
      </c>
      <c r="J19" s="70"/>
      <c r="K19" s="70">
        <f t="shared" si="0"/>
        <v>-0.21096353801161549</v>
      </c>
      <c r="L19" s="2">
        <f t="shared" si="1"/>
        <v>-1.094319883845063E-4</v>
      </c>
    </row>
    <row r="20" spans="1:12" x14ac:dyDescent="0.25">
      <c r="A20" s="70" t="s">
        <v>504</v>
      </c>
      <c r="B20" s="78">
        <v>-0.23901169999999999</v>
      </c>
      <c r="C20" s="70"/>
      <c r="D20" s="70"/>
      <c r="E20" s="70"/>
      <c r="F20" s="70"/>
      <c r="G20" s="70"/>
      <c r="H20" s="70">
        <v>-0.23901271818240699</v>
      </c>
      <c r="I20" s="2">
        <v>-0.238835312785416</v>
      </c>
      <c r="J20" s="70"/>
      <c r="K20" s="70">
        <f t="shared" si="0"/>
        <v>-0.23892401548391151</v>
      </c>
      <c r="L20" s="2">
        <f t="shared" si="1"/>
        <v>-8.7684516088482045E-5</v>
      </c>
    </row>
    <row r="21" spans="1:12" x14ac:dyDescent="0.25">
      <c r="A21" s="70" t="s">
        <v>505</v>
      </c>
      <c r="B21" s="78">
        <v>-0.24316967</v>
      </c>
      <c r="C21" s="70"/>
      <c r="D21" s="70"/>
      <c r="E21" s="70"/>
      <c r="F21" s="70"/>
      <c r="G21" s="70"/>
      <c r="H21" s="70"/>
      <c r="I21" s="2">
        <v>-0.24305118086219801</v>
      </c>
      <c r="J21" s="70"/>
      <c r="K21" s="70">
        <f t="shared" si="0"/>
        <v>-0.24305118086219801</v>
      </c>
      <c r="L21" s="2">
        <f t="shared" si="1"/>
        <v>-1.1848913780199144E-4</v>
      </c>
    </row>
    <row r="22" spans="1:12" x14ac:dyDescent="0.25">
      <c r="A22" s="70" t="s">
        <v>506</v>
      </c>
      <c r="B22" s="78">
        <v>-0.23670279999999999</v>
      </c>
      <c r="C22" s="70"/>
      <c r="D22" s="70"/>
      <c r="E22" s="70"/>
      <c r="F22" s="70"/>
      <c r="G22" s="70"/>
      <c r="H22" s="70"/>
      <c r="I22" s="70">
        <v>-0.236694598366017</v>
      </c>
      <c r="J22" s="70"/>
      <c r="K22" s="70">
        <f t="shared" si="0"/>
        <v>-0.236694598366017</v>
      </c>
      <c r="L22" s="70">
        <f t="shared" si="1"/>
        <v>-8.2016339829904528E-6</v>
      </c>
    </row>
    <row r="23" spans="1:12" x14ac:dyDescent="0.25">
      <c r="A23" s="70" t="s">
        <v>507</v>
      </c>
      <c r="B23" s="78">
        <v>-0.23557905000000001</v>
      </c>
      <c r="C23" s="70">
        <v>-0.23558186970039799</v>
      </c>
      <c r="D23" s="70"/>
      <c r="E23" s="70"/>
      <c r="F23" s="70"/>
      <c r="G23" s="70"/>
      <c r="H23" s="70"/>
      <c r="I23" s="70">
        <v>-0.23558208520050899</v>
      </c>
      <c r="J23" s="70"/>
      <c r="K23" s="70">
        <f t="shared" si="0"/>
        <v>-0.23558197745045351</v>
      </c>
      <c r="L23" s="70">
        <f t="shared" si="1"/>
        <v>2.9274504534937407E-6</v>
      </c>
    </row>
    <row r="24" spans="1:12" x14ac:dyDescent="0.25">
      <c r="A24" s="70" t="s">
        <v>508</v>
      </c>
      <c r="B24" s="78">
        <v>-0.23683083999999999</v>
      </c>
      <c r="C24" s="70"/>
      <c r="D24" s="70"/>
      <c r="E24" s="70"/>
      <c r="F24" s="70"/>
      <c r="G24" s="70"/>
      <c r="H24" s="70"/>
      <c r="I24" s="70">
        <v>-0.236834344900929</v>
      </c>
      <c r="J24" s="70"/>
      <c r="K24" s="70">
        <f t="shared" si="0"/>
        <v>-0.236834344900929</v>
      </c>
      <c r="L24" s="70">
        <f t="shared" si="1"/>
        <v>3.5049009290133437E-6</v>
      </c>
    </row>
    <row r="25" spans="1:12" x14ac:dyDescent="0.25">
      <c r="A25" s="70" t="s">
        <v>509</v>
      </c>
      <c r="B25" s="78">
        <v>-0.24242891</v>
      </c>
      <c r="C25" s="70"/>
      <c r="D25" s="70"/>
      <c r="E25" s="70"/>
      <c r="F25" s="70"/>
      <c r="G25" s="70"/>
      <c r="H25" s="70"/>
      <c r="I25" s="70">
        <v>-0.24243952647247399</v>
      </c>
      <c r="J25" s="2">
        <v>-0.52170550243079905</v>
      </c>
      <c r="K25" s="70">
        <f t="shared" si="0"/>
        <v>-0.38207251445163654</v>
      </c>
      <c r="L25" s="2">
        <f t="shared" si="1"/>
        <v>0.13964360445163654</v>
      </c>
    </row>
    <row r="26" spans="1:12" x14ac:dyDescent="0.25">
      <c r="A26" s="70" t="s">
        <v>510</v>
      </c>
      <c r="B26" s="78">
        <v>-0.34925093000000001</v>
      </c>
      <c r="C26" s="70"/>
      <c r="D26" s="70"/>
      <c r="E26" s="70"/>
      <c r="F26" s="70"/>
      <c r="G26" s="70"/>
      <c r="H26" s="70"/>
      <c r="I26" s="70">
        <v>-0.34925961240464298</v>
      </c>
      <c r="J26" s="70">
        <v>-0.34926450415835297</v>
      </c>
      <c r="K26" s="70">
        <f t="shared" si="0"/>
        <v>-0.34926205828149798</v>
      </c>
      <c r="L26" s="70">
        <f t="shared" si="1"/>
        <v>1.1128281497962966E-5</v>
      </c>
    </row>
    <row r="27" spans="1:12" x14ac:dyDescent="0.25">
      <c r="A27" s="70" t="s">
        <v>511</v>
      </c>
      <c r="B27" s="78">
        <v>-0.23613959000000001</v>
      </c>
      <c r="C27" s="70"/>
      <c r="D27" s="70"/>
      <c r="E27" s="70"/>
      <c r="F27" s="70"/>
      <c r="G27" s="70"/>
      <c r="H27" s="70"/>
      <c r="I27" s="70">
        <v>-0.23615032171728201</v>
      </c>
      <c r="J27" s="2">
        <v>-0.51541959929581405</v>
      </c>
      <c r="K27" s="70">
        <f t="shared" si="0"/>
        <v>-0.37578496050654803</v>
      </c>
      <c r="L27" s="2">
        <f t="shared" si="1"/>
        <v>0.13964537050654802</v>
      </c>
    </row>
    <row r="28" spans="1:12" x14ac:dyDescent="0.25">
      <c r="A28" s="70" t="s">
        <v>512</v>
      </c>
      <c r="B28" s="70">
        <v>-0.20899345</v>
      </c>
      <c r="C28" s="70"/>
      <c r="D28" s="70"/>
      <c r="E28" s="70"/>
      <c r="F28" s="70"/>
      <c r="G28" s="70">
        <v>-0.208992411806318</v>
      </c>
      <c r="H28" s="70"/>
      <c r="I28" s="70"/>
      <c r="J28" s="2">
        <v>-0.48825877068520102</v>
      </c>
      <c r="K28" s="70">
        <f t="shared" si="0"/>
        <v>-0.34862559124575954</v>
      </c>
      <c r="L28" s="2">
        <f t="shared" si="1"/>
        <v>0.13963214124575954</v>
      </c>
    </row>
    <row r="29" spans="1:12" x14ac:dyDescent="0.25">
      <c r="A29" s="70" t="s">
        <v>513</v>
      </c>
      <c r="B29" s="70">
        <v>-0.18973717000000001</v>
      </c>
      <c r="C29" s="70"/>
      <c r="D29" s="70"/>
      <c r="E29" s="70"/>
      <c r="F29" s="70"/>
      <c r="G29" s="70">
        <v>-0.18973373778153599</v>
      </c>
      <c r="H29" s="70"/>
      <c r="I29" s="70"/>
      <c r="J29" s="2">
        <v>-0.46899164235357499</v>
      </c>
      <c r="K29" s="70">
        <f t="shared" si="0"/>
        <v>-0.32936269006755547</v>
      </c>
      <c r="L29" s="2">
        <f t="shared" si="1"/>
        <v>0.13962552006755546</v>
      </c>
    </row>
    <row r="30" spans="1:12" x14ac:dyDescent="0.25">
      <c r="A30" s="70" t="s">
        <v>514</v>
      </c>
      <c r="B30" s="70">
        <v>-0.17658862</v>
      </c>
      <c r="C30" s="70"/>
      <c r="D30" s="70"/>
      <c r="E30" s="70"/>
      <c r="F30" s="70"/>
      <c r="G30" s="70">
        <v>-0.17658366878332099</v>
      </c>
      <c r="H30" s="70"/>
      <c r="I30" s="70"/>
      <c r="J30" s="70"/>
      <c r="K30" s="70">
        <f t="shared" si="0"/>
        <v>-0.17658366878332099</v>
      </c>
      <c r="L30" s="70">
        <f t="shared" si="1"/>
        <v>-4.9512166790111056E-6</v>
      </c>
    </row>
    <row r="31" spans="1:12" x14ac:dyDescent="0.25">
      <c r="A31" s="70" t="s">
        <v>515</v>
      </c>
      <c r="B31" s="70">
        <v>-0.36151371999999998</v>
      </c>
      <c r="C31" s="70"/>
      <c r="D31" s="70"/>
      <c r="E31" s="70"/>
      <c r="F31" s="70"/>
      <c r="G31" s="70"/>
      <c r="H31" s="70"/>
      <c r="I31" s="70">
        <v>-0.361529836759729</v>
      </c>
      <c r="J31" s="70">
        <v>-0.361527459707427</v>
      </c>
      <c r="K31" s="70">
        <f t="shared" si="0"/>
        <v>-0.361528648233578</v>
      </c>
      <c r="L31" s="70">
        <f t="shared" si="1"/>
        <v>1.4928233578015426E-5</v>
      </c>
    </row>
    <row r="32" spans="1:12" x14ac:dyDescent="0.25">
      <c r="A32" s="70" t="s">
        <v>516</v>
      </c>
      <c r="B32" s="70">
        <v>-0.37708086000000002</v>
      </c>
      <c r="C32" s="70"/>
      <c r="D32" s="70"/>
      <c r="E32" s="70"/>
      <c r="F32" s="70"/>
      <c r="G32" s="70"/>
      <c r="H32" s="70"/>
      <c r="I32" s="70"/>
      <c r="J32" s="70">
        <v>-0.37709182186810603</v>
      </c>
      <c r="K32" s="70">
        <f t="shared" si="0"/>
        <v>-0.37709182186810603</v>
      </c>
      <c r="L32" s="70">
        <f t="shared" si="1"/>
        <v>1.0961868106007522E-5</v>
      </c>
    </row>
    <row r="33" spans="1:12" x14ac:dyDescent="0.25">
      <c r="A33" s="70" t="s">
        <v>517</v>
      </c>
      <c r="B33" s="70">
        <v>-0.35865153999999999</v>
      </c>
      <c r="C33" s="70"/>
      <c r="D33" s="70"/>
      <c r="E33" s="70"/>
      <c r="F33" s="70"/>
      <c r="G33" s="70"/>
      <c r="H33" s="70"/>
      <c r="I33" s="70"/>
      <c r="J33" s="70">
        <v>-0.35865374075293999</v>
      </c>
      <c r="K33" s="70">
        <f t="shared" si="0"/>
        <v>-0.35865374075293999</v>
      </c>
      <c r="L33" s="70">
        <f t="shared" si="1"/>
        <v>2.2007529399958869E-6</v>
      </c>
    </row>
    <row r="34" spans="1:12" x14ac:dyDescent="0.25">
      <c r="A34" s="70" t="s">
        <v>518</v>
      </c>
      <c r="B34" s="70">
        <v>-0.35954366999999998</v>
      </c>
      <c r="C34" s="70"/>
      <c r="D34" s="70"/>
      <c r="E34" s="70"/>
      <c r="F34" s="70"/>
      <c r="G34" s="70"/>
      <c r="H34" s="70"/>
      <c r="I34" s="70"/>
      <c r="J34" s="70">
        <v>-0.35954621596751402</v>
      </c>
      <c r="K34" s="70">
        <f t="shared" si="0"/>
        <v>-0.35954621596751402</v>
      </c>
      <c r="L34" s="70">
        <f t="shared" si="1"/>
        <v>2.5459675140337978E-6</v>
      </c>
    </row>
    <row r="35" spans="1:12" x14ac:dyDescent="0.25">
      <c r="A35" s="70" t="s">
        <v>519</v>
      </c>
      <c r="B35" s="70">
        <v>-0.26413829999999999</v>
      </c>
      <c r="C35" s="70"/>
      <c r="D35" s="70"/>
      <c r="E35" s="70"/>
      <c r="F35" s="70"/>
      <c r="G35" s="70"/>
      <c r="H35" s="70"/>
      <c r="I35" s="70"/>
      <c r="J35" s="70">
        <v>-0.26414024560128602</v>
      </c>
      <c r="K35" s="70">
        <f t="shared" si="0"/>
        <v>-0.26414024560128602</v>
      </c>
      <c r="L35" s="70">
        <f t="shared" si="1"/>
        <v>1.9456012860241678E-6</v>
      </c>
    </row>
    <row r="36" spans="1:12" x14ac:dyDescent="0.25">
      <c r="A36" s="70" t="s">
        <v>520</v>
      </c>
      <c r="B36" s="70">
        <v>-0.25926863999999999</v>
      </c>
      <c r="C36" s="70">
        <v>-0.25927149793467502</v>
      </c>
      <c r="D36" s="70"/>
      <c r="E36" s="70"/>
      <c r="F36" s="70"/>
      <c r="G36" s="70"/>
      <c r="H36" s="70"/>
      <c r="I36" s="70"/>
      <c r="J36" s="70">
        <v>-0.259271381250338</v>
      </c>
      <c r="K36" s="70">
        <f t="shared" si="0"/>
        <v>-0.25927143959250654</v>
      </c>
      <c r="L36" s="70">
        <f t="shared" si="1"/>
        <v>2.7995925065416039E-6</v>
      </c>
    </row>
    <row r="37" spans="1:12" x14ac:dyDescent="0.25">
      <c r="A37" s="70" t="s">
        <v>521</v>
      </c>
      <c r="B37" s="70">
        <v>-0.25376878000000003</v>
      </c>
      <c r="C37" s="70">
        <v>-0.25377362458222402</v>
      </c>
      <c r="D37" s="70">
        <v>-0.25375886216528798</v>
      </c>
      <c r="E37" s="70"/>
      <c r="F37" s="70"/>
      <c r="G37" s="70"/>
      <c r="H37" s="70"/>
      <c r="I37" s="70"/>
      <c r="J37" s="70">
        <v>-0.25377374126655999</v>
      </c>
      <c r="K37" s="70">
        <f t="shared" si="0"/>
        <v>-0.25376874267135729</v>
      </c>
      <c r="L37" s="70">
        <f t="shared" si="1"/>
        <v>-3.7328642732425976E-8</v>
      </c>
    </row>
    <row r="38" spans="1:12" x14ac:dyDescent="0.25">
      <c r="A38" s="70" t="s">
        <v>522</v>
      </c>
      <c r="B38" s="70">
        <v>-0.24912266</v>
      </c>
      <c r="C38" s="70">
        <v>-0.24912786113146801</v>
      </c>
      <c r="D38" s="70"/>
      <c r="E38" s="70"/>
      <c r="F38" s="70"/>
      <c r="G38" s="70"/>
      <c r="H38" s="70"/>
      <c r="I38" s="70"/>
      <c r="J38" s="70"/>
      <c r="K38" s="70">
        <f t="shared" si="0"/>
        <v>-0.24912786113146801</v>
      </c>
      <c r="L38" s="70">
        <f t="shared" si="1"/>
        <v>5.2011314680133758E-6</v>
      </c>
    </row>
    <row r="39" spans="1:12" x14ac:dyDescent="0.25">
      <c r="A39" s="70" t="s">
        <v>523</v>
      </c>
      <c r="B39" s="70">
        <v>-0.23287841000000001</v>
      </c>
      <c r="C39" s="70">
        <v>-0.232882102633547</v>
      </c>
      <c r="D39" s="70"/>
      <c r="E39" s="70">
        <v>-0.23288079137505999</v>
      </c>
      <c r="F39" s="70"/>
      <c r="G39" s="70"/>
      <c r="H39" s="70"/>
      <c r="I39" s="70">
        <v>-0.23288188713343599</v>
      </c>
      <c r="J39" s="70"/>
      <c r="K39" s="70">
        <f t="shared" si="0"/>
        <v>-0.23288159371401432</v>
      </c>
      <c r="L39" s="70">
        <f t="shared" si="1"/>
        <v>3.1837140143098352E-6</v>
      </c>
    </row>
    <row r="40" spans="1:12" x14ac:dyDescent="0.25">
      <c r="A40" s="70" t="s">
        <v>524</v>
      </c>
      <c r="B40" s="70">
        <v>-0.25009852999999999</v>
      </c>
      <c r="C40" s="70">
        <v>-0.25010260239031501</v>
      </c>
      <c r="D40" s="70">
        <v>-0.25008801529463698</v>
      </c>
      <c r="E40" s="70"/>
      <c r="F40" s="70"/>
      <c r="G40" s="70"/>
      <c r="H40" s="70"/>
      <c r="I40" s="70"/>
      <c r="J40" s="70"/>
      <c r="K40" s="70">
        <f t="shared" si="0"/>
        <v>-0.25009530884247599</v>
      </c>
      <c r="L40" s="70">
        <f t="shared" si="1"/>
        <v>-3.2211575239915469E-6</v>
      </c>
    </row>
    <row r="41" spans="1:12" x14ac:dyDescent="0.25">
      <c r="A41" s="70" t="s">
        <v>525</v>
      </c>
      <c r="B41" s="70">
        <v>-0.25502065000000002</v>
      </c>
      <c r="C41" s="70">
        <v>-0.255023786555791</v>
      </c>
      <c r="D41" s="70">
        <v>-0.25500936942440899</v>
      </c>
      <c r="E41" s="70"/>
      <c r="F41" s="70"/>
      <c r="G41" s="70"/>
      <c r="H41" s="70"/>
      <c r="I41" s="70"/>
      <c r="J41" s="70"/>
      <c r="K41" s="70">
        <f t="shared" si="0"/>
        <v>-0.25501657799010002</v>
      </c>
      <c r="L41" s="70">
        <f t="shared" si="1"/>
        <v>-4.0720098999913468E-6</v>
      </c>
    </row>
    <row r="42" spans="1:12" x14ac:dyDescent="0.25">
      <c r="A42" s="70" t="s">
        <v>526</v>
      </c>
      <c r="B42" s="70">
        <v>-0.26051817999999999</v>
      </c>
      <c r="C42" s="70"/>
      <c r="D42" s="70">
        <v>-0.26052020784857799</v>
      </c>
      <c r="E42" s="70"/>
      <c r="F42" s="70"/>
      <c r="G42" s="70"/>
      <c r="H42" s="70"/>
      <c r="I42" s="70"/>
      <c r="J42" s="70"/>
      <c r="K42" s="70">
        <f t="shared" si="0"/>
        <v>-0.26052020784857799</v>
      </c>
      <c r="L42" s="70">
        <f t="shared" si="1"/>
        <v>2.0278485780012012E-6</v>
      </c>
    </row>
    <row r="43" spans="1:12" x14ac:dyDescent="0.25">
      <c r="A43" s="70" t="s">
        <v>527</v>
      </c>
      <c r="B43" s="70">
        <v>-0.28667373000000002</v>
      </c>
      <c r="C43" s="70"/>
      <c r="D43" s="70">
        <v>-0.28667220026927798</v>
      </c>
      <c r="E43" s="70"/>
      <c r="F43" s="70"/>
      <c r="G43" s="70"/>
      <c r="H43" s="70"/>
      <c r="I43" s="70"/>
      <c r="J43" s="70"/>
      <c r="K43" s="70">
        <f t="shared" si="0"/>
        <v>-0.28667220026927798</v>
      </c>
      <c r="L43" s="70">
        <f t="shared" si="1"/>
        <v>-1.529730722038547E-6</v>
      </c>
    </row>
    <row r="44" spans="1:12" x14ac:dyDescent="0.25">
      <c r="A44" s="70" t="s">
        <v>528</v>
      </c>
      <c r="B44" s="70">
        <v>-0.20234772000000001</v>
      </c>
      <c r="C44" s="70"/>
      <c r="D44" s="70">
        <v>-0.20235065563459001</v>
      </c>
      <c r="E44" s="70"/>
      <c r="F44" s="70"/>
      <c r="G44" s="70"/>
      <c r="H44" s="70"/>
      <c r="I44" s="70"/>
      <c r="J44" s="70"/>
      <c r="K44" s="70">
        <f t="shared" si="0"/>
        <v>-0.20235065563459001</v>
      </c>
      <c r="L44" s="70">
        <f t="shared" si="1"/>
        <v>2.9356345900011238E-6</v>
      </c>
    </row>
    <row r="45" spans="1:12" x14ac:dyDescent="0.25">
      <c r="A45" s="70" t="s">
        <v>529</v>
      </c>
      <c r="B45" s="70">
        <v>-0.21676313</v>
      </c>
      <c r="C45" s="70">
        <v>-0.216766210885974</v>
      </c>
      <c r="D45" s="70"/>
      <c r="E45" s="70"/>
      <c r="F45" s="70"/>
      <c r="G45" s="70"/>
      <c r="H45" s="70"/>
      <c r="I45" s="70"/>
      <c r="J45" s="70"/>
      <c r="K45" s="70">
        <f t="shared" si="0"/>
        <v>-0.216766210885974</v>
      </c>
      <c r="L45" s="70">
        <f t="shared" si="1"/>
        <v>3.080885974005021E-6</v>
      </c>
    </row>
    <row r="46" spans="1:12" x14ac:dyDescent="0.25">
      <c r="A46" s="70" t="s">
        <v>530</v>
      </c>
      <c r="B46" s="70">
        <v>-0.16912621</v>
      </c>
      <c r="C46" s="70">
        <v>-0.16912859553783199</v>
      </c>
      <c r="D46" s="70"/>
      <c r="E46" s="70"/>
      <c r="F46" s="70">
        <v>-0.16912742745796999</v>
      </c>
      <c r="G46" s="70"/>
      <c r="H46" s="70"/>
      <c r="I46" s="70"/>
      <c r="J46" s="70"/>
      <c r="K46" s="70">
        <f t="shared" si="0"/>
        <v>-0.16912801149790099</v>
      </c>
      <c r="L46" s="34">
        <f t="shared" si="1"/>
        <v>1.8014979009939314E-6</v>
      </c>
    </row>
    <row r="47" spans="1:12" x14ac:dyDescent="0.25">
      <c r="A47" s="70" t="s">
        <v>531</v>
      </c>
      <c r="B47" s="70">
        <v>-0.19724885</v>
      </c>
      <c r="C47" s="70"/>
      <c r="D47" s="70"/>
      <c r="E47" s="70">
        <v>-0.197251485700006</v>
      </c>
      <c r="F47" s="70"/>
      <c r="G47" s="70"/>
      <c r="H47" s="70"/>
      <c r="I47" s="70"/>
      <c r="J47" s="70"/>
      <c r="K47" s="70">
        <f t="shared" si="0"/>
        <v>-0.197251485700006</v>
      </c>
      <c r="L47" s="70">
        <f t="shared" si="1"/>
        <v>2.6357000059984426E-6</v>
      </c>
    </row>
    <row r="48" spans="1:12" x14ac:dyDescent="0.25">
      <c r="A48" s="70" t="s">
        <v>532</v>
      </c>
      <c r="B48" s="70">
        <v>-0.22583745</v>
      </c>
      <c r="C48" s="70"/>
      <c r="D48" s="70"/>
      <c r="E48" s="70">
        <v>-0.22584074981600999</v>
      </c>
      <c r="F48" s="70"/>
      <c r="G48" s="70"/>
      <c r="H48" s="70"/>
      <c r="I48" s="70"/>
      <c r="J48" s="70"/>
      <c r="K48" s="70">
        <f t="shared" si="0"/>
        <v>-0.22584074981600999</v>
      </c>
      <c r="L48" s="70">
        <f t="shared" si="1"/>
        <v>3.2998160099939611E-6</v>
      </c>
    </row>
    <row r="49" spans="1:12" x14ac:dyDescent="0.25">
      <c r="A49" s="70" t="s">
        <v>533</v>
      </c>
      <c r="B49" s="70">
        <v>-0.22853630999999999</v>
      </c>
      <c r="C49" s="70">
        <v>-0.22853860782528601</v>
      </c>
      <c r="D49" s="70"/>
      <c r="E49" s="70">
        <v>-0.228539727108342</v>
      </c>
      <c r="F49" s="70"/>
      <c r="G49" s="70"/>
      <c r="H49" s="70"/>
      <c r="I49" s="70"/>
      <c r="J49" s="70"/>
      <c r="K49" s="70">
        <f t="shared" si="0"/>
        <v>-0.22853916746681402</v>
      </c>
      <c r="L49" s="70">
        <f t="shared" si="1"/>
        <v>2.8574668140268766E-6</v>
      </c>
    </row>
    <row r="50" spans="1:12" x14ac:dyDescent="0.25">
      <c r="A50" s="70" t="s">
        <v>534</v>
      </c>
      <c r="B50" s="70">
        <v>-0.23262589</v>
      </c>
      <c r="C50" s="70">
        <v>-0.232624347610003</v>
      </c>
      <c r="D50" s="70"/>
      <c r="E50" s="70">
        <v>-0.232626113972563</v>
      </c>
      <c r="F50" s="70">
        <v>-0.23262780675724401</v>
      </c>
      <c r="G50" s="70"/>
      <c r="H50" s="70"/>
      <c r="I50" s="70"/>
      <c r="J50" s="70"/>
      <c r="K50" s="70">
        <f t="shared" si="0"/>
        <v>-0.23262608944660335</v>
      </c>
      <c r="L50" s="70">
        <f t="shared" si="1"/>
        <v>1.9944660334392239E-7</v>
      </c>
    </row>
    <row r="51" spans="1:12" x14ac:dyDescent="0.25">
      <c r="A51" s="70" t="s">
        <v>535</v>
      </c>
      <c r="B51" s="70">
        <v>-0.24275643</v>
      </c>
      <c r="C51" s="70"/>
      <c r="D51" s="70"/>
      <c r="E51" s="70">
        <v>-0.242753573032397</v>
      </c>
      <c r="F51" s="70"/>
      <c r="G51" s="70"/>
      <c r="H51" s="70"/>
      <c r="I51" s="70"/>
      <c r="J51" s="70"/>
      <c r="K51" s="70">
        <f t="shared" si="0"/>
        <v>-0.242753573032397</v>
      </c>
      <c r="L51" s="70">
        <f t="shared" si="1"/>
        <v>-2.8569676029932545E-6</v>
      </c>
    </row>
    <row r="52" spans="1:12" x14ac:dyDescent="0.25">
      <c r="A52" s="70" t="s">
        <v>536</v>
      </c>
      <c r="B52" s="70">
        <v>-0.22461825999999999</v>
      </c>
      <c r="C52" s="70"/>
      <c r="D52" s="70"/>
      <c r="E52" s="70">
        <v>-0.2246213234136</v>
      </c>
      <c r="F52" s="70">
        <v>-0.2246197970256</v>
      </c>
      <c r="G52" s="70"/>
      <c r="H52" s="70"/>
      <c r="I52" s="70"/>
      <c r="J52" s="70"/>
      <c r="K52" s="70">
        <f t="shared" si="0"/>
        <v>-0.2246205602196</v>
      </c>
      <c r="L52" s="70">
        <f t="shared" si="1"/>
        <v>2.300219600015474E-6</v>
      </c>
    </row>
    <row r="53" spans="1:12" x14ac:dyDescent="0.25">
      <c r="A53" s="70" t="s">
        <v>537</v>
      </c>
      <c r="B53" s="70">
        <v>-0.20768428999999999</v>
      </c>
      <c r="C53" s="70"/>
      <c r="D53" s="70"/>
      <c r="E53" s="70"/>
      <c r="F53" s="70"/>
      <c r="G53" s="70">
        <v>-0.20767951272990501</v>
      </c>
      <c r="H53" s="70"/>
      <c r="I53" s="70"/>
      <c r="J53" s="70"/>
      <c r="K53" s="70">
        <f t="shared" si="0"/>
        <v>-0.20767951272990501</v>
      </c>
      <c r="L53" s="70">
        <f t="shared" si="1"/>
        <v>-4.7772700949855196E-6</v>
      </c>
    </row>
    <row r="54" spans="1:12" x14ac:dyDescent="0.25">
      <c r="A54" s="70" t="s">
        <v>538</v>
      </c>
      <c r="B54" s="70">
        <v>-0.22127905</v>
      </c>
      <c r="C54" s="70"/>
      <c r="D54" s="70"/>
      <c r="E54" s="70"/>
      <c r="F54" s="70"/>
      <c r="G54" s="70">
        <v>-0.22127487352862599</v>
      </c>
      <c r="H54" s="70"/>
      <c r="I54" s="70"/>
      <c r="J54" s="70"/>
      <c r="K54" s="70">
        <f t="shared" si="0"/>
        <v>-0.22127487352862599</v>
      </c>
      <c r="L54" s="70">
        <f t="shared" si="1"/>
        <v>-4.1764713740177761E-6</v>
      </c>
    </row>
    <row r="55" spans="1:12" x14ac:dyDescent="0.25">
      <c r="A55" s="70" t="s">
        <v>539</v>
      </c>
      <c r="B55" s="70">
        <v>-0.20938480000000001</v>
      </c>
      <c r="C55" s="70"/>
      <c r="D55" s="70"/>
      <c r="E55" s="70"/>
      <c r="F55" s="70"/>
      <c r="G55" s="70">
        <v>-0.209383694798914</v>
      </c>
      <c r="H55" s="70"/>
      <c r="I55" s="70"/>
      <c r="J55" s="70"/>
      <c r="K55" s="70">
        <f t="shared" si="0"/>
        <v>-0.209383694798914</v>
      </c>
      <c r="L55" s="70">
        <f t="shared" si="1"/>
        <v>-1.1052010860101991E-6</v>
      </c>
    </row>
    <row r="56" spans="1:12" x14ac:dyDescent="0.25">
      <c r="A56" s="70" t="s">
        <v>540</v>
      </c>
      <c r="B56" s="70">
        <v>-0.19053735999999999</v>
      </c>
      <c r="C56" s="70"/>
      <c r="D56" s="70"/>
      <c r="E56" s="70"/>
      <c r="F56" s="70">
        <v>-0.190536839073251</v>
      </c>
      <c r="G56" s="70">
        <v>-0.190543740928317</v>
      </c>
      <c r="H56" s="70"/>
      <c r="I56" s="70"/>
      <c r="J56" s="70"/>
      <c r="K56" s="70">
        <f t="shared" si="0"/>
        <v>-0.19054029000078399</v>
      </c>
      <c r="L56" s="70">
        <f t="shared" si="1"/>
        <v>2.9300007839960784E-6</v>
      </c>
    </row>
    <row r="57" spans="1:12" x14ac:dyDescent="0.25">
      <c r="A57" s="70" t="s">
        <v>541</v>
      </c>
      <c r="B57" s="70">
        <v>-0.29412032999999999</v>
      </c>
      <c r="C57" s="70"/>
      <c r="D57" s="70">
        <v>-0.29411353780569899</v>
      </c>
      <c r="E57" s="70"/>
      <c r="F57" s="70"/>
      <c r="G57" s="70"/>
      <c r="H57" s="70"/>
      <c r="I57" s="70"/>
      <c r="J57" s="70"/>
      <c r="K57" s="70">
        <f t="shared" si="0"/>
        <v>-0.29411353780569899</v>
      </c>
      <c r="L57" s="70">
        <f t="shared" si="1"/>
        <v>-6.7921943009974228E-6</v>
      </c>
    </row>
    <row r="58" spans="1:12" x14ac:dyDescent="0.25">
      <c r="A58" s="70" t="s">
        <v>542</v>
      </c>
      <c r="B58" s="70">
        <v>-0.30487825000000002</v>
      </c>
      <c r="C58" s="70">
        <v>-0.304861202206542</v>
      </c>
      <c r="D58" s="70">
        <v>-0.30487500294694603</v>
      </c>
      <c r="E58" s="70"/>
      <c r="F58" s="70"/>
      <c r="G58" s="70"/>
      <c r="H58" s="70"/>
      <c r="I58" s="70"/>
      <c r="J58" s="70"/>
      <c r="K58" s="70">
        <f t="shared" si="0"/>
        <v>-0.30486810257674402</v>
      </c>
      <c r="L58" s="70">
        <f t="shared" si="1"/>
        <v>-1.0147423256001709E-5</v>
      </c>
    </row>
    <row r="59" spans="1:12" x14ac:dyDescent="0.25">
      <c r="A59" s="70" t="s">
        <v>26</v>
      </c>
      <c r="B59" s="70">
        <v>1.0399999600000001</v>
      </c>
      <c r="C59" s="70"/>
      <c r="D59" s="70"/>
      <c r="E59" s="70"/>
      <c r="F59" s="70">
        <v>1.0399994821001599</v>
      </c>
      <c r="G59" s="70"/>
      <c r="H59" s="70">
        <v>1.0400005952228</v>
      </c>
      <c r="I59" s="70"/>
      <c r="J59" s="70"/>
      <c r="K59" s="70">
        <f t="shared" si="0"/>
        <v>1.0400000386614798</v>
      </c>
      <c r="L59" s="70">
        <f t="shared" si="1"/>
        <v>-7.866147977431126E-8</v>
      </c>
    </row>
    <row r="60" spans="1:12" x14ac:dyDescent="0.25">
      <c r="A60" s="70" t="s">
        <v>28</v>
      </c>
      <c r="B60" s="70">
        <v>1.01</v>
      </c>
      <c r="C60" s="70"/>
      <c r="D60" s="70"/>
      <c r="E60" s="70"/>
      <c r="F60" s="70">
        <v>1.0099986548394599</v>
      </c>
      <c r="G60" s="70"/>
      <c r="H60" s="70">
        <v>1.0100017720228101</v>
      </c>
      <c r="I60" s="70"/>
      <c r="J60" s="70"/>
      <c r="K60" s="70">
        <f t="shared" si="0"/>
        <v>1.010000213431135</v>
      </c>
      <c r="L60" s="70">
        <f t="shared" si="1"/>
        <v>-2.1343113498772937E-7</v>
      </c>
    </row>
    <row r="61" spans="1:12" x14ac:dyDescent="0.25">
      <c r="A61" s="34" t="s">
        <v>93</v>
      </c>
      <c r="B61" s="70">
        <v>0.98500019999999999</v>
      </c>
      <c r="C61" s="70"/>
      <c r="D61" s="70"/>
      <c r="E61" s="70"/>
      <c r="F61" s="70">
        <v>0.98499734459320198</v>
      </c>
      <c r="G61" s="70"/>
      <c r="H61" s="70">
        <v>0.98500014317910001</v>
      </c>
      <c r="I61" s="70"/>
      <c r="J61" s="70"/>
      <c r="K61" s="70">
        <f t="shared" si="0"/>
        <v>0.98499874388615094</v>
      </c>
      <c r="L61" s="70">
        <f t="shared" si="1"/>
        <v>1.4561138490520875E-6</v>
      </c>
    </row>
    <row r="62" spans="1:12" x14ac:dyDescent="0.25">
      <c r="A62" s="34" t="s">
        <v>216</v>
      </c>
      <c r="B62" s="70">
        <v>0.98036893000000003</v>
      </c>
      <c r="C62" s="70"/>
      <c r="D62" s="70"/>
      <c r="E62" s="70"/>
      <c r="F62" s="70"/>
      <c r="G62" s="70"/>
      <c r="H62" s="70">
        <v>0.98036863802486696</v>
      </c>
      <c r="I62" s="70"/>
      <c r="J62" s="70"/>
      <c r="K62" s="70">
        <f t="shared" si="0"/>
        <v>0.98036863802486696</v>
      </c>
      <c r="L62" s="70">
        <f t="shared" si="1"/>
        <v>2.9197513307099854E-7</v>
      </c>
    </row>
    <row r="63" spans="1:12" x14ac:dyDescent="0.25">
      <c r="A63" s="70" t="s">
        <v>196</v>
      </c>
      <c r="B63" s="70">
        <v>0.97636016000000003</v>
      </c>
      <c r="C63" s="70"/>
      <c r="D63" s="70"/>
      <c r="E63" s="70"/>
      <c r="F63" s="70"/>
      <c r="G63" s="70"/>
      <c r="H63" s="70">
        <v>0.97635891223690596</v>
      </c>
      <c r="I63" s="70"/>
      <c r="J63" s="70"/>
      <c r="K63" s="70">
        <f t="shared" si="0"/>
        <v>0.97635891223690596</v>
      </c>
      <c r="L63" s="70">
        <f t="shared" si="1"/>
        <v>1.2477630940699314E-6</v>
      </c>
    </row>
    <row r="64" spans="1:12" x14ac:dyDescent="0.25">
      <c r="A64" s="70" t="s">
        <v>225</v>
      </c>
      <c r="B64" s="70">
        <v>0.98000056999999996</v>
      </c>
      <c r="C64" s="70"/>
      <c r="D64" s="70"/>
      <c r="E64" s="70"/>
      <c r="F64" s="70"/>
      <c r="G64" s="70">
        <v>0.979992272985726</v>
      </c>
      <c r="H64" s="70">
        <v>0.979999086200253</v>
      </c>
      <c r="I64" s="70"/>
      <c r="J64" s="70"/>
      <c r="K64" s="70">
        <f t="shared" si="0"/>
        <v>0.9799956795929895</v>
      </c>
      <c r="L64" s="70">
        <f t="shared" si="1"/>
        <v>4.8904070104605069E-6</v>
      </c>
    </row>
    <row r="65" spans="1:12" x14ac:dyDescent="0.25">
      <c r="A65" s="70" t="s">
        <v>217</v>
      </c>
      <c r="B65" s="70">
        <v>0.98204937000000003</v>
      </c>
      <c r="C65" s="70"/>
      <c r="D65" s="70"/>
      <c r="E65" s="70"/>
      <c r="F65" s="70"/>
      <c r="G65" s="70">
        <v>0.98204298671475398</v>
      </c>
      <c r="H65" s="70">
        <v>0.98204775207953199</v>
      </c>
      <c r="I65" s="70"/>
      <c r="J65" s="70"/>
      <c r="K65" s="70">
        <f t="shared" si="0"/>
        <v>0.98204536939714293</v>
      </c>
      <c r="L65" s="70">
        <f t="shared" si="1"/>
        <v>4.0006028571015761E-6</v>
      </c>
    </row>
    <row r="66" spans="1:12" x14ac:dyDescent="0.25">
      <c r="A66" s="70" t="s">
        <v>197</v>
      </c>
      <c r="B66" s="70">
        <v>1.0050006499999999</v>
      </c>
      <c r="C66" s="70"/>
      <c r="D66" s="70"/>
      <c r="E66" s="70"/>
      <c r="F66" s="70">
        <v>1.00499585588206</v>
      </c>
      <c r="G66" s="70">
        <v>1.0049933242054201</v>
      </c>
      <c r="H66" s="70">
        <v>1.0049990837671501</v>
      </c>
      <c r="I66" s="70"/>
      <c r="J66" s="70"/>
      <c r="K66" s="70">
        <f t="shared" si="0"/>
        <v>1.0049960879515434</v>
      </c>
      <c r="L66" s="70">
        <f t="shared" si="1"/>
        <v>4.5620484565578323E-6</v>
      </c>
    </row>
    <row r="67" spans="1:12" x14ac:dyDescent="0.25">
      <c r="A67" s="70" t="s">
        <v>201</v>
      </c>
      <c r="B67" s="70">
        <v>0.98000069000000001</v>
      </c>
      <c r="C67" s="70"/>
      <c r="D67" s="70">
        <v>0.98000455544787102</v>
      </c>
      <c r="E67" s="70"/>
      <c r="F67" s="70">
        <v>0.97999680408721601</v>
      </c>
      <c r="G67" s="70">
        <v>0.97999947060996895</v>
      </c>
      <c r="H67" s="70">
        <v>0.97999907999471303</v>
      </c>
      <c r="I67" s="70"/>
      <c r="J67" s="70"/>
      <c r="K67" s="70">
        <f t="shared" ref="K67:K115" si="2">AVERAGE(C67:J67)</f>
        <v>0.97999997753494228</v>
      </c>
      <c r="L67" s="70">
        <f t="shared" ref="L67:L115" si="3">B67-K67</f>
        <v>7.124650577283731E-7</v>
      </c>
    </row>
    <row r="68" spans="1:12" x14ac:dyDescent="0.25">
      <c r="A68" s="70" t="s">
        <v>200</v>
      </c>
      <c r="B68" s="70">
        <v>0.98338502000000005</v>
      </c>
      <c r="C68" s="70"/>
      <c r="D68" s="70"/>
      <c r="E68" s="70">
        <v>0.983385684872358</v>
      </c>
      <c r="F68" s="70">
        <v>0.98338164559802899</v>
      </c>
      <c r="G68" s="70"/>
      <c r="H68" s="70"/>
      <c r="I68" s="70"/>
      <c r="J68" s="70"/>
      <c r="K68" s="70">
        <f t="shared" si="2"/>
        <v>0.98338366523519349</v>
      </c>
      <c r="L68" s="70">
        <f t="shared" si="3"/>
        <v>1.3547648065603823E-6</v>
      </c>
    </row>
    <row r="69" spans="1:12" x14ac:dyDescent="0.25">
      <c r="A69" s="70" t="s">
        <v>226</v>
      </c>
      <c r="B69" s="70">
        <v>0.97296676999999998</v>
      </c>
      <c r="C69" s="70"/>
      <c r="D69" s="70">
        <v>0.97297247916982599</v>
      </c>
      <c r="E69" s="70"/>
      <c r="F69" s="70">
        <v>0.97296241538263295</v>
      </c>
      <c r="G69" s="70"/>
      <c r="H69" s="70"/>
      <c r="I69" s="70"/>
      <c r="J69" s="70"/>
      <c r="K69" s="70">
        <f t="shared" si="2"/>
        <v>0.97296744727622952</v>
      </c>
      <c r="L69" s="70">
        <f t="shared" si="3"/>
        <v>-6.772762295437218E-7</v>
      </c>
    </row>
    <row r="70" spans="1:12" x14ac:dyDescent="0.25">
      <c r="A70" s="70" t="s">
        <v>198</v>
      </c>
      <c r="B70" s="70">
        <v>1.01500043</v>
      </c>
      <c r="C70" s="70"/>
      <c r="D70" s="70"/>
      <c r="E70" s="70"/>
      <c r="F70" s="70">
        <v>1.01499841888015</v>
      </c>
      <c r="G70" s="70"/>
      <c r="H70" s="70"/>
      <c r="I70" s="70"/>
      <c r="J70" s="70"/>
      <c r="K70" s="70">
        <f t="shared" si="2"/>
        <v>1.01499841888015</v>
      </c>
      <c r="L70" s="70">
        <f t="shared" si="3"/>
        <v>2.0111198499872529E-6</v>
      </c>
    </row>
    <row r="71" spans="1:12" x14ac:dyDescent="0.25">
      <c r="A71" s="70" t="s">
        <v>199</v>
      </c>
      <c r="B71" s="70">
        <v>0.98153042000000001</v>
      </c>
      <c r="C71" s="70"/>
      <c r="D71" s="70">
        <v>0.98153453172337701</v>
      </c>
      <c r="E71" s="70">
        <v>0.98153267188543603</v>
      </c>
      <c r="F71" s="70">
        <v>0.98152892404529402</v>
      </c>
      <c r="G71" s="70"/>
      <c r="H71" s="70"/>
      <c r="I71" s="70"/>
      <c r="J71" s="70"/>
      <c r="K71" s="70">
        <f t="shared" si="2"/>
        <v>0.98153204255136905</v>
      </c>
      <c r="L71" s="70">
        <f t="shared" si="3"/>
        <v>-1.622551369040437E-6</v>
      </c>
    </row>
    <row r="72" spans="1:12" x14ac:dyDescent="0.25">
      <c r="A72" s="70" t="s">
        <v>233</v>
      </c>
      <c r="B72" s="70">
        <v>0.97381222999999995</v>
      </c>
      <c r="C72" s="70"/>
      <c r="D72" s="70"/>
      <c r="E72" s="70">
        <v>0.97381488023533802</v>
      </c>
      <c r="F72" s="70">
        <v>0.97380923979029499</v>
      </c>
      <c r="G72" s="70"/>
      <c r="H72" s="70"/>
      <c r="I72" s="70"/>
      <c r="J72" s="70"/>
      <c r="K72" s="70">
        <f t="shared" si="2"/>
        <v>0.9738120600128165</v>
      </c>
      <c r="L72" s="70">
        <f t="shared" si="3"/>
        <v>1.6998718344041208E-7</v>
      </c>
    </row>
    <row r="73" spans="1:12" x14ac:dyDescent="0.25">
      <c r="A73" s="70" t="s">
        <v>604</v>
      </c>
      <c r="B73" s="70">
        <v>0.98731922000000005</v>
      </c>
      <c r="C73" s="70">
        <v>0.98731978998075398</v>
      </c>
      <c r="D73" s="70"/>
      <c r="E73" s="70">
        <v>0.98732150669894403</v>
      </c>
      <c r="F73" s="70">
        <v>0.98731806259823796</v>
      </c>
      <c r="G73" s="70"/>
      <c r="H73" s="70">
        <v>0.98731822533379898</v>
      </c>
      <c r="I73" s="70"/>
      <c r="J73" s="70"/>
      <c r="K73" s="70">
        <f t="shared" si="2"/>
        <v>0.98731939615293374</v>
      </c>
      <c r="L73" s="70">
        <f t="shared" si="3"/>
        <v>-1.76152933684115E-7</v>
      </c>
    </row>
    <row r="74" spans="1:12" x14ac:dyDescent="0.25">
      <c r="A74" s="70" t="s">
        <v>605</v>
      </c>
      <c r="B74" s="70">
        <v>1.0133625900000001</v>
      </c>
      <c r="C74" s="70"/>
      <c r="D74" s="70"/>
      <c r="E74" s="70"/>
      <c r="F74" s="70">
        <v>1.0133597235804299</v>
      </c>
      <c r="G74" s="70"/>
      <c r="H74" s="70"/>
      <c r="I74" s="70"/>
      <c r="J74" s="70"/>
      <c r="K74" s="70">
        <f t="shared" si="2"/>
        <v>1.0133597235804299</v>
      </c>
      <c r="L74" s="70">
        <f t="shared" si="3"/>
        <v>2.866419570146661E-6</v>
      </c>
    </row>
    <row r="75" spans="1:12" x14ac:dyDescent="0.25">
      <c r="A75" s="70" t="s">
        <v>606</v>
      </c>
      <c r="B75" s="70">
        <v>1.0174471199999999</v>
      </c>
      <c r="C75" s="70"/>
      <c r="D75" s="70"/>
      <c r="E75" s="70"/>
      <c r="F75" s="70">
        <v>1.0174441509611001</v>
      </c>
      <c r="G75" s="70"/>
      <c r="H75" s="70"/>
      <c r="I75" s="70"/>
      <c r="J75" s="70"/>
      <c r="K75" s="70">
        <f t="shared" si="2"/>
        <v>1.0174441509611001</v>
      </c>
      <c r="L75" s="70">
        <f t="shared" si="3"/>
        <v>2.9690388998471207E-6</v>
      </c>
    </row>
    <row r="76" spans="1:12" x14ac:dyDescent="0.25">
      <c r="A76" s="70" t="s">
        <v>607</v>
      </c>
      <c r="B76" s="70">
        <v>0.97112726000000005</v>
      </c>
      <c r="C76" s="70"/>
      <c r="D76" s="70"/>
      <c r="E76" s="70"/>
      <c r="F76" s="70"/>
      <c r="G76" s="70"/>
      <c r="H76" s="70">
        <v>0.97112435018388299</v>
      </c>
      <c r="I76" s="70">
        <v>0.971127736057942</v>
      </c>
      <c r="J76" s="70"/>
      <c r="K76" s="70">
        <f t="shared" si="2"/>
        <v>0.97112604312091255</v>
      </c>
      <c r="L76" s="70">
        <f t="shared" si="3"/>
        <v>1.2168790874955704E-6</v>
      </c>
    </row>
    <row r="77" spans="1:12" x14ac:dyDescent="0.25">
      <c r="A77" s="70" t="s">
        <v>608</v>
      </c>
      <c r="B77" s="70">
        <v>0.93334543999999997</v>
      </c>
      <c r="C77" s="70"/>
      <c r="D77" s="70"/>
      <c r="E77" s="70"/>
      <c r="F77" s="70"/>
      <c r="G77" s="70"/>
      <c r="H77" s="70">
        <v>0.93334090442976103</v>
      </c>
      <c r="I77" s="70">
        <v>0.93334141254891301</v>
      </c>
      <c r="J77" s="70"/>
      <c r="K77" s="70">
        <f t="shared" si="2"/>
        <v>0.93334115848933696</v>
      </c>
      <c r="L77" s="70">
        <f t="shared" si="3"/>
        <v>4.281510663006749E-6</v>
      </c>
    </row>
    <row r="78" spans="1:12" x14ac:dyDescent="0.25">
      <c r="A78" s="70" t="s">
        <v>609</v>
      </c>
      <c r="B78" s="70">
        <v>0.92292852000000003</v>
      </c>
      <c r="C78" s="70"/>
      <c r="D78" s="70"/>
      <c r="E78" s="70"/>
      <c r="F78" s="70"/>
      <c r="G78" s="70"/>
      <c r="H78" s="70"/>
      <c r="I78" s="70">
        <v>0.92291847902642399</v>
      </c>
      <c r="J78" s="70"/>
      <c r="K78" s="70">
        <f t="shared" si="2"/>
        <v>0.92291847902642399</v>
      </c>
      <c r="L78" s="70">
        <f t="shared" si="3"/>
        <v>1.0040973576042056E-5</v>
      </c>
    </row>
    <row r="79" spans="1:12" x14ac:dyDescent="0.25">
      <c r="A79" s="70" t="s">
        <v>610</v>
      </c>
      <c r="B79" s="70">
        <v>0.92147047999999998</v>
      </c>
      <c r="C79" s="70"/>
      <c r="D79" s="70"/>
      <c r="E79" s="70"/>
      <c r="F79" s="70"/>
      <c r="G79" s="70"/>
      <c r="H79" s="70"/>
      <c r="I79" s="70">
        <v>0.92147379722636602</v>
      </c>
      <c r="J79" s="70"/>
      <c r="K79" s="70">
        <f t="shared" si="2"/>
        <v>0.92147379722636602</v>
      </c>
      <c r="L79" s="70">
        <f t="shared" si="3"/>
        <v>-3.317226366039705E-6</v>
      </c>
    </row>
    <row r="80" spans="1:12" x14ac:dyDescent="0.25">
      <c r="A80" s="70" t="s">
        <v>611</v>
      </c>
      <c r="B80" s="70">
        <v>0.92181935000000004</v>
      </c>
      <c r="C80" s="70">
        <v>0.92181976441571201</v>
      </c>
      <c r="D80" s="70"/>
      <c r="E80" s="70"/>
      <c r="F80" s="70"/>
      <c r="G80" s="70"/>
      <c r="H80" s="70"/>
      <c r="I80" s="70">
        <v>0.921816312113933</v>
      </c>
      <c r="J80" s="70"/>
      <c r="K80" s="70">
        <f t="shared" si="2"/>
        <v>0.92181803826482245</v>
      </c>
      <c r="L80" s="70">
        <f t="shared" si="3"/>
        <v>1.3117351775893127E-6</v>
      </c>
    </row>
    <row r="81" spans="1:12" x14ac:dyDescent="0.25">
      <c r="A81" s="70" t="s">
        <v>612</v>
      </c>
      <c r="B81" s="70">
        <v>0.92017305999999999</v>
      </c>
      <c r="C81" s="70"/>
      <c r="D81" s="70"/>
      <c r="E81" s="70"/>
      <c r="F81" s="70"/>
      <c r="G81" s="70"/>
      <c r="H81" s="70"/>
      <c r="I81" s="70">
        <v>0.92016994277993702</v>
      </c>
      <c r="J81" s="70"/>
      <c r="K81" s="70">
        <f t="shared" si="2"/>
        <v>0.92016994277993702</v>
      </c>
      <c r="L81" s="70">
        <f t="shared" si="3"/>
        <v>3.1172200629647762E-6</v>
      </c>
    </row>
    <row r="82" spans="1:12" x14ac:dyDescent="0.25">
      <c r="A82" s="70" t="s">
        <v>613</v>
      </c>
      <c r="B82" s="70">
        <v>0.90876361999999999</v>
      </c>
      <c r="C82" s="70"/>
      <c r="D82" s="70"/>
      <c r="E82" s="70"/>
      <c r="F82" s="70"/>
      <c r="G82" s="70"/>
      <c r="H82" s="70"/>
      <c r="I82" s="70">
        <v>0.90874792030046503</v>
      </c>
      <c r="J82" s="70">
        <v>0.90879500656054901</v>
      </c>
      <c r="K82" s="70">
        <f t="shared" si="2"/>
        <v>0.90877146343050708</v>
      </c>
      <c r="L82" s="70">
        <f t="shared" si="3"/>
        <v>-7.8434305070818056E-6</v>
      </c>
    </row>
    <row r="83" spans="1:12" x14ac:dyDescent="0.25">
      <c r="A83" s="70" t="s">
        <v>614</v>
      </c>
      <c r="B83" s="70">
        <v>0.87942608</v>
      </c>
      <c r="C83" s="70"/>
      <c r="D83" s="70"/>
      <c r="E83" s="70"/>
      <c r="F83" s="70"/>
      <c r="G83" s="70"/>
      <c r="H83" s="70"/>
      <c r="I83" s="70">
        <v>0.87943628700342402</v>
      </c>
      <c r="J83" s="70">
        <v>0.87943258516210199</v>
      </c>
      <c r="K83" s="70">
        <f t="shared" si="2"/>
        <v>0.87943443608276306</v>
      </c>
      <c r="L83" s="70">
        <f t="shared" si="3"/>
        <v>-8.3560827630613232E-6</v>
      </c>
    </row>
    <row r="84" spans="1:12" x14ac:dyDescent="0.25">
      <c r="A84" s="70" t="s">
        <v>615</v>
      </c>
      <c r="B84" s="70">
        <v>0.91023553999999995</v>
      </c>
      <c r="C84" s="70"/>
      <c r="D84" s="70"/>
      <c r="E84" s="70"/>
      <c r="F84" s="70"/>
      <c r="G84" s="70"/>
      <c r="H84" s="70"/>
      <c r="I84" s="70">
        <v>0.91022491942125505</v>
      </c>
      <c r="J84" s="70">
        <v>0.91026705141116104</v>
      </c>
      <c r="K84" s="70">
        <f t="shared" si="2"/>
        <v>0.91024598541620805</v>
      </c>
      <c r="L84" s="70">
        <f t="shared" si="3"/>
        <v>-1.0445416208093583E-5</v>
      </c>
    </row>
    <row r="85" spans="1:12" x14ac:dyDescent="0.25">
      <c r="A85" s="70" t="s">
        <v>616</v>
      </c>
      <c r="B85" s="70">
        <v>0.93852168999999996</v>
      </c>
      <c r="C85" s="70"/>
      <c r="D85" s="70"/>
      <c r="E85" s="70"/>
      <c r="F85" s="70"/>
      <c r="G85" s="70">
        <v>0.93851379810040403</v>
      </c>
      <c r="H85" s="70"/>
      <c r="I85" s="70"/>
      <c r="J85" s="70">
        <v>0.93854898144467303</v>
      </c>
      <c r="K85" s="70">
        <f t="shared" si="2"/>
        <v>0.93853138977253847</v>
      </c>
      <c r="L85" s="70">
        <f t="shared" si="3"/>
        <v>-9.6997725385072897E-6</v>
      </c>
    </row>
    <row r="86" spans="1:12" x14ac:dyDescent="0.25">
      <c r="A86" s="70" t="s">
        <v>617</v>
      </c>
      <c r="B86" s="70">
        <v>0.95606005000000005</v>
      </c>
      <c r="C86" s="70"/>
      <c r="D86" s="70"/>
      <c r="E86" s="70"/>
      <c r="F86" s="70"/>
      <c r="G86" s="70">
        <v>0.95605277382041898</v>
      </c>
      <c r="H86" s="70"/>
      <c r="I86" s="70"/>
      <c r="J86" s="70">
        <v>0.95608489854845602</v>
      </c>
      <c r="K86" s="70">
        <f t="shared" si="2"/>
        <v>0.9560688361844375</v>
      </c>
      <c r="L86" s="70">
        <f t="shared" si="3"/>
        <v>-8.7861844374481635E-6</v>
      </c>
    </row>
    <row r="87" spans="1:12" x14ac:dyDescent="0.25">
      <c r="A87" s="70" t="s">
        <v>618</v>
      </c>
      <c r="B87" s="70">
        <v>0.97128910000000002</v>
      </c>
      <c r="C87" s="70"/>
      <c r="D87" s="70"/>
      <c r="E87" s="70"/>
      <c r="F87" s="70"/>
      <c r="G87" s="70">
        <v>0.97128266045316203</v>
      </c>
      <c r="H87" s="70"/>
      <c r="I87" s="70"/>
      <c r="J87" s="70"/>
      <c r="K87" s="70">
        <f t="shared" si="2"/>
        <v>0.97128266045316203</v>
      </c>
      <c r="L87" s="70">
        <f t="shared" si="3"/>
        <v>6.4395468379885301E-6</v>
      </c>
    </row>
    <row r="88" spans="1:12" x14ac:dyDescent="0.25">
      <c r="A88" s="70" t="s">
        <v>619</v>
      </c>
      <c r="B88" s="70">
        <v>0.85622582999999997</v>
      </c>
      <c r="C88" s="70"/>
      <c r="D88" s="70"/>
      <c r="E88" s="70"/>
      <c r="F88" s="70"/>
      <c r="G88" s="70"/>
      <c r="H88" s="70"/>
      <c r="I88" s="70">
        <v>0.85625387806020903</v>
      </c>
      <c r="J88" s="70">
        <v>0.85622853289665202</v>
      </c>
      <c r="K88" s="70">
        <f t="shared" si="2"/>
        <v>0.85624120547843052</v>
      </c>
      <c r="L88" s="70">
        <f t="shared" si="3"/>
        <v>-1.5375478430557088E-5</v>
      </c>
    </row>
    <row r="89" spans="1:12" x14ac:dyDescent="0.25">
      <c r="A89" s="70" t="s">
        <v>620</v>
      </c>
      <c r="B89" s="70">
        <v>0.82410006999999996</v>
      </c>
      <c r="C89" s="70"/>
      <c r="D89" s="70"/>
      <c r="E89" s="70"/>
      <c r="F89" s="70"/>
      <c r="G89" s="70"/>
      <c r="H89" s="70"/>
      <c r="I89" s="70"/>
      <c r="J89" s="70">
        <v>0.82409853648692399</v>
      </c>
      <c r="K89" s="70">
        <f t="shared" si="2"/>
        <v>0.82409853648692399</v>
      </c>
      <c r="L89" s="70">
        <f t="shared" si="3"/>
        <v>1.5335130759686066E-6</v>
      </c>
    </row>
    <row r="90" spans="1:12" x14ac:dyDescent="0.25">
      <c r="A90" s="70" t="s">
        <v>621</v>
      </c>
      <c r="B90" s="70">
        <v>0.83723649</v>
      </c>
      <c r="C90" s="70"/>
      <c r="D90" s="70"/>
      <c r="E90" s="70"/>
      <c r="F90" s="70"/>
      <c r="G90" s="70"/>
      <c r="H90" s="70"/>
      <c r="I90" s="70"/>
      <c r="J90" s="70">
        <v>0.83723996119953104</v>
      </c>
      <c r="K90" s="70">
        <f t="shared" si="2"/>
        <v>0.83723996119953104</v>
      </c>
      <c r="L90" s="70">
        <f t="shared" si="3"/>
        <v>-3.4711995310354737E-6</v>
      </c>
    </row>
    <row r="91" spans="1:12" x14ac:dyDescent="0.25">
      <c r="A91" s="70" t="s">
        <v>622</v>
      </c>
      <c r="B91" s="70">
        <v>0.83463328000000003</v>
      </c>
      <c r="C91" s="70"/>
      <c r="D91" s="70"/>
      <c r="E91" s="70"/>
      <c r="F91" s="70"/>
      <c r="G91" s="70"/>
      <c r="H91" s="70"/>
      <c r="I91" s="70"/>
      <c r="J91" s="70">
        <v>0.83463680279197805</v>
      </c>
      <c r="K91" s="70">
        <f t="shared" si="2"/>
        <v>0.83463680279197805</v>
      </c>
      <c r="L91" s="70">
        <f t="shared" si="3"/>
        <v>-3.5227919780167483E-6</v>
      </c>
    </row>
    <row r="92" spans="1:12" x14ac:dyDescent="0.25">
      <c r="A92" s="70" t="s">
        <v>623</v>
      </c>
      <c r="B92" s="70">
        <v>0.87461286000000005</v>
      </c>
      <c r="C92" s="70"/>
      <c r="D92" s="70"/>
      <c r="E92" s="70"/>
      <c r="F92" s="70"/>
      <c r="G92" s="70"/>
      <c r="H92" s="70"/>
      <c r="I92" s="70"/>
      <c r="J92" s="70">
        <v>0.87460860940422103</v>
      </c>
      <c r="K92" s="70">
        <f t="shared" si="2"/>
        <v>0.87460860940422103</v>
      </c>
      <c r="L92" s="70">
        <f t="shared" si="3"/>
        <v>4.2505957790206494E-6</v>
      </c>
    </row>
    <row r="93" spans="1:12" x14ac:dyDescent="0.25">
      <c r="A93" s="70" t="s">
        <v>624</v>
      </c>
      <c r="B93" s="70">
        <v>0.88219066000000002</v>
      </c>
      <c r="C93" s="70">
        <v>0.882191768329179</v>
      </c>
      <c r="D93" s="70"/>
      <c r="E93" s="70"/>
      <c r="F93" s="70"/>
      <c r="G93" s="70"/>
      <c r="H93" s="70"/>
      <c r="I93" s="70"/>
      <c r="J93" s="70">
        <v>0.88218714865690795</v>
      </c>
      <c r="K93" s="70">
        <f t="shared" si="2"/>
        <v>0.88218945849304342</v>
      </c>
      <c r="L93" s="70">
        <f t="shared" si="3"/>
        <v>1.2015069565940451E-6</v>
      </c>
    </row>
    <row r="94" spans="1:12" x14ac:dyDescent="0.25">
      <c r="A94" s="70" t="s">
        <v>625</v>
      </c>
      <c r="B94" s="70">
        <v>0.89265976999999996</v>
      </c>
      <c r="C94" s="70">
        <v>0.89265941069938004</v>
      </c>
      <c r="D94" s="70">
        <v>0.89265946253861495</v>
      </c>
      <c r="E94" s="70"/>
      <c r="F94" s="70"/>
      <c r="G94" s="70"/>
      <c r="H94" s="70"/>
      <c r="I94" s="70"/>
      <c r="J94" s="70">
        <v>0.89265939390112403</v>
      </c>
      <c r="K94" s="70">
        <f t="shared" si="2"/>
        <v>0.89265942237970641</v>
      </c>
      <c r="L94" s="70">
        <f t="shared" si="3"/>
        <v>3.4762029355039914E-7</v>
      </c>
    </row>
    <row r="95" spans="1:12" x14ac:dyDescent="0.25">
      <c r="A95" s="70" t="s">
        <v>626</v>
      </c>
      <c r="B95" s="70">
        <v>0.90085890999999996</v>
      </c>
      <c r="C95" s="70">
        <v>0.90085823163538203</v>
      </c>
      <c r="D95" s="70"/>
      <c r="E95" s="70"/>
      <c r="F95" s="70"/>
      <c r="G95" s="70"/>
      <c r="H95" s="70"/>
      <c r="I95" s="70"/>
      <c r="J95" s="70"/>
      <c r="K95" s="70">
        <f t="shared" si="2"/>
        <v>0.90085823163538203</v>
      </c>
      <c r="L95" s="34">
        <f t="shared" si="3"/>
        <v>6.7836461792314395E-7</v>
      </c>
    </row>
    <row r="96" spans="1:12" x14ac:dyDescent="0.25">
      <c r="A96" s="70" t="s">
        <v>627</v>
      </c>
      <c r="B96" s="70">
        <v>0.92511083999999999</v>
      </c>
      <c r="C96" s="70">
        <v>0.92511064267443799</v>
      </c>
      <c r="D96" s="70"/>
      <c r="E96" s="70">
        <v>0.92511200482509703</v>
      </c>
      <c r="F96" s="70"/>
      <c r="G96" s="70"/>
      <c r="H96" s="70"/>
      <c r="I96" s="70">
        <v>0.92510931212675795</v>
      </c>
      <c r="J96" s="70"/>
      <c r="K96" s="70">
        <f t="shared" si="2"/>
        <v>0.92511065320876418</v>
      </c>
      <c r="L96" s="34">
        <f t="shared" si="3"/>
        <v>1.8679123581222257E-7</v>
      </c>
    </row>
    <row r="97" spans="1:12" x14ac:dyDescent="0.25">
      <c r="A97" s="70" t="s">
        <v>628</v>
      </c>
      <c r="B97" s="70">
        <v>0.89928430000000004</v>
      </c>
      <c r="C97" s="70">
        <v>0.89928431875618098</v>
      </c>
      <c r="D97" s="70">
        <v>0.89930276973186496</v>
      </c>
      <c r="E97" s="70"/>
      <c r="F97" s="70"/>
      <c r="G97" s="70"/>
      <c r="H97" s="70"/>
      <c r="I97" s="70"/>
      <c r="J97" s="70"/>
      <c r="K97" s="70">
        <f t="shared" si="2"/>
        <v>0.89929354424402297</v>
      </c>
      <c r="L97" s="70">
        <f t="shared" si="3"/>
        <v>-9.2442440229323353E-6</v>
      </c>
    </row>
    <row r="98" spans="1:12" x14ac:dyDescent="0.25">
      <c r="A98" s="70" t="s">
        <v>629</v>
      </c>
      <c r="B98" s="70">
        <v>0.89143782000000005</v>
      </c>
      <c r="C98" s="70">
        <v>0.89143844198141398</v>
      </c>
      <c r="D98" s="70">
        <v>0.89143536980342697</v>
      </c>
      <c r="E98" s="70"/>
      <c r="F98" s="70"/>
      <c r="G98" s="70"/>
      <c r="H98" s="70"/>
      <c r="I98" s="70"/>
      <c r="J98" s="70"/>
      <c r="K98" s="70">
        <f t="shared" si="2"/>
        <v>0.89143690589242053</v>
      </c>
      <c r="L98" s="70">
        <f t="shared" si="3"/>
        <v>9.1410757951937427E-7</v>
      </c>
    </row>
    <row r="99" spans="1:12" x14ac:dyDescent="0.25">
      <c r="A99" s="70" t="s">
        <v>630</v>
      </c>
      <c r="B99" s="70">
        <v>0.93304145999999999</v>
      </c>
      <c r="C99" s="70"/>
      <c r="D99" s="70">
        <v>0.93304225032990495</v>
      </c>
      <c r="E99" s="70"/>
      <c r="F99" s="70"/>
      <c r="G99" s="70"/>
      <c r="H99" s="70"/>
      <c r="I99" s="70"/>
      <c r="J99" s="70"/>
      <c r="K99" s="70">
        <f t="shared" si="2"/>
        <v>0.93304225032990495</v>
      </c>
      <c r="L99" s="70">
        <f t="shared" si="3"/>
        <v>-7.9032990496497035E-7</v>
      </c>
    </row>
    <row r="100" spans="1:12" x14ac:dyDescent="0.25">
      <c r="A100" s="70" t="s">
        <v>631</v>
      </c>
      <c r="B100" s="70">
        <v>0.89099465</v>
      </c>
      <c r="C100" s="70"/>
      <c r="D100" s="70">
        <v>0.890993161520235</v>
      </c>
      <c r="E100" s="70"/>
      <c r="F100" s="70"/>
      <c r="G100" s="70"/>
      <c r="H100" s="70"/>
      <c r="I100" s="70"/>
      <c r="J100" s="70"/>
      <c r="K100" s="70">
        <f t="shared" si="2"/>
        <v>0.890993161520235</v>
      </c>
      <c r="L100" s="70">
        <f t="shared" si="3"/>
        <v>1.4884797649994397E-6</v>
      </c>
    </row>
    <row r="101" spans="1:12" x14ac:dyDescent="0.25">
      <c r="A101" s="70" t="s">
        <v>632</v>
      </c>
      <c r="B101" s="70">
        <v>0.96036047999999996</v>
      </c>
      <c r="C101" s="70"/>
      <c r="D101" s="70">
        <v>0.96036488779017604</v>
      </c>
      <c r="E101" s="70"/>
      <c r="F101" s="70"/>
      <c r="G101" s="70"/>
      <c r="H101" s="70"/>
      <c r="I101" s="70"/>
      <c r="J101" s="70"/>
      <c r="K101" s="70">
        <f t="shared" si="2"/>
        <v>0.96036488779017604</v>
      </c>
      <c r="L101" s="70">
        <f t="shared" si="3"/>
        <v>-4.407790176075288E-6</v>
      </c>
    </row>
    <row r="102" spans="1:12" x14ac:dyDescent="0.25">
      <c r="A102" s="70" t="s">
        <v>633</v>
      </c>
      <c r="B102" s="70">
        <v>0.93749077000000003</v>
      </c>
      <c r="C102" s="70">
        <v>0.93749102706870502</v>
      </c>
      <c r="D102" s="70"/>
      <c r="E102" s="70"/>
      <c r="F102" s="70"/>
      <c r="G102" s="70"/>
      <c r="H102" s="70"/>
      <c r="I102" s="70"/>
      <c r="J102" s="70"/>
      <c r="K102" s="70">
        <f t="shared" si="2"/>
        <v>0.93749102706870502</v>
      </c>
      <c r="L102" s="70">
        <f t="shared" si="3"/>
        <v>-2.5706870498964918E-7</v>
      </c>
    </row>
    <row r="103" spans="1:12" x14ac:dyDescent="0.25">
      <c r="A103" s="70" t="s">
        <v>634</v>
      </c>
      <c r="B103" s="70">
        <v>0.97545948000000005</v>
      </c>
      <c r="C103" s="70">
        <v>0.97546081592809397</v>
      </c>
      <c r="D103" s="70"/>
      <c r="E103" s="70"/>
      <c r="F103" s="70">
        <v>0.97545556433208103</v>
      </c>
      <c r="G103" s="70"/>
      <c r="H103" s="70"/>
      <c r="I103" s="70"/>
      <c r="J103" s="70"/>
      <c r="K103" s="70">
        <f t="shared" si="2"/>
        <v>0.9754581901300875</v>
      </c>
      <c r="L103" s="70">
        <f t="shared" si="3"/>
        <v>1.2898699125463153E-6</v>
      </c>
    </row>
    <row r="104" spans="1:12" x14ac:dyDescent="0.25">
      <c r="A104" s="70" t="s">
        <v>635</v>
      </c>
      <c r="B104" s="70">
        <v>0.96009522000000003</v>
      </c>
      <c r="C104" s="70"/>
      <c r="D104" s="70"/>
      <c r="E104" s="70">
        <v>0.96009150954064504</v>
      </c>
      <c r="F104" s="70"/>
      <c r="G104" s="70"/>
      <c r="H104" s="70"/>
      <c r="I104" s="70"/>
      <c r="J104" s="70"/>
      <c r="K104" s="70">
        <f t="shared" si="2"/>
        <v>0.96009150954064504</v>
      </c>
      <c r="L104" s="70">
        <f t="shared" si="3"/>
        <v>3.7104593549885934E-6</v>
      </c>
    </row>
    <row r="105" spans="1:12" x14ac:dyDescent="0.25">
      <c r="A105" s="70" t="s">
        <v>636</v>
      </c>
      <c r="B105" s="70">
        <v>0.93772991999999999</v>
      </c>
      <c r="C105" s="70"/>
      <c r="D105" s="70"/>
      <c r="E105" s="70">
        <v>0.93772988523025902</v>
      </c>
      <c r="F105" s="70"/>
      <c r="G105" s="70"/>
      <c r="H105" s="70"/>
      <c r="I105" s="70"/>
      <c r="J105" s="70"/>
      <c r="K105" s="70">
        <f t="shared" si="2"/>
        <v>0.93772988523025902</v>
      </c>
      <c r="L105" s="70">
        <f t="shared" si="3"/>
        <v>3.4769740975271191E-8</v>
      </c>
    </row>
    <row r="106" spans="1:12" x14ac:dyDescent="0.25">
      <c r="A106" s="70" t="s">
        <v>637</v>
      </c>
      <c r="B106" s="70">
        <v>0.93406535000000002</v>
      </c>
      <c r="C106" s="70">
        <v>0.93406612946921097</v>
      </c>
      <c r="D106" s="70"/>
      <c r="E106" s="70">
        <v>0.93406681847050199</v>
      </c>
      <c r="F106" s="70"/>
      <c r="G106" s="70"/>
      <c r="H106" s="70"/>
      <c r="I106" s="70"/>
      <c r="J106" s="70"/>
      <c r="K106" s="70">
        <f t="shared" si="2"/>
        <v>0.93406647396985654</v>
      </c>
      <c r="L106" s="70">
        <f t="shared" si="3"/>
        <v>-1.1239698565201905E-6</v>
      </c>
    </row>
    <row r="107" spans="1:12" x14ac:dyDescent="0.25">
      <c r="A107" s="70" t="s">
        <v>638</v>
      </c>
      <c r="B107" s="70">
        <v>0.93998314000000005</v>
      </c>
      <c r="C107" s="70">
        <v>0.93998669864094198</v>
      </c>
      <c r="D107" s="70"/>
      <c r="E107" s="70">
        <v>0.93998221783831204</v>
      </c>
      <c r="F107" s="70">
        <v>0.93997544786221998</v>
      </c>
      <c r="G107" s="70"/>
      <c r="H107" s="70"/>
      <c r="I107" s="70"/>
      <c r="J107" s="70"/>
      <c r="K107" s="70">
        <f t="shared" si="2"/>
        <v>0.93998145478049133</v>
      </c>
      <c r="L107" s="70">
        <f t="shared" si="3"/>
        <v>1.6852195087180277E-6</v>
      </c>
    </row>
    <row r="108" spans="1:12" x14ac:dyDescent="0.25">
      <c r="A108" s="70" t="s">
        <v>639</v>
      </c>
      <c r="B108" s="70">
        <v>0.93113723999999998</v>
      </c>
      <c r="C108" s="70"/>
      <c r="D108" s="70"/>
      <c r="E108" s="70">
        <v>0.93113848609809102</v>
      </c>
      <c r="F108" s="70"/>
      <c r="G108" s="70"/>
      <c r="H108" s="70"/>
      <c r="I108" s="70"/>
      <c r="J108" s="70"/>
      <c r="K108" s="70">
        <f t="shared" si="2"/>
        <v>0.93113848609809102</v>
      </c>
      <c r="L108" s="70">
        <f t="shared" si="3"/>
        <v>-1.2460980910455888E-6</v>
      </c>
    </row>
    <row r="109" spans="1:12" x14ac:dyDescent="0.25">
      <c r="A109" s="70" t="s">
        <v>640</v>
      </c>
      <c r="B109" s="70">
        <v>0.97215658999999999</v>
      </c>
      <c r="C109" s="70"/>
      <c r="D109" s="70"/>
      <c r="E109" s="70">
        <v>0.97215750838347803</v>
      </c>
      <c r="F109" s="70">
        <v>0.97215110454365194</v>
      </c>
      <c r="G109" s="70"/>
      <c r="H109" s="70"/>
      <c r="I109" s="70"/>
      <c r="J109" s="70"/>
      <c r="K109" s="70">
        <f t="shared" si="2"/>
        <v>0.97215430646356493</v>
      </c>
      <c r="L109" s="70">
        <f t="shared" si="3"/>
        <v>2.2835364350548559E-6</v>
      </c>
    </row>
    <row r="110" spans="1:12" x14ac:dyDescent="0.25">
      <c r="A110" s="70" t="s">
        <v>641</v>
      </c>
      <c r="B110" s="70">
        <v>0.93326818</v>
      </c>
      <c r="C110" s="70"/>
      <c r="D110" s="70"/>
      <c r="E110" s="70"/>
      <c r="F110" s="70"/>
      <c r="G110" s="70">
        <v>0.93326147679620697</v>
      </c>
      <c r="H110" s="70"/>
      <c r="I110" s="70"/>
      <c r="J110" s="70"/>
      <c r="K110" s="70">
        <f t="shared" si="2"/>
        <v>0.93326147679620697</v>
      </c>
      <c r="L110" s="70">
        <f t="shared" si="3"/>
        <v>6.7032037930347954E-6</v>
      </c>
    </row>
    <row r="111" spans="1:12" x14ac:dyDescent="0.25">
      <c r="A111" s="70" t="s">
        <v>642</v>
      </c>
      <c r="B111" s="70">
        <v>0.91985011000000005</v>
      </c>
      <c r="C111" s="70"/>
      <c r="D111" s="70"/>
      <c r="E111" s="70"/>
      <c r="F111" s="70"/>
      <c r="G111" s="70">
        <v>0.91984381698459605</v>
      </c>
      <c r="H111" s="70"/>
      <c r="I111" s="70"/>
      <c r="J111" s="70"/>
      <c r="K111" s="70">
        <f t="shared" si="2"/>
        <v>0.91984381698459605</v>
      </c>
      <c r="L111" s="70">
        <f t="shared" si="3"/>
        <v>6.2930154040019559E-6</v>
      </c>
    </row>
    <row r="112" spans="1:12" x14ac:dyDescent="0.25">
      <c r="A112" s="70" t="s">
        <v>643</v>
      </c>
      <c r="B112" s="70">
        <v>0.93990348999999995</v>
      </c>
      <c r="C112" s="70"/>
      <c r="D112" s="70"/>
      <c r="E112" s="70"/>
      <c r="F112" s="70"/>
      <c r="G112" s="70">
        <v>0.9399010376925</v>
      </c>
      <c r="H112" s="70"/>
      <c r="I112" s="70"/>
      <c r="J112" s="70"/>
      <c r="K112" s="70">
        <f t="shared" si="2"/>
        <v>0.9399010376925</v>
      </c>
      <c r="L112" s="70">
        <f t="shared" si="3"/>
        <v>2.4523074999560635E-6</v>
      </c>
    </row>
    <row r="113" spans="1:12" x14ac:dyDescent="0.25">
      <c r="A113" s="70" t="s">
        <v>644</v>
      </c>
      <c r="B113" s="70">
        <v>0.96992692000000003</v>
      </c>
      <c r="C113" s="70"/>
      <c r="D113" s="70"/>
      <c r="E113" s="70"/>
      <c r="F113" s="70">
        <v>0.96991980798511901</v>
      </c>
      <c r="G113" s="70">
        <v>0.96993464051405898</v>
      </c>
      <c r="H113" s="70"/>
      <c r="I113" s="70"/>
      <c r="J113" s="70"/>
      <c r="K113" s="70">
        <f t="shared" si="2"/>
        <v>0.96992722424958899</v>
      </c>
      <c r="L113" s="70">
        <f t="shared" si="3"/>
        <v>-3.042495889671315E-7</v>
      </c>
    </row>
    <row r="114" spans="1:12" x14ac:dyDescent="0.25">
      <c r="A114" s="70" t="s">
        <v>645</v>
      </c>
      <c r="B114" s="70">
        <v>0.88301934999999998</v>
      </c>
      <c r="C114" s="70"/>
      <c r="D114" s="70">
        <v>0.88301228082658101</v>
      </c>
      <c r="E114" s="70"/>
      <c r="F114" s="70"/>
      <c r="G114" s="70"/>
      <c r="H114" s="70"/>
      <c r="I114" s="70"/>
      <c r="J114" s="70"/>
      <c r="K114" s="70">
        <f t="shared" si="2"/>
        <v>0.88301228082658101</v>
      </c>
      <c r="L114" s="70">
        <f t="shared" si="3"/>
        <v>7.0691734189720634E-6</v>
      </c>
    </row>
    <row r="115" spans="1:12" x14ac:dyDescent="0.25">
      <c r="A115" s="70" t="s">
        <v>646</v>
      </c>
      <c r="B115" s="70">
        <v>0.87451199000000002</v>
      </c>
      <c r="C115" s="70">
        <v>0.87451048650062702</v>
      </c>
      <c r="D115" s="70">
        <v>0.87451111449519003</v>
      </c>
      <c r="E115" s="70"/>
      <c r="F115" s="70"/>
      <c r="G115" s="70"/>
      <c r="H115" s="70"/>
      <c r="I115" s="70"/>
      <c r="J115" s="70"/>
      <c r="K115" s="70">
        <f t="shared" si="2"/>
        <v>0.87451080049790852</v>
      </c>
      <c r="L115" s="70">
        <f t="shared" si="3"/>
        <v>1.1895020914920451E-6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topLeftCell="A94" workbookViewId="0">
      <selection activeCell="T32" sqref="T32"/>
    </sheetView>
  </sheetViews>
  <sheetFormatPr defaultRowHeight="15" x14ac:dyDescent="0.25"/>
  <cols>
    <col min="1" max="10" width="9.140625" style="70"/>
    <col min="11" max="11" width="12.7109375" style="70" bestFit="1" customWidth="1"/>
    <col min="12" max="12" width="12" style="70" bestFit="1" customWidth="1"/>
    <col min="13" max="13" width="12" style="117" customWidth="1"/>
    <col min="14" max="18" width="9.140625" style="70"/>
    <col min="19" max="19" width="12.7109375" style="70" bestFit="1" customWidth="1"/>
    <col min="20" max="20" width="16.140625" style="70" bestFit="1" customWidth="1"/>
    <col min="21" max="32" width="9.140625" style="70"/>
    <col min="33" max="33" width="14.42578125" style="70" bestFit="1" customWidth="1"/>
    <col min="34" max="16384" width="9.140625" style="70"/>
  </cols>
  <sheetData>
    <row r="1" spans="1:33" x14ac:dyDescent="0.25">
      <c r="A1" s="121" t="s">
        <v>8</v>
      </c>
      <c r="B1" s="121"/>
      <c r="C1" s="108" t="s">
        <v>750</v>
      </c>
      <c r="D1" s="108" t="s">
        <v>751</v>
      </c>
      <c r="E1" s="108" t="s">
        <v>752</v>
      </c>
      <c r="F1" s="108" t="s">
        <v>753</v>
      </c>
      <c r="G1" s="108" t="s">
        <v>754</v>
      </c>
      <c r="H1" s="108" t="s">
        <v>755</v>
      </c>
      <c r="I1" s="108" t="s">
        <v>756</v>
      </c>
      <c r="J1" s="108" t="s">
        <v>757</v>
      </c>
      <c r="K1" s="115" t="s">
        <v>758</v>
      </c>
      <c r="L1" s="115" t="s">
        <v>759</v>
      </c>
      <c r="M1" s="116"/>
      <c r="O1" s="70" t="s">
        <v>773</v>
      </c>
      <c r="P1" s="70" t="s">
        <v>775</v>
      </c>
      <c r="Q1" s="70" t="s">
        <v>774</v>
      </c>
      <c r="R1" s="70" t="s">
        <v>776</v>
      </c>
      <c r="S1" s="70" t="s">
        <v>779</v>
      </c>
      <c r="T1" s="70" t="s">
        <v>784</v>
      </c>
      <c r="V1" s="70" t="s">
        <v>140</v>
      </c>
      <c r="W1" s="70" t="s">
        <v>775</v>
      </c>
      <c r="X1" s="70" t="s">
        <v>774</v>
      </c>
      <c r="Y1" s="70" t="s">
        <v>776</v>
      </c>
      <c r="Z1" s="70" t="s">
        <v>779</v>
      </c>
      <c r="AB1" s="70" t="s">
        <v>780</v>
      </c>
      <c r="AC1" s="70" t="s">
        <v>775</v>
      </c>
      <c r="AD1" s="70" t="s">
        <v>774</v>
      </c>
      <c r="AE1" s="70" t="s">
        <v>776</v>
      </c>
      <c r="AF1" s="70" t="s">
        <v>779</v>
      </c>
      <c r="AG1" s="70" t="s">
        <v>783</v>
      </c>
    </row>
    <row r="2" spans="1:33" x14ac:dyDescent="0.25">
      <c r="A2" s="70" t="s">
        <v>83</v>
      </c>
      <c r="B2" s="70">
        <v>1.0399999600000001</v>
      </c>
      <c r="F2" s="70">
        <v>1.03997819520589</v>
      </c>
      <c r="H2" s="28">
        <v>1.0400119086027499</v>
      </c>
      <c r="K2" s="70">
        <f>AVERAGE(C2:J2)</f>
        <v>1.03999505190432</v>
      </c>
      <c r="L2" s="70">
        <f>B2-K2</f>
        <v>4.9080956801006437E-6</v>
      </c>
      <c r="N2" s="70" t="s">
        <v>777</v>
      </c>
      <c r="O2" s="70" t="s">
        <v>760</v>
      </c>
      <c r="P2" s="70">
        <v>1</v>
      </c>
      <c r="Q2" s="70">
        <v>-8.6938525494725596E-2</v>
      </c>
      <c r="R2" s="70">
        <f>P2+Q2</f>
        <v>0.91306147450527442</v>
      </c>
      <c r="S2" s="70">
        <f t="shared" ref="S2:S13" si="0">ATAN(R14/R2)</f>
        <v>-5.7127681024595348E-3</v>
      </c>
      <c r="T2" s="70">
        <f>S2+$AE$35</f>
        <v>-0.24581801057339422</v>
      </c>
      <c r="V2" s="70">
        <v>1</v>
      </c>
      <c r="W2" s="70">
        <v>1</v>
      </c>
      <c r="X2" s="70">
        <v>4.4816602488575497E-2</v>
      </c>
      <c r="Y2" s="70">
        <f>W2+X2</f>
        <v>1.0448166024885754</v>
      </c>
      <c r="Z2" s="70">
        <f>ATAN(Y19/Y2)</f>
        <v>0</v>
      </c>
      <c r="AB2" s="70">
        <v>6</v>
      </c>
      <c r="AC2" s="70">
        <v>1</v>
      </c>
      <c r="AD2" s="70">
        <v>-1.8800921430133202E-2</v>
      </c>
      <c r="AE2" s="70">
        <f>AC2+AD2</f>
        <v>0.98119907856986677</v>
      </c>
      <c r="AF2" s="70">
        <f>ATAN(AE13/AE2)</f>
        <v>-1.8083565527271965E-2</v>
      </c>
      <c r="AG2" s="70">
        <f t="shared" ref="AG2:AG11" si="1">AF2+$AE$30</f>
        <v>-0.16096200746400777</v>
      </c>
    </row>
    <row r="3" spans="1:33" x14ac:dyDescent="0.25">
      <c r="A3" s="70" t="s">
        <v>84</v>
      </c>
      <c r="B3" s="70">
        <v>1.0097800369947401</v>
      </c>
      <c r="F3" s="70">
        <v>1.00974122919924</v>
      </c>
      <c r="H3" s="70">
        <v>1.00978885215775</v>
      </c>
      <c r="K3" s="70">
        <f t="shared" ref="K3:K66" si="2">AVERAGE(C3:J3)</f>
        <v>1.009765040678495</v>
      </c>
      <c r="L3" s="70">
        <f t="shared" ref="L3:L66" si="3">B3-K3</f>
        <v>1.4996316245019514E-5</v>
      </c>
      <c r="N3" s="70" t="s">
        <v>777</v>
      </c>
      <c r="O3" s="70" t="s">
        <v>761</v>
      </c>
      <c r="P3" s="70">
        <v>1</v>
      </c>
      <c r="Q3" s="70">
        <v>-0.113302922798387</v>
      </c>
      <c r="R3" s="70">
        <f t="shared" ref="R3:R25" si="4">P3+Q3</f>
        <v>0.88669707720161295</v>
      </c>
      <c r="S3" s="70">
        <f t="shared" si="0"/>
        <v>0.1552116930286028</v>
      </c>
      <c r="T3" s="70">
        <f t="shared" ref="T3:T13" si="5">S3+$AE$35</f>
        <v>-8.4893549442331878E-2</v>
      </c>
      <c r="V3" s="70">
        <v>2</v>
      </c>
      <c r="W3" s="70">
        <v>1</v>
      </c>
      <c r="X3" s="70">
        <v>1.22216987425858E-2</v>
      </c>
      <c r="Y3" s="70">
        <f t="shared" ref="Y3:Y35" si="6">W3+X3</f>
        <v>1.0122216987425858</v>
      </c>
      <c r="Z3" s="70">
        <f t="shared" ref="Z3:Z18" si="7">ATAN(Y20/Y3)</f>
        <v>-2.1643012135242556E-2</v>
      </c>
      <c r="AB3" s="70">
        <v>7</v>
      </c>
      <c r="AC3" s="70">
        <v>1</v>
      </c>
      <c r="AD3" s="70">
        <v>-1.6517010834055299E-2</v>
      </c>
      <c r="AE3" s="70">
        <f t="shared" ref="AE3:AE23" si="8">AC3+AD3</f>
        <v>0.98348298916594468</v>
      </c>
      <c r="AF3" s="70">
        <f t="shared" ref="AF3:AF12" si="9">ATAN(AE14/AE3)</f>
        <v>0</v>
      </c>
      <c r="AG3" s="70">
        <f t="shared" si="1"/>
        <v>-0.14287844193673579</v>
      </c>
    </row>
    <row r="4" spans="1:33" x14ac:dyDescent="0.25">
      <c r="A4" s="70" t="s">
        <v>85</v>
      </c>
      <c r="B4" s="34">
        <v>0.97956781480643595</v>
      </c>
      <c r="C4" s="34"/>
      <c r="D4" s="34"/>
      <c r="F4" s="70">
        <v>0.97953405504568902</v>
      </c>
      <c r="H4" s="70">
        <v>0.97957281857845702</v>
      </c>
      <c r="K4" s="70">
        <f t="shared" si="2"/>
        <v>0.97955343681207308</v>
      </c>
      <c r="L4" s="70">
        <f t="shared" si="3"/>
        <v>1.4377994362879676E-5</v>
      </c>
      <c r="N4" s="70" t="s">
        <v>777</v>
      </c>
      <c r="O4" s="70" t="s">
        <v>762</v>
      </c>
      <c r="P4" s="70">
        <v>1</v>
      </c>
      <c r="Q4" s="70">
        <v>-8.5577328520861903E-2</v>
      </c>
      <c r="R4" s="70">
        <f t="shared" si="4"/>
        <v>0.91442267147913814</v>
      </c>
      <c r="S4" s="70">
        <f t="shared" si="0"/>
        <v>0</v>
      </c>
      <c r="T4" s="70">
        <f t="shared" si="5"/>
        <v>-0.24010524247093468</v>
      </c>
      <c r="V4" s="70">
        <v>3</v>
      </c>
      <c r="W4" s="70">
        <v>1</v>
      </c>
      <c r="X4" s="70">
        <v>-2.1140522990201201E-2</v>
      </c>
      <c r="Y4" s="70">
        <f t="shared" si="6"/>
        <v>0.97885947700979881</v>
      </c>
      <c r="Z4" s="70">
        <f t="shared" si="7"/>
        <v>-0.11220025513377561</v>
      </c>
      <c r="AB4" s="2">
        <v>8</v>
      </c>
      <c r="AC4" s="70">
        <v>1</v>
      </c>
      <c r="AD4" s="70">
        <v>4.2174219690444201E-3</v>
      </c>
      <c r="AE4" s="70">
        <f t="shared" si="8"/>
        <v>1.0042174219690445</v>
      </c>
      <c r="AF4" s="70">
        <f t="shared" si="9"/>
        <v>5.4026126490330569E-2</v>
      </c>
      <c r="AG4" s="2">
        <f t="shared" si="1"/>
        <v>-8.8852315446405233E-2</v>
      </c>
    </row>
    <row r="5" spans="1:33" x14ac:dyDescent="0.25">
      <c r="A5" s="70" t="s">
        <v>150</v>
      </c>
      <c r="B5" s="70">
        <v>0.97223406214135699</v>
      </c>
      <c r="H5" s="70">
        <v>0.97224576421336795</v>
      </c>
      <c r="K5" s="70">
        <f t="shared" si="2"/>
        <v>0.97224576421336795</v>
      </c>
      <c r="L5" s="70">
        <f t="shared" si="3"/>
        <v>-1.1702072010955078E-5</v>
      </c>
      <c r="N5" s="70" t="s">
        <v>777</v>
      </c>
      <c r="O5" s="119" t="s">
        <v>763</v>
      </c>
      <c r="P5" s="70">
        <v>1</v>
      </c>
      <c r="Q5" s="70">
        <v>-5.9796840754137402E-2</v>
      </c>
      <c r="R5" s="70">
        <f t="shared" si="4"/>
        <v>0.94020315924586262</v>
      </c>
      <c r="S5" s="70">
        <f t="shared" si="0"/>
        <v>2.4690176165240708E-2</v>
      </c>
      <c r="T5" s="70">
        <f t="shared" si="5"/>
        <v>-0.21541506630569396</v>
      </c>
      <c r="V5" s="2">
        <v>8</v>
      </c>
      <c r="W5" s="70">
        <v>1</v>
      </c>
      <c r="X5" s="70">
        <v>4.6203990941461603E-3</v>
      </c>
      <c r="Y5" s="70">
        <f t="shared" si="6"/>
        <v>1.0046203990941462</v>
      </c>
      <c r="Z5" s="70">
        <f t="shared" si="7"/>
        <v>-8.4628876496250144E-2</v>
      </c>
      <c r="AB5" s="2">
        <v>9</v>
      </c>
      <c r="AC5" s="70">
        <v>1</v>
      </c>
      <c r="AD5" s="70">
        <v>-2.1015744921437401E-2</v>
      </c>
      <c r="AE5" s="70">
        <f t="shared" si="8"/>
        <v>0.97898425507856257</v>
      </c>
      <c r="AF5" s="70">
        <f t="shared" si="9"/>
        <v>-3.0694938537057053E-2</v>
      </c>
      <c r="AG5" s="2">
        <f t="shared" si="1"/>
        <v>-0.17357338047379284</v>
      </c>
    </row>
    <row r="6" spans="1:33" x14ac:dyDescent="0.25">
      <c r="A6" s="70" t="s">
        <v>151</v>
      </c>
      <c r="B6" s="70">
        <v>0.96532282102821299</v>
      </c>
      <c r="H6" s="70">
        <v>0.96533892688546796</v>
      </c>
      <c r="K6" s="70">
        <f t="shared" si="2"/>
        <v>0.96533892688546796</v>
      </c>
      <c r="L6" s="70">
        <f t="shared" si="3"/>
        <v>-1.6105857254977707E-5</v>
      </c>
      <c r="N6" s="70" t="s">
        <v>777</v>
      </c>
      <c r="O6" s="119" t="s">
        <v>764</v>
      </c>
      <c r="P6" s="70">
        <v>1</v>
      </c>
      <c r="Q6" s="70">
        <v>-4.37076505891014E-2</v>
      </c>
      <c r="R6" s="70">
        <f t="shared" si="4"/>
        <v>0.95629234941089858</v>
      </c>
      <c r="S6" s="70">
        <f t="shared" si="0"/>
        <v>4.2334675841021137E-2</v>
      </c>
      <c r="T6" s="70">
        <f t="shared" si="5"/>
        <v>-0.19777056662991355</v>
      </c>
      <c r="V6" s="2">
        <v>9</v>
      </c>
      <c r="W6" s="70">
        <v>1</v>
      </c>
      <c r="X6" s="70">
        <v>-2.2574474498550899E-2</v>
      </c>
      <c r="Y6" s="70">
        <f t="shared" si="6"/>
        <v>0.97742552550144912</v>
      </c>
      <c r="Z6" s="70">
        <f t="shared" si="7"/>
        <v>-0.17445086083825156</v>
      </c>
      <c r="AB6" s="119">
        <v>27</v>
      </c>
      <c r="AC6" s="70">
        <v>1</v>
      </c>
      <c r="AD6" s="70">
        <v>-5.9256812913967498E-2</v>
      </c>
      <c r="AE6" s="70">
        <f t="shared" si="8"/>
        <v>0.94074318708603255</v>
      </c>
      <c r="AF6" s="70">
        <f t="shared" si="9"/>
        <v>-7.3251322153428597E-2</v>
      </c>
      <c r="AG6" s="70">
        <f t="shared" si="1"/>
        <v>-0.21612976409016438</v>
      </c>
    </row>
    <row r="7" spans="1:33" x14ac:dyDescent="0.25">
      <c r="A7" s="70" t="s">
        <v>152</v>
      </c>
      <c r="B7" s="70">
        <v>0.96855744448421299</v>
      </c>
      <c r="G7" s="70">
        <v>0.968546369452011</v>
      </c>
      <c r="H7" s="70">
        <v>0.96857663601727595</v>
      </c>
      <c r="K7" s="70">
        <f t="shared" si="2"/>
        <v>0.96856150273464348</v>
      </c>
      <c r="L7" s="70">
        <f t="shared" si="3"/>
        <v>-4.0582504304831346E-6</v>
      </c>
      <c r="N7" s="70" t="s">
        <v>777</v>
      </c>
      <c r="O7" s="70" t="s">
        <v>766</v>
      </c>
      <c r="P7" s="70">
        <v>1</v>
      </c>
      <c r="Q7" s="70">
        <v>-0.133383247363521</v>
      </c>
      <c r="R7" s="70">
        <f t="shared" si="4"/>
        <v>0.86661675263647897</v>
      </c>
      <c r="S7" s="70">
        <f t="shared" si="0"/>
        <v>0.14829624703608929</v>
      </c>
      <c r="T7" s="70">
        <f t="shared" si="5"/>
        <v>-9.1808995434845386E-2</v>
      </c>
      <c r="V7" s="70">
        <v>10</v>
      </c>
      <c r="W7" s="70">
        <v>1</v>
      </c>
      <c r="X7" s="70">
        <v>-2.1540231627532699E-2</v>
      </c>
      <c r="Y7" s="70">
        <f t="shared" si="6"/>
        <v>0.97845976837246729</v>
      </c>
      <c r="Z7" s="70">
        <f t="shared" si="7"/>
        <v>-0.20645350736790588</v>
      </c>
      <c r="AB7" s="119">
        <v>28</v>
      </c>
      <c r="AC7" s="70">
        <v>1</v>
      </c>
      <c r="AD7" s="70">
        <v>-4.22702992409612E-2</v>
      </c>
      <c r="AE7" s="70">
        <f t="shared" si="8"/>
        <v>0.95772970075903885</v>
      </c>
      <c r="AF7" s="70">
        <f t="shared" si="9"/>
        <v>-5.4177426908707325E-2</v>
      </c>
      <c r="AG7" s="70">
        <f t="shared" si="1"/>
        <v>-0.19705586884544313</v>
      </c>
    </row>
    <row r="8" spans="1:33" x14ac:dyDescent="0.25">
      <c r="A8" s="70" t="s">
        <v>153</v>
      </c>
      <c r="B8" s="70">
        <v>0.97317546029558699</v>
      </c>
      <c r="G8" s="70">
        <v>0.97316827508985704</v>
      </c>
      <c r="H8" s="70">
        <v>0.97316356457211195</v>
      </c>
      <c r="K8" s="70">
        <f t="shared" si="2"/>
        <v>0.97316591983098455</v>
      </c>
      <c r="L8" s="70">
        <f t="shared" si="3"/>
        <v>9.540464602442178E-6</v>
      </c>
      <c r="N8" s="70" t="s">
        <v>777</v>
      </c>
      <c r="O8" s="70" t="s">
        <v>767</v>
      </c>
      <c r="P8" s="70">
        <v>1</v>
      </c>
      <c r="Q8" s="70">
        <v>-0.16070617016197</v>
      </c>
      <c r="R8" s="70">
        <f t="shared" si="4"/>
        <v>0.83929382983803003</v>
      </c>
      <c r="S8" s="70">
        <f t="shared" si="0"/>
        <v>0.14001070081403705</v>
      </c>
      <c r="T8" s="70">
        <f t="shared" si="5"/>
        <v>-0.10009454165689763</v>
      </c>
      <c r="V8" s="70">
        <v>11</v>
      </c>
      <c r="W8" s="70">
        <v>1</v>
      </c>
      <c r="X8" s="70">
        <v>-3.2792086130839303E-2</v>
      </c>
      <c r="Y8" s="70">
        <f t="shared" si="6"/>
        <v>0.96720791386916072</v>
      </c>
      <c r="Z8" s="70">
        <f t="shared" si="7"/>
        <v>-0.18570311796921787</v>
      </c>
      <c r="AB8" s="70">
        <v>29</v>
      </c>
      <c r="AC8" s="70">
        <v>1</v>
      </c>
      <c r="AD8" s="70">
        <v>-2.7328654039482501E-2</v>
      </c>
      <c r="AE8" s="70">
        <f t="shared" si="8"/>
        <v>0.97267134596051752</v>
      </c>
      <c r="AF8" s="70">
        <f t="shared" si="9"/>
        <v>-4.1078803540639496E-2</v>
      </c>
      <c r="AG8" s="70">
        <f t="shared" si="1"/>
        <v>-0.1839572454773753</v>
      </c>
    </row>
    <row r="9" spans="1:33" x14ac:dyDescent="0.25">
      <c r="A9" s="70" t="s">
        <v>154</v>
      </c>
      <c r="B9" s="70">
        <v>1.00182816789676</v>
      </c>
      <c r="F9" s="70">
        <v>1.0018525612945099</v>
      </c>
      <c r="G9" s="70">
        <v>1.0018215365822101</v>
      </c>
      <c r="H9" s="70">
        <v>1.0018144373051301</v>
      </c>
      <c r="K9" s="70">
        <f t="shared" si="2"/>
        <v>1.0018295117272835</v>
      </c>
      <c r="L9" s="70">
        <f t="shared" si="3"/>
        <v>-1.3438305235258241E-6</v>
      </c>
      <c r="N9" s="70" t="s">
        <v>777</v>
      </c>
      <c r="O9" s="70" t="s">
        <v>768</v>
      </c>
      <c r="P9" s="70">
        <v>1</v>
      </c>
      <c r="Q9" s="70">
        <v>-0.14975076004624299</v>
      </c>
      <c r="R9" s="70">
        <f t="shared" si="4"/>
        <v>0.85024923995375701</v>
      </c>
      <c r="S9" s="70">
        <f t="shared" si="0"/>
        <v>0.15200569440218889</v>
      </c>
      <c r="T9" s="70">
        <f t="shared" si="5"/>
        <v>-8.8099548068745787E-2</v>
      </c>
      <c r="V9" s="70">
        <v>12</v>
      </c>
      <c r="W9" s="70">
        <v>1</v>
      </c>
      <c r="X9" s="70">
        <v>1.22344728912765E-2</v>
      </c>
      <c r="Y9" s="70">
        <f t="shared" si="6"/>
        <v>1.0122344728912764</v>
      </c>
      <c r="Z9" s="70">
        <f t="shared" si="7"/>
        <v>-0.18315265821792531</v>
      </c>
      <c r="AB9" s="70">
        <v>52</v>
      </c>
      <c r="AC9" s="70">
        <v>1</v>
      </c>
      <c r="AD9" s="70">
        <v>-6.4861719011117702E-2</v>
      </c>
      <c r="AE9" s="70">
        <f t="shared" si="8"/>
        <v>0.9351382809888823</v>
      </c>
      <c r="AF9" s="70">
        <f t="shared" si="9"/>
        <v>-7.1861803495894272E-2</v>
      </c>
      <c r="AG9" s="70">
        <f t="shared" si="1"/>
        <v>-0.21474024543263007</v>
      </c>
    </row>
    <row r="10" spans="1:33" x14ac:dyDescent="0.25">
      <c r="A10" s="70" t="s">
        <v>155</v>
      </c>
      <c r="B10" s="34">
        <v>0.96621384545543498</v>
      </c>
      <c r="C10" s="34"/>
      <c r="D10" s="34">
        <v>0.96620682244909095</v>
      </c>
      <c r="F10" s="70">
        <v>0.96629295957075001</v>
      </c>
      <c r="G10" s="70">
        <v>0.96620287619934497</v>
      </c>
      <c r="H10" s="70">
        <v>0.96618079168133197</v>
      </c>
      <c r="K10" s="70">
        <f t="shared" si="2"/>
        <v>0.9662208624751295</v>
      </c>
      <c r="L10" s="70">
        <f t="shared" si="3"/>
        <v>-7.0170196945218422E-6</v>
      </c>
      <c r="N10" s="70" t="s">
        <v>777</v>
      </c>
      <c r="O10" s="70" t="s">
        <v>769</v>
      </c>
      <c r="P10" s="70">
        <v>1</v>
      </c>
      <c r="Q10" s="70">
        <v>-0.151988585256326</v>
      </c>
      <c r="R10" s="70">
        <f t="shared" si="4"/>
        <v>0.84801141474367403</v>
      </c>
      <c r="S10" s="70">
        <f t="shared" si="0"/>
        <v>0.15174215289708437</v>
      </c>
      <c r="T10" s="70">
        <f t="shared" si="5"/>
        <v>-8.8363089573850306E-2</v>
      </c>
      <c r="V10" s="70">
        <v>13</v>
      </c>
      <c r="W10" s="70">
        <v>1</v>
      </c>
      <c r="X10" s="70">
        <v>-2.3072058721869401E-2</v>
      </c>
      <c r="Y10" s="70">
        <f t="shared" si="6"/>
        <v>0.97692794127813065</v>
      </c>
      <c r="Z10" s="70">
        <f t="shared" si="7"/>
        <v>-0.17724717066935405</v>
      </c>
      <c r="AB10" s="70">
        <v>53</v>
      </c>
      <c r="AC10" s="70">
        <v>1</v>
      </c>
      <c r="AD10" s="70">
        <v>-7.7721077257818003E-2</v>
      </c>
      <c r="AE10" s="70">
        <f t="shared" si="8"/>
        <v>0.92227892274218204</v>
      </c>
      <c r="AF10" s="70">
        <f t="shared" si="9"/>
        <v>-8.5257370623608886E-2</v>
      </c>
      <c r="AG10" s="70">
        <f t="shared" si="1"/>
        <v>-0.22813581256034468</v>
      </c>
    </row>
    <row r="11" spans="1:33" x14ac:dyDescent="0.25">
      <c r="A11" s="70" t="s">
        <v>156</v>
      </c>
      <c r="B11" s="70">
        <v>0.96356317574315897</v>
      </c>
      <c r="E11" s="70">
        <v>0.96356116211729503</v>
      </c>
      <c r="F11" s="70">
        <v>0.96367419474933003</v>
      </c>
      <c r="K11" s="70">
        <f t="shared" si="2"/>
        <v>0.96361767843331259</v>
      </c>
      <c r="L11" s="70">
        <f t="shared" si="3"/>
        <v>-5.4502690153612754E-5</v>
      </c>
      <c r="N11" s="70" t="s">
        <v>777</v>
      </c>
      <c r="O11" s="70" t="s">
        <v>770</v>
      </c>
      <c r="P11" s="70">
        <v>1</v>
      </c>
      <c r="Q11" s="70">
        <v>-0.117132167489632</v>
      </c>
      <c r="R11" s="70">
        <f t="shared" si="4"/>
        <v>0.88286783251036804</v>
      </c>
      <c r="S11" s="70">
        <f t="shared" si="0"/>
        <v>0.22184840378660364</v>
      </c>
      <c r="T11" s="70">
        <f t="shared" si="5"/>
        <v>-1.8256838684331034E-2</v>
      </c>
      <c r="V11" s="70">
        <v>14</v>
      </c>
      <c r="W11" s="70">
        <v>1</v>
      </c>
      <c r="X11" s="70">
        <v>-3.1618787259326202E-2</v>
      </c>
      <c r="Y11" s="70">
        <f t="shared" si="6"/>
        <v>0.96838121274067379</v>
      </c>
      <c r="Z11" s="70">
        <f t="shared" si="7"/>
        <v>-0.17033934821778426</v>
      </c>
      <c r="AB11" s="70">
        <v>54</v>
      </c>
      <c r="AC11" s="70">
        <v>1</v>
      </c>
      <c r="AD11" s="70">
        <v>-5.9228590634543297E-2</v>
      </c>
      <c r="AE11" s="70">
        <f t="shared" si="8"/>
        <v>0.94077140936545667</v>
      </c>
      <c r="AF11" s="70">
        <f t="shared" si="9"/>
        <v>-7.2635698612915675E-2</v>
      </c>
      <c r="AG11" s="70">
        <f t="shared" si="1"/>
        <v>-0.21551414054965146</v>
      </c>
    </row>
    <row r="12" spans="1:33" x14ac:dyDescent="0.25">
      <c r="A12" s="70" t="s">
        <v>157</v>
      </c>
      <c r="B12" s="70">
        <v>0.95753036785575296</v>
      </c>
      <c r="D12" s="70">
        <v>0.95752651692685697</v>
      </c>
      <c r="F12" s="70">
        <v>0.95755747920297696</v>
      </c>
      <c r="K12" s="70">
        <f t="shared" si="2"/>
        <v>0.95754199806491691</v>
      </c>
      <c r="L12" s="70">
        <f t="shared" si="3"/>
        <v>-1.1630209163948635E-5</v>
      </c>
      <c r="N12" s="70" t="s">
        <v>777</v>
      </c>
      <c r="O12" s="70" t="s">
        <v>771</v>
      </c>
      <c r="P12" s="70">
        <v>1</v>
      </c>
      <c r="Q12" s="70">
        <v>-0.110615713506227</v>
      </c>
      <c r="R12" s="70">
        <f t="shared" si="4"/>
        <v>0.88938428649377299</v>
      </c>
      <c r="S12" s="70">
        <f t="shared" si="0"/>
        <v>0.22436414026814652</v>
      </c>
      <c r="T12" s="70">
        <f t="shared" si="5"/>
        <v>-1.5741102202788154E-2</v>
      </c>
      <c r="V12" s="70">
        <v>15</v>
      </c>
      <c r="W12" s="70">
        <v>1</v>
      </c>
      <c r="X12" s="70">
        <v>-1.60694910050387E-2</v>
      </c>
      <c r="Y12" s="70">
        <f t="shared" si="6"/>
        <v>0.98393050899496126</v>
      </c>
      <c r="Z12" s="70">
        <f t="shared" si="7"/>
        <v>-0.13169883419272002</v>
      </c>
      <c r="AB12" s="2">
        <v>55</v>
      </c>
      <c r="AC12" s="70">
        <v>1</v>
      </c>
      <c r="AD12" s="70">
        <v>-3.0715291104455901E-2</v>
      </c>
      <c r="AE12" s="70">
        <f t="shared" si="8"/>
        <v>0.96928470889554408</v>
      </c>
      <c r="AF12" s="70">
        <f t="shared" si="9"/>
        <v>-5.2996382104339955E-2</v>
      </c>
      <c r="AG12" s="2">
        <f>AF12+$AE$30</f>
        <v>-0.19587482404107576</v>
      </c>
    </row>
    <row r="13" spans="1:33" x14ac:dyDescent="0.25">
      <c r="A13" s="70" t="s">
        <v>158</v>
      </c>
      <c r="B13" s="70">
        <v>0.99806651895051601</v>
      </c>
      <c r="F13" s="70">
        <v>0.99815587937051398</v>
      </c>
      <c r="K13" s="70">
        <f t="shared" si="2"/>
        <v>0.99815587937051398</v>
      </c>
      <c r="L13" s="70">
        <f t="shared" si="3"/>
        <v>-8.9360419997963625E-5</v>
      </c>
      <c r="N13" s="70" t="s">
        <v>777</v>
      </c>
      <c r="O13" s="70" t="s">
        <v>772</v>
      </c>
      <c r="P13" s="70">
        <v>1</v>
      </c>
      <c r="Q13" s="70">
        <v>-0.101452393907922</v>
      </c>
      <c r="R13" s="70">
        <f t="shared" si="4"/>
        <v>0.89854760609207796</v>
      </c>
      <c r="S13" s="70">
        <f t="shared" si="0"/>
        <v>0.22676195774566663</v>
      </c>
      <c r="T13" s="70">
        <f t="shared" si="5"/>
        <v>-1.3343284725268051E-2</v>
      </c>
      <c r="V13" s="70">
        <v>16</v>
      </c>
      <c r="W13" s="70">
        <v>1</v>
      </c>
      <c r="X13" s="70">
        <v>1.2360699239043199E-2</v>
      </c>
      <c r="Y13" s="70">
        <f t="shared" si="6"/>
        <v>1.0123606992390433</v>
      </c>
      <c r="Z13" s="70">
        <f t="shared" si="7"/>
        <v>-0.15611844364458996</v>
      </c>
      <c r="AB13" s="70">
        <v>6</v>
      </c>
      <c r="AC13" s="70">
        <v>0</v>
      </c>
      <c r="AD13" s="70">
        <v>-1.7745512226373501E-2</v>
      </c>
      <c r="AE13" s="70">
        <f t="shared" si="8"/>
        <v>-1.7745512226373501E-2</v>
      </c>
      <c r="AF13" s="70">
        <f>SQRT(AE2^2+AE13^2)</f>
        <v>0.98135953400908682</v>
      </c>
    </row>
    <row r="14" spans="1:33" x14ac:dyDescent="0.25">
      <c r="A14" s="70" t="s">
        <v>159</v>
      </c>
      <c r="B14" s="70">
        <v>0.96716812418423903</v>
      </c>
      <c r="D14" s="70">
        <v>0.96716117497656295</v>
      </c>
      <c r="E14" s="70">
        <v>0.96716455009830105</v>
      </c>
      <c r="F14" s="70">
        <v>0.96720317928247801</v>
      </c>
      <c r="K14" s="70">
        <f t="shared" si="2"/>
        <v>0.96717630145244726</v>
      </c>
      <c r="L14" s="70">
        <f t="shared" si="3"/>
        <v>-8.1772682082315029E-6</v>
      </c>
      <c r="N14" s="70" t="s">
        <v>778</v>
      </c>
      <c r="O14" s="70" t="s">
        <v>760</v>
      </c>
      <c r="P14" s="70">
        <v>0</v>
      </c>
      <c r="Q14" s="70">
        <v>-5.2161652116965796E-3</v>
      </c>
      <c r="R14" s="70">
        <f t="shared" si="4"/>
        <v>-5.2161652116965796E-3</v>
      </c>
      <c r="S14" s="70">
        <f t="shared" ref="S14:S25" si="10">SQRT(R2^2+R14^2)</f>
        <v>0.91307637391691476</v>
      </c>
      <c r="V14" s="70">
        <v>17</v>
      </c>
      <c r="W14" s="70">
        <v>1</v>
      </c>
      <c r="X14" s="70">
        <v>1.8859826422311699E-2</v>
      </c>
      <c r="Y14" s="70">
        <f t="shared" si="6"/>
        <v>1.0188598264223117</v>
      </c>
      <c r="Z14" s="70">
        <f t="shared" si="7"/>
        <v>-9.6274367569416069E-2</v>
      </c>
      <c r="AB14" s="70">
        <v>7</v>
      </c>
      <c r="AC14" s="70">
        <v>0</v>
      </c>
      <c r="AD14" s="70">
        <v>0</v>
      </c>
      <c r="AE14" s="70">
        <f t="shared" si="8"/>
        <v>0</v>
      </c>
      <c r="AF14" s="70">
        <f t="shared" ref="AF14:AF23" si="11">SQRT(AE3^2+AE14^2)</f>
        <v>0.98348298916594468</v>
      </c>
    </row>
    <row r="15" spans="1:33" x14ac:dyDescent="0.25">
      <c r="A15" s="70" t="s">
        <v>160</v>
      </c>
      <c r="B15" s="70">
        <v>0.96092233003516903</v>
      </c>
      <c r="E15" s="70">
        <v>0.96091947071121797</v>
      </c>
      <c r="F15" s="70">
        <v>0.960925357578859</v>
      </c>
      <c r="K15" s="70">
        <f t="shared" si="2"/>
        <v>0.96092241414503854</v>
      </c>
      <c r="L15" s="70">
        <f t="shared" si="3"/>
        <v>-8.4109869513682156E-8</v>
      </c>
      <c r="N15" s="70" t="s">
        <v>778</v>
      </c>
      <c r="O15" s="70" t="s">
        <v>761</v>
      </c>
      <c r="P15" s="70">
        <v>0</v>
      </c>
      <c r="Q15" s="70">
        <v>0.13874167462516401</v>
      </c>
      <c r="R15" s="70">
        <f t="shared" si="4"/>
        <v>0.13874167462516401</v>
      </c>
      <c r="S15" s="70">
        <f t="shared" si="10"/>
        <v>0.89748591019340129</v>
      </c>
      <c r="V15" s="70">
        <v>45</v>
      </c>
      <c r="W15" s="70">
        <v>1</v>
      </c>
      <c r="X15" s="70">
        <v>-3.41086045376345E-2</v>
      </c>
      <c r="Y15" s="70">
        <f t="shared" si="6"/>
        <v>0.96589139546236547</v>
      </c>
      <c r="Z15" s="70">
        <f t="shared" si="7"/>
        <v>-0.17789801478546632</v>
      </c>
      <c r="AB15" s="70">
        <v>8</v>
      </c>
      <c r="AC15" s="70">
        <v>0</v>
      </c>
      <c r="AD15" s="70">
        <v>5.43068250722792E-2</v>
      </c>
      <c r="AE15" s="70">
        <f t="shared" si="8"/>
        <v>5.43068250722792E-2</v>
      </c>
      <c r="AF15" s="70">
        <f t="shared" si="11"/>
        <v>1.0056847725980469</v>
      </c>
    </row>
    <row r="16" spans="1:33" x14ac:dyDescent="0.25">
      <c r="A16" s="70" t="s">
        <v>291</v>
      </c>
      <c r="B16" s="78">
        <v>0.97955183649314503</v>
      </c>
      <c r="C16" s="70">
        <v>0.97959994820473295</v>
      </c>
      <c r="E16" s="70">
        <v>0.97954945186559905</v>
      </c>
      <c r="F16" s="70">
        <v>0.979534696568515</v>
      </c>
      <c r="H16" s="70">
        <v>0.97955301098270697</v>
      </c>
      <c r="K16" s="70">
        <f t="shared" si="2"/>
        <v>0.97955927690538847</v>
      </c>
      <c r="L16" s="70">
        <f t="shared" si="3"/>
        <v>-7.4404122434312825E-6</v>
      </c>
      <c r="N16" s="70" t="s">
        <v>778</v>
      </c>
      <c r="O16" s="70" t="s">
        <v>762</v>
      </c>
      <c r="P16" s="70">
        <v>0</v>
      </c>
      <c r="Q16" s="70">
        <v>0</v>
      </c>
      <c r="R16" s="70">
        <v>0</v>
      </c>
      <c r="S16" s="70">
        <f t="shared" si="10"/>
        <v>0.91442267147913814</v>
      </c>
      <c r="V16" s="70">
        <v>49</v>
      </c>
      <c r="W16" s="70">
        <v>1</v>
      </c>
      <c r="X16" s="70">
        <v>-6.9475398551459705E-2</v>
      </c>
      <c r="Y16" s="70">
        <f t="shared" si="6"/>
        <v>0.93052460144854032</v>
      </c>
      <c r="Z16" s="70">
        <f t="shared" si="7"/>
        <v>-0.24467155668683596</v>
      </c>
      <c r="AB16" s="70">
        <v>9</v>
      </c>
      <c r="AC16" s="70">
        <v>0</v>
      </c>
      <c r="AD16" s="70">
        <v>-3.0059302548468801E-2</v>
      </c>
      <c r="AE16" s="70">
        <f t="shared" si="8"/>
        <v>-3.0059302548468801E-2</v>
      </c>
      <c r="AF16" s="70">
        <f t="shared" si="11"/>
        <v>0.97944562552569936</v>
      </c>
    </row>
    <row r="17" spans="1:32" x14ac:dyDescent="0.25">
      <c r="A17" s="70" t="s">
        <v>292</v>
      </c>
      <c r="B17" s="78">
        <v>1.00125525075064</v>
      </c>
      <c r="F17" s="70">
        <v>1.001296044651</v>
      </c>
      <c r="K17" s="70">
        <f t="shared" si="2"/>
        <v>1.001296044651</v>
      </c>
      <c r="L17" s="70">
        <f t="shared" si="3"/>
        <v>-4.0793900359936686E-5</v>
      </c>
      <c r="N17" s="70" t="s">
        <v>778</v>
      </c>
      <c r="O17" s="70" t="s">
        <v>763</v>
      </c>
      <c r="P17" s="70">
        <v>0</v>
      </c>
      <c r="Q17" s="70">
        <v>2.3218499860964002E-2</v>
      </c>
      <c r="R17" s="70">
        <f t="shared" si="4"/>
        <v>2.3218499860964002E-2</v>
      </c>
      <c r="S17" s="70">
        <f t="shared" si="10"/>
        <v>0.94048980823382378</v>
      </c>
      <c r="V17" s="70">
        <v>51</v>
      </c>
      <c r="W17" s="70">
        <v>1</v>
      </c>
      <c r="X17" s="70">
        <v>-3.4184539686761703E-2</v>
      </c>
      <c r="Y17" s="70">
        <f t="shared" si="6"/>
        <v>0.96581546031323828</v>
      </c>
      <c r="Z17" s="70">
        <f t="shared" si="7"/>
        <v>-0.23145305546187944</v>
      </c>
      <c r="AB17" s="70">
        <v>27</v>
      </c>
      <c r="AC17" s="70">
        <v>0</v>
      </c>
      <c r="AD17" s="70">
        <v>-6.9034200014249897E-2</v>
      </c>
      <c r="AE17" s="70">
        <f t="shared" si="8"/>
        <v>-6.9034200014249897E-2</v>
      </c>
      <c r="AF17" s="70">
        <f t="shared" si="11"/>
        <v>0.94327274148063533</v>
      </c>
    </row>
    <row r="18" spans="1:32" x14ac:dyDescent="0.25">
      <c r="A18" s="70" t="s">
        <v>293</v>
      </c>
      <c r="B18" s="111">
        <v>1.0129326426752401</v>
      </c>
      <c r="C18" s="34"/>
      <c r="D18" s="34"/>
      <c r="F18" s="70">
        <v>1.0129204741430999</v>
      </c>
      <c r="K18" s="70">
        <f t="shared" si="2"/>
        <v>1.0129204741430999</v>
      </c>
      <c r="L18" s="70">
        <f t="shared" si="3"/>
        <v>1.216853214014435E-5</v>
      </c>
      <c r="N18" s="70" t="s">
        <v>778</v>
      </c>
      <c r="O18" s="70" t="s">
        <v>764</v>
      </c>
      <c r="P18" s="70">
        <v>0</v>
      </c>
      <c r="Q18" s="70">
        <v>4.0508529643714299E-2</v>
      </c>
      <c r="R18" s="70">
        <f t="shared" si="4"/>
        <v>4.0508529643714299E-2</v>
      </c>
      <c r="S18" s="70">
        <f t="shared" si="10"/>
        <v>0.95714993523256942</v>
      </c>
      <c r="V18" s="2">
        <v>55</v>
      </c>
      <c r="W18" s="70">
        <v>1</v>
      </c>
      <c r="X18" s="70">
        <v>-3.6780963273010302E-2</v>
      </c>
      <c r="Y18" s="70">
        <f t="shared" si="6"/>
        <v>0.96321903672698972</v>
      </c>
      <c r="Z18" s="70">
        <f t="shared" si="7"/>
        <v>-0.19922078262677206</v>
      </c>
      <c r="AB18" s="70">
        <v>28</v>
      </c>
      <c r="AC18" s="70">
        <v>0</v>
      </c>
      <c r="AD18" s="70">
        <v>-5.1938156989402601E-2</v>
      </c>
      <c r="AE18" s="70">
        <f t="shared" si="8"/>
        <v>-5.1938156989402601E-2</v>
      </c>
      <c r="AF18" s="70">
        <f t="shared" si="11"/>
        <v>0.95913698284835935</v>
      </c>
    </row>
    <row r="19" spans="1:32" x14ac:dyDescent="0.25">
      <c r="A19" s="70" t="s">
        <v>294</v>
      </c>
      <c r="B19" s="111">
        <v>0.94957472250405195</v>
      </c>
      <c r="C19" s="34"/>
      <c r="D19" s="34"/>
      <c r="H19" s="70">
        <v>0.94965148818976097</v>
      </c>
      <c r="I19" s="34">
        <v>0.94956865103819699</v>
      </c>
      <c r="J19" s="34"/>
      <c r="K19" s="34">
        <f t="shared" si="2"/>
        <v>0.94961006961397898</v>
      </c>
      <c r="L19" s="34">
        <f t="shared" si="3"/>
        <v>-3.5347109927030829E-5</v>
      </c>
      <c r="N19" s="70" t="s">
        <v>778</v>
      </c>
      <c r="O19" s="70" t="s">
        <v>766</v>
      </c>
      <c r="P19" s="70">
        <v>0</v>
      </c>
      <c r="Q19" s="70">
        <v>0.12946647232287201</v>
      </c>
      <c r="R19" s="70">
        <f t="shared" si="4"/>
        <v>0.12946647232287201</v>
      </c>
      <c r="S19" s="70">
        <f t="shared" si="10"/>
        <v>0.87623408025819516</v>
      </c>
      <c r="V19" s="70">
        <v>1</v>
      </c>
      <c r="W19" s="70">
        <v>0</v>
      </c>
      <c r="X19" s="70">
        <v>0</v>
      </c>
      <c r="Y19" s="70">
        <f t="shared" si="6"/>
        <v>0</v>
      </c>
      <c r="Z19" s="70">
        <f>SQRT(Y2^2+Y19^2)</f>
        <v>1.0448166024885754</v>
      </c>
      <c r="AB19" s="70">
        <v>29</v>
      </c>
      <c r="AC19" s="70">
        <v>0</v>
      </c>
      <c r="AD19" s="70">
        <v>-3.9978665234624802E-2</v>
      </c>
      <c r="AE19" s="70">
        <f t="shared" si="8"/>
        <v>-3.9978665234624802E-2</v>
      </c>
      <c r="AF19" s="70">
        <f t="shared" si="11"/>
        <v>0.97349259931783094</v>
      </c>
    </row>
    <row r="20" spans="1:32" x14ac:dyDescent="0.25">
      <c r="A20" s="70" t="s">
        <v>295</v>
      </c>
      <c r="B20" s="78">
        <v>0.90681268965558204</v>
      </c>
      <c r="H20" s="70">
        <v>0.906751797180539</v>
      </c>
      <c r="I20" s="34">
        <v>0.90680750353919304</v>
      </c>
      <c r="J20" s="34"/>
      <c r="K20" s="34">
        <f t="shared" si="2"/>
        <v>0.90677965035986596</v>
      </c>
      <c r="L20" s="34">
        <f t="shared" si="3"/>
        <v>3.3039295716075223E-5</v>
      </c>
      <c r="N20" s="70" t="s">
        <v>778</v>
      </c>
      <c r="O20" s="70" t="s">
        <v>767</v>
      </c>
      <c r="P20" s="70">
        <v>0</v>
      </c>
      <c r="Q20" s="70">
        <v>0.118284036458467</v>
      </c>
      <c r="R20" s="70">
        <f t="shared" si="4"/>
        <v>0.118284036458467</v>
      </c>
      <c r="S20" s="70">
        <f t="shared" si="10"/>
        <v>0.84758789873681895</v>
      </c>
      <c r="V20" s="70">
        <v>2</v>
      </c>
      <c r="W20" s="70">
        <v>0</v>
      </c>
      <c r="X20" s="70">
        <v>-2.1910947791483198E-2</v>
      </c>
      <c r="Y20" s="70">
        <f t="shared" si="6"/>
        <v>-2.1910947791483198E-2</v>
      </c>
      <c r="Z20" s="70">
        <f t="shared" ref="Z20:Z35" si="12">SQRT(Y3^2+Y20^2)</f>
        <v>1.0124588174530593</v>
      </c>
      <c r="AB20" s="70">
        <v>52</v>
      </c>
      <c r="AC20" s="70">
        <v>0</v>
      </c>
      <c r="AD20" s="70">
        <v>-6.7316640345754894E-2</v>
      </c>
      <c r="AE20" s="70">
        <f t="shared" si="8"/>
        <v>-6.7316640345754894E-2</v>
      </c>
      <c r="AF20" s="70">
        <f t="shared" si="11"/>
        <v>0.93755807000861624</v>
      </c>
    </row>
    <row r="21" spans="1:32" x14ac:dyDescent="0.25">
      <c r="A21" s="70" t="s">
        <v>296</v>
      </c>
      <c r="B21" s="78">
        <v>0.89577564712542102</v>
      </c>
      <c r="I21" s="34">
        <v>0.89577187286322901</v>
      </c>
      <c r="J21" s="34"/>
      <c r="K21" s="34">
        <f t="shared" si="2"/>
        <v>0.89577187286322901</v>
      </c>
      <c r="L21" s="34">
        <f t="shared" si="3"/>
        <v>3.7742621920022756E-6</v>
      </c>
      <c r="N21" s="70" t="s">
        <v>778</v>
      </c>
      <c r="O21" s="70" t="s">
        <v>768</v>
      </c>
      <c r="P21" s="70">
        <v>0</v>
      </c>
      <c r="Q21" s="70">
        <v>0.13024742880631601</v>
      </c>
      <c r="R21" s="70">
        <f t="shared" si="4"/>
        <v>0.13024742880631601</v>
      </c>
      <c r="S21" s="70">
        <f t="shared" si="10"/>
        <v>0.86016752016836684</v>
      </c>
      <c r="V21" s="70">
        <v>3</v>
      </c>
      <c r="W21" s="70">
        <v>0</v>
      </c>
      <c r="X21" s="70">
        <v>-0.110291488019982</v>
      </c>
      <c r="Y21" s="70">
        <f t="shared" si="6"/>
        <v>-0.110291488019982</v>
      </c>
      <c r="Z21" s="70">
        <f t="shared" si="12"/>
        <v>0.98505334274929424</v>
      </c>
      <c r="AB21" s="70">
        <v>53</v>
      </c>
      <c r="AC21" s="70">
        <v>0</v>
      </c>
      <c r="AD21" s="70">
        <v>-7.8822149865909699E-2</v>
      </c>
      <c r="AE21" s="70">
        <f t="shared" si="8"/>
        <v>-7.8822149865909699E-2</v>
      </c>
      <c r="AF21" s="70">
        <f t="shared" si="11"/>
        <v>0.92564104416559001</v>
      </c>
    </row>
    <row r="22" spans="1:32" x14ac:dyDescent="0.25">
      <c r="A22" s="70" t="s">
        <v>297</v>
      </c>
      <c r="B22" s="78">
        <v>0.89577660863919695</v>
      </c>
      <c r="I22" s="34">
        <v>0.89577160227624497</v>
      </c>
      <c r="J22" s="34"/>
      <c r="K22" s="34">
        <f t="shared" si="2"/>
        <v>0.89577160227624497</v>
      </c>
      <c r="L22" s="34">
        <f t="shared" si="3"/>
        <v>5.0063629519758734E-6</v>
      </c>
      <c r="N22" s="70" t="s">
        <v>778</v>
      </c>
      <c r="O22" s="70" t="s">
        <v>769</v>
      </c>
      <c r="P22" s="70">
        <v>0</v>
      </c>
      <c r="Q22" s="70">
        <v>0.12967590090539299</v>
      </c>
      <c r="R22" s="70">
        <f t="shared" si="4"/>
        <v>0.12967590090539299</v>
      </c>
      <c r="S22" s="70">
        <f t="shared" si="10"/>
        <v>0.85786898697364788</v>
      </c>
      <c r="V22" s="70">
        <v>8</v>
      </c>
      <c r="W22" s="70">
        <v>0</v>
      </c>
      <c r="X22" s="70">
        <v>-8.5223451005025805E-2</v>
      </c>
      <c r="Y22" s="70">
        <f t="shared" si="6"/>
        <v>-8.5223451005025805E-2</v>
      </c>
      <c r="Z22" s="70">
        <f t="shared" si="12"/>
        <v>1.008228735395539</v>
      </c>
      <c r="AB22" s="70">
        <v>54</v>
      </c>
      <c r="AC22" s="70">
        <v>0</v>
      </c>
      <c r="AD22" s="70">
        <v>-6.8454017456279506E-2</v>
      </c>
      <c r="AE22" s="70">
        <f t="shared" si="8"/>
        <v>-6.8454017456279506E-2</v>
      </c>
      <c r="AF22" s="70">
        <f t="shared" si="11"/>
        <v>0.94325860567787678</v>
      </c>
    </row>
    <row r="23" spans="1:32" x14ac:dyDescent="0.25">
      <c r="A23" s="70" t="s">
        <v>298</v>
      </c>
      <c r="B23" s="78">
        <v>0.89635810089394696</v>
      </c>
      <c r="C23" s="70">
        <v>0.89634818978998698</v>
      </c>
      <c r="I23" s="34">
        <v>0.89635014805937896</v>
      </c>
      <c r="J23" s="34"/>
      <c r="K23" s="34">
        <f t="shared" si="2"/>
        <v>0.89634916892468297</v>
      </c>
      <c r="L23" s="34">
        <f t="shared" si="3"/>
        <v>8.931969263992201E-6</v>
      </c>
      <c r="N23" s="70" t="s">
        <v>778</v>
      </c>
      <c r="O23" s="70" t="s">
        <v>770</v>
      </c>
      <c r="P23" s="70">
        <v>0</v>
      </c>
      <c r="Q23" s="70">
        <v>0.19914060475590201</v>
      </c>
      <c r="R23" s="70">
        <f t="shared" si="4"/>
        <v>0.19914060475590201</v>
      </c>
      <c r="S23" s="70">
        <f t="shared" si="10"/>
        <v>0.90504839105105406</v>
      </c>
      <c r="V23" s="70">
        <v>9</v>
      </c>
      <c r="W23" s="70">
        <v>0</v>
      </c>
      <c r="X23" s="70">
        <v>-0.172263787292775</v>
      </c>
      <c r="Y23" s="70">
        <f t="shared" si="6"/>
        <v>-0.172263787292775</v>
      </c>
      <c r="Z23" s="70">
        <f t="shared" si="12"/>
        <v>0.99248953158924269</v>
      </c>
      <c r="AB23" s="70">
        <v>55</v>
      </c>
      <c r="AC23" s="70">
        <v>0</v>
      </c>
      <c r="AD23" s="70">
        <v>-5.1416728440322898E-2</v>
      </c>
      <c r="AE23" s="70">
        <f t="shared" si="8"/>
        <v>-5.1416728440322898E-2</v>
      </c>
      <c r="AF23" s="70">
        <f t="shared" si="11"/>
        <v>0.97064747816198726</v>
      </c>
    </row>
    <row r="24" spans="1:32" x14ac:dyDescent="0.25">
      <c r="A24" s="70" t="s">
        <v>299</v>
      </c>
      <c r="B24" s="78">
        <v>0.89448772960061296</v>
      </c>
      <c r="I24" s="34">
        <v>0.89448054030582702</v>
      </c>
      <c r="J24" s="34"/>
      <c r="K24" s="34">
        <f t="shared" si="2"/>
        <v>0.89448054030582702</v>
      </c>
      <c r="L24" s="34">
        <f t="shared" si="3"/>
        <v>7.1892947859364398E-6</v>
      </c>
      <c r="N24" s="70" t="s">
        <v>778</v>
      </c>
      <c r="O24" s="70" t="s">
        <v>771</v>
      </c>
      <c r="P24" s="70">
        <v>0</v>
      </c>
      <c r="Q24" s="70">
        <v>0.20296309634058901</v>
      </c>
      <c r="R24" s="70">
        <f t="shared" si="4"/>
        <v>0.20296309634058901</v>
      </c>
      <c r="S24" s="70">
        <f t="shared" si="10"/>
        <v>0.91224910388456781</v>
      </c>
      <c r="V24" s="70">
        <v>10</v>
      </c>
      <c r="W24" s="70">
        <v>0</v>
      </c>
      <c r="X24" s="70">
        <v>-0.20492628576253399</v>
      </c>
      <c r="Y24" s="70">
        <f t="shared" si="6"/>
        <v>-0.20492628576253399</v>
      </c>
      <c r="Z24" s="70">
        <f t="shared" si="12"/>
        <v>0.99968910213122264</v>
      </c>
    </row>
    <row r="25" spans="1:32" x14ac:dyDescent="0.25">
      <c r="A25" s="70" t="s">
        <v>300</v>
      </c>
      <c r="B25" s="78">
        <v>0.88218932874169698</v>
      </c>
      <c r="I25" s="34">
        <v>0.88218384125528704</v>
      </c>
      <c r="J25" s="2">
        <v>0.78677760411726005</v>
      </c>
      <c r="K25" s="34">
        <f t="shared" si="2"/>
        <v>0.8344807226862736</v>
      </c>
      <c r="L25" s="2">
        <f t="shared" si="3"/>
        <v>4.7708606055423375E-2</v>
      </c>
      <c r="N25" s="70" t="s">
        <v>778</v>
      </c>
      <c r="O25" s="70" t="s">
        <v>772</v>
      </c>
      <c r="P25" s="70">
        <v>0</v>
      </c>
      <c r="Q25" s="70">
        <v>0.207322227204434</v>
      </c>
      <c r="R25" s="70">
        <f t="shared" si="4"/>
        <v>0.207322227204434</v>
      </c>
      <c r="S25" s="70">
        <f t="shared" si="10"/>
        <v>0.92215525065295323</v>
      </c>
      <c r="V25" s="70">
        <v>11</v>
      </c>
      <c r="W25" s="70">
        <v>0</v>
      </c>
      <c r="X25" s="70">
        <v>-0.18170710574226301</v>
      </c>
      <c r="Y25" s="70">
        <f t="shared" si="6"/>
        <v>-0.18170710574226301</v>
      </c>
      <c r="Z25" s="70">
        <f t="shared" si="12"/>
        <v>0.98412835592130143</v>
      </c>
    </row>
    <row r="26" spans="1:32" x14ac:dyDescent="0.25">
      <c r="A26" s="70" t="s">
        <v>301</v>
      </c>
      <c r="B26" s="78">
        <v>0.826334515241402</v>
      </c>
      <c r="I26" s="34">
        <v>0.82645639214262701</v>
      </c>
      <c r="J26" s="2">
        <v>0.82676807806418096</v>
      </c>
      <c r="K26" s="34">
        <f t="shared" si="2"/>
        <v>0.82661223510340398</v>
      </c>
      <c r="L26" s="2">
        <f t="shared" si="3"/>
        <v>-2.777198620019794E-4</v>
      </c>
      <c r="V26" s="70">
        <v>12</v>
      </c>
      <c r="W26" s="70">
        <v>0</v>
      </c>
      <c r="X26" s="70">
        <v>-0.18749463394007601</v>
      </c>
      <c r="Y26" s="70">
        <f t="shared" si="6"/>
        <v>-0.18749463394007601</v>
      </c>
      <c r="Z26" s="70">
        <f t="shared" si="12"/>
        <v>1.0294527021023372</v>
      </c>
      <c r="AB26" s="70" t="s">
        <v>782</v>
      </c>
      <c r="AC26" s="70" t="s">
        <v>140</v>
      </c>
      <c r="AD26" s="70" t="s">
        <v>780</v>
      </c>
      <c r="AE26" s="118" t="s">
        <v>781</v>
      </c>
    </row>
    <row r="27" spans="1:32" x14ac:dyDescent="0.25">
      <c r="A27" s="70" t="s">
        <v>302</v>
      </c>
      <c r="B27" s="78">
        <v>0.88497501495365505</v>
      </c>
      <c r="I27" s="34">
        <v>0.88497041715693903</v>
      </c>
      <c r="J27" s="2">
        <v>0.79089838523539802</v>
      </c>
      <c r="K27" s="34">
        <f t="shared" si="2"/>
        <v>0.83793440119616847</v>
      </c>
      <c r="L27" s="2">
        <f t="shared" si="3"/>
        <v>4.7040613757486582E-2</v>
      </c>
      <c r="O27" s="70" t="s">
        <v>760</v>
      </c>
      <c r="P27" s="78">
        <v>-0.24242891</v>
      </c>
      <c r="V27" s="70">
        <v>13</v>
      </c>
      <c r="W27" s="70">
        <v>0</v>
      </c>
      <c r="X27" s="70">
        <v>-0.17499413447846501</v>
      </c>
      <c r="Y27" s="70">
        <f t="shared" si="6"/>
        <v>-0.17499413447846501</v>
      </c>
      <c r="Z27" s="70">
        <f t="shared" si="12"/>
        <v>0.99247727911111083</v>
      </c>
      <c r="AB27" s="70">
        <v>8</v>
      </c>
      <c r="AC27" s="70">
        <v>-8.4628876496250144E-2</v>
      </c>
      <c r="AD27" s="70">
        <v>5.4026126490330569E-2</v>
      </c>
      <c r="AE27" s="70">
        <f>AC27-AD27</f>
        <v>-0.13865500298658071</v>
      </c>
    </row>
    <row r="28" spans="1:32" x14ac:dyDescent="0.25">
      <c r="A28" s="70" t="s">
        <v>303</v>
      </c>
      <c r="B28" s="70">
        <v>0.91809968754897198</v>
      </c>
      <c r="G28" s="70">
        <v>0.91809818999962101</v>
      </c>
      <c r="I28" s="34"/>
      <c r="J28" s="2">
        <v>0.82777605694741796</v>
      </c>
      <c r="K28" s="34">
        <f t="shared" si="2"/>
        <v>0.87293712347351948</v>
      </c>
      <c r="L28" s="2">
        <f t="shared" si="3"/>
        <v>4.5162564075452494E-2</v>
      </c>
      <c r="O28" s="70" t="s">
        <v>761</v>
      </c>
      <c r="P28" s="78">
        <v>-0.34925093000000001</v>
      </c>
      <c r="V28" s="70">
        <v>14</v>
      </c>
      <c r="W28" s="70">
        <v>0</v>
      </c>
      <c r="X28" s="70">
        <v>-0.16656756287984001</v>
      </c>
      <c r="Y28" s="70">
        <f t="shared" si="6"/>
        <v>-0.16656756287984001</v>
      </c>
      <c r="Z28" s="70">
        <f t="shared" si="12"/>
        <v>0.98260211998185087</v>
      </c>
      <c r="AB28" s="70">
        <v>9</v>
      </c>
      <c r="AC28" s="70">
        <v>-0.17445086083825156</v>
      </c>
      <c r="AD28" s="70">
        <v>-3.0694938537057053E-2</v>
      </c>
      <c r="AE28" s="70">
        <f>AC28-AD28</f>
        <v>-0.14375592230119452</v>
      </c>
    </row>
    <row r="29" spans="1:32" x14ac:dyDescent="0.25">
      <c r="A29" s="70" t="s">
        <v>304</v>
      </c>
      <c r="B29" s="70">
        <v>0.93890244239966203</v>
      </c>
      <c r="G29" s="70">
        <v>0.938895662330959</v>
      </c>
      <c r="I29" s="34"/>
      <c r="J29" s="2">
        <v>0.85176255030896397</v>
      </c>
      <c r="K29" s="34">
        <f t="shared" si="2"/>
        <v>0.89532910631996154</v>
      </c>
      <c r="L29" s="2">
        <f t="shared" si="3"/>
        <v>4.3573336079700487E-2</v>
      </c>
      <c r="O29" s="70" t="s">
        <v>762</v>
      </c>
      <c r="P29" s="78">
        <v>-0.23613959000000001</v>
      </c>
      <c r="V29" s="70">
        <v>15</v>
      </c>
      <c r="W29" s="70">
        <v>0</v>
      </c>
      <c r="X29" s="70">
        <v>-0.13033692024031601</v>
      </c>
      <c r="Y29" s="70">
        <f t="shared" si="6"/>
        <v>-0.13033692024031601</v>
      </c>
      <c r="Z29" s="70">
        <f t="shared" si="12"/>
        <v>0.99252554592252884</v>
      </c>
      <c r="AB29" s="70">
        <v>55</v>
      </c>
      <c r="AC29" s="70">
        <v>-0.19922078262677206</v>
      </c>
      <c r="AD29" s="70">
        <v>-5.2996382104339955E-2</v>
      </c>
      <c r="AE29" s="70">
        <f>AC29-AD29</f>
        <v>-0.1462244005224321</v>
      </c>
    </row>
    <row r="30" spans="1:32" x14ac:dyDescent="0.25">
      <c r="A30" s="70" t="s">
        <v>305</v>
      </c>
      <c r="B30" s="70">
        <v>0.95618429645043002</v>
      </c>
      <c r="G30" s="70">
        <v>0.95617620582372198</v>
      </c>
      <c r="K30" s="70">
        <f t="shared" si="2"/>
        <v>0.95617620582372198</v>
      </c>
      <c r="L30" s="70">
        <f t="shared" si="3"/>
        <v>8.0906267080349537E-6</v>
      </c>
      <c r="O30" s="119" t="s">
        <v>763</v>
      </c>
      <c r="P30" s="70">
        <v>-0.20899345</v>
      </c>
      <c r="V30" s="70">
        <v>16</v>
      </c>
      <c r="W30" s="70">
        <v>0</v>
      </c>
      <c r="X30" s="70">
        <v>-0.15934485420063199</v>
      </c>
      <c r="Y30" s="70">
        <f t="shared" si="6"/>
        <v>-0.15934485420063199</v>
      </c>
      <c r="Z30" s="70">
        <f t="shared" si="12"/>
        <v>1.024824359548496</v>
      </c>
      <c r="AE30" s="70">
        <f>AVERAGE(AE27:AE29)</f>
        <v>-0.14287844193673579</v>
      </c>
    </row>
    <row r="31" spans="1:32" x14ac:dyDescent="0.25">
      <c r="A31" s="70" t="s">
        <v>306</v>
      </c>
      <c r="B31" s="70">
        <v>0.80088153898968295</v>
      </c>
      <c r="I31" s="70">
        <v>0.80102618395598901</v>
      </c>
      <c r="J31" s="2">
        <v>0.80135984572728203</v>
      </c>
      <c r="K31" s="70">
        <f t="shared" si="2"/>
        <v>0.80119301484163552</v>
      </c>
      <c r="L31" s="2">
        <f t="shared" si="3"/>
        <v>-3.1147585195256955E-4</v>
      </c>
      <c r="O31" s="119" t="s">
        <v>764</v>
      </c>
      <c r="P31" s="70">
        <v>-0.18973717000000001</v>
      </c>
      <c r="V31" s="70">
        <v>17</v>
      </c>
      <c r="W31" s="70">
        <v>0</v>
      </c>
      <c r="X31" s="70">
        <v>-9.8394270867488601E-2</v>
      </c>
      <c r="Y31" s="70">
        <f t="shared" si="6"/>
        <v>-9.8394270867488601E-2</v>
      </c>
      <c r="Z31" s="70">
        <f t="shared" si="12"/>
        <v>1.0235999113114693</v>
      </c>
    </row>
    <row r="32" spans="1:32" x14ac:dyDescent="0.25">
      <c r="A32" s="70" t="s">
        <v>307</v>
      </c>
      <c r="B32" s="70">
        <v>0.76620163898772398</v>
      </c>
      <c r="J32" s="2">
        <v>0.76678837518839105</v>
      </c>
      <c r="K32" s="70">
        <f t="shared" si="2"/>
        <v>0.76678837518839105</v>
      </c>
      <c r="L32" s="2">
        <f t="shared" si="3"/>
        <v>-5.8673620066707066E-4</v>
      </c>
      <c r="O32" s="119"/>
      <c r="V32" s="70">
        <v>45</v>
      </c>
      <c r="W32" s="70">
        <v>0</v>
      </c>
      <c r="X32" s="70">
        <v>-0.17366608301532299</v>
      </c>
      <c r="Y32" s="70">
        <f t="shared" si="6"/>
        <v>-0.17366608301532299</v>
      </c>
      <c r="Z32" s="70">
        <f t="shared" si="12"/>
        <v>0.98137969013940818</v>
      </c>
      <c r="AB32" s="70" t="s">
        <v>782</v>
      </c>
      <c r="AC32" s="70" t="s">
        <v>785</v>
      </c>
      <c r="AD32" s="70" t="s">
        <v>773</v>
      </c>
      <c r="AE32" s="70" t="s">
        <v>786</v>
      </c>
    </row>
    <row r="33" spans="1:31" x14ac:dyDescent="0.25">
      <c r="A33" s="70" t="s">
        <v>308</v>
      </c>
      <c r="B33" s="70">
        <v>0.78396396967529702</v>
      </c>
      <c r="J33" s="2">
        <v>0.78447900362134504</v>
      </c>
      <c r="K33" s="70">
        <f t="shared" si="2"/>
        <v>0.78447900362134504</v>
      </c>
      <c r="L33" s="2">
        <f t="shared" si="3"/>
        <v>-5.1503394604801578E-4</v>
      </c>
      <c r="O33" s="70" t="s">
        <v>766</v>
      </c>
      <c r="P33" s="70">
        <v>-0.36151371999999998</v>
      </c>
      <c r="V33" s="70">
        <v>49</v>
      </c>
      <c r="W33" s="70">
        <v>0</v>
      </c>
      <c r="X33" s="70">
        <v>-0.23232754293372301</v>
      </c>
      <c r="Y33" s="70">
        <f t="shared" si="6"/>
        <v>-0.23232754293372301</v>
      </c>
      <c r="Z33" s="70">
        <f t="shared" si="12"/>
        <v>0.95908921436255634</v>
      </c>
      <c r="AB33" s="70">
        <v>27</v>
      </c>
      <c r="AC33" s="70">
        <v>-0.21612976409016438</v>
      </c>
      <c r="AD33" s="70">
        <v>2.4690176165240708E-2</v>
      </c>
      <c r="AE33" s="70">
        <f>AC33-AD33</f>
        <v>-0.2408199402554051</v>
      </c>
    </row>
    <row r="34" spans="1:31" x14ac:dyDescent="0.25">
      <c r="A34" s="70" t="s">
        <v>309</v>
      </c>
      <c r="B34" s="70">
        <v>0.781264724407841</v>
      </c>
      <c r="J34" s="2">
        <v>0.78178788396703802</v>
      </c>
      <c r="K34" s="70">
        <f t="shared" si="2"/>
        <v>0.78178788396703802</v>
      </c>
      <c r="L34" s="2">
        <f t="shared" si="3"/>
        <v>-5.2315955919701729E-4</v>
      </c>
      <c r="O34" s="70" t="s">
        <v>767</v>
      </c>
      <c r="P34" s="70">
        <v>-0.37708086000000002</v>
      </c>
      <c r="V34" s="70">
        <v>51</v>
      </c>
      <c r="W34" s="70">
        <v>0</v>
      </c>
      <c r="X34" s="70">
        <v>-0.227620105422221</v>
      </c>
      <c r="Y34" s="70">
        <f t="shared" si="6"/>
        <v>-0.227620105422221</v>
      </c>
      <c r="Z34" s="70">
        <f t="shared" si="12"/>
        <v>0.99227537295475354</v>
      </c>
      <c r="AB34" s="70">
        <v>28</v>
      </c>
      <c r="AC34" s="70">
        <v>-0.19705586884544313</v>
      </c>
      <c r="AD34" s="70">
        <v>4.2334675841021137E-2</v>
      </c>
      <c r="AE34" s="70">
        <f>AC34-AD34</f>
        <v>-0.23939054468646426</v>
      </c>
    </row>
    <row r="35" spans="1:31" x14ac:dyDescent="0.25">
      <c r="A35" s="70" t="s">
        <v>310</v>
      </c>
      <c r="B35" s="70">
        <v>0.84427938790082702</v>
      </c>
      <c r="J35" s="2">
        <v>0.84519400831991298</v>
      </c>
      <c r="K35" s="70">
        <f t="shared" si="2"/>
        <v>0.84519400831991298</v>
      </c>
      <c r="L35" s="2">
        <f t="shared" si="3"/>
        <v>-9.1462041908596525E-4</v>
      </c>
      <c r="O35" s="70" t="s">
        <v>768</v>
      </c>
      <c r="P35" s="70">
        <v>-0.35865153999999999</v>
      </c>
      <c r="V35" s="70">
        <v>55</v>
      </c>
      <c r="W35" s="70">
        <v>0</v>
      </c>
      <c r="X35" s="70">
        <v>-0.19447288997117901</v>
      </c>
      <c r="Y35" s="70">
        <f t="shared" si="6"/>
        <v>-0.19447288997117901</v>
      </c>
      <c r="Z35" s="70">
        <f t="shared" si="12"/>
        <v>0.98265488226895426</v>
      </c>
      <c r="AE35" s="70">
        <f>AVERAGE(AE33:AE34)</f>
        <v>-0.24010524247093468</v>
      </c>
    </row>
    <row r="36" spans="1:31" x14ac:dyDescent="0.25">
      <c r="A36" s="70" t="s">
        <v>311</v>
      </c>
      <c r="B36" s="70">
        <v>0.85270585271156396</v>
      </c>
      <c r="C36" s="70">
        <v>0.85272755180950999</v>
      </c>
      <c r="J36" s="2">
        <v>0.85363751440267599</v>
      </c>
      <c r="K36" s="70">
        <f t="shared" si="2"/>
        <v>0.85318253310609293</v>
      </c>
      <c r="L36" s="2">
        <f t="shared" si="3"/>
        <v>-4.7668039452897215E-4</v>
      </c>
      <c r="O36" s="70" t="s">
        <v>769</v>
      </c>
      <c r="P36" s="70">
        <v>-0.35954366999999998</v>
      </c>
    </row>
    <row r="37" spans="1:31" x14ac:dyDescent="0.25">
      <c r="A37" s="70" t="s">
        <v>312</v>
      </c>
      <c r="B37" s="70">
        <v>0.86407067316353103</v>
      </c>
      <c r="C37" s="70">
        <v>0.86408029541249898</v>
      </c>
      <c r="D37" s="70">
        <v>0.864081600264334</v>
      </c>
      <c r="J37" s="2">
        <v>0.86503502414847599</v>
      </c>
      <c r="K37" s="70">
        <f t="shared" si="2"/>
        <v>0.86439897327510307</v>
      </c>
      <c r="L37" s="2">
        <f t="shared" si="3"/>
        <v>-3.2830011157203298E-4</v>
      </c>
      <c r="O37" s="70" t="s">
        <v>770</v>
      </c>
      <c r="P37" s="70">
        <v>-0.26413829999999999</v>
      </c>
    </row>
    <row r="38" spans="1:31" x14ac:dyDescent="0.25">
      <c r="A38" s="70" t="s">
        <v>313</v>
      </c>
      <c r="B38" s="70">
        <v>0.87304859023731696</v>
      </c>
      <c r="C38" s="70">
        <v>0.87305147780732695</v>
      </c>
      <c r="K38" s="70">
        <f t="shared" si="2"/>
        <v>0.87305147780732695</v>
      </c>
      <c r="L38" s="70">
        <f t="shared" si="3"/>
        <v>-2.8875700099906254E-6</v>
      </c>
      <c r="O38" s="70" t="s">
        <v>771</v>
      </c>
      <c r="P38" s="70">
        <v>-0.25926863999999999</v>
      </c>
    </row>
    <row r="39" spans="1:31" x14ac:dyDescent="0.25">
      <c r="A39" s="70" t="s">
        <v>314</v>
      </c>
      <c r="B39" s="70">
        <v>0.90013853638060104</v>
      </c>
      <c r="C39" s="70">
        <v>0.90012830285728196</v>
      </c>
      <c r="E39" s="70">
        <v>0.90013896402427795</v>
      </c>
      <c r="I39" s="70">
        <v>0.90013130762334004</v>
      </c>
      <c r="K39" s="70">
        <f t="shared" si="2"/>
        <v>0.90013285816830002</v>
      </c>
      <c r="L39" s="70">
        <f t="shared" si="3"/>
        <v>5.6782123010190588E-6</v>
      </c>
      <c r="O39" s="70" t="s">
        <v>772</v>
      </c>
      <c r="P39" s="70">
        <v>-0.25376878000000003</v>
      </c>
    </row>
    <row r="40" spans="1:31" x14ac:dyDescent="0.25">
      <c r="A40" s="70" t="s">
        <v>315</v>
      </c>
      <c r="B40" s="70">
        <v>0.87130580309542105</v>
      </c>
      <c r="C40" s="70">
        <v>0.87130994031767095</v>
      </c>
      <c r="D40" s="70">
        <v>0.87132475417568001</v>
      </c>
      <c r="K40" s="70">
        <f t="shared" si="2"/>
        <v>0.87131734724667553</v>
      </c>
      <c r="L40" s="70">
        <f t="shared" si="3"/>
        <v>-1.1544151254483381E-5</v>
      </c>
    </row>
    <row r="41" spans="1:31" x14ac:dyDescent="0.25">
      <c r="A41" s="70" t="s">
        <v>316</v>
      </c>
      <c r="B41" s="70">
        <v>0.86260701523706396</v>
      </c>
      <c r="C41" s="70">
        <v>0.86261817429305598</v>
      </c>
      <c r="D41" s="70">
        <v>0.86261877079048199</v>
      </c>
      <c r="K41" s="70">
        <f t="shared" si="2"/>
        <v>0.86261847254176893</v>
      </c>
      <c r="L41" s="70">
        <f t="shared" si="3"/>
        <v>-1.1457304704975968E-5</v>
      </c>
    </row>
    <row r="42" spans="1:31" x14ac:dyDescent="0.25">
      <c r="A42" s="70" t="s">
        <v>317</v>
      </c>
      <c r="B42" s="70">
        <v>0.90155750089261599</v>
      </c>
      <c r="D42" s="70">
        <v>0.90158208664040995</v>
      </c>
      <c r="K42" s="70">
        <f t="shared" si="2"/>
        <v>0.90158208664040995</v>
      </c>
      <c r="L42" s="70">
        <f t="shared" si="3"/>
        <v>-2.4585747793959278E-5</v>
      </c>
    </row>
    <row r="43" spans="1:31" x14ac:dyDescent="0.25">
      <c r="A43" s="70" t="s">
        <v>318</v>
      </c>
      <c r="B43" s="70">
        <v>0.85463291512027195</v>
      </c>
      <c r="D43" s="70">
        <v>0.85468625478953597</v>
      </c>
      <c r="K43" s="70">
        <f t="shared" si="2"/>
        <v>0.85468625478953597</v>
      </c>
      <c r="L43" s="70">
        <f t="shared" si="3"/>
        <v>-5.3339669264018674E-5</v>
      </c>
    </row>
    <row r="44" spans="1:31" x14ac:dyDescent="0.25">
      <c r="A44" s="70" t="s">
        <v>319</v>
      </c>
      <c r="B44" s="70">
        <v>0.94076668434691402</v>
      </c>
      <c r="D44" s="70">
        <v>0.94076394223727999</v>
      </c>
      <c r="K44" s="70">
        <f t="shared" si="2"/>
        <v>0.94076394223727999</v>
      </c>
      <c r="L44" s="70">
        <f t="shared" si="3"/>
        <v>2.7421096340241036E-6</v>
      </c>
    </row>
    <row r="45" spans="1:31" x14ac:dyDescent="0.25">
      <c r="A45" s="70" t="s">
        <v>320</v>
      </c>
      <c r="B45" s="70">
        <v>0.91555228282799495</v>
      </c>
      <c r="C45" s="70">
        <v>0.91554468026676705</v>
      </c>
      <c r="K45" s="70">
        <f t="shared" si="2"/>
        <v>0.91554468026676705</v>
      </c>
      <c r="L45" s="70">
        <f t="shared" si="3"/>
        <v>7.6025612278929344E-6</v>
      </c>
    </row>
    <row r="46" spans="1:31" x14ac:dyDescent="0.25">
      <c r="A46" s="70" t="s">
        <v>321</v>
      </c>
      <c r="B46" s="70">
        <v>0.96154183921272596</v>
      </c>
      <c r="C46" s="70">
        <v>0.96155430852802404</v>
      </c>
      <c r="F46" s="70">
        <v>0.96150323284219896</v>
      </c>
      <c r="K46" s="70">
        <f t="shared" si="2"/>
        <v>0.96152877068511144</v>
      </c>
      <c r="L46" s="34">
        <f t="shared" si="3"/>
        <v>1.3068527614512604E-5</v>
      </c>
    </row>
    <row r="47" spans="1:31" x14ac:dyDescent="0.25">
      <c r="A47" s="70" t="s">
        <v>322</v>
      </c>
      <c r="B47" s="70">
        <v>0.94147843344501503</v>
      </c>
      <c r="E47" s="70">
        <v>0.94146951010449598</v>
      </c>
      <c r="K47" s="70">
        <f t="shared" si="2"/>
        <v>0.94146951010449598</v>
      </c>
      <c r="L47" s="70">
        <f t="shared" si="3"/>
        <v>8.9233405190514148E-6</v>
      </c>
    </row>
    <row r="48" spans="1:31" x14ac:dyDescent="0.25">
      <c r="A48" s="70" t="s">
        <v>323</v>
      </c>
      <c r="B48" s="70">
        <v>0.91391807366664202</v>
      </c>
      <c r="E48" s="70">
        <v>0.91391567127243101</v>
      </c>
      <c r="K48" s="70">
        <f t="shared" si="2"/>
        <v>0.91391567127243101</v>
      </c>
      <c r="L48" s="70">
        <f t="shared" si="3"/>
        <v>2.4023942110096286E-6</v>
      </c>
    </row>
    <row r="49" spans="1:12" x14ac:dyDescent="0.25">
      <c r="A49" s="70" t="s">
        <v>324</v>
      </c>
      <c r="B49" s="70">
        <v>0.909778754498064</v>
      </c>
      <c r="C49" s="70">
        <v>0.90976597718950503</v>
      </c>
      <c r="E49" s="70">
        <v>0.90977803802150103</v>
      </c>
      <c r="K49" s="70">
        <f t="shared" si="2"/>
        <v>0.90977200760550303</v>
      </c>
      <c r="L49" s="70">
        <f t="shared" si="3"/>
        <v>6.7468925609714958E-6</v>
      </c>
    </row>
    <row r="50" spans="1:12" x14ac:dyDescent="0.25">
      <c r="A50" s="70" t="s">
        <v>325</v>
      </c>
      <c r="B50" s="70">
        <v>0.91466412537403197</v>
      </c>
      <c r="C50" s="70">
        <v>0.91464791260558598</v>
      </c>
      <c r="E50" s="70">
        <v>0.91466388185459702</v>
      </c>
      <c r="F50" s="70">
        <v>0.91476077171711401</v>
      </c>
      <c r="K50" s="70">
        <f t="shared" si="2"/>
        <v>0.91469085539243233</v>
      </c>
      <c r="L50" s="70">
        <f t="shared" si="3"/>
        <v>-2.673001840036715E-5</v>
      </c>
    </row>
    <row r="51" spans="1:12" x14ac:dyDescent="0.25">
      <c r="A51" s="70" t="s">
        <v>326</v>
      </c>
      <c r="B51" s="70">
        <v>0.90383543478961903</v>
      </c>
      <c r="E51" s="70">
        <v>0.90384247358135195</v>
      </c>
      <c r="K51" s="70">
        <f t="shared" si="2"/>
        <v>0.90384247358135195</v>
      </c>
      <c r="L51" s="70">
        <f t="shared" si="3"/>
        <v>-7.0387917329162164E-6</v>
      </c>
    </row>
    <row r="52" spans="1:12" x14ac:dyDescent="0.25">
      <c r="A52" s="70" t="s">
        <v>327</v>
      </c>
      <c r="B52" s="70">
        <v>0.94773524326749403</v>
      </c>
      <c r="E52" s="70">
        <v>0.94773462091751004</v>
      </c>
      <c r="F52" s="70">
        <v>0.94789976839782397</v>
      </c>
      <c r="K52" s="70">
        <f t="shared" si="2"/>
        <v>0.94781719465766701</v>
      </c>
      <c r="L52" s="70">
        <f t="shared" si="3"/>
        <v>-8.1951390172974037E-5</v>
      </c>
    </row>
    <row r="53" spans="1:12" x14ac:dyDescent="0.25">
      <c r="A53" s="70" t="s">
        <v>328</v>
      </c>
      <c r="B53" s="70">
        <v>0.91321320305414799</v>
      </c>
      <c r="G53" s="70">
        <v>0.913208341327711</v>
      </c>
      <c r="K53" s="70">
        <f t="shared" si="2"/>
        <v>0.913208341327711</v>
      </c>
      <c r="L53" s="70">
        <f t="shared" si="3"/>
        <v>4.8617264369887891E-6</v>
      </c>
    </row>
    <row r="54" spans="1:12" x14ac:dyDescent="0.25">
      <c r="A54" s="70" t="s">
        <v>329</v>
      </c>
      <c r="B54" s="70">
        <v>0.897421887264649</v>
      </c>
      <c r="G54" s="70">
        <v>0.89742357604554202</v>
      </c>
      <c r="K54" s="70">
        <f t="shared" si="2"/>
        <v>0.89742357604554202</v>
      </c>
      <c r="L54" s="70">
        <f t="shared" si="3"/>
        <v>-1.6887808930166059E-6</v>
      </c>
    </row>
    <row r="55" spans="1:12" x14ac:dyDescent="0.25">
      <c r="A55" s="70" t="s">
        <v>330</v>
      </c>
      <c r="B55" s="70">
        <v>0.91937503359556905</v>
      </c>
      <c r="G55" s="70">
        <v>0.91936911867777005</v>
      </c>
      <c r="K55" s="70">
        <f t="shared" si="2"/>
        <v>0.91936911867777005</v>
      </c>
      <c r="L55" s="70">
        <f t="shared" si="3"/>
        <v>5.9149177989992197E-6</v>
      </c>
    </row>
    <row r="56" spans="1:12" x14ac:dyDescent="0.25">
      <c r="A56" s="70" t="s">
        <v>331</v>
      </c>
      <c r="B56" s="70">
        <v>0.952373772440257</v>
      </c>
      <c r="F56" s="70">
        <v>0.952416777974467</v>
      </c>
      <c r="G56" s="70">
        <v>0.95237209817802904</v>
      </c>
      <c r="K56" s="70">
        <f t="shared" si="2"/>
        <v>0.95239443807624802</v>
      </c>
      <c r="L56" s="70">
        <f t="shared" si="3"/>
        <v>-2.0665635991012898E-5</v>
      </c>
    </row>
    <row r="57" spans="1:12" x14ac:dyDescent="0.25">
      <c r="A57" s="70" t="s">
        <v>332</v>
      </c>
      <c r="B57" s="70">
        <v>0.84510031559490195</v>
      </c>
      <c r="D57" s="70">
        <v>0.84517175487968899</v>
      </c>
      <c r="K57" s="70">
        <f t="shared" si="2"/>
        <v>0.84517175487968899</v>
      </c>
      <c r="L57" s="70">
        <f t="shared" si="3"/>
        <v>-7.1439284787033763E-5</v>
      </c>
    </row>
    <row r="58" spans="1:12" x14ac:dyDescent="0.25">
      <c r="A58" s="70" t="s">
        <v>333</v>
      </c>
      <c r="B58" s="70">
        <v>0.83418256322836404</v>
      </c>
      <c r="C58" s="70">
        <v>0.83420601110561099</v>
      </c>
      <c r="D58" s="70">
        <v>0.83428489262123495</v>
      </c>
      <c r="K58" s="70">
        <f t="shared" si="2"/>
        <v>0.83424545186342303</v>
      </c>
      <c r="L58" s="70">
        <f t="shared" si="3"/>
        <v>-6.2888635058988562E-5</v>
      </c>
    </row>
    <row r="59" spans="1:12" x14ac:dyDescent="0.25">
      <c r="A59" s="70" t="s">
        <v>86</v>
      </c>
      <c r="B59" s="70">
        <v>0</v>
      </c>
      <c r="H59" s="28">
        <v>-5.2492351154519001E-5</v>
      </c>
      <c r="K59" s="70">
        <f t="shared" si="2"/>
        <v>-5.2492351154519001E-5</v>
      </c>
      <c r="L59" s="70">
        <f t="shared" si="3"/>
        <v>5.2492351154519001E-5</v>
      </c>
    </row>
    <row r="60" spans="1:12" x14ac:dyDescent="0.25">
      <c r="A60" s="70" t="s">
        <v>87</v>
      </c>
      <c r="B60" s="70">
        <v>-2.10778767171497E-2</v>
      </c>
      <c r="F60" s="70">
        <v>-2.1081169960901699E-2</v>
      </c>
      <c r="H60" s="70">
        <v>-2.1129578985514399E-2</v>
      </c>
      <c r="K60" s="70">
        <f t="shared" si="2"/>
        <v>-2.1105374473208049E-2</v>
      </c>
      <c r="L60" s="70">
        <f t="shared" si="3"/>
        <v>2.7497756058349199E-5</v>
      </c>
    </row>
    <row r="61" spans="1:12" x14ac:dyDescent="0.25">
      <c r="A61" s="70" t="s">
        <v>88</v>
      </c>
      <c r="B61" s="70">
        <v>-0.10330677710288</v>
      </c>
      <c r="F61" s="70">
        <v>-0.103395026225281</v>
      </c>
      <c r="H61" s="70">
        <v>-0.103357869438918</v>
      </c>
      <c r="K61" s="70">
        <f t="shared" si="2"/>
        <v>-0.10337644783209951</v>
      </c>
      <c r="L61" s="70">
        <f t="shared" si="3"/>
        <v>6.9670729219512006E-5</v>
      </c>
    </row>
    <row r="62" spans="1:12" x14ac:dyDescent="0.25">
      <c r="A62" s="70" t="s">
        <v>161</v>
      </c>
      <c r="B62" s="70">
        <v>-0.12603240583858399</v>
      </c>
      <c r="H62" s="70">
        <v>-0.12608452052960201</v>
      </c>
      <c r="K62" s="70">
        <f t="shared" si="2"/>
        <v>-0.12608452052960201</v>
      </c>
      <c r="L62" s="70">
        <f t="shared" si="3"/>
        <v>5.2114691018012582E-5</v>
      </c>
    </row>
    <row r="63" spans="1:12" x14ac:dyDescent="0.25">
      <c r="A63" s="70" t="s">
        <v>162</v>
      </c>
      <c r="B63" s="70">
        <v>-0.14639335106950099</v>
      </c>
      <c r="H63" s="70">
        <v>-0.146443222150723</v>
      </c>
      <c r="K63" s="70">
        <f t="shared" si="2"/>
        <v>-0.146443222150723</v>
      </c>
      <c r="L63" s="70">
        <f t="shared" si="3"/>
        <v>4.9871081222008229E-5</v>
      </c>
    </row>
    <row r="64" spans="1:12" x14ac:dyDescent="0.25">
      <c r="A64" s="70" t="s">
        <v>163</v>
      </c>
      <c r="B64" s="70">
        <v>-0.14932378891032799</v>
      </c>
      <c r="G64" s="70">
        <v>-0.14939443638413499</v>
      </c>
      <c r="H64" s="70">
        <v>-0.14937142730526301</v>
      </c>
      <c r="K64" s="70">
        <f t="shared" si="2"/>
        <v>-0.149382931844699</v>
      </c>
      <c r="L64" s="70">
        <f t="shared" si="3"/>
        <v>5.9142934371009259E-5</v>
      </c>
    </row>
    <row r="65" spans="1:12" x14ac:dyDescent="0.25">
      <c r="A65" s="70" t="s">
        <v>164</v>
      </c>
      <c r="B65" s="70">
        <v>-0.13172125339469601</v>
      </c>
      <c r="G65" s="70">
        <v>-0.131789861065992</v>
      </c>
      <c r="H65" s="70">
        <v>-0.13176363441113001</v>
      </c>
      <c r="K65" s="70">
        <f t="shared" si="2"/>
        <v>-0.13177674773856102</v>
      </c>
      <c r="L65" s="70">
        <f t="shared" si="3"/>
        <v>5.5494343865009066E-5</v>
      </c>
    </row>
    <row r="66" spans="1:12" x14ac:dyDescent="0.25">
      <c r="A66" s="70" t="s">
        <v>165</v>
      </c>
      <c r="B66" s="70">
        <v>-7.9791155581581605E-2</v>
      </c>
      <c r="F66" s="70">
        <v>-7.9878335948240994E-2</v>
      </c>
      <c r="G66" s="70">
        <v>-7.9865027437731897E-2</v>
      </c>
      <c r="H66" s="70">
        <v>-7.9827368711823499E-2</v>
      </c>
      <c r="K66" s="70">
        <f t="shared" si="2"/>
        <v>-7.9856910699265468E-2</v>
      </c>
      <c r="L66" s="70">
        <f t="shared" si="3"/>
        <v>6.5755117683863329E-5</v>
      </c>
    </row>
    <row r="67" spans="1:12" x14ac:dyDescent="0.25">
      <c r="A67" s="70" t="s">
        <v>166</v>
      </c>
      <c r="B67" s="70">
        <v>-0.16380524182912401</v>
      </c>
      <c r="D67" s="70">
        <v>-0.16384527114976499</v>
      </c>
      <c r="F67" s="70">
        <v>-0.16386166511237599</v>
      </c>
      <c r="G67" s="70">
        <v>-0.163865322071542</v>
      </c>
      <c r="H67" s="70">
        <v>-0.16384266549068199</v>
      </c>
      <c r="K67" s="70">
        <f t="shared" ref="K67:K115" si="13">AVERAGE(C67:J67)</f>
        <v>-0.16385373095609124</v>
      </c>
      <c r="L67" s="70">
        <f t="shared" ref="L67:L115" si="14">B67-K67</f>
        <v>4.8489126967227181E-5</v>
      </c>
    </row>
    <row r="68" spans="1:12" x14ac:dyDescent="0.25">
      <c r="A68" s="70" t="s">
        <v>167</v>
      </c>
      <c r="B68" s="70">
        <v>-0.196448731001648</v>
      </c>
      <c r="E68" s="70">
        <v>-0.19647897360366001</v>
      </c>
      <c r="F68" s="70">
        <v>-0.19649518537671001</v>
      </c>
      <c r="K68" s="70">
        <f t="shared" si="13"/>
        <v>-0.19648707949018501</v>
      </c>
      <c r="L68" s="70">
        <f t="shared" si="14"/>
        <v>3.8348488537010006E-5</v>
      </c>
    </row>
    <row r="69" spans="1:12" x14ac:dyDescent="0.25">
      <c r="A69" s="70" t="s">
        <v>168</v>
      </c>
      <c r="B69" s="70">
        <v>-0.17262656272503299</v>
      </c>
      <c r="D69" s="70">
        <v>-0.17266752755686701</v>
      </c>
      <c r="F69" s="70">
        <v>-0.17268005092792699</v>
      </c>
      <c r="K69" s="70">
        <f t="shared" si="13"/>
        <v>-0.17267378924239701</v>
      </c>
      <c r="L69" s="70">
        <f t="shared" si="14"/>
        <v>4.7226517364024057E-5</v>
      </c>
    </row>
    <row r="70" spans="1:12" x14ac:dyDescent="0.25">
      <c r="A70" s="70" t="s">
        <v>169</v>
      </c>
      <c r="B70" s="70">
        <v>-0.18463232829107501</v>
      </c>
      <c r="F70" s="70">
        <v>-0.18461100162083199</v>
      </c>
      <c r="K70" s="70">
        <f t="shared" si="13"/>
        <v>-0.18461100162083199</v>
      </c>
      <c r="L70" s="70">
        <f t="shared" si="14"/>
        <v>-2.1326670243015933E-5</v>
      </c>
    </row>
    <row r="71" spans="1:12" x14ac:dyDescent="0.25">
      <c r="A71" s="70" t="s">
        <v>170</v>
      </c>
      <c r="B71" s="70">
        <v>-0.16729550187413</v>
      </c>
      <c r="D71" s="70">
        <v>-0.16733576058216701</v>
      </c>
      <c r="E71" s="70">
        <v>-0.167344279917606</v>
      </c>
      <c r="F71" s="70">
        <v>-0.16733424473285699</v>
      </c>
      <c r="K71" s="70">
        <f t="shared" si="13"/>
        <v>-0.16733809507754335</v>
      </c>
      <c r="L71" s="70">
        <f t="shared" si="14"/>
        <v>4.2593203413349157E-5</v>
      </c>
    </row>
    <row r="72" spans="1:12" x14ac:dyDescent="0.25">
      <c r="A72" s="70" t="s">
        <v>171</v>
      </c>
      <c r="B72" s="70">
        <v>-0.15791939379745101</v>
      </c>
      <c r="E72" s="70">
        <v>-0.157969803368991</v>
      </c>
      <c r="F72" s="70">
        <v>-0.15797429449945299</v>
      </c>
      <c r="K72" s="70">
        <f t="shared" si="13"/>
        <v>-0.15797204893422201</v>
      </c>
      <c r="L72" s="70">
        <f t="shared" si="14"/>
        <v>5.2655136770995981E-5</v>
      </c>
    </row>
    <row r="73" spans="1:12" x14ac:dyDescent="0.25">
      <c r="A73" s="70" t="s">
        <v>395</v>
      </c>
      <c r="B73" s="70">
        <v>-0.12360194903121501</v>
      </c>
      <c r="C73" s="70">
        <v>-0.123677957450256</v>
      </c>
      <c r="E73" s="70">
        <v>-0.12365224114178699</v>
      </c>
      <c r="F73" s="70">
        <v>-0.123657262946991</v>
      </c>
      <c r="H73" s="70">
        <v>-0.12365136931409799</v>
      </c>
      <c r="K73" s="70">
        <f t="shared" si="13"/>
        <v>-0.123659707713283</v>
      </c>
      <c r="L73" s="70">
        <f t="shared" si="14"/>
        <v>5.7758682067990397E-5</v>
      </c>
    </row>
    <row r="74" spans="1:12" x14ac:dyDescent="0.25">
      <c r="A74" s="70" t="s">
        <v>396</v>
      </c>
      <c r="B74" s="70">
        <v>-0.156178300848062</v>
      </c>
      <c r="F74" s="70">
        <v>-0.15616959407671499</v>
      </c>
      <c r="K74" s="70">
        <f t="shared" si="13"/>
        <v>-0.15616959407671499</v>
      </c>
      <c r="L74" s="70">
        <f t="shared" si="14"/>
        <v>-8.7067713470112551E-6</v>
      </c>
    </row>
    <row r="75" spans="1:12" x14ac:dyDescent="0.25">
      <c r="A75" s="70" t="s">
        <v>397</v>
      </c>
      <c r="B75" s="70">
        <v>-9.5739769162268895E-2</v>
      </c>
      <c r="F75" s="70">
        <v>-9.5744090281957198E-2</v>
      </c>
      <c r="K75" s="70">
        <f t="shared" si="13"/>
        <v>-9.5744090281957198E-2</v>
      </c>
      <c r="L75" s="70">
        <f t="shared" si="14"/>
        <v>4.3211196883025105E-6</v>
      </c>
    </row>
    <row r="76" spans="1:12" x14ac:dyDescent="0.25">
      <c r="A76" s="70" t="s">
        <v>398</v>
      </c>
      <c r="B76" s="70">
        <v>-0.203460073470106</v>
      </c>
      <c r="H76" s="70">
        <v>-0.203523511508439</v>
      </c>
      <c r="I76" s="70">
        <v>-0.203521248653216</v>
      </c>
      <c r="K76" s="70">
        <f t="shared" si="13"/>
        <v>-0.20352238008082751</v>
      </c>
      <c r="L76" s="70">
        <f t="shared" si="14"/>
        <v>6.2306610721513112E-5</v>
      </c>
    </row>
    <row r="77" spans="1:12" x14ac:dyDescent="0.25">
      <c r="A77" s="70" t="s">
        <v>399</v>
      </c>
      <c r="B77" s="70">
        <v>-0.22096256752763199</v>
      </c>
      <c r="H77" s="70">
        <v>-0.22098553566679499</v>
      </c>
      <c r="I77" s="70">
        <v>-0.221018670717262</v>
      </c>
      <c r="K77" s="70">
        <f t="shared" si="13"/>
        <v>-0.22100210319202851</v>
      </c>
      <c r="L77" s="70">
        <f t="shared" si="14"/>
        <v>3.9535664396517234E-5</v>
      </c>
    </row>
    <row r="78" spans="1:12" x14ac:dyDescent="0.25">
      <c r="A78" s="70" t="s">
        <v>400</v>
      </c>
      <c r="B78" s="70">
        <v>-0.22222295796434699</v>
      </c>
      <c r="I78" s="70">
        <v>-0.22227718178665901</v>
      </c>
      <c r="K78" s="70">
        <f t="shared" si="13"/>
        <v>-0.22227718178665901</v>
      </c>
      <c r="L78" s="70">
        <f t="shared" si="14"/>
        <v>5.4223822312016168E-5</v>
      </c>
    </row>
    <row r="79" spans="1:12" x14ac:dyDescent="0.25">
      <c r="A79" s="70" t="s">
        <v>401</v>
      </c>
      <c r="B79" s="70">
        <v>-0.216083578566929</v>
      </c>
      <c r="I79" s="70">
        <v>-0.21613976609285501</v>
      </c>
      <c r="K79" s="70">
        <f t="shared" si="13"/>
        <v>-0.21613976609285501</v>
      </c>
      <c r="L79" s="70">
        <f t="shared" si="14"/>
        <v>5.6187525926010284E-5</v>
      </c>
    </row>
    <row r="80" spans="1:12" x14ac:dyDescent="0.25">
      <c r="A80" s="70" t="s">
        <v>402</v>
      </c>
      <c r="B80" s="70">
        <v>-0.21515824175759299</v>
      </c>
      <c r="C80" s="70">
        <v>-0.21521355780754101</v>
      </c>
      <c r="I80" s="70">
        <v>-0.215214773721079</v>
      </c>
      <c r="K80" s="70">
        <f t="shared" si="13"/>
        <v>-0.21521416576431002</v>
      </c>
      <c r="L80" s="70">
        <f t="shared" si="14"/>
        <v>5.5924006717028574E-5</v>
      </c>
    </row>
    <row r="81" spans="1:12" x14ac:dyDescent="0.25">
      <c r="A81" s="70" t="s">
        <v>403</v>
      </c>
      <c r="B81" s="70">
        <v>-0.21589386731379001</v>
      </c>
      <c r="I81" s="70">
        <v>-0.21595009337020599</v>
      </c>
      <c r="K81" s="70">
        <f t="shared" si="13"/>
        <v>-0.21595009337020599</v>
      </c>
      <c r="L81" s="70">
        <f t="shared" si="14"/>
        <v>5.6226056415975556E-5</v>
      </c>
    </row>
    <row r="82" spans="1:12" x14ac:dyDescent="0.25">
      <c r="A82" s="70" t="s">
        <v>404</v>
      </c>
      <c r="B82" s="70">
        <v>-0.218158899176218</v>
      </c>
      <c r="I82" s="70">
        <v>-0.21820969241156801</v>
      </c>
      <c r="J82" s="2">
        <v>-0.45481852930703998</v>
      </c>
      <c r="K82" s="70">
        <f t="shared" si="13"/>
        <v>-0.33651411085930399</v>
      </c>
      <c r="L82" s="2">
        <f t="shared" si="14"/>
        <v>0.11835521168308599</v>
      </c>
    </row>
    <row r="83" spans="1:12" x14ac:dyDescent="0.25">
      <c r="A83" s="70" t="s">
        <v>405</v>
      </c>
      <c r="B83" s="70">
        <v>-0.30093437674171403</v>
      </c>
      <c r="I83" s="70">
        <v>-0.30097148163161203</v>
      </c>
      <c r="J83" s="2">
        <v>-0.300458149322889</v>
      </c>
      <c r="K83" s="70">
        <f t="shared" si="13"/>
        <v>-0.30071481547725054</v>
      </c>
      <c r="L83" s="2">
        <f t="shared" si="14"/>
        <v>-2.1956126446348589E-4</v>
      </c>
    </row>
    <row r="84" spans="1:12" x14ac:dyDescent="0.25">
      <c r="A84" s="70" t="s">
        <v>406</v>
      </c>
      <c r="B84" s="70">
        <v>-0.21295060738788699</v>
      </c>
      <c r="I84" s="70">
        <v>-0.21300338978893499</v>
      </c>
      <c r="J84" s="2">
        <v>-0.45059398471758</v>
      </c>
      <c r="K84" s="70">
        <f t="shared" si="13"/>
        <v>-0.33179868725325751</v>
      </c>
      <c r="L84" s="2">
        <f t="shared" si="14"/>
        <v>0.11884807986537052</v>
      </c>
    </row>
    <row r="85" spans="1:12" x14ac:dyDescent="0.25">
      <c r="A85" s="70" t="s">
        <v>407</v>
      </c>
      <c r="B85" s="70">
        <v>-0.19472012305597999</v>
      </c>
      <c r="G85" s="70">
        <v>-0.19479010796777599</v>
      </c>
      <c r="J85" s="2">
        <v>-0.44228861962441401</v>
      </c>
      <c r="K85" s="70">
        <f t="shared" si="13"/>
        <v>-0.31853936379609499</v>
      </c>
      <c r="L85" s="2">
        <f t="shared" si="14"/>
        <v>0.12381924074011499</v>
      </c>
    </row>
    <row r="86" spans="1:12" x14ac:dyDescent="0.25">
      <c r="A86" s="70" t="s">
        <v>408</v>
      </c>
      <c r="B86" s="70">
        <v>-0.18031367907608201</v>
      </c>
      <c r="G86" s="70">
        <v>-0.180381921210191</v>
      </c>
      <c r="J86" s="2">
        <v>-0.43422725684388502</v>
      </c>
      <c r="K86" s="70">
        <f t="shared" si="13"/>
        <v>-0.307304589027038</v>
      </c>
      <c r="L86" s="2">
        <f t="shared" si="14"/>
        <v>0.12699090995095599</v>
      </c>
    </row>
    <row r="87" spans="1:12" x14ac:dyDescent="0.25">
      <c r="A87" s="70" t="s">
        <v>409</v>
      </c>
      <c r="B87" s="70">
        <v>-0.17062856443282201</v>
      </c>
      <c r="G87" s="70">
        <v>-0.17069658696866599</v>
      </c>
      <c r="K87" s="70">
        <f t="shared" si="13"/>
        <v>-0.17069658696866599</v>
      </c>
      <c r="L87" s="70">
        <f t="shared" si="14"/>
        <v>6.8022535843981213E-5</v>
      </c>
    </row>
    <row r="88" spans="1:12" x14ac:dyDescent="0.25">
      <c r="A88" s="70" t="s">
        <v>410</v>
      </c>
      <c r="B88" s="70">
        <v>-0.30283895466849298</v>
      </c>
      <c r="I88" s="70">
        <v>-0.30291805163830798</v>
      </c>
      <c r="J88" s="2">
        <v>-0.30227334774048198</v>
      </c>
      <c r="K88" s="70">
        <f t="shared" si="13"/>
        <v>-0.30259569968939498</v>
      </c>
      <c r="L88" s="2">
        <f t="shared" si="14"/>
        <v>-2.4325497909799543E-4</v>
      </c>
    </row>
    <row r="89" spans="1:12" x14ac:dyDescent="0.25">
      <c r="A89" s="70" t="s">
        <v>411</v>
      </c>
      <c r="B89" s="70">
        <v>-0.30344023099537998</v>
      </c>
      <c r="J89" s="2">
        <v>-0.302782941784697</v>
      </c>
      <c r="K89" s="70">
        <f t="shared" si="13"/>
        <v>-0.302782941784697</v>
      </c>
      <c r="L89" s="2">
        <f t="shared" si="14"/>
        <v>-6.5728921068297641E-4</v>
      </c>
    </row>
    <row r="90" spans="1:12" x14ac:dyDescent="0.25">
      <c r="A90" s="70" t="s">
        <v>412</v>
      </c>
      <c r="B90" s="70">
        <v>-0.29387996603795502</v>
      </c>
      <c r="J90" s="2">
        <v>-0.293379990666573</v>
      </c>
      <c r="K90" s="70">
        <f t="shared" si="13"/>
        <v>-0.293379990666573</v>
      </c>
      <c r="L90" s="2">
        <f t="shared" si="14"/>
        <v>-4.9997537138202208E-4</v>
      </c>
    </row>
    <row r="91" spans="1:12" x14ac:dyDescent="0.25">
      <c r="A91" s="70" t="s">
        <v>413</v>
      </c>
      <c r="B91" s="70">
        <v>-0.29366331483435099</v>
      </c>
      <c r="J91" s="2">
        <v>-0.29314805342120898</v>
      </c>
      <c r="K91" s="70">
        <f t="shared" si="13"/>
        <v>-0.29314805342120898</v>
      </c>
      <c r="L91" s="2">
        <f t="shared" si="14"/>
        <v>-5.1526141314200968E-4</v>
      </c>
    </row>
    <row r="92" spans="1:12" x14ac:dyDescent="0.25">
      <c r="A92" s="70" t="s">
        <v>414</v>
      </c>
      <c r="B92" s="70">
        <v>-0.228341783393194</v>
      </c>
      <c r="J92" s="2">
        <v>-0.22848645432220899</v>
      </c>
      <c r="K92" s="70">
        <f t="shared" si="13"/>
        <v>-0.22848645432220899</v>
      </c>
      <c r="L92" s="2">
        <f t="shared" si="14"/>
        <v>1.4467092901498946E-4</v>
      </c>
    </row>
    <row r="93" spans="1:12" x14ac:dyDescent="0.25">
      <c r="A93" s="70" t="s">
        <v>415</v>
      </c>
      <c r="B93" s="70">
        <v>-0.22617048733793599</v>
      </c>
      <c r="C93" s="70">
        <v>-0.226223012248632</v>
      </c>
      <c r="J93" s="2">
        <v>-0.226403360574195</v>
      </c>
      <c r="K93" s="70">
        <f t="shared" si="13"/>
        <v>-0.22631318641141351</v>
      </c>
      <c r="L93" s="2">
        <f t="shared" si="14"/>
        <v>1.4269907347752575E-4</v>
      </c>
    </row>
    <row r="94" spans="1:12" x14ac:dyDescent="0.25">
      <c r="A94" s="70" t="s">
        <v>416</v>
      </c>
      <c r="B94" s="70">
        <v>-0.22410563749084</v>
      </c>
      <c r="C94" s="70">
        <v>-0.22415885525226301</v>
      </c>
      <c r="D94" s="70">
        <v>-0.22419770342700901</v>
      </c>
      <c r="J94" s="2">
        <v>-0.224468228025863</v>
      </c>
      <c r="K94" s="70">
        <f t="shared" si="13"/>
        <v>-0.22427492890171166</v>
      </c>
      <c r="L94" s="2">
        <f t="shared" si="14"/>
        <v>1.6929141087165811E-4</v>
      </c>
    </row>
    <row r="95" spans="1:12" x14ac:dyDescent="0.25">
      <c r="A95" s="70" t="s">
        <v>417</v>
      </c>
      <c r="B95" s="70">
        <v>-0.22211018619374701</v>
      </c>
      <c r="C95" s="70">
        <v>-0.222164033567647</v>
      </c>
      <c r="K95" s="70">
        <f t="shared" si="13"/>
        <v>-0.222164033567647</v>
      </c>
      <c r="L95" s="34">
        <f t="shared" si="14"/>
        <v>5.3847373899990059E-5</v>
      </c>
    </row>
    <row r="96" spans="1:12" x14ac:dyDescent="0.25">
      <c r="A96" s="70" t="s">
        <v>418</v>
      </c>
      <c r="B96" s="70">
        <v>-0.21349632691944601</v>
      </c>
      <c r="C96" s="70">
        <v>-0.213553587774338</v>
      </c>
      <c r="E96" s="70">
        <v>-0.213546917242604</v>
      </c>
      <c r="I96" s="70">
        <v>-0.213553552735219</v>
      </c>
      <c r="K96" s="70">
        <f t="shared" si="13"/>
        <v>-0.21355135258405367</v>
      </c>
      <c r="L96" s="34">
        <f t="shared" si="14"/>
        <v>5.5025664607660785E-5</v>
      </c>
    </row>
    <row r="97" spans="1:12" x14ac:dyDescent="0.25">
      <c r="A97" s="70" t="s">
        <v>419</v>
      </c>
      <c r="B97" s="70">
        <v>-0.22257234715645599</v>
      </c>
      <c r="C97" s="70">
        <v>-0.22262496848185301</v>
      </c>
      <c r="D97" s="70">
        <v>-0.22265449006261201</v>
      </c>
      <c r="K97" s="70">
        <f t="shared" si="13"/>
        <v>-0.22263972927223252</v>
      </c>
      <c r="L97" s="70">
        <f t="shared" si="14"/>
        <v>6.738211577653197E-5</v>
      </c>
    </row>
    <row r="98" spans="1:12" x14ac:dyDescent="0.25">
      <c r="A98" s="70" t="s">
        <v>420</v>
      </c>
      <c r="B98" s="70">
        <v>-0.22487891006084901</v>
      </c>
      <c r="C98" s="70">
        <v>-0.224930302454798</v>
      </c>
      <c r="D98" s="70">
        <v>-0.22496928097145599</v>
      </c>
      <c r="K98" s="70">
        <f t="shared" si="13"/>
        <v>-0.22494979171312701</v>
      </c>
      <c r="L98" s="70">
        <f t="shared" si="14"/>
        <v>7.0881652278004248E-5</v>
      </c>
    </row>
    <row r="99" spans="1:12" x14ac:dyDescent="0.25">
      <c r="A99" s="70" t="s">
        <v>421</v>
      </c>
      <c r="B99" s="70">
        <v>-0.240334014786072</v>
      </c>
      <c r="D99" s="70">
        <v>-0.240373402772941</v>
      </c>
      <c r="K99" s="70">
        <f t="shared" si="13"/>
        <v>-0.240373402772941</v>
      </c>
      <c r="L99" s="70">
        <f t="shared" si="14"/>
        <v>3.9387986869005021E-5</v>
      </c>
    </row>
    <row r="100" spans="1:12" x14ac:dyDescent="0.25">
      <c r="A100" s="70" t="s">
        <v>422</v>
      </c>
      <c r="B100" s="70">
        <v>-0.251940561882458</v>
      </c>
      <c r="D100" s="70">
        <v>-0.25200175629216998</v>
      </c>
      <c r="K100" s="70">
        <f t="shared" si="13"/>
        <v>-0.25200175629216998</v>
      </c>
      <c r="L100" s="70">
        <f t="shared" si="14"/>
        <v>6.1194409711973208E-5</v>
      </c>
    </row>
    <row r="101" spans="1:12" x14ac:dyDescent="0.25">
      <c r="A101" s="70" t="s">
        <v>423</v>
      </c>
      <c r="B101" s="70">
        <v>-0.193003360511532</v>
      </c>
      <c r="D101" s="70">
        <v>-0.19304342007245201</v>
      </c>
      <c r="K101" s="70">
        <f t="shared" si="13"/>
        <v>-0.19304342007245201</v>
      </c>
      <c r="L101" s="70">
        <f t="shared" si="14"/>
        <v>4.0059560920013837E-5</v>
      </c>
    </row>
    <row r="102" spans="1:12" x14ac:dyDescent="0.25">
      <c r="A102" s="70" t="s">
        <v>424</v>
      </c>
      <c r="B102" s="70">
        <v>-0.20162579508495301</v>
      </c>
      <c r="C102" s="70">
        <v>-0.201688929843724</v>
      </c>
      <c r="K102" s="70">
        <f t="shared" si="13"/>
        <v>-0.201688929843724</v>
      </c>
      <c r="L102" s="70">
        <f t="shared" si="14"/>
        <v>6.3134758770982957E-5</v>
      </c>
    </row>
    <row r="103" spans="1:12" x14ac:dyDescent="0.25">
      <c r="A103" s="70" t="s">
        <v>425</v>
      </c>
      <c r="B103" s="70">
        <v>-0.16419040338971799</v>
      </c>
      <c r="C103" s="70">
        <v>-0.16427326668570799</v>
      </c>
      <c r="F103" s="70">
        <v>-0.16426708038173701</v>
      </c>
      <c r="K103" s="70">
        <f t="shared" si="13"/>
        <v>-0.1642701735337225</v>
      </c>
      <c r="L103" s="70">
        <f t="shared" si="14"/>
        <v>7.9770144004509547E-5</v>
      </c>
    </row>
    <row r="104" spans="1:12" x14ac:dyDescent="0.25">
      <c r="A104" s="70" t="s">
        <v>426</v>
      </c>
      <c r="B104" s="70">
        <v>-0.188152041776775</v>
      </c>
      <c r="E104" s="70">
        <v>-0.188200222483798</v>
      </c>
      <c r="K104" s="70">
        <f t="shared" si="13"/>
        <v>-0.188200222483798</v>
      </c>
      <c r="L104" s="70">
        <f t="shared" si="14"/>
        <v>4.8180707023004476E-5</v>
      </c>
    </row>
    <row r="105" spans="1:12" x14ac:dyDescent="0.25">
      <c r="A105" s="70" t="s">
        <v>427</v>
      </c>
      <c r="B105" s="70">
        <v>-0.20997894534609901</v>
      </c>
      <c r="E105" s="70">
        <v>-0.21002883730102101</v>
      </c>
      <c r="K105" s="70">
        <f t="shared" si="13"/>
        <v>-0.21002883730102101</v>
      </c>
      <c r="L105" s="70">
        <f t="shared" si="14"/>
        <v>4.9891954921998938E-5</v>
      </c>
    </row>
    <row r="106" spans="1:12" x14ac:dyDescent="0.25">
      <c r="A106" s="70" t="s">
        <v>428</v>
      </c>
      <c r="B106" s="70">
        <v>-0.21161449840352201</v>
      </c>
      <c r="C106" s="70">
        <v>-0.21167213370940299</v>
      </c>
      <c r="E106" s="70">
        <v>-0.21166485529262899</v>
      </c>
      <c r="K106" s="70">
        <f t="shared" si="13"/>
        <v>-0.21166849450101599</v>
      </c>
      <c r="L106" s="70">
        <f t="shared" si="14"/>
        <v>5.3996097493985706E-5</v>
      </c>
    </row>
    <row r="107" spans="1:12" x14ac:dyDescent="0.25">
      <c r="A107" s="70" t="s">
        <v>429</v>
      </c>
      <c r="B107" s="70">
        <v>-0.21669758013881099</v>
      </c>
      <c r="C107" s="70">
        <v>-0.216750412328547</v>
      </c>
      <c r="E107" s="70">
        <v>-0.21674531183947701</v>
      </c>
      <c r="F107" s="70">
        <v>-0.21678677103003199</v>
      </c>
      <c r="K107" s="70">
        <f t="shared" si="13"/>
        <v>-0.21676083173268534</v>
      </c>
      <c r="L107" s="70">
        <f t="shared" si="14"/>
        <v>6.3251593874352752E-5</v>
      </c>
    </row>
    <row r="108" spans="1:12" x14ac:dyDescent="0.25">
      <c r="A108" s="70" t="s">
        <v>430</v>
      </c>
      <c r="B108" s="70">
        <v>-0.223825973768634</v>
      </c>
      <c r="E108" s="70">
        <v>-0.223872170599625</v>
      </c>
      <c r="K108" s="70">
        <f t="shared" si="13"/>
        <v>-0.223872170599625</v>
      </c>
      <c r="L108" s="70">
        <f t="shared" si="14"/>
        <v>4.6196830990996585E-5</v>
      </c>
    </row>
    <row r="109" spans="1:12" x14ac:dyDescent="0.25">
      <c r="A109" s="70" t="s">
        <v>431</v>
      </c>
      <c r="B109" s="70">
        <v>-0.216532547551474</v>
      </c>
      <c r="E109" s="70">
        <v>-0.21656736609438701</v>
      </c>
      <c r="F109" s="70">
        <v>-0.216599078311144</v>
      </c>
      <c r="K109" s="70">
        <f t="shared" si="13"/>
        <v>-0.21658322220276549</v>
      </c>
      <c r="L109" s="70">
        <f t="shared" si="14"/>
        <v>5.0674651291493511E-5</v>
      </c>
    </row>
    <row r="110" spans="1:12" x14ac:dyDescent="0.25">
      <c r="A110" s="70" t="s">
        <v>432</v>
      </c>
      <c r="B110" s="70">
        <v>-0.19243477224269201</v>
      </c>
      <c r="G110" s="70">
        <v>-0.192501727549271</v>
      </c>
      <c r="K110" s="70">
        <f t="shared" si="13"/>
        <v>-0.192501727549271</v>
      </c>
      <c r="L110" s="70">
        <f t="shared" si="14"/>
        <v>6.6955306578991847E-5</v>
      </c>
    </row>
    <row r="111" spans="1:12" x14ac:dyDescent="0.25">
      <c r="A111" s="70" t="s">
        <v>433</v>
      </c>
      <c r="B111" s="70">
        <v>-0.201886555088169</v>
      </c>
      <c r="G111" s="70">
        <v>-0.20195583024796701</v>
      </c>
      <c r="K111" s="70">
        <f t="shared" si="13"/>
        <v>-0.20195583024796701</v>
      </c>
      <c r="L111" s="70">
        <f t="shared" si="14"/>
        <v>6.9275159798015684E-5</v>
      </c>
    </row>
    <row r="112" spans="1:12" x14ac:dyDescent="0.25">
      <c r="A112" s="70" t="s">
        <v>434</v>
      </c>
      <c r="B112" s="70">
        <v>-0.19536662487571199</v>
      </c>
      <c r="G112" s="70">
        <v>-0.19542928113796401</v>
      </c>
      <c r="K112" s="70">
        <f t="shared" si="13"/>
        <v>-0.19542928113796401</v>
      </c>
      <c r="L112" s="70">
        <f t="shared" si="14"/>
        <v>6.2656262252019923E-5</v>
      </c>
    </row>
    <row r="113" spans="1:12" x14ac:dyDescent="0.25">
      <c r="A113" s="70" t="s">
        <v>435</v>
      </c>
      <c r="B113" s="70">
        <v>-0.183691120385825</v>
      </c>
      <c r="F113" s="70">
        <v>-0.18377130226115099</v>
      </c>
      <c r="G113" s="70">
        <v>-0.18375448155104199</v>
      </c>
      <c r="K113" s="70">
        <f t="shared" si="13"/>
        <v>-0.18376289190609649</v>
      </c>
      <c r="L113" s="70">
        <f t="shared" si="14"/>
        <v>7.1771520271490807E-5</v>
      </c>
    </row>
    <row r="114" spans="1:12" x14ac:dyDescent="0.25">
      <c r="A114" s="70" t="s">
        <v>436</v>
      </c>
      <c r="B114" s="70">
        <v>-0.25598560321982899</v>
      </c>
      <c r="D114" s="70">
        <v>-0.25604730518844199</v>
      </c>
      <c r="K114" s="70">
        <f t="shared" si="13"/>
        <v>-0.25604730518844199</v>
      </c>
      <c r="L114" s="70">
        <f t="shared" si="14"/>
        <v>6.1701968612992708E-5</v>
      </c>
    </row>
    <row r="115" spans="1:12" x14ac:dyDescent="0.25">
      <c r="A115" s="70" t="s">
        <v>437</v>
      </c>
      <c r="B115" s="70">
        <v>-0.26250842245443701</v>
      </c>
      <c r="C115" s="70">
        <v>-0.26252251036961499</v>
      </c>
      <c r="D115" s="70">
        <v>-0.26258194853551797</v>
      </c>
      <c r="K115" s="70">
        <f t="shared" si="13"/>
        <v>-0.26255222945256651</v>
      </c>
      <c r="L115" s="70">
        <f t="shared" si="14"/>
        <v>4.3806998129503061E-5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opLeftCell="A40" workbookViewId="0">
      <selection activeCell="O33" sqref="O33"/>
    </sheetView>
  </sheetViews>
  <sheetFormatPr defaultRowHeight="15" x14ac:dyDescent="0.25"/>
  <cols>
    <col min="1" max="1" width="6.5703125" bestFit="1" customWidth="1"/>
    <col min="3" max="9" width="9.140625" style="70"/>
    <col min="11" max="11" width="9.140625" style="70"/>
    <col min="12" max="12" width="12" bestFit="1" customWidth="1"/>
  </cols>
  <sheetData>
    <row r="1" spans="1:14" x14ac:dyDescent="0.25">
      <c r="A1" t="s">
        <v>779</v>
      </c>
      <c r="B1" t="s">
        <v>8</v>
      </c>
      <c r="C1" s="70" t="s">
        <v>137</v>
      </c>
      <c r="D1" s="70" t="s">
        <v>138</v>
      </c>
      <c r="E1" s="70" t="s">
        <v>139</v>
      </c>
      <c r="F1" s="70" t="s">
        <v>140</v>
      </c>
      <c r="G1" s="70" t="s">
        <v>780</v>
      </c>
      <c r="H1" s="70" t="s">
        <v>840</v>
      </c>
      <c r="I1" s="70" t="s">
        <v>841</v>
      </c>
      <c r="J1" s="70" t="s">
        <v>773</v>
      </c>
      <c r="L1" t="s">
        <v>831</v>
      </c>
      <c r="M1" t="s">
        <v>832</v>
      </c>
    </row>
    <row r="2" spans="1:14" x14ac:dyDescent="0.25">
      <c r="A2" t="s">
        <v>787</v>
      </c>
      <c r="B2">
        <v>0</v>
      </c>
      <c r="C2" s="34"/>
      <c r="D2" s="34"/>
      <c r="E2" s="34"/>
      <c r="F2" s="34">
        <v>0</v>
      </c>
      <c r="G2" s="34"/>
      <c r="H2" s="34">
        <v>2.0975591918647798E-2</v>
      </c>
      <c r="I2" s="34"/>
      <c r="J2" s="34"/>
      <c r="K2" s="34"/>
      <c r="L2">
        <v>1</v>
      </c>
      <c r="M2">
        <v>36</v>
      </c>
      <c r="N2">
        <v>-0.25377134061176299</v>
      </c>
    </row>
    <row r="3" spans="1:14" x14ac:dyDescent="0.25">
      <c r="A3" s="70" t="s">
        <v>788</v>
      </c>
      <c r="B3">
        <v>-2.08704050646886E-2</v>
      </c>
      <c r="C3" s="34"/>
      <c r="D3" s="34"/>
      <c r="E3" s="34"/>
      <c r="F3" s="34">
        <v>-2.1643012135242602E-2</v>
      </c>
      <c r="G3" s="34"/>
      <c r="H3" s="34">
        <v>0</v>
      </c>
      <c r="I3" s="34"/>
      <c r="J3" s="34"/>
      <c r="K3" s="34"/>
      <c r="L3">
        <v>2</v>
      </c>
      <c r="M3">
        <v>11</v>
      </c>
      <c r="N3">
        <v>-0.17836793445462601</v>
      </c>
    </row>
    <row r="4" spans="1:14" x14ac:dyDescent="0.25">
      <c r="A4" s="70" t="s">
        <v>789</v>
      </c>
      <c r="B4">
        <v>-0.105070792273082</v>
      </c>
      <c r="C4" s="34"/>
      <c r="D4" s="34"/>
      <c r="E4" s="34"/>
      <c r="F4" s="34">
        <v>-0.112200255133776</v>
      </c>
      <c r="G4" s="34"/>
      <c r="H4" s="34">
        <v>-8.4641411755821502E-2</v>
      </c>
      <c r="I4" s="34"/>
      <c r="J4" s="34"/>
      <c r="K4" s="34"/>
      <c r="L4">
        <v>3</v>
      </c>
      <c r="M4">
        <v>14</v>
      </c>
      <c r="N4">
        <v>-0.16288627145989301</v>
      </c>
    </row>
    <row r="5" spans="1:14" x14ac:dyDescent="0.25">
      <c r="A5" s="70" t="s">
        <v>790</v>
      </c>
      <c r="B5">
        <v>-0.128910856976692</v>
      </c>
      <c r="C5" s="34"/>
      <c r="D5" s="34"/>
      <c r="E5" s="34"/>
      <c r="F5" s="34"/>
      <c r="G5" s="34"/>
      <c r="H5" s="34">
        <v>-0.10842693472913199</v>
      </c>
      <c r="I5" s="34"/>
      <c r="J5" s="34"/>
      <c r="K5" s="34"/>
      <c r="L5">
        <v>4</v>
      </c>
      <c r="M5">
        <v>1</v>
      </c>
      <c r="N5">
        <v>0</v>
      </c>
    </row>
    <row r="6" spans="1:14" x14ac:dyDescent="0.25">
      <c r="A6" s="70" t="s">
        <v>791</v>
      </c>
      <c r="B6">
        <v>-0.15050398503901199</v>
      </c>
      <c r="C6" s="34"/>
      <c r="D6" s="34"/>
      <c r="E6" s="34"/>
      <c r="F6" s="34"/>
      <c r="G6" s="34"/>
      <c r="H6" s="34">
        <v>-0.12974388883469101</v>
      </c>
      <c r="I6" s="34"/>
      <c r="J6" s="34"/>
      <c r="K6" s="34"/>
      <c r="L6">
        <v>5</v>
      </c>
      <c r="M6">
        <v>7</v>
      </c>
      <c r="N6">
        <v>-0.134531800449783</v>
      </c>
    </row>
    <row r="7" spans="1:14" x14ac:dyDescent="0.25">
      <c r="A7" s="70" t="s">
        <v>792</v>
      </c>
      <c r="B7">
        <v>-0.15296608565641401</v>
      </c>
      <c r="C7" s="34"/>
      <c r="D7" s="34"/>
      <c r="E7" s="34"/>
      <c r="F7" s="34"/>
      <c r="G7" s="34">
        <v>-1.8083565527271899E-2</v>
      </c>
      <c r="H7" s="34">
        <v>-0.13170750505513701</v>
      </c>
      <c r="I7" s="34"/>
      <c r="J7" s="34"/>
      <c r="K7" s="34"/>
      <c r="L7">
        <v>6</v>
      </c>
      <c r="M7">
        <v>2</v>
      </c>
      <c r="N7">
        <v>-2.08704050646886E-2</v>
      </c>
    </row>
    <row r="8" spans="1:14" x14ac:dyDescent="0.25">
      <c r="A8" s="70" t="s">
        <v>793</v>
      </c>
      <c r="B8" s="34">
        <v>-0.134531800449783</v>
      </c>
      <c r="C8" s="34"/>
      <c r="D8" s="34"/>
      <c r="E8" s="34"/>
      <c r="F8" s="34"/>
      <c r="G8" s="34">
        <v>0</v>
      </c>
      <c r="H8" s="34">
        <v>-0.113700470971611</v>
      </c>
      <c r="I8" s="34"/>
      <c r="J8" s="34"/>
      <c r="K8" s="34"/>
      <c r="L8">
        <v>7</v>
      </c>
      <c r="M8">
        <v>19</v>
      </c>
      <c r="N8">
        <v>-0.23900734122410899</v>
      </c>
    </row>
    <row r="9" spans="1:14" x14ac:dyDescent="0.25">
      <c r="A9" s="70" t="s">
        <v>794</v>
      </c>
      <c r="B9">
        <v>-7.9479617428440702E-2</v>
      </c>
      <c r="C9" s="34"/>
      <c r="D9" s="34"/>
      <c r="E9" s="34"/>
      <c r="F9" s="34">
        <v>-8.4628876496250102E-2</v>
      </c>
      <c r="G9" s="34">
        <v>5.4026126490330603E-2</v>
      </c>
      <c r="H9" s="34">
        <v>-5.73161938128511E-2</v>
      </c>
      <c r="I9" s="34"/>
      <c r="J9" s="34"/>
      <c r="K9" s="34"/>
      <c r="L9">
        <v>8</v>
      </c>
      <c r="M9">
        <v>26</v>
      </c>
      <c r="N9">
        <v>-0.236139551265414</v>
      </c>
    </row>
    <row r="10" spans="1:14" x14ac:dyDescent="0.25">
      <c r="A10" s="70" t="s">
        <v>795</v>
      </c>
      <c r="B10">
        <v>-0.16794141585209199</v>
      </c>
      <c r="C10" s="34"/>
      <c r="D10" s="34">
        <v>1.0203517054512E-2</v>
      </c>
      <c r="E10" s="34"/>
      <c r="F10" s="34">
        <v>-0.17445086083825101</v>
      </c>
      <c r="G10" s="34">
        <v>-3.0694938537057102E-2</v>
      </c>
      <c r="H10" s="34">
        <v>-0.14756386221939699</v>
      </c>
      <c r="I10" s="34"/>
      <c r="J10" s="34"/>
      <c r="K10" s="34"/>
      <c r="L10" s="70" t="s">
        <v>846</v>
      </c>
      <c r="M10" s="70"/>
    </row>
    <row r="11" spans="1:14" x14ac:dyDescent="0.25">
      <c r="A11" s="70" t="s">
        <v>796</v>
      </c>
      <c r="B11">
        <v>-0.201125258439454</v>
      </c>
      <c r="C11" s="34"/>
      <c r="D11" s="34"/>
      <c r="E11" s="34">
        <v>-3.4677336867998197E-2</v>
      </c>
      <c r="F11" s="34">
        <v>-0.20645350736790599</v>
      </c>
      <c r="G11" s="34"/>
      <c r="H11" s="34"/>
      <c r="I11" s="34"/>
      <c r="J11" s="34"/>
      <c r="K11" s="34"/>
      <c r="L11" t="s">
        <v>836</v>
      </c>
      <c r="M11">
        <f>N5-N9</f>
        <v>0.236139551265414</v>
      </c>
    </row>
    <row r="12" spans="1:14" x14ac:dyDescent="0.25">
      <c r="A12" s="70" t="s">
        <v>797</v>
      </c>
      <c r="B12">
        <v>-0.17836793445462601</v>
      </c>
      <c r="C12" s="34"/>
      <c r="D12" s="34">
        <v>0</v>
      </c>
      <c r="E12" s="34"/>
      <c r="F12" s="34">
        <v>-0.18570311796921801</v>
      </c>
      <c r="G12" s="34"/>
      <c r="H12" s="34"/>
      <c r="I12" s="34"/>
      <c r="J12" s="34"/>
      <c r="K12" s="34"/>
      <c r="L12" s="70"/>
      <c r="M12" s="70"/>
    </row>
    <row r="13" spans="1:14" x14ac:dyDescent="0.25">
      <c r="A13" s="70" t="s">
        <v>798</v>
      </c>
      <c r="B13">
        <v>-0.182926886459192</v>
      </c>
      <c r="C13" s="34"/>
      <c r="D13" s="34"/>
      <c r="E13" s="34"/>
      <c r="F13" s="34">
        <v>-0.18315265821792601</v>
      </c>
      <c r="G13" s="34"/>
      <c r="H13" s="34"/>
      <c r="I13" s="34"/>
      <c r="J13" s="34"/>
      <c r="K13" s="34"/>
      <c r="L13" t="s">
        <v>833</v>
      </c>
      <c r="M13">
        <f>N5-N2</f>
        <v>0.25377134061176299</v>
      </c>
    </row>
    <row r="14" spans="1:14" x14ac:dyDescent="0.25">
      <c r="A14" s="70" t="s">
        <v>799</v>
      </c>
      <c r="B14">
        <v>-0.17128006014699201</v>
      </c>
      <c r="C14" s="34"/>
      <c r="D14" s="34">
        <v>6.9438315156514696E-3</v>
      </c>
      <c r="E14" s="34">
        <v>-8.1261167635135103E-3</v>
      </c>
      <c r="F14" s="34">
        <v>-0.177247170669354</v>
      </c>
      <c r="G14" s="34"/>
      <c r="H14" s="34"/>
      <c r="I14" s="34"/>
      <c r="J14" s="34"/>
      <c r="K14" s="34"/>
      <c r="L14" t="s">
        <v>834</v>
      </c>
      <c r="M14" s="2">
        <f>N2-N9</f>
        <v>-1.7631789346348986E-2</v>
      </c>
    </row>
    <row r="15" spans="1:14" x14ac:dyDescent="0.25">
      <c r="A15" s="70" t="s">
        <v>800</v>
      </c>
      <c r="B15">
        <v>-0.16288627145989301</v>
      </c>
      <c r="C15" s="34"/>
      <c r="D15" s="34"/>
      <c r="E15" s="34">
        <v>0</v>
      </c>
      <c r="F15" s="34">
        <v>-0.17033934821778399</v>
      </c>
      <c r="G15" s="34"/>
      <c r="H15" s="34"/>
      <c r="I15" s="34"/>
      <c r="J15" s="34"/>
      <c r="K15" s="34"/>
      <c r="L15" t="s">
        <v>835</v>
      </c>
      <c r="M15">
        <f>M13+M14</f>
        <v>0.236139551265414</v>
      </c>
    </row>
    <row r="16" spans="1:14" x14ac:dyDescent="0.25">
      <c r="A16" s="70" t="s">
        <v>801</v>
      </c>
      <c r="B16">
        <v>-0.12551717505592</v>
      </c>
      <c r="C16" s="2">
        <v>0.116982498979069</v>
      </c>
      <c r="D16" s="34"/>
      <c r="E16" s="34">
        <v>3.6404875034751899E-2</v>
      </c>
      <c r="F16" s="2">
        <v>-0.13169883419271999</v>
      </c>
      <c r="G16" s="34"/>
      <c r="H16" s="34">
        <v>-0.10463241009511599</v>
      </c>
      <c r="I16" s="34"/>
      <c r="J16" s="34"/>
      <c r="K16" s="34"/>
    </row>
    <row r="17" spans="1:24" x14ac:dyDescent="0.25">
      <c r="A17" s="70" t="s">
        <v>802</v>
      </c>
      <c r="B17">
        <v>-0.15473696849284899</v>
      </c>
      <c r="C17" s="34"/>
      <c r="D17" s="34"/>
      <c r="E17" s="34"/>
      <c r="F17" s="34">
        <v>-0.15611844364458999</v>
      </c>
      <c r="G17" s="34"/>
      <c r="H17" s="34"/>
      <c r="I17" s="34"/>
      <c r="J17" s="34"/>
      <c r="K17" s="34"/>
      <c r="L17" t="s">
        <v>837</v>
      </c>
      <c r="M17">
        <f>N5-N6</f>
        <v>0.134531800449783</v>
      </c>
    </row>
    <row r="18" spans="1:24" x14ac:dyDescent="0.25">
      <c r="A18" s="70" t="s">
        <v>803</v>
      </c>
      <c r="B18">
        <v>-9.4237013409494905E-2</v>
      </c>
      <c r="C18" s="34"/>
      <c r="D18" s="34"/>
      <c r="E18" s="34"/>
      <c r="F18" s="34">
        <v>-9.6274367569416E-2</v>
      </c>
      <c r="G18" s="34"/>
      <c r="H18" s="34"/>
      <c r="I18" s="34"/>
      <c r="J18" s="34"/>
      <c r="K18" s="34"/>
      <c r="L18" t="s">
        <v>838</v>
      </c>
      <c r="M18">
        <f>N6-N9</f>
        <v>0.101607750815631</v>
      </c>
    </row>
    <row r="19" spans="1:24" x14ac:dyDescent="0.25">
      <c r="A19" s="70" t="s">
        <v>804</v>
      </c>
      <c r="B19">
        <v>-0.21107134610323</v>
      </c>
      <c r="C19" s="34"/>
      <c r="D19" s="34"/>
      <c r="E19" s="34"/>
      <c r="F19" s="34"/>
      <c r="G19" s="34"/>
      <c r="H19" s="34">
        <v>-0.189628564733717</v>
      </c>
      <c r="I19" s="34">
        <v>2.6026774437492298E-2</v>
      </c>
      <c r="J19" s="34"/>
      <c r="K19" s="34"/>
      <c r="L19" t="s">
        <v>839</v>
      </c>
      <c r="M19">
        <f>M17+M18</f>
        <v>0.236139551265414</v>
      </c>
      <c r="V19" s="70"/>
      <c r="W19" s="34"/>
    </row>
    <row r="20" spans="1:24" x14ac:dyDescent="0.25">
      <c r="A20" s="70" t="s">
        <v>805</v>
      </c>
      <c r="B20">
        <v>-0.23900734122410899</v>
      </c>
      <c r="C20" s="34"/>
      <c r="D20" s="34"/>
      <c r="E20" s="34"/>
      <c r="F20" s="34"/>
      <c r="G20" s="34"/>
      <c r="H20" s="34">
        <v>-0.22035882532314699</v>
      </c>
      <c r="I20" s="34">
        <v>0</v>
      </c>
      <c r="J20" s="34"/>
      <c r="K20" s="34"/>
      <c r="V20" s="70"/>
      <c r="W20" s="34"/>
      <c r="X20" s="70"/>
    </row>
    <row r="21" spans="1:24" x14ac:dyDescent="0.25">
      <c r="A21" s="70" t="s">
        <v>806</v>
      </c>
      <c r="B21">
        <v>-0.243165044409516</v>
      </c>
      <c r="C21" s="34"/>
      <c r="D21" s="34"/>
      <c r="E21" s="34"/>
      <c r="F21" s="34"/>
      <c r="G21" s="34"/>
      <c r="H21" s="34"/>
      <c r="I21" s="34">
        <v>-3.8170071178027201E-3</v>
      </c>
      <c r="J21" s="34"/>
      <c r="K21" s="34"/>
      <c r="V21" s="70"/>
      <c r="W21" s="34"/>
      <c r="X21" s="70"/>
    </row>
    <row r="22" spans="1:24" x14ac:dyDescent="0.25">
      <c r="A22" s="70" t="s">
        <v>807</v>
      </c>
      <c r="B22">
        <v>-0.23670375638197799</v>
      </c>
      <c r="C22" s="34"/>
      <c r="D22" s="34"/>
      <c r="E22" s="34"/>
      <c r="F22" s="34"/>
      <c r="G22" s="34"/>
      <c r="H22" s="34"/>
      <c r="I22" s="34">
        <v>2.1783949885478601E-3</v>
      </c>
      <c r="J22" s="34"/>
      <c r="K22" s="34"/>
      <c r="L22" t="s">
        <v>842</v>
      </c>
      <c r="M22" t="s">
        <v>843</v>
      </c>
      <c r="V22" s="70"/>
      <c r="W22" s="34"/>
      <c r="X22" s="70"/>
    </row>
    <row r="23" spans="1:24" x14ac:dyDescent="0.25">
      <c r="A23" s="70" t="s">
        <v>808</v>
      </c>
      <c r="B23">
        <v>-0.235581935635715</v>
      </c>
      <c r="C23" s="34">
        <v>1.61602428454392E-2</v>
      </c>
      <c r="D23" s="34"/>
      <c r="E23" s="34"/>
      <c r="F23" s="34"/>
      <c r="G23" s="34"/>
      <c r="H23" s="34"/>
      <c r="I23" s="34">
        <v>3.20563334308069E-3</v>
      </c>
      <c r="J23" s="34"/>
      <c r="K23" s="34"/>
      <c r="M23">
        <f>AVERAGE(F16-C16,F46-C46,F50-C50)</f>
        <v>-0.25534034576135761</v>
      </c>
      <c r="V23" s="70"/>
      <c r="W23" s="34"/>
      <c r="X23" s="70"/>
    </row>
    <row r="24" spans="1:24" x14ac:dyDescent="0.25">
      <c r="A24" s="70" t="s">
        <v>809</v>
      </c>
      <c r="B24">
        <v>-0.236833512087993</v>
      </c>
      <c r="C24" s="34"/>
      <c r="D24" s="34"/>
      <c r="E24" s="34"/>
      <c r="F24" s="34"/>
      <c r="G24" s="34"/>
      <c r="H24" s="34"/>
      <c r="I24" s="34">
        <v>2.0544987446795299E-3</v>
      </c>
      <c r="J24" s="34"/>
      <c r="K24" s="34"/>
      <c r="L24" t="s">
        <v>844</v>
      </c>
      <c r="M24" t="s">
        <v>845</v>
      </c>
      <c r="V24" s="70"/>
      <c r="W24" s="34"/>
      <c r="X24" s="70"/>
    </row>
    <row r="25" spans="1:24" x14ac:dyDescent="0.25">
      <c r="A25" s="70" t="s">
        <v>760</v>
      </c>
      <c r="B25">
        <v>-0.24242663518183699</v>
      </c>
      <c r="C25" s="34"/>
      <c r="D25" s="34"/>
      <c r="E25" s="34"/>
      <c r="F25" s="34"/>
      <c r="G25" s="34"/>
      <c r="H25" s="34"/>
      <c r="I25" s="2">
        <v>-3.3186822833679501E-3</v>
      </c>
      <c r="J25" s="2">
        <v>-5.7127681024595296E-3</v>
      </c>
      <c r="K25" s="34"/>
      <c r="M25" s="2">
        <f>AVERAGE(C36-J36,C37-J37)</f>
        <v>-0.227995676768531</v>
      </c>
      <c r="P25" s="34"/>
      <c r="Q25" s="70">
        <v>-0.24242663518183699</v>
      </c>
      <c r="R25">
        <v>-5.7127681024595296E-3</v>
      </c>
      <c r="T25">
        <f>Q25-$Q$27</f>
        <v>-6.2870839164229919E-3</v>
      </c>
      <c r="V25" s="70"/>
      <c r="W25" s="34"/>
      <c r="X25" s="70"/>
    </row>
    <row r="26" spans="1:24" x14ac:dyDescent="0.25">
      <c r="A26" s="70" t="s">
        <v>761</v>
      </c>
      <c r="B26">
        <v>-0.34923041160442397</v>
      </c>
      <c r="C26" s="34"/>
      <c r="D26" s="34"/>
      <c r="E26" s="34"/>
      <c r="F26" s="34"/>
      <c r="G26" s="34"/>
      <c r="H26" s="34"/>
      <c r="I26" s="34">
        <v>-9.9265469671926995E-2</v>
      </c>
      <c r="J26" s="34">
        <v>0.15521169302860299</v>
      </c>
      <c r="K26" s="34"/>
      <c r="L26" t="s">
        <v>835</v>
      </c>
      <c r="M26">
        <f>M23+M25</f>
        <v>-0.48333602252988861</v>
      </c>
      <c r="P26" s="34"/>
      <c r="Q26" s="70">
        <v>-0.34923041160442397</v>
      </c>
      <c r="R26">
        <v>0.15521169302860299</v>
      </c>
      <c r="T26" s="70">
        <f>Q26-$Q$27</f>
        <v>-0.11309086033900997</v>
      </c>
      <c r="V26" s="70"/>
      <c r="W26" s="34"/>
      <c r="X26" s="70"/>
    </row>
    <row r="27" spans="1:24" x14ac:dyDescent="0.25">
      <c r="A27" s="70" t="s">
        <v>762</v>
      </c>
      <c r="B27">
        <v>-0.236139551265414</v>
      </c>
      <c r="C27" s="34"/>
      <c r="D27" s="34"/>
      <c r="E27" s="34"/>
      <c r="F27" s="34"/>
      <c r="G27" s="34"/>
      <c r="H27" s="34"/>
      <c r="I27" s="2">
        <v>2.3711277314732598E-3</v>
      </c>
      <c r="J27" s="2">
        <v>0</v>
      </c>
      <c r="K27" s="34"/>
      <c r="P27" s="34"/>
      <c r="Q27" s="70">
        <v>-0.236139551265414</v>
      </c>
      <c r="R27">
        <v>0</v>
      </c>
      <c r="T27" s="70">
        <f>Q27-$Q$27</f>
        <v>0</v>
      </c>
      <c r="V27" s="70"/>
      <c r="W27" s="34"/>
      <c r="X27" s="70"/>
    </row>
    <row r="28" spans="1:24" x14ac:dyDescent="0.25">
      <c r="A28" s="70" t="s">
        <v>763</v>
      </c>
      <c r="B28">
        <v>-0.20899871418537899</v>
      </c>
      <c r="C28" s="34"/>
      <c r="D28" s="34"/>
      <c r="E28" s="34"/>
      <c r="F28" s="34"/>
      <c r="G28" s="2">
        <v>-7.3251322153428597E-2</v>
      </c>
      <c r="H28" s="34"/>
      <c r="I28" s="34"/>
      <c r="J28" s="2">
        <v>2.4690176165240701E-2</v>
      </c>
      <c r="K28" s="34"/>
      <c r="L28" s="70" t="s">
        <v>850</v>
      </c>
      <c r="M28" s="70" t="s">
        <v>852</v>
      </c>
      <c r="P28" s="34"/>
      <c r="Q28" s="70">
        <v>-0.20899871418537899</v>
      </c>
      <c r="R28">
        <v>2.4690176165240701E-2</v>
      </c>
      <c r="T28" s="70">
        <f>Q28-$Q$27</f>
        <v>2.7140837080035007E-2</v>
      </c>
      <c r="V28" s="70"/>
      <c r="W28" s="34"/>
      <c r="X28" s="70"/>
    </row>
    <row r="29" spans="1:24" x14ac:dyDescent="0.25">
      <c r="A29" s="70" t="s">
        <v>764</v>
      </c>
      <c r="B29">
        <v>-0.18973720601289701</v>
      </c>
      <c r="C29" s="34"/>
      <c r="D29" s="34"/>
      <c r="E29" s="34"/>
      <c r="F29" s="34"/>
      <c r="G29" s="2">
        <v>-5.4177426908707402E-2</v>
      </c>
      <c r="H29" s="34"/>
      <c r="I29" s="34"/>
      <c r="J29" s="2">
        <v>4.2334675841021199E-2</v>
      </c>
      <c r="K29" s="34"/>
      <c r="L29" s="70"/>
      <c r="M29" s="70">
        <f>AVERAGE(F9-G9,F10-G10,F56-G56)</f>
        <v>-0.14287844193673557</v>
      </c>
      <c r="P29" s="34"/>
      <c r="Q29" s="70">
        <v>-0.18973720601289701</v>
      </c>
      <c r="R29">
        <v>4.2334675841021199E-2</v>
      </c>
      <c r="T29" s="70">
        <f>Q29-$Q$27</f>
        <v>4.6402345252516991E-2</v>
      </c>
      <c r="V29" s="70"/>
      <c r="W29" s="34"/>
      <c r="X29" s="70"/>
    </row>
    <row r="30" spans="1:24" x14ac:dyDescent="0.25">
      <c r="A30" s="70" t="s">
        <v>765</v>
      </c>
      <c r="B30">
        <v>-0.176587374901055</v>
      </c>
      <c r="C30" s="34"/>
      <c r="D30" s="34"/>
      <c r="E30" s="34"/>
      <c r="F30" s="34"/>
      <c r="G30" s="34">
        <v>-4.1078803540639502E-2</v>
      </c>
      <c r="H30" s="34"/>
      <c r="I30" s="34"/>
      <c r="J30" s="34"/>
      <c r="K30" s="34"/>
      <c r="L30" s="70" t="s">
        <v>851</v>
      </c>
      <c r="M30" s="70" t="s">
        <v>853</v>
      </c>
      <c r="P30" s="34"/>
      <c r="Q30" s="70">
        <v>-0.176587374901055</v>
      </c>
      <c r="T30" s="70"/>
      <c r="V30" s="70"/>
      <c r="W30" s="34"/>
      <c r="X30" s="70"/>
    </row>
    <row r="31" spans="1:24" x14ac:dyDescent="0.25">
      <c r="A31" s="70" t="s">
        <v>766</v>
      </c>
      <c r="B31">
        <v>-0.36149620447595199</v>
      </c>
      <c r="C31" s="34"/>
      <c r="D31" s="34"/>
      <c r="E31" s="34"/>
      <c r="F31" s="34"/>
      <c r="G31" s="34"/>
      <c r="H31" s="34"/>
      <c r="I31" s="34">
        <v>-0.111516154521257</v>
      </c>
      <c r="J31" s="34">
        <v>0.14829624703608901</v>
      </c>
      <c r="K31" s="34"/>
      <c r="L31" s="70"/>
      <c r="M31" s="70">
        <f>AVERAGE(G28-J28,G29-J29)</f>
        <v>-9.7226800534198951E-2</v>
      </c>
      <c r="P31" s="34"/>
      <c r="Q31" s="70">
        <v>-0.36149620447595199</v>
      </c>
      <c r="R31">
        <v>0.14829624703608901</v>
      </c>
      <c r="T31" s="70">
        <f t="shared" ref="T31:T37" si="0">Q31-$Q$27</f>
        <v>-0.12535665321053799</v>
      </c>
      <c r="V31" s="70"/>
      <c r="W31" s="34"/>
      <c r="X31" s="70"/>
    </row>
    <row r="32" spans="1:24" x14ac:dyDescent="0.25">
      <c r="A32" s="70" t="s">
        <v>767</v>
      </c>
      <c r="B32">
        <v>-0.37706576266106401</v>
      </c>
      <c r="C32" s="34"/>
      <c r="D32" s="34"/>
      <c r="E32" s="34"/>
      <c r="F32" s="34"/>
      <c r="G32" s="34"/>
      <c r="H32" s="34"/>
      <c r="I32" s="34"/>
      <c r="J32" s="34">
        <v>0.14001070081403699</v>
      </c>
      <c r="K32" s="34"/>
      <c r="L32" s="70" t="s">
        <v>839</v>
      </c>
      <c r="M32" s="70">
        <f>M29+M31</f>
        <v>-0.24010524247093451</v>
      </c>
      <c r="P32" s="34"/>
      <c r="Q32" s="70">
        <v>-0.37706576266106401</v>
      </c>
      <c r="R32">
        <v>0.14001070081403699</v>
      </c>
      <c r="T32" s="70">
        <f t="shared" si="0"/>
        <v>-0.14092621139565001</v>
      </c>
      <c r="V32" s="70"/>
      <c r="W32" s="34"/>
      <c r="X32" s="70"/>
    </row>
    <row r="33" spans="1:24" x14ac:dyDescent="0.25">
      <c r="A33" s="70" t="s">
        <v>768</v>
      </c>
      <c r="B33">
        <v>-0.35863719443137798</v>
      </c>
      <c r="C33" s="34"/>
      <c r="D33" s="34"/>
      <c r="E33" s="34"/>
      <c r="F33" s="34"/>
      <c r="G33" s="34"/>
      <c r="H33" s="34"/>
      <c r="I33" s="34"/>
      <c r="J33" s="34">
        <v>0.152005694402189</v>
      </c>
      <c r="K33" s="34"/>
      <c r="P33" s="34"/>
      <c r="Q33" s="70">
        <v>-0.35863719443137798</v>
      </c>
      <c r="R33">
        <v>0.152005694402189</v>
      </c>
      <c r="T33" s="70">
        <f t="shared" si="0"/>
        <v>-0.12249764316596398</v>
      </c>
      <c r="V33" s="70"/>
      <c r="W33" s="34"/>
      <c r="X33" s="70"/>
    </row>
    <row r="34" spans="1:24" x14ac:dyDescent="0.25">
      <c r="A34" s="70" t="s">
        <v>769</v>
      </c>
      <c r="B34">
        <v>-0.35952966420125299</v>
      </c>
      <c r="C34" s="34"/>
      <c r="D34" s="34"/>
      <c r="E34" s="34"/>
      <c r="F34" s="34"/>
      <c r="G34" s="34"/>
      <c r="H34" s="34"/>
      <c r="I34" s="34"/>
      <c r="J34" s="34">
        <v>0.15174215289708401</v>
      </c>
      <c r="K34" s="34"/>
      <c r="P34" s="34"/>
      <c r="Q34" s="70">
        <v>-0.35952966420125299</v>
      </c>
      <c r="R34">
        <v>0.15174215289708401</v>
      </c>
      <c r="T34" s="70">
        <f t="shared" si="0"/>
        <v>-0.12339011293583899</v>
      </c>
      <c r="V34" s="70"/>
      <c r="W34" s="34"/>
      <c r="X34" s="70"/>
    </row>
    <row r="35" spans="1:24" x14ac:dyDescent="0.25">
      <c r="A35" s="70" t="s">
        <v>770</v>
      </c>
      <c r="B35">
        <v>-0.26413632791644398</v>
      </c>
      <c r="C35" s="34"/>
      <c r="D35" s="34"/>
      <c r="E35" s="34"/>
      <c r="F35" s="34"/>
      <c r="G35" s="34"/>
      <c r="H35" s="34"/>
      <c r="I35" s="34"/>
      <c r="J35" s="34">
        <v>0.221848403786603</v>
      </c>
      <c r="K35" s="34"/>
      <c r="P35" s="34"/>
      <c r="Q35" s="70">
        <v>-0.26413632791644398</v>
      </c>
      <c r="R35">
        <v>0.221848403786603</v>
      </c>
      <c r="T35" s="70">
        <f t="shared" si="0"/>
        <v>-2.7996776651029981E-2</v>
      </c>
      <c r="V35" s="70"/>
      <c r="W35" s="34"/>
      <c r="X35" s="70"/>
    </row>
    <row r="36" spans="1:24" x14ac:dyDescent="0.25">
      <c r="A36" s="70" t="s">
        <v>771</v>
      </c>
      <c r="B36">
        <v>-0.25926822699076901</v>
      </c>
      <c r="C36" s="119">
        <v>-4.8652555232489899E-3</v>
      </c>
      <c r="D36" s="34"/>
      <c r="E36" s="34"/>
      <c r="F36" s="34"/>
      <c r="G36" s="34"/>
      <c r="H36" s="34"/>
      <c r="I36" s="34"/>
      <c r="J36" s="119">
        <v>0.224364140268146</v>
      </c>
      <c r="K36" s="34"/>
      <c r="P36" s="34"/>
      <c r="Q36" s="70">
        <v>-0.25926822699076901</v>
      </c>
      <c r="R36">
        <v>0.224364140268146</v>
      </c>
      <c r="T36" s="70">
        <f t="shared" si="0"/>
        <v>-2.3128675725355013E-2</v>
      </c>
      <c r="V36" s="70"/>
      <c r="W36" s="34"/>
      <c r="X36" s="70"/>
    </row>
    <row r="37" spans="1:24" x14ac:dyDescent="0.25">
      <c r="A37" s="70" t="s">
        <v>772</v>
      </c>
      <c r="B37" s="34">
        <v>-0.25377134061176299</v>
      </c>
      <c r="C37" s="119">
        <v>0</v>
      </c>
      <c r="D37" s="34">
        <v>-7.7170669893357205E-2</v>
      </c>
      <c r="E37" s="34"/>
      <c r="F37" s="34"/>
      <c r="G37" s="34"/>
      <c r="H37" s="34"/>
      <c r="I37" s="34"/>
      <c r="J37" s="119">
        <v>0.22676195774566699</v>
      </c>
      <c r="K37" s="34"/>
      <c r="P37" s="34"/>
      <c r="Q37" s="34">
        <v>-0.25377134061176299</v>
      </c>
      <c r="R37">
        <v>0.22676195774566699</v>
      </c>
      <c r="T37" s="70">
        <f t="shared" si="0"/>
        <v>-1.7631789346348986E-2</v>
      </c>
      <c r="V37" s="34"/>
      <c r="W37" s="34"/>
      <c r="X37" s="70"/>
    </row>
    <row r="38" spans="1:24" x14ac:dyDescent="0.25">
      <c r="A38" s="70" t="s">
        <v>810</v>
      </c>
      <c r="B38">
        <v>-0.24912621409403801</v>
      </c>
      <c r="C38" s="34">
        <v>4.1176999476012803E-3</v>
      </c>
      <c r="D38" s="34"/>
      <c r="E38" s="34"/>
      <c r="F38" s="34"/>
      <c r="G38" s="34"/>
      <c r="H38" s="34"/>
      <c r="I38" s="34"/>
      <c r="J38" s="34"/>
      <c r="K38" s="34"/>
      <c r="V38" s="70"/>
      <c r="W38" s="34"/>
      <c r="X38" s="70"/>
    </row>
    <row r="39" spans="1:24" x14ac:dyDescent="0.25">
      <c r="A39" s="70" t="s">
        <v>811</v>
      </c>
      <c r="B39">
        <v>-0.23288182996793899</v>
      </c>
      <c r="C39" s="34">
        <v>1.85729997063829E-2</v>
      </c>
      <c r="D39" s="34"/>
      <c r="E39" s="34">
        <v>-6.8604876212378693E-2</v>
      </c>
      <c r="F39" s="34"/>
      <c r="G39" s="34"/>
      <c r="H39" s="34"/>
      <c r="I39" s="34">
        <v>5.68332933565034E-3</v>
      </c>
      <c r="J39" s="34"/>
      <c r="K39" s="34"/>
      <c r="V39" s="70"/>
      <c r="W39" s="34"/>
      <c r="X39" s="70"/>
    </row>
    <row r="40" spans="1:24" x14ac:dyDescent="0.25">
      <c r="A40" s="70" t="s">
        <v>812</v>
      </c>
      <c r="B40">
        <v>-0.250101030455464</v>
      </c>
      <c r="C40" s="34">
        <v>3.2524856862008E-3</v>
      </c>
      <c r="D40" s="34">
        <v>-7.2921241963002606E-2</v>
      </c>
      <c r="E40" s="34"/>
      <c r="F40" s="34"/>
      <c r="G40" s="34"/>
      <c r="H40" s="34"/>
      <c r="I40" s="34"/>
      <c r="J40" s="34"/>
      <c r="K40" s="34"/>
    </row>
    <row r="41" spans="1:24" x14ac:dyDescent="0.25">
      <c r="A41" s="70" t="s">
        <v>813</v>
      </c>
      <c r="B41">
        <v>-0.25502093051153102</v>
      </c>
      <c r="C41" s="34">
        <v>-1.1115189350927601E-3</v>
      </c>
      <c r="D41" s="34">
        <v>-7.8367987533702305E-2</v>
      </c>
      <c r="E41" s="34"/>
      <c r="F41" s="34"/>
      <c r="G41" s="34"/>
      <c r="H41" s="34"/>
      <c r="I41" s="34"/>
      <c r="J41" s="34"/>
      <c r="K41" s="34"/>
    </row>
    <row r="42" spans="1:24" x14ac:dyDescent="0.25">
      <c r="A42" s="70" t="s">
        <v>814</v>
      </c>
      <c r="B42">
        <v>-0.26051531533679001</v>
      </c>
      <c r="C42" s="34"/>
      <c r="D42" s="34">
        <v>-7.88791761739044E-2</v>
      </c>
      <c r="E42" s="34"/>
      <c r="F42" s="34"/>
      <c r="G42" s="34"/>
      <c r="H42" s="34"/>
      <c r="I42" s="34"/>
      <c r="J42" s="34"/>
      <c r="K42" s="34"/>
    </row>
    <row r="43" spans="1:24" x14ac:dyDescent="0.25">
      <c r="A43" s="70" t="s">
        <v>815</v>
      </c>
      <c r="B43">
        <v>-0.28666652050006802</v>
      </c>
      <c r="C43" s="34"/>
      <c r="D43" s="34">
        <v>-0.10564213820466301</v>
      </c>
      <c r="E43" s="34"/>
      <c r="F43" s="34"/>
      <c r="G43" s="34"/>
      <c r="H43" s="34"/>
      <c r="I43" s="34"/>
      <c r="J43" s="34"/>
      <c r="K43" s="34"/>
    </row>
    <row r="44" spans="1:24" x14ac:dyDescent="0.25">
      <c r="A44" s="70" t="s">
        <v>816</v>
      </c>
      <c r="B44">
        <v>-0.20234714739892801</v>
      </c>
      <c r="C44" s="34"/>
      <c r="D44" s="34">
        <v>-2.3246672976335502E-2</v>
      </c>
      <c r="E44" s="34"/>
      <c r="F44" s="34"/>
      <c r="G44" s="34"/>
      <c r="H44" s="34"/>
      <c r="I44" s="34"/>
      <c r="J44" s="34"/>
      <c r="K44" s="34"/>
    </row>
    <row r="45" spans="1:24" x14ac:dyDescent="0.25">
      <c r="A45" s="70" t="s">
        <v>817</v>
      </c>
      <c r="B45">
        <v>-0.216765137889949</v>
      </c>
      <c r="C45" s="34">
        <v>3.3137006438931603E-2</v>
      </c>
      <c r="D45" s="34"/>
      <c r="E45" s="34"/>
      <c r="F45" s="34"/>
      <c r="G45" s="34"/>
      <c r="H45" s="34"/>
      <c r="I45" s="34"/>
      <c r="J45" s="34"/>
      <c r="K45" s="34"/>
    </row>
    <row r="46" spans="1:24" x14ac:dyDescent="0.25">
      <c r="A46" s="70" t="s">
        <v>818</v>
      </c>
      <c r="B46">
        <v>-0.16912674778261999</v>
      </c>
      <c r="C46" s="2">
        <v>7.6138604647284294E-2</v>
      </c>
      <c r="D46" s="34"/>
      <c r="E46" s="34"/>
      <c r="F46" s="2">
        <v>-0.17789801478546599</v>
      </c>
      <c r="G46" s="34"/>
      <c r="H46" s="34"/>
      <c r="I46" s="34"/>
      <c r="J46" s="34"/>
      <c r="K46" s="34"/>
    </row>
    <row r="47" spans="1:24" x14ac:dyDescent="0.25">
      <c r="A47" s="70" t="s">
        <v>819</v>
      </c>
      <c r="B47">
        <v>-0.19725067054498399</v>
      </c>
      <c r="C47" s="34"/>
      <c r="D47" s="34"/>
      <c r="E47" s="34">
        <v>-3.34019521497875E-2</v>
      </c>
      <c r="F47" s="34"/>
      <c r="G47" s="34"/>
      <c r="H47" s="34"/>
      <c r="I47" s="34"/>
      <c r="J47" s="34"/>
      <c r="K47" s="34"/>
    </row>
    <row r="48" spans="1:24" x14ac:dyDescent="0.25">
      <c r="A48" s="70" t="s">
        <v>820</v>
      </c>
      <c r="B48">
        <v>-0.22584018900431299</v>
      </c>
      <c r="C48" s="34"/>
      <c r="D48" s="34"/>
      <c r="E48" s="34">
        <v>-6.1429965220396801E-2</v>
      </c>
      <c r="F48" s="34"/>
      <c r="G48" s="34"/>
      <c r="H48" s="34"/>
      <c r="I48" s="34"/>
      <c r="J48" s="34"/>
      <c r="K48" s="34"/>
    </row>
    <row r="49" spans="1:11" x14ac:dyDescent="0.25">
      <c r="A49" s="70" t="s">
        <v>821</v>
      </c>
      <c r="B49">
        <v>-0.228539333834575</v>
      </c>
      <c r="C49" s="34">
        <v>2.2441787320151101E-2</v>
      </c>
      <c r="D49" s="34"/>
      <c r="E49" s="34">
        <v>-6.4120224069272994E-2</v>
      </c>
      <c r="F49" s="34"/>
      <c r="G49" s="34"/>
      <c r="H49" s="34"/>
      <c r="I49" s="34"/>
      <c r="J49" s="34"/>
      <c r="K49" s="34"/>
    </row>
    <row r="50" spans="1:11" x14ac:dyDescent="0.25">
      <c r="A50" s="70" t="s">
        <v>822</v>
      </c>
      <c r="B50">
        <v>-0.23262523851660799</v>
      </c>
      <c r="C50" s="2">
        <v>1.86315279926976E-2</v>
      </c>
      <c r="D50" s="34"/>
      <c r="E50" s="34">
        <v>-6.7982583060195903E-2</v>
      </c>
      <c r="F50" s="2">
        <v>-0.24467155668683599</v>
      </c>
      <c r="G50" s="34"/>
      <c r="H50" s="34"/>
      <c r="I50" s="34"/>
      <c r="J50" s="34"/>
      <c r="K50" s="34"/>
    </row>
    <row r="51" spans="1:11" x14ac:dyDescent="0.25">
      <c r="A51" s="70" t="s">
        <v>823</v>
      </c>
      <c r="B51">
        <v>-0.24275107014390099</v>
      </c>
      <c r="C51" s="34"/>
      <c r="D51" s="34"/>
      <c r="E51" s="34">
        <v>-7.78079054712848E-2</v>
      </c>
      <c r="F51" s="34"/>
      <c r="G51" s="34"/>
      <c r="H51" s="34"/>
      <c r="I51" s="34"/>
      <c r="J51" s="34"/>
      <c r="K51" s="34"/>
    </row>
    <row r="52" spans="1:11" x14ac:dyDescent="0.25">
      <c r="A52" s="70" t="s">
        <v>824</v>
      </c>
      <c r="B52">
        <v>-0.22462008352593099</v>
      </c>
      <c r="C52" s="34"/>
      <c r="D52" s="34"/>
      <c r="E52" s="34">
        <v>-5.8008612069704903E-2</v>
      </c>
      <c r="F52" s="34">
        <v>-0.23145305546188</v>
      </c>
      <c r="G52" s="34"/>
      <c r="H52" s="34"/>
      <c r="I52" s="34"/>
      <c r="J52" s="34"/>
      <c r="K52" s="34"/>
    </row>
    <row r="53" spans="1:11" x14ac:dyDescent="0.25">
      <c r="A53" s="70" t="s">
        <v>825</v>
      </c>
      <c r="B53">
        <v>-0.20767821254329599</v>
      </c>
      <c r="C53" s="34"/>
      <c r="D53" s="34"/>
      <c r="E53" s="34"/>
      <c r="F53" s="34"/>
      <c r="G53" s="34">
        <v>-7.1861803495894203E-2</v>
      </c>
      <c r="H53" s="34"/>
      <c r="I53" s="34"/>
      <c r="J53" s="34"/>
      <c r="K53" s="34"/>
    </row>
    <row r="54" spans="1:11" x14ac:dyDescent="0.25">
      <c r="A54" s="70" t="s">
        <v>826</v>
      </c>
      <c r="B54">
        <v>-0.221271602890281</v>
      </c>
      <c r="C54" s="34"/>
      <c r="D54" s="34"/>
      <c r="E54" s="34"/>
      <c r="F54" s="34"/>
      <c r="G54" s="34">
        <v>-8.52573706236089E-2</v>
      </c>
      <c r="H54" s="34"/>
      <c r="I54" s="34"/>
      <c r="J54" s="34"/>
      <c r="K54" s="34"/>
    </row>
    <row r="55" spans="1:11" x14ac:dyDescent="0.25">
      <c r="A55" s="70" t="s">
        <v>827</v>
      </c>
      <c r="B55">
        <v>-0.20937667038348601</v>
      </c>
      <c r="C55" s="34"/>
      <c r="D55" s="34"/>
      <c r="E55" s="34"/>
      <c r="F55" s="34"/>
      <c r="G55" s="34">
        <v>-7.2635698612915703E-2</v>
      </c>
      <c r="H55" s="34"/>
      <c r="I55" s="34"/>
      <c r="J55" s="34"/>
      <c r="K55" s="34"/>
    </row>
    <row r="56" spans="1:11" x14ac:dyDescent="0.25">
      <c r="A56" s="70" t="s">
        <v>828</v>
      </c>
      <c r="B56">
        <v>-0.19053773907761301</v>
      </c>
      <c r="C56" s="34"/>
      <c r="D56" s="34"/>
      <c r="E56" s="34"/>
      <c r="F56" s="34">
        <v>-0.19922078262677201</v>
      </c>
      <c r="G56" s="34">
        <v>-5.2996382104339899E-2</v>
      </c>
      <c r="H56" s="34"/>
      <c r="I56" s="34"/>
      <c r="J56" s="34"/>
      <c r="K56" s="34"/>
    </row>
    <row r="57" spans="1:11" x14ac:dyDescent="0.25">
      <c r="A57" s="70" t="s">
        <v>829</v>
      </c>
      <c r="B57">
        <v>-0.29410913248988002</v>
      </c>
      <c r="C57" s="34"/>
      <c r="D57" s="34">
        <v>-0.11272951780201</v>
      </c>
      <c r="E57" s="34"/>
      <c r="F57" s="34"/>
      <c r="G57" s="34"/>
      <c r="H57" s="34"/>
      <c r="I57" s="34"/>
      <c r="J57" s="34"/>
      <c r="K57" s="34"/>
    </row>
    <row r="58" spans="1:11" x14ac:dyDescent="0.25">
      <c r="A58" s="70" t="s">
        <v>830</v>
      </c>
      <c r="B58">
        <v>-0.30487017486031998</v>
      </c>
      <c r="C58" s="34">
        <v>-4.5913084654257502E-2</v>
      </c>
      <c r="D58" s="34">
        <v>-0.122860015562453</v>
      </c>
      <c r="E58" s="34"/>
      <c r="F58" s="34"/>
      <c r="G58" s="34"/>
      <c r="H58" s="34"/>
      <c r="I58" s="34"/>
      <c r="J58" s="34"/>
      <c r="K58" s="34"/>
    </row>
    <row r="62" spans="1:11" x14ac:dyDescent="0.25">
      <c r="B62" s="34"/>
      <c r="C62" s="34"/>
      <c r="D62" s="34"/>
      <c r="E62" s="34"/>
      <c r="F62" s="34"/>
      <c r="G62" s="34"/>
      <c r="H62" s="34"/>
      <c r="I62" s="34"/>
      <c r="J62" s="34"/>
    </row>
    <row r="63" spans="1:11" x14ac:dyDescent="0.25">
      <c r="B63" s="34"/>
      <c r="C63" s="34"/>
      <c r="D63" s="34"/>
      <c r="E63" s="34"/>
      <c r="F63" s="34"/>
      <c r="G63" s="34"/>
      <c r="H63" s="34"/>
      <c r="I63" s="34"/>
      <c r="J63" s="34"/>
    </row>
    <row r="64" spans="1:11" x14ac:dyDescent="0.25">
      <c r="B64" s="34"/>
      <c r="C64" s="34"/>
      <c r="D64" s="34"/>
      <c r="E64" s="34"/>
      <c r="F64" s="34"/>
      <c r="G64" s="34"/>
      <c r="H64" s="34"/>
      <c r="I64" s="34"/>
      <c r="J64" s="34"/>
    </row>
    <row r="65" spans="2:10" x14ac:dyDescent="0.25">
      <c r="B65" s="34"/>
      <c r="C65" s="34"/>
      <c r="D65" s="34"/>
      <c r="E65" s="34"/>
      <c r="F65" s="34"/>
      <c r="G65" s="34"/>
      <c r="H65" s="34"/>
      <c r="I65" s="34"/>
      <c r="J65" s="34"/>
    </row>
    <row r="66" spans="2:10" x14ac:dyDescent="0.25">
      <c r="B66" s="34"/>
      <c r="C66" s="34"/>
      <c r="D66" s="34"/>
      <c r="E66" s="34"/>
      <c r="F66" s="34"/>
      <c r="G66" s="34"/>
      <c r="H66" s="34"/>
      <c r="I66" s="34"/>
      <c r="J66" s="34"/>
    </row>
    <row r="67" spans="2:10" x14ac:dyDescent="0.25">
      <c r="B67" s="34"/>
      <c r="C67" s="34"/>
      <c r="D67" s="34"/>
      <c r="E67" s="34"/>
      <c r="F67" s="34"/>
      <c r="G67" s="34"/>
      <c r="H67" s="34"/>
      <c r="I67" s="34"/>
      <c r="J67" s="34"/>
    </row>
    <row r="68" spans="2:10" x14ac:dyDescent="0.25">
      <c r="B68" s="34"/>
      <c r="C68" s="34"/>
      <c r="D68" s="34"/>
      <c r="E68" s="34"/>
      <c r="F68" s="34"/>
      <c r="G68" s="34"/>
      <c r="H68" s="34"/>
      <c r="I68" s="34"/>
      <c r="J68" s="34"/>
    </row>
    <row r="69" spans="2:10" x14ac:dyDescent="0.25">
      <c r="B69" s="34"/>
      <c r="C69" s="34"/>
      <c r="D69" s="34"/>
      <c r="E69" s="34"/>
      <c r="F69" s="34"/>
      <c r="G69" s="34"/>
      <c r="H69" s="34"/>
      <c r="I69" s="34"/>
      <c r="J69" s="34"/>
    </row>
    <row r="70" spans="2:10" x14ac:dyDescent="0.25">
      <c r="B70" s="34"/>
      <c r="C70" s="34"/>
      <c r="D70" s="34"/>
      <c r="E70" s="34"/>
      <c r="F70" s="34"/>
      <c r="G70" s="34"/>
      <c r="H70" s="34"/>
      <c r="I70" s="34"/>
      <c r="J70" s="34"/>
    </row>
    <row r="71" spans="2:10" x14ac:dyDescent="0.25">
      <c r="B71" s="34"/>
      <c r="C71" s="34"/>
      <c r="D71" s="34"/>
      <c r="E71" s="34"/>
      <c r="F71" s="34"/>
      <c r="G71" s="34"/>
      <c r="H71" s="34"/>
      <c r="I71" s="34"/>
      <c r="J71" s="34"/>
    </row>
    <row r="72" spans="2:10" x14ac:dyDescent="0.25">
      <c r="B72" s="34"/>
      <c r="C72" s="34"/>
      <c r="D72" s="34"/>
      <c r="E72" s="34"/>
      <c r="F72" s="34"/>
      <c r="G72" s="34"/>
      <c r="H72" s="34"/>
      <c r="I72" s="34"/>
      <c r="J72" s="34"/>
    </row>
    <row r="73" spans="2:10" x14ac:dyDescent="0.25">
      <c r="B73" s="34"/>
      <c r="C73" s="34"/>
      <c r="D73" s="34"/>
      <c r="E73" s="34"/>
      <c r="F73" s="34"/>
      <c r="G73" s="34"/>
      <c r="H73" s="34"/>
      <c r="I73" s="34"/>
      <c r="J73" s="34"/>
    </row>
    <row r="74" spans="2:10" x14ac:dyDescent="0.25">
      <c r="B74" s="34"/>
      <c r="C74" s="34"/>
      <c r="D74" s="34"/>
      <c r="E74" s="34"/>
      <c r="F74" s="34"/>
      <c r="G74" s="34"/>
      <c r="H74" s="34"/>
      <c r="I74" s="34"/>
      <c r="J74" s="34"/>
    </row>
    <row r="75" spans="2:10" x14ac:dyDescent="0.25">
      <c r="B75" s="34"/>
      <c r="C75" s="34"/>
      <c r="D75" s="34"/>
      <c r="E75" s="34"/>
      <c r="F75" s="34"/>
      <c r="G75" s="34"/>
      <c r="H75" s="34"/>
      <c r="I75" s="34"/>
      <c r="J75" s="34"/>
    </row>
    <row r="76" spans="2:10" x14ac:dyDescent="0.25">
      <c r="B76" s="34"/>
      <c r="C76" s="34"/>
      <c r="D76" s="34"/>
      <c r="E76" s="34"/>
      <c r="F76" s="34"/>
      <c r="G76" s="34"/>
      <c r="H76" s="34"/>
      <c r="I76" s="34"/>
      <c r="J76" s="34"/>
    </row>
    <row r="77" spans="2:10" x14ac:dyDescent="0.25">
      <c r="B77" s="34"/>
      <c r="C77" s="34"/>
      <c r="D77" s="34"/>
      <c r="E77" s="34"/>
      <c r="F77" s="34"/>
      <c r="G77" s="34"/>
      <c r="H77" s="34"/>
      <c r="I77" s="34"/>
      <c r="J77" s="34"/>
    </row>
    <row r="78" spans="2:10" x14ac:dyDescent="0.25">
      <c r="B78" s="34"/>
      <c r="C78" s="34"/>
      <c r="D78" s="34"/>
      <c r="E78" s="34"/>
      <c r="F78" s="34"/>
      <c r="G78" s="34"/>
      <c r="H78" s="34"/>
      <c r="I78" s="34"/>
      <c r="J78" s="34"/>
    </row>
    <row r="79" spans="2:10" x14ac:dyDescent="0.25">
      <c r="B79" s="34"/>
      <c r="C79" s="34"/>
      <c r="D79" s="34"/>
      <c r="E79" s="34"/>
      <c r="F79" s="34"/>
      <c r="G79" s="34"/>
      <c r="H79" s="34"/>
      <c r="I79" s="34"/>
      <c r="J79" s="34"/>
    </row>
    <row r="80" spans="2:10" x14ac:dyDescent="0.25">
      <c r="B80" s="34"/>
      <c r="C80" s="34"/>
      <c r="D80" s="34"/>
      <c r="E80" s="34"/>
      <c r="F80" s="34"/>
      <c r="G80" s="34"/>
      <c r="H80" s="34"/>
      <c r="I80" s="34"/>
      <c r="J80" s="34"/>
    </row>
    <row r="81" spans="2:10" x14ac:dyDescent="0.25">
      <c r="B81" s="34"/>
      <c r="C81" s="34"/>
      <c r="D81" s="34"/>
      <c r="E81" s="34"/>
      <c r="F81" s="34"/>
      <c r="G81" s="34"/>
      <c r="H81" s="34"/>
      <c r="I81" s="34"/>
      <c r="J81" s="34"/>
    </row>
    <row r="82" spans="2:10" x14ac:dyDescent="0.25">
      <c r="B82" s="34"/>
      <c r="C82" s="34"/>
      <c r="D82" s="34"/>
      <c r="E82" s="34"/>
      <c r="F82" s="34"/>
      <c r="G82" s="34"/>
      <c r="H82" s="34"/>
      <c r="I82" s="34"/>
      <c r="J82" s="34"/>
    </row>
    <row r="83" spans="2:10" x14ac:dyDescent="0.25">
      <c r="B83" s="34"/>
      <c r="C83" s="34"/>
      <c r="D83" s="34"/>
      <c r="E83" s="34"/>
      <c r="F83" s="34"/>
      <c r="G83" s="34"/>
      <c r="H83" s="34"/>
      <c r="I83" s="34"/>
      <c r="J83" s="34"/>
    </row>
    <row r="84" spans="2:10" x14ac:dyDescent="0.25">
      <c r="B84" s="34"/>
      <c r="C84" s="34"/>
      <c r="D84" s="34"/>
      <c r="E84" s="34"/>
      <c r="F84" s="34"/>
      <c r="G84" s="34"/>
      <c r="H84" s="34"/>
      <c r="I84" s="34"/>
      <c r="J84" s="34"/>
    </row>
    <row r="85" spans="2:10" x14ac:dyDescent="0.25">
      <c r="B85" s="34"/>
      <c r="C85" s="34"/>
      <c r="D85" s="34"/>
      <c r="E85" s="34"/>
      <c r="F85" s="34"/>
      <c r="G85" s="34"/>
      <c r="H85" s="34"/>
      <c r="I85" s="34"/>
      <c r="J85" s="34"/>
    </row>
    <row r="86" spans="2:10" x14ac:dyDescent="0.25">
      <c r="B86" s="34"/>
      <c r="C86" s="34"/>
      <c r="D86" s="34"/>
      <c r="E86" s="34"/>
      <c r="F86" s="34"/>
      <c r="G86" s="34"/>
      <c r="H86" s="34"/>
      <c r="I86" s="34"/>
      <c r="J86" s="34"/>
    </row>
    <row r="87" spans="2:10" x14ac:dyDescent="0.25">
      <c r="B87" s="34"/>
      <c r="C87" s="34"/>
      <c r="D87" s="34"/>
      <c r="E87" s="34"/>
      <c r="F87" s="34"/>
      <c r="G87" s="34"/>
      <c r="H87" s="34"/>
      <c r="I87" s="34"/>
      <c r="J87" s="34"/>
    </row>
    <row r="88" spans="2:10" x14ac:dyDescent="0.25">
      <c r="B88" s="34"/>
      <c r="C88" s="34"/>
      <c r="D88" s="34"/>
      <c r="E88" s="34"/>
      <c r="F88" s="34"/>
      <c r="G88" s="34"/>
      <c r="H88" s="34"/>
      <c r="I88" s="34"/>
      <c r="J88" s="34"/>
    </row>
    <row r="89" spans="2:10" x14ac:dyDescent="0.25">
      <c r="B89" s="34"/>
      <c r="C89" s="34"/>
      <c r="D89" s="34"/>
      <c r="E89" s="34"/>
      <c r="F89" s="34"/>
      <c r="G89" s="34"/>
      <c r="H89" s="34"/>
      <c r="I89" s="34"/>
      <c r="J89" s="34"/>
    </row>
    <row r="90" spans="2:10" x14ac:dyDescent="0.25">
      <c r="B90" s="34"/>
      <c r="C90" s="34"/>
      <c r="D90" s="34"/>
      <c r="E90" s="34"/>
      <c r="F90" s="34"/>
      <c r="G90" s="34"/>
      <c r="H90" s="34"/>
      <c r="I90" s="34"/>
      <c r="J90" s="34"/>
    </row>
    <row r="91" spans="2:10" x14ac:dyDescent="0.25">
      <c r="B91" s="34"/>
      <c r="C91" s="34"/>
      <c r="D91" s="34"/>
      <c r="E91" s="34"/>
      <c r="F91" s="34"/>
      <c r="G91" s="34"/>
      <c r="H91" s="34"/>
      <c r="I91" s="34"/>
      <c r="J91" s="34"/>
    </row>
    <row r="92" spans="2:10" x14ac:dyDescent="0.25">
      <c r="B92" s="34"/>
      <c r="C92" s="34"/>
      <c r="D92" s="34"/>
      <c r="E92" s="34"/>
      <c r="F92" s="34"/>
      <c r="G92" s="34"/>
      <c r="H92" s="34"/>
      <c r="I92" s="34"/>
      <c r="J92" s="34"/>
    </row>
    <row r="93" spans="2:10" x14ac:dyDescent="0.25">
      <c r="B93" s="34"/>
      <c r="C93" s="34"/>
      <c r="D93" s="34"/>
      <c r="E93" s="34"/>
      <c r="F93" s="34"/>
      <c r="G93" s="34"/>
      <c r="H93" s="34"/>
      <c r="I93" s="34"/>
      <c r="J93" s="34"/>
    </row>
    <row r="94" spans="2:10" x14ac:dyDescent="0.25">
      <c r="B94" s="34"/>
      <c r="C94" s="34"/>
      <c r="D94" s="34"/>
      <c r="E94" s="34"/>
      <c r="F94" s="34"/>
      <c r="G94" s="34"/>
      <c r="H94" s="34"/>
      <c r="I94" s="34"/>
      <c r="J94" s="34"/>
    </row>
    <row r="95" spans="2:10" x14ac:dyDescent="0.25">
      <c r="B95" s="34"/>
      <c r="C95" s="34"/>
      <c r="D95" s="34"/>
      <c r="E95" s="34"/>
      <c r="F95" s="34"/>
      <c r="G95" s="34"/>
      <c r="H95" s="34"/>
      <c r="I95" s="34"/>
      <c r="J95" s="34"/>
    </row>
    <row r="96" spans="2:10" x14ac:dyDescent="0.25">
      <c r="B96" s="34"/>
      <c r="C96" s="34"/>
      <c r="D96" s="34"/>
      <c r="E96" s="34"/>
      <c r="F96" s="34"/>
      <c r="G96" s="34"/>
      <c r="H96" s="34"/>
      <c r="I96" s="34"/>
      <c r="J96" s="34"/>
    </row>
    <row r="97" spans="2:10" x14ac:dyDescent="0.25">
      <c r="B97" s="34"/>
      <c r="C97" s="34"/>
      <c r="D97" s="34"/>
      <c r="E97" s="34"/>
      <c r="F97" s="34"/>
      <c r="G97" s="34"/>
      <c r="H97" s="34"/>
      <c r="I97" s="34"/>
      <c r="J97" s="34"/>
    </row>
    <row r="98" spans="2:10" x14ac:dyDescent="0.25">
      <c r="B98" s="34"/>
      <c r="C98" s="34"/>
      <c r="D98" s="34"/>
      <c r="E98" s="34"/>
      <c r="F98" s="34"/>
      <c r="G98" s="34"/>
      <c r="H98" s="34"/>
      <c r="I98" s="34"/>
      <c r="J98" s="34"/>
    </row>
    <row r="99" spans="2:10" x14ac:dyDescent="0.25">
      <c r="B99" s="34"/>
      <c r="C99" s="34"/>
      <c r="D99" s="34"/>
      <c r="E99" s="34"/>
      <c r="F99" s="34"/>
      <c r="G99" s="34"/>
      <c r="H99" s="34"/>
      <c r="I99" s="34"/>
      <c r="J99" s="34"/>
    </row>
    <row r="100" spans="2:10" x14ac:dyDescent="0.25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 x14ac:dyDescent="0.25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 x14ac:dyDescent="0.25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 x14ac:dyDescent="0.25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 x14ac:dyDescent="0.25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 x14ac:dyDescent="0.25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 x14ac:dyDescent="0.25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 x14ac:dyDescent="0.25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 x14ac:dyDescent="0.25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 x14ac:dyDescent="0.25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 x14ac:dyDescent="0.25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 x14ac:dyDescent="0.25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 x14ac:dyDescent="0.25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1:10" x14ac:dyDescent="0.25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1:10" x14ac:dyDescent="0.25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1:10" x14ac:dyDescent="0.25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1:10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1:10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1:10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1:10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1:10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1:10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1:10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D1" sqref="D1"/>
    </sheetView>
  </sheetViews>
  <sheetFormatPr defaultRowHeight="15" x14ac:dyDescent="0.25"/>
  <cols>
    <col min="1" max="1" width="9.140625" style="70"/>
  </cols>
  <sheetData>
    <row r="1" spans="1:5" x14ac:dyDescent="0.25">
      <c r="A1" s="70" t="s">
        <v>849</v>
      </c>
      <c r="B1" t="s">
        <v>847</v>
      </c>
      <c r="C1" t="s">
        <v>848</v>
      </c>
    </row>
    <row r="2" spans="1:5" x14ac:dyDescent="0.25">
      <c r="A2" s="70">
        <v>1</v>
      </c>
      <c r="B2">
        <v>0.11571004</v>
      </c>
      <c r="C2">
        <v>1.0089746500000001</v>
      </c>
      <c r="D2" s="34"/>
      <c r="E2" s="34"/>
    </row>
    <row r="3" spans="1:5" x14ac:dyDescent="0.25">
      <c r="A3" s="70">
        <f>A2+1</f>
        <v>2</v>
      </c>
      <c r="B3">
        <v>0.14668233</v>
      </c>
      <c r="C3">
        <v>1.02336732</v>
      </c>
      <c r="D3" s="34"/>
      <c r="E3" s="34"/>
    </row>
    <row r="4" spans="1:5" x14ac:dyDescent="0.25">
      <c r="A4" s="70">
        <f t="shared" ref="A4:A67" si="0">A3+1</f>
        <v>3</v>
      </c>
      <c r="B4">
        <v>0.12837182</v>
      </c>
      <c r="C4">
        <v>1.0115860400000001</v>
      </c>
      <c r="D4" s="34"/>
      <c r="E4" s="34"/>
    </row>
    <row r="5" spans="1:5" x14ac:dyDescent="0.25">
      <c r="A5" s="70">
        <f t="shared" si="0"/>
        <v>4</v>
      </c>
      <c r="B5">
        <v>9.2959059999999996E-2</v>
      </c>
      <c r="C5">
        <v>1.01475464</v>
      </c>
      <c r="D5" s="34"/>
      <c r="E5" s="34"/>
    </row>
    <row r="6" spans="1:5" x14ac:dyDescent="0.25">
      <c r="A6" s="70">
        <f t="shared" si="0"/>
        <v>5</v>
      </c>
      <c r="B6">
        <v>9.2949019999999993E-2</v>
      </c>
      <c r="C6">
        <v>0.99817568999999995</v>
      </c>
      <c r="D6" s="34"/>
      <c r="E6" s="34"/>
    </row>
    <row r="7" spans="1:5" x14ac:dyDescent="0.25">
      <c r="A7" s="70">
        <f t="shared" si="0"/>
        <v>6</v>
      </c>
      <c r="B7">
        <v>0.13389061999999999</v>
      </c>
      <c r="C7">
        <v>1.0164756800000001</v>
      </c>
      <c r="D7" s="34"/>
      <c r="E7" s="34"/>
    </row>
    <row r="8" spans="1:5" x14ac:dyDescent="0.25">
      <c r="A8" s="70">
        <f t="shared" si="0"/>
        <v>7</v>
      </c>
      <c r="B8">
        <v>0.120784</v>
      </c>
      <c r="C8">
        <v>1.0093778200000001</v>
      </c>
      <c r="D8" s="34"/>
      <c r="E8" s="34"/>
    </row>
    <row r="9" spans="1:5" x14ac:dyDescent="0.25">
      <c r="A9" s="70">
        <f t="shared" si="0"/>
        <v>8</v>
      </c>
      <c r="B9">
        <v>4.9849839999999999E-2</v>
      </c>
      <c r="C9">
        <v>0.99937852999999999</v>
      </c>
      <c r="D9" s="34"/>
      <c r="E9" s="34"/>
    </row>
    <row r="10" spans="1:5" x14ac:dyDescent="0.25">
      <c r="A10" s="70">
        <f t="shared" si="0"/>
        <v>9</v>
      </c>
      <c r="B10">
        <v>5.84316E-2</v>
      </c>
      <c r="C10">
        <v>0.98952286</v>
      </c>
      <c r="D10" s="34"/>
      <c r="E10" s="34"/>
    </row>
    <row r="11" spans="1:5" x14ac:dyDescent="0.25">
      <c r="A11" s="70">
        <f t="shared" si="0"/>
        <v>10</v>
      </c>
      <c r="B11">
        <v>3.313323E-2</v>
      </c>
      <c r="C11">
        <v>0.99945483000000002</v>
      </c>
      <c r="D11" s="34"/>
      <c r="E11" s="34"/>
    </row>
    <row r="12" spans="1:5" x14ac:dyDescent="0.25">
      <c r="A12" s="70">
        <f t="shared" si="0"/>
        <v>11</v>
      </c>
      <c r="B12">
        <v>5.0040580000000001E-2</v>
      </c>
      <c r="C12">
        <v>0.99870113999999999</v>
      </c>
      <c r="D12" s="34"/>
      <c r="E12" s="34"/>
    </row>
    <row r="13" spans="1:5" x14ac:dyDescent="0.25">
      <c r="A13" s="70">
        <f t="shared" si="0"/>
        <v>12</v>
      </c>
      <c r="B13">
        <v>0.10360981</v>
      </c>
      <c r="C13">
        <v>1.00938832</v>
      </c>
      <c r="D13" s="34"/>
      <c r="E13" s="34"/>
    </row>
    <row r="14" spans="1:5" x14ac:dyDescent="0.25">
      <c r="A14" s="70">
        <f t="shared" si="0"/>
        <v>13</v>
      </c>
      <c r="B14">
        <v>-1.6859900000000001E-3</v>
      </c>
      <c r="C14">
        <v>0.98021837000000001</v>
      </c>
      <c r="D14" s="34"/>
      <c r="E14" s="34"/>
    </row>
    <row r="15" spans="1:5" x14ac:dyDescent="0.25">
      <c r="A15" s="70">
        <f t="shared" si="0"/>
        <v>14</v>
      </c>
      <c r="B15">
        <v>-8.1682379999999999E-2</v>
      </c>
      <c r="C15">
        <v>0.97138058000000005</v>
      </c>
      <c r="D15" s="34"/>
      <c r="E15" s="34"/>
    </row>
    <row r="16" spans="1:5" x14ac:dyDescent="0.25">
      <c r="A16" s="70">
        <f t="shared" si="0"/>
        <v>15</v>
      </c>
      <c r="B16">
        <v>-0.15174968</v>
      </c>
      <c r="C16">
        <v>0.99685440999999997</v>
      </c>
      <c r="D16" s="34"/>
      <c r="E16" s="34"/>
    </row>
    <row r="17" spans="1:5" x14ac:dyDescent="0.25">
      <c r="A17" s="70">
        <f t="shared" si="0"/>
        <v>16</v>
      </c>
      <c r="B17">
        <v>-4.2143479999999997E-2</v>
      </c>
      <c r="C17">
        <v>1.01325069</v>
      </c>
      <c r="D17" s="34"/>
      <c r="E17" s="34"/>
    </row>
    <row r="18" spans="1:5" x14ac:dyDescent="0.25">
      <c r="A18" s="70">
        <f t="shared" si="0"/>
        <v>17</v>
      </c>
      <c r="B18">
        <v>-0.24440901000000001</v>
      </c>
      <c r="C18">
        <v>0.97663042</v>
      </c>
      <c r="D18" s="34"/>
      <c r="E18" s="34"/>
    </row>
    <row r="19" spans="1:5" x14ac:dyDescent="0.25">
      <c r="A19" s="70">
        <f t="shared" si="0"/>
        <v>18</v>
      </c>
      <c r="B19">
        <v>2.9972769999999999E-2</v>
      </c>
      <c r="C19">
        <v>0.99588631999999999</v>
      </c>
      <c r="D19" s="34"/>
      <c r="E19" s="34"/>
    </row>
    <row r="20" spans="1:5" x14ac:dyDescent="0.25">
      <c r="A20" s="70">
        <f t="shared" si="0"/>
        <v>19</v>
      </c>
      <c r="B20">
        <v>-3.489213E-2</v>
      </c>
      <c r="C20">
        <v>0.97316312000000005</v>
      </c>
      <c r="D20" s="34"/>
      <c r="E20" s="34"/>
    </row>
    <row r="21" spans="1:5" x14ac:dyDescent="0.25">
      <c r="A21" s="70">
        <f t="shared" si="0"/>
        <v>20</v>
      </c>
      <c r="B21">
        <v>4.0671449999999998E-2</v>
      </c>
      <c r="C21">
        <v>0.99153168999999997</v>
      </c>
      <c r="D21" s="34"/>
      <c r="E21" s="34"/>
    </row>
    <row r="22" spans="1:5" x14ac:dyDescent="0.25">
      <c r="A22" s="70">
        <f t="shared" si="0"/>
        <v>21</v>
      </c>
      <c r="B22">
        <v>-2.72739E-2</v>
      </c>
      <c r="C22">
        <v>0.97116577000000004</v>
      </c>
      <c r="D22" s="34"/>
      <c r="E22" s="34"/>
    </row>
    <row r="23" spans="1:5" x14ac:dyDescent="0.25">
      <c r="A23" s="70">
        <f t="shared" si="0"/>
        <v>22</v>
      </c>
      <c r="B23">
        <v>7.580808E-2</v>
      </c>
      <c r="C23">
        <v>1.0359081800000001</v>
      </c>
      <c r="D23" s="34"/>
      <c r="E23" s="34"/>
    </row>
    <row r="24" spans="1:5" x14ac:dyDescent="0.25">
      <c r="A24" s="70">
        <f t="shared" si="0"/>
        <v>23</v>
      </c>
      <c r="B24">
        <v>0.11480050999999999</v>
      </c>
      <c r="C24">
        <v>1.02116545</v>
      </c>
      <c r="D24" s="34"/>
      <c r="E24" s="34"/>
    </row>
    <row r="25" spans="1:5" x14ac:dyDescent="0.25">
      <c r="A25" s="70">
        <f t="shared" si="0"/>
        <v>24</v>
      </c>
      <c r="B25">
        <v>3.1436260000000001E-2</v>
      </c>
      <c r="C25">
        <v>1.00727491</v>
      </c>
      <c r="D25" s="34"/>
      <c r="E25" s="34"/>
    </row>
    <row r="26" spans="1:5" x14ac:dyDescent="0.25">
      <c r="A26" s="70">
        <f t="shared" si="0"/>
        <v>25</v>
      </c>
      <c r="B26">
        <v>-2.487373E-2</v>
      </c>
      <c r="C26">
        <v>0.9795024</v>
      </c>
      <c r="D26" s="34"/>
      <c r="E26" s="34"/>
    </row>
    <row r="27" spans="1:5" x14ac:dyDescent="0.25">
      <c r="A27" s="70">
        <f t="shared" si="0"/>
        <v>26</v>
      </c>
      <c r="B27">
        <v>-8.1297709999999995E-2</v>
      </c>
      <c r="C27">
        <v>0.95158989000000005</v>
      </c>
      <c r="D27" s="34"/>
      <c r="E27" s="34"/>
    </row>
    <row r="28" spans="1:5" x14ac:dyDescent="0.25">
      <c r="A28" s="70">
        <f t="shared" si="0"/>
        <v>27</v>
      </c>
      <c r="B28">
        <v>-0.21723025000000001</v>
      </c>
      <c r="C28">
        <v>0.99986618000000005</v>
      </c>
      <c r="D28" s="34"/>
      <c r="E28" s="34"/>
    </row>
    <row r="29" spans="1:5" x14ac:dyDescent="0.25">
      <c r="A29" s="70">
        <f t="shared" si="0"/>
        <v>28</v>
      </c>
      <c r="B29">
        <v>-0.14262034000000001</v>
      </c>
      <c r="C29">
        <v>1.0155358400000001</v>
      </c>
      <c r="D29" s="34"/>
      <c r="E29" s="34"/>
    </row>
    <row r="30" spans="1:5" x14ac:dyDescent="0.25">
      <c r="A30" s="70">
        <f t="shared" si="0"/>
        <v>29</v>
      </c>
      <c r="B30">
        <v>-0.47468542000000002</v>
      </c>
      <c r="C30">
        <v>0.96306579000000003</v>
      </c>
      <c r="D30" s="34"/>
      <c r="E30" s="34"/>
    </row>
    <row r="31" spans="1:5" x14ac:dyDescent="0.25">
      <c r="A31" s="70">
        <f t="shared" si="0"/>
        <v>30</v>
      </c>
      <c r="B31">
        <v>-0.41720591000000001</v>
      </c>
      <c r="C31">
        <v>0.98106654000000004</v>
      </c>
      <c r="D31" s="34"/>
      <c r="E31" s="34"/>
    </row>
    <row r="32" spans="1:5" x14ac:dyDescent="0.25">
      <c r="A32" s="70">
        <f t="shared" si="0"/>
        <v>31</v>
      </c>
      <c r="B32">
        <v>-0.20164927999999999</v>
      </c>
      <c r="C32">
        <v>0.99462801999999995</v>
      </c>
      <c r="D32" s="34"/>
      <c r="E32" s="34"/>
    </row>
    <row r="33" spans="1:5" x14ac:dyDescent="0.25">
      <c r="A33" s="70">
        <f t="shared" si="0"/>
        <v>32</v>
      </c>
      <c r="B33">
        <v>-0.22717973999999999</v>
      </c>
      <c r="C33">
        <v>0.99540026000000004</v>
      </c>
      <c r="D33" s="34"/>
      <c r="E33" s="34"/>
    </row>
    <row r="34" spans="1:5" x14ac:dyDescent="0.25">
      <c r="A34" s="70">
        <f t="shared" si="0"/>
        <v>33</v>
      </c>
      <c r="B34">
        <v>-0.10333502999999999</v>
      </c>
      <c r="C34">
        <v>1.0253997399999999</v>
      </c>
      <c r="D34" s="34"/>
      <c r="E34" s="34"/>
    </row>
    <row r="35" spans="1:5" x14ac:dyDescent="0.25">
      <c r="A35" s="70">
        <f t="shared" si="0"/>
        <v>34</v>
      </c>
      <c r="B35">
        <v>-0.23088758000000001</v>
      </c>
      <c r="C35">
        <v>0.99786447</v>
      </c>
      <c r="D35" s="34"/>
      <c r="E35" s="34"/>
    </row>
    <row r="36" spans="1:5" x14ac:dyDescent="0.25">
      <c r="A36" s="70">
        <f t="shared" si="0"/>
        <v>35</v>
      </c>
      <c r="B36">
        <v>-0.18813936000000001</v>
      </c>
      <c r="C36">
        <v>1.00498376</v>
      </c>
      <c r="D36" s="34"/>
      <c r="E36" s="34"/>
    </row>
    <row r="37" spans="1:5" x14ac:dyDescent="0.25">
      <c r="A37" s="70">
        <f t="shared" si="0"/>
        <v>36</v>
      </c>
      <c r="B37">
        <v>-0.13359835</v>
      </c>
      <c r="C37">
        <v>1.01893273</v>
      </c>
      <c r="D37" s="34"/>
      <c r="E37" s="34"/>
    </row>
    <row r="38" spans="1:5" x14ac:dyDescent="0.25">
      <c r="A38" s="70">
        <f t="shared" si="0"/>
        <v>37</v>
      </c>
      <c r="B38">
        <v>-0.30890515000000002</v>
      </c>
      <c r="C38">
        <v>0.97497540000000005</v>
      </c>
      <c r="D38" s="34"/>
      <c r="E38" s="34"/>
    </row>
    <row r="39" spans="1:5" x14ac:dyDescent="0.25">
      <c r="A39" s="70">
        <f t="shared" si="0"/>
        <v>38</v>
      </c>
      <c r="B39">
        <v>-0.32428341999999999</v>
      </c>
      <c r="C39">
        <v>0.98364238000000004</v>
      </c>
      <c r="D39" s="34"/>
      <c r="E39" s="34"/>
    </row>
    <row r="40" spans="1:5" x14ac:dyDescent="0.25">
      <c r="A40" s="70">
        <f t="shared" si="0"/>
        <v>39</v>
      </c>
      <c r="B40">
        <v>-0.27527975999999998</v>
      </c>
      <c r="C40">
        <v>0.99361617999999996</v>
      </c>
      <c r="D40" s="34"/>
      <c r="E40" s="34"/>
    </row>
    <row r="41" spans="1:5" x14ac:dyDescent="0.25">
      <c r="A41" s="70">
        <f t="shared" si="0"/>
        <v>40</v>
      </c>
      <c r="B41">
        <v>-0.21608305</v>
      </c>
      <c r="C41">
        <v>1.0086709700000001</v>
      </c>
      <c r="D41" s="34"/>
      <c r="E41" s="34"/>
    </row>
    <row r="42" spans="1:5" x14ac:dyDescent="0.25">
      <c r="A42" s="70">
        <f t="shared" si="0"/>
        <v>41</v>
      </c>
      <c r="B42">
        <v>-0.42731812000000002</v>
      </c>
      <c r="C42">
        <v>0.95627640999999997</v>
      </c>
      <c r="D42" s="34"/>
      <c r="E42" s="34"/>
    </row>
    <row r="43" spans="1:5" x14ac:dyDescent="0.25">
      <c r="A43" s="70">
        <f t="shared" si="0"/>
        <v>42</v>
      </c>
      <c r="B43">
        <v>-0.29175568000000002</v>
      </c>
      <c r="C43">
        <v>0.98737531999999995</v>
      </c>
      <c r="D43" s="34"/>
      <c r="E43" s="34"/>
    </row>
    <row r="44" spans="1:5" x14ac:dyDescent="0.25">
      <c r="A44" s="70">
        <f t="shared" si="0"/>
        <v>43</v>
      </c>
      <c r="B44">
        <v>-5.3297579999999997E-2</v>
      </c>
      <c r="C44">
        <v>1.0416538099999999</v>
      </c>
      <c r="D44" s="34"/>
      <c r="E44" s="34"/>
    </row>
    <row r="45" spans="1:5" x14ac:dyDescent="0.25">
      <c r="A45" s="70">
        <f t="shared" si="0"/>
        <v>44</v>
      </c>
      <c r="B45">
        <v>-0.14786436999999999</v>
      </c>
      <c r="C45">
        <v>1.00465969</v>
      </c>
      <c r="D45" s="34"/>
      <c r="E45" s="34"/>
    </row>
    <row r="46" spans="1:5" x14ac:dyDescent="0.25">
      <c r="A46" s="70">
        <f t="shared" si="0"/>
        <v>45</v>
      </c>
      <c r="B46">
        <v>-0.21993876000000001</v>
      </c>
      <c r="C46">
        <v>0.96534629000000005</v>
      </c>
      <c r="D46" s="34"/>
      <c r="E46" s="34"/>
    </row>
    <row r="47" spans="1:5" x14ac:dyDescent="0.25">
      <c r="A47" s="70">
        <f t="shared" si="0"/>
        <v>46</v>
      </c>
      <c r="B47">
        <v>-0.32502230999999998</v>
      </c>
      <c r="C47">
        <v>0.96855460000000004</v>
      </c>
      <c r="D47" s="34"/>
      <c r="E47" s="34"/>
    </row>
    <row r="48" spans="1:5" x14ac:dyDescent="0.25">
      <c r="A48" s="70">
        <f t="shared" si="0"/>
        <v>47</v>
      </c>
      <c r="B48">
        <v>-0.30199228</v>
      </c>
      <c r="C48">
        <v>0.9750259</v>
      </c>
      <c r="D48" s="34"/>
      <c r="E48" s="34"/>
    </row>
    <row r="49" spans="1:5" x14ac:dyDescent="0.25">
      <c r="A49" s="70">
        <f t="shared" si="0"/>
        <v>48</v>
      </c>
      <c r="B49">
        <v>-0.22945829000000001</v>
      </c>
      <c r="C49">
        <v>0.97554295999999996</v>
      </c>
      <c r="D49" s="34"/>
      <c r="E49" s="34"/>
    </row>
    <row r="50" spans="1:5" x14ac:dyDescent="0.25">
      <c r="A50" s="70">
        <f t="shared" si="0"/>
        <v>49</v>
      </c>
      <c r="B50">
        <v>-0.16721440000000001</v>
      </c>
      <c r="C50">
        <v>0.98205235000000002</v>
      </c>
      <c r="D50" s="34"/>
      <c r="E50" s="34"/>
    </row>
    <row r="51" spans="1:5" x14ac:dyDescent="0.25">
      <c r="A51" s="70">
        <f t="shared" si="0"/>
        <v>50</v>
      </c>
      <c r="B51">
        <v>-0.14067579</v>
      </c>
      <c r="C51">
        <v>0.94066519000000004</v>
      </c>
      <c r="D51" s="34"/>
      <c r="E51" s="34"/>
    </row>
    <row r="52" spans="1:5" x14ac:dyDescent="0.25">
      <c r="A52" s="70">
        <f t="shared" si="0"/>
        <v>51</v>
      </c>
      <c r="B52">
        <v>-0.13067379000000001</v>
      </c>
      <c r="C52">
        <v>0.92835016999999997</v>
      </c>
      <c r="D52" s="34"/>
      <c r="E52" s="34"/>
    </row>
    <row r="53" spans="1:5" x14ac:dyDescent="0.25">
      <c r="A53" s="70">
        <f t="shared" si="0"/>
        <v>52</v>
      </c>
      <c r="B53">
        <v>-0.19265773</v>
      </c>
      <c r="C53">
        <v>0.99671960999999998</v>
      </c>
      <c r="D53" s="34"/>
      <c r="E53" s="34"/>
    </row>
    <row r="54" spans="1:5" x14ac:dyDescent="0.25">
      <c r="A54" s="70">
        <f t="shared" si="0"/>
        <v>53</v>
      </c>
      <c r="B54">
        <v>-9.7076540000000003E-2</v>
      </c>
      <c r="C54">
        <v>0.94172376000000002</v>
      </c>
      <c r="D54" s="34"/>
      <c r="E54" s="34"/>
    </row>
    <row r="55" spans="1:5" x14ac:dyDescent="0.25">
      <c r="A55" s="70">
        <f t="shared" si="0"/>
        <v>54</v>
      </c>
      <c r="B55">
        <v>-5.7162749999999998E-2</v>
      </c>
      <c r="C55">
        <v>0.98610228</v>
      </c>
      <c r="D55" s="34"/>
      <c r="E55" s="34"/>
    </row>
    <row r="56" spans="1:5" x14ac:dyDescent="0.25">
      <c r="A56" s="70">
        <f t="shared" si="0"/>
        <v>55</v>
      </c>
      <c r="B56">
        <v>-0.36948688000000002</v>
      </c>
      <c r="C56">
        <v>0.89028733000000004</v>
      </c>
      <c r="D56" s="34"/>
      <c r="E56" s="34"/>
    </row>
    <row r="57" spans="1:5" x14ac:dyDescent="0.25">
      <c r="A57" s="70">
        <f t="shared" si="0"/>
        <v>56</v>
      </c>
      <c r="B57">
        <v>-0.27931704000000002</v>
      </c>
      <c r="C57">
        <v>0.90023306000000003</v>
      </c>
      <c r="D57" s="34"/>
      <c r="E57" s="34"/>
    </row>
    <row r="58" spans="1:5" x14ac:dyDescent="0.25">
      <c r="A58" s="70">
        <f t="shared" si="0"/>
        <v>57</v>
      </c>
      <c r="B58">
        <v>-0.48824752999999999</v>
      </c>
      <c r="C58">
        <v>0.95146204000000001</v>
      </c>
      <c r="D58" s="34"/>
      <c r="E58" s="34"/>
    </row>
    <row r="59" spans="1:5" x14ac:dyDescent="0.25">
      <c r="A59" s="70">
        <f t="shared" si="0"/>
        <v>58</v>
      </c>
      <c r="B59">
        <v>-0.64423741000000001</v>
      </c>
      <c r="C59">
        <v>0.91803064999999995</v>
      </c>
      <c r="D59" s="34"/>
      <c r="E59" s="34"/>
    </row>
    <row r="60" spans="1:5" x14ac:dyDescent="0.25">
      <c r="A60" s="70">
        <f t="shared" si="0"/>
        <v>59</v>
      </c>
      <c r="B60">
        <v>-0.54572507000000003</v>
      </c>
      <c r="C60">
        <v>0.94794029000000002</v>
      </c>
      <c r="D60" s="34"/>
      <c r="E60" s="34"/>
    </row>
    <row r="61" spans="1:5" x14ac:dyDescent="0.25">
      <c r="A61" s="70">
        <f t="shared" si="0"/>
        <v>60</v>
      </c>
      <c r="B61">
        <v>-0.50576854999999998</v>
      </c>
      <c r="C61">
        <v>0.95335557000000004</v>
      </c>
      <c r="D61" s="34"/>
      <c r="E61" s="34"/>
    </row>
    <row r="62" spans="1:5" x14ac:dyDescent="0.25">
      <c r="A62" s="70">
        <f t="shared" si="0"/>
        <v>61</v>
      </c>
      <c r="B62">
        <v>-0.47465214999999999</v>
      </c>
      <c r="C62">
        <v>0.95827324000000003</v>
      </c>
      <c r="D62" s="34"/>
      <c r="E62" s="34"/>
    </row>
    <row r="63" spans="1:5" x14ac:dyDescent="0.25">
      <c r="A63" s="70">
        <f t="shared" si="0"/>
        <v>62</v>
      </c>
      <c r="B63">
        <v>-0.40657871000000001</v>
      </c>
      <c r="C63">
        <v>0.97549012999999996</v>
      </c>
      <c r="D63" s="34"/>
      <c r="E63" s="34"/>
    </row>
    <row r="64" spans="1:5" x14ac:dyDescent="0.25">
      <c r="A64" s="70">
        <f t="shared" si="0"/>
        <v>63</v>
      </c>
      <c r="B64">
        <v>-0.48938979999999999</v>
      </c>
      <c r="C64">
        <v>0.94972882999999997</v>
      </c>
      <c r="D64" s="34"/>
      <c r="E64" s="34"/>
    </row>
    <row r="65" spans="1:5" x14ac:dyDescent="0.25">
      <c r="A65" s="70">
        <f t="shared" si="0"/>
        <v>64</v>
      </c>
      <c r="B65">
        <v>-0.46150091999999998</v>
      </c>
      <c r="C65">
        <v>0.97286578000000001</v>
      </c>
      <c r="D65" s="34"/>
      <c r="E65" s="34"/>
    </row>
    <row r="66" spans="1:5" x14ac:dyDescent="0.25">
      <c r="A66" s="70">
        <f t="shared" si="0"/>
        <v>65</v>
      </c>
      <c r="B66">
        <v>-0.44606827999999998</v>
      </c>
      <c r="C66">
        <v>0.98008958999999995</v>
      </c>
      <c r="D66" s="34"/>
      <c r="E66" s="34"/>
    </row>
    <row r="67" spans="1:5" x14ac:dyDescent="0.25">
      <c r="A67" s="70">
        <f t="shared" si="0"/>
        <v>66</v>
      </c>
      <c r="B67">
        <v>-0.46295510000000001</v>
      </c>
      <c r="C67">
        <v>0.96956429</v>
      </c>
      <c r="D67" s="34"/>
      <c r="E67" s="34"/>
    </row>
    <row r="68" spans="1:5" x14ac:dyDescent="0.25">
      <c r="A68" s="70">
        <f t="shared" ref="A68:A131" si="1">A67+1</f>
        <v>67</v>
      </c>
      <c r="B68">
        <v>-0.45927367000000002</v>
      </c>
      <c r="C68">
        <v>0.97755331000000001</v>
      </c>
      <c r="D68" s="34"/>
      <c r="E68" s="34"/>
    </row>
    <row r="69" spans="1:5" x14ac:dyDescent="0.25">
      <c r="A69" s="70">
        <f t="shared" si="1"/>
        <v>68</v>
      </c>
      <c r="B69">
        <v>-0.34811322</v>
      </c>
      <c r="C69">
        <v>1.0189895200000001</v>
      </c>
      <c r="D69" s="34"/>
      <c r="E69" s="34"/>
    </row>
    <row r="70" spans="1:5" x14ac:dyDescent="0.25">
      <c r="A70" s="70">
        <f t="shared" si="1"/>
        <v>69</v>
      </c>
      <c r="B70">
        <v>-0.32464647000000002</v>
      </c>
      <c r="C70">
        <v>1.02499998</v>
      </c>
      <c r="D70" s="34"/>
      <c r="E70" s="34"/>
    </row>
    <row r="71" spans="1:5" x14ac:dyDescent="0.25">
      <c r="A71" s="70">
        <f t="shared" si="1"/>
        <v>70</v>
      </c>
      <c r="B71">
        <v>-0.31680325999999998</v>
      </c>
      <c r="C71">
        <v>0.98689258000000002</v>
      </c>
      <c r="D71" s="34"/>
      <c r="E71" s="34"/>
    </row>
    <row r="72" spans="1:5" x14ac:dyDescent="0.25">
      <c r="A72" s="70">
        <f t="shared" si="1"/>
        <v>71</v>
      </c>
      <c r="B72">
        <v>-0.25218722999999998</v>
      </c>
      <c r="C72">
        <v>0.99151915000000002</v>
      </c>
      <c r="D72" s="34"/>
      <c r="E72" s="34"/>
    </row>
    <row r="73" spans="1:5" x14ac:dyDescent="0.25">
      <c r="A73" s="70">
        <f t="shared" si="1"/>
        <v>72</v>
      </c>
      <c r="B73">
        <v>-0.13303005000000001</v>
      </c>
      <c r="C73">
        <v>0.99553055000000001</v>
      </c>
      <c r="D73" s="34"/>
      <c r="E73" s="34"/>
    </row>
    <row r="74" spans="1:5" x14ac:dyDescent="0.25">
      <c r="A74" s="70">
        <f t="shared" si="1"/>
        <v>73</v>
      </c>
      <c r="B74">
        <v>-0.38690776999999998</v>
      </c>
      <c r="C74">
        <v>0.99691764999999999</v>
      </c>
      <c r="D74" s="34"/>
      <c r="E74" s="34"/>
    </row>
    <row r="75" spans="1:5" x14ac:dyDescent="0.25">
      <c r="A75" s="70">
        <f t="shared" si="1"/>
        <v>74</v>
      </c>
      <c r="B75">
        <v>-0.19985558</v>
      </c>
      <c r="C75">
        <v>1.01612345</v>
      </c>
      <c r="D75" s="34"/>
      <c r="E75" s="34"/>
    </row>
    <row r="76" spans="1:5" x14ac:dyDescent="0.25">
      <c r="A76" s="70">
        <f t="shared" si="1"/>
        <v>75</v>
      </c>
      <c r="B76">
        <v>-0.20433609</v>
      </c>
      <c r="C76">
        <v>1.0084576999999999</v>
      </c>
      <c r="D76" s="34"/>
      <c r="E76" s="34"/>
    </row>
    <row r="77" spans="1:5" x14ac:dyDescent="0.25">
      <c r="A77" s="70">
        <f t="shared" si="1"/>
        <v>76</v>
      </c>
      <c r="B77">
        <v>-0.16973643999999999</v>
      </c>
      <c r="C77">
        <v>1.05200005</v>
      </c>
      <c r="D77" s="34"/>
      <c r="E77" s="34"/>
    </row>
    <row r="78" spans="1:5" x14ac:dyDescent="0.25">
      <c r="A78" s="70">
        <f t="shared" si="1"/>
        <v>77</v>
      </c>
      <c r="B78">
        <v>-0.11790398000000001</v>
      </c>
      <c r="C78">
        <v>1.05200005</v>
      </c>
      <c r="D78" s="34"/>
      <c r="E78" s="34"/>
    </row>
    <row r="79" spans="1:5" x14ac:dyDescent="0.25">
      <c r="A79" s="70">
        <f t="shared" si="1"/>
        <v>78</v>
      </c>
      <c r="B79">
        <v>-0.16410851000000001</v>
      </c>
      <c r="C79">
        <v>1.0082509099999999</v>
      </c>
      <c r="D79" s="34"/>
      <c r="E79" s="34"/>
    </row>
    <row r="80" spans="1:5" x14ac:dyDescent="0.25">
      <c r="A80" s="70">
        <f t="shared" si="1"/>
        <v>79</v>
      </c>
      <c r="B80">
        <v>-0.23680040999999999</v>
      </c>
      <c r="C80">
        <v>1.0188104200000001</v>
      </c>
      <c r="D80" s="34"/>
      <c r="E80" s="34"/>
    </row>
    <row r="81" spans="1:5" x14ac:dyDescent="0.25">
      <c r="A81" s="70">
        <f t="shared" si="1"/>
        <v>80</v>
      </c>
      <c r="B81">
        <v>-0.26045764999999999</v>
      </c>
      <c r="C81">
        <v>1</v>
      </c>
      <c r="D81" s="34"/>
      <c r="E81" s="34"/>
    </row>
    <row r="82" spans="1:5" x14ac:dyDescent="0.25">
      <c r="A82" s="70">
        <f t="shared" si="1"/>
        <v>81</v>
      </c>
      <c r="B82">
        <v>-0.36486399000000003</v>
      </c>
      <c r="C82">
        <v>0.98902411000000001</v>
      </c>
      <c r="D82" s="34"/>
      <c r="E82" s="34"/>
    </row>
    <row r="83" spans="1:5" x14ac:dyDescent="0.25">
      <c r="A83" s="70">
        <f t="shared" si="1"/>
        <v>82</v>
      </c>
      <c r="B83">
        <v>-0.25781873</v>
      </c>
      <c r="C83">
        <v>1.0064369500000001</v>
      </c>
      <c r="D83" s="34"/>
      <c r="E83" s="34"/>
    </row>
    <row r="84" spans="1:5" x14ac:dyDescent="0.25">
      <c r="A84" s="70">
        <f t="shared" si="1"/>
        <v>83</v>
      </c>
      <c r="B84">
        <v>-0.27156002000000001</v>
      </c>
      <c r="C84">
        <v>1.00132584</v>
      </c>
      <c r="D84" s="34"/>
      <c r="E84" s="34"/>
    </row>
    <row r="85" spans="1:5" x14ac:dyDescent="0.25">
      <c r="A85" s="70">
        <f t="shared" si="1"/>
        <v>84</v>
      </c>
      <c r="B85">
        <v>-0.21936560999999999</v>
      </c>
      <c r="C85">
        <v>1.0272418999999999</v>
      </c>
      <c r="D85" s="34"/>
      <c r="E85" s="34"/>
    </row>
    <row r="86" spans="1:5" x14ac:dyDescent="0.25">
      <c r="A86" s="70">
        <f t="shared" si="1"/>
        <v>85</v>
      </c>
      <c r="B86">
        <v>-0.30991216999999999</v>
      </c>
      <c r="C86">
        <v>0.99598679000000001</v>
      </c>
      <c r="D86" s="34"/>
      <c r="E86" s="34"/>
    </row>
    <row r="87" spans="1:5" x14ac:dyDescent="0.25">
      <c r="A87" s="70">
        <f t="shared" si="1"/>
        <v>86</v>
      </c>
      <c r="B87">
        <v>-0.23574721000000001</v>
      </c>
      <c r="C87">
        <v>1.01919001</v>
      </c>
      <c r="D87" s="34"/>
      <c r="E87" s="34"/>
    </row>
    <row r="88" spans="1:5" x14ac:dyDescent="0.25">
      <c r="A88" s="70">
        <f t="shared" si="1"/>
        <v>87</v>
      </c>
      <c r="B88">
        <v>-0.29075421000000001</v>
      </c>
      <c r="C88">
        <v>1.0017872000000001</v>
      </c>
      <c r="D88" s="34"/>
      <c r="E88" s="34"/>
    </row>
    <row r="89" spans="1:5" x14ac:dyDescent="0.25">
      <c r="A89" s="70">
        <f t="shared" si="1"/>
        <v>88</v>
      </c>
      <c r="B89">
        <v>-0.36473510999999997</v>
      </c>
      <c r="C89">
        <v>0.99000001000000004</v>
      </c>
    </row>
    <row r="90" spans="1:5" x14ac:dyDescent="0.25">
      <c r="A90" s="70">
        <f t="shared" si="1"/>
        <v>89</v>
      </c>
      <c r="B90">
        <v>-0.47483321000000001</v>
      </c>
      <c r="C90">
        <v>0.96871485000000002</v>
      </c>
    </row>
    <row r="91" spans="1:5" x14ac:dyDescent="0.25">
      <c r="A91" s="70">
        <f t="shared" si="1"/>
        <v>90</v>
      </c>
      <c r="B91">
        <v>-0.44815301000000002</v>
      </c>
      <c r="C91">
        <v>0.96948785999999998</v>
      </c>
    </row>
    <row r="92" spans="1:5" x14ac:dyDescent="0.25">
      <c r="A92" s="70">
        <f t="shared" si="1"/>
        <v>91</v>
      </c>
      <c r="B92">
        <v>-0.52924919999999998</v>
      </c>
      <c r="C92">
        <v>0.97020198999999996</v>
      </c>
    </row>
    <row r="93" spans="1:5" x14ac:dyDescent="0.25">
      <c r="A93" s="70">
        <f t="shared" si="1"/>
        <v>92</v>
      </c>
      <c r="B93">
        <v>-0.46603116999999999</v>
      </c>
      <c r="C93">
        <v>0.95297487000000003</v>
      </c>
    </row>
    <row r="94" spans="1:5" x14ac:dyDescent="0.25">
      <c r="A94" s="70">
        <f t="shared" si="1"/>
        <v>93</v>
      </c>
      <c r="B94">
        <v>-0.52860474999999996</v>
      </c>
      <c r="C94">
        <v>0.97252064999999999</v>
      </c>
    </row>
    <row r="95" spans="1:5" x14ac:dyDescent="0.25">
      <c r="A95" s="70">
        <f t="shared" si="1"/>
        <v>94</v>
      </c>
      <c r="B95">
        <v>0.23666588</v>
      </c>
      <c r="C95">
        <v>0.86446049999999997</v>
      </c>
    </row>
    <row r="96" spans="1:5" x14ac:dyDescent="0.25">
      <c r="A96" s="70">
        <f t="shared" si="1"/>
        <v>95</v>
      </c>
      <c r="B96">
        <v>0.36326612000000003</v>
      </c>
      <c r="C96">
        <v>0.92288884000000004</v>
      </c>
    </row>
    <row r="97" spans="1:3" x14ac:dyDescent="0.25">
      <c r="A97" s="70">
        <f t="shared" si="1"/>
        <v>96</v>
      </c>
      <c r="B97">
        <v>0.48664698000000001</v>
      </c>
      <c r="C97">
        <v>0.84786452999999995</v>
      </c>
    </row>
    <row r="98" spans="1:3" x14ac:dyDescent="0.25">
      <c r="A98" s="70">
        <f t="shared" si="1"/>
        <v>97</v>
      </c>
      <c r="B98">
        <v>0.50887515000000005</v>
      </c>
      <c r="C98">
        <v>0.84497487999999998</v>
      </c>
    </row>
    <row r="99" spans="1:3" x14ac:dyDescent="0.25">
      <c r="A99" s="70">
        <f t="shared" si="1"/>
        <v>98</v>
      </c>
      <c r="B99">
        <v>0.78369268999999997</v>
      </c>
      <c r="C99">
        <v>1.0247424999999999</v>
      </c>
    </row>
    <row r="100" spans="1:3" x14ac:dyDescent="0.25">
      <c r="A100" s="70">
        <f t="shared" si="1"/>
        <v>99</v>
      </c>
      <c r="B100">
        <v>0.72456728000000004</v>
      </c>
      <c r="C100">
        <v>0.96419452000000005</v>
      </c>
    </row>
    <row r="101" spans="1:3" x14ac:dyDescent="0.25">
      <c r="A101" s="70">
        <f t="shared" si="1"/>
        <v>100</v>
      </c>
      <c r="B101">
        <v>0.31306587000000002</v>
      </c>
      <c r="C101">
        <v>0.86422684000000005</v>
      </c>
    </row>
    <row r="102" spans="1:3" x14ac:dyDescent="0.25">
      <c r="A102" s="70">
        <f t="shared" si="1"/>
        <v>101</v>
      </c>
      <c r="B102">
        <v>0.18167019000000001</v>
      </c>
      <c r="C102">
        <v>0.85920211999999996</v>
      </c>
    </row>
    <row r="103" spans="1:3" x14ac:dyDescent="0.25">
      <c r="A103" s="70">
        <f t="shared" si="1"/>
        <v>102</v>
      </c>
      <c r="B103">
        <v>8.135394E-2</v>
      </c>
      <c r="C103">
        <v>0.87279496999999995</v>
      </c>
    </row>
    <row r="104" spans="1:3" x14ac:dyDescent="0.25">
      <c r="A104" s="70">
        <f t="shared" si="1"/>
        <v>103</v>
      </c>
      <c r="B104">
        <v>0.29986755999999998</v>
      </c>
      <c r="C104">
        <v>0.91239464000000003</v>
      </c>
    </row>
    <row r="105" spans="1:3" x14ac:dyDescent="0.25">
      <c r="A105" s="70">
        <f t="shared" si="1"/>
        <v>104</v>
      </c>
      <c r="B105">
        <v>-0.11896797000000001</v>
      </c>
      <c r="C105">
        <v>0.90461820999999998</v>
      </c>
    </row>
    <row r="106" spans="1:3" x14ac:dyDescent="0.25">
      <c r="A106" s="70">
        <f t="shared" si="1"/>
        <v>105</v>
      </c>
      <c r="B106">
        <v>-2.931595E-2</v>
      </c>
      <c r="C106">
        <v>0.90441680000000002</v>
      </c>
    </row>
    <row r="107" spans="1:3" x14ac:dyDescent="0.25">
      <c r="A107" s="70">
        <f t="shared" si="1"/>
        <v>106</v>
      </c>
      <c r="B107">
        <v>-0.13439419</v>
      </c>
      <c r="C107">
        <v>0.95036776999999995</v>
      </c>
    </row>
    <row r="108" spans="1:3" x14ac:dyDescent="0.25">
      <c r="A108" s="70">
        <f t="shared" si="1"/>
        <v>107</v>
      </c>
      <c r="B108">
        <v>-9.5876660000000002E-2</v>
      </c>
      <c r="C108">
        <v>0.96598311999999997</v>
      </c>
    </row>
    <row r="109" spans="1:3" x14ac:dyDescent="0.25">
      <c r="A109" s="70">
        <f t="shared" si="1"/>
        <v>108</v>
      </c>
      <c r="B109">
        <v>-7.9924339999999996E-2</v>
      </c>
      <c r="C109">
        <v>0.96239609000000004</v>
      </c>
    </row>
    <row r="110" spans="1:3" x14ac:dyDescent="0.25">
      <c r="A110" s="70">
        <f t="shared" si="1"/>
        <v>109</v>
      </c>
      <c r="B110">
        <v>0.11446492</v>
      </c>
      <c r="C110">
        <v>0.98780014000000005</v>
      </c>
    </row>
    <row r="111" spans="1:3" x14ac:dyDescent="0.25">
      <c r="A111" s="70">
        <f t="shared" si="1"/>
        <v>110</v>
      </c>
      <c r="B111">
        <v>0.11964996999999999</v>
      </c>
      <c r="C111">
        <v>1.0031624100000001</v>
      </c>
    </row>
    <row r="112" spans="1:3" x14ac:dyDescent="0.25">
      <c r="A112" s="70">
        <f t="shared" si="1"/>
        <v>111</v>
      </c>
      <c r="B112">
        <v>8.346481E-2</v>
      </c>
      <c r="C112">
        <v>0.96629927999999998</v>
      </c>
    </row>
    <row r="113" spans="1:3" x14ac:dyDescent="0.25">
      <c r="A113" s="70">
        <f t="shared" si="1"/>
        <v>112</v>
      </c>
      <c r="B113">
        <v>-0.13640841000000001</v>
      </c>
      <c r="C113">
        <v>0.96857411000000004</v>
      </c>
    </row>
    <row r="114" spans="1:3" x14ac:dyDescent="0.25">
      <c r="A114" s="70">
        <f t="shared" si="1"/>
        <v>113</v>
      </c>
      <c r="B114">
        <v>-0.12131195</v>
      </c>
      <c r="C114">
        <v>0.99575868999999995</v>
      </c>
    </row>
    <row r="115" spans="1:3" x14ac:dyDescent="0.25">
      <c r="A115" s="70">
        <f t="shared" si="1"/>
        <v>114</v>
      </c>
      <c r="B115">
        <v>-0.12391756</v>
      </c>
      <c r="C115">
        <v>1.00038004</v>
      </c>
    </row>
    <row r="116" spans="1:3" x14ac:dyDescent="0.25">
      <c r="A116" s="70">
        <f t="shared" si="1"/>
        <v>115</v>
      </c>
      <c r="B116">
        <v>-2.8791299999999999E-2</v>
      </c>
      <c r="C116">
        <v>1.0386037800000001</v>
      </c>
    </row>
    <row r="117" spans="1:3" x14ac:dyDescent="0.25">
      <c r="A117" s="70">
        <f t="shared" si="1"/>
        <v>116</v>
      </c>
      <c r="B117">
        <v>-0.13632237999999999</v>
      </c>
      <c r="C117">
        <v>1.0264281399999999</v>
      </c>
    </row>
    <row r="118" spans="1:3" x14ac:dyDescent="0.25">
      <c r="A118" s="70">
        <f t="shared" si="1"/>
        <v>117</v>
      </c>
      <c r="B118">
        <v>-0.30509512999999999</v>
      </c>
      <c r="C118">
        <v>1.0360085800000001</v>
      </c>
    </row>
    <row r="119" spans="1:3" x14ac:dyDescent="0.25">
      <c r="A119" s="70">
        <f t="shared" si="1"/>
        <v>118</v>
      </c>
      <c r="B119">
        <v>-0.17011422000000001</v>
      </c>
      <c r="C119">
        <v>1.0222779099999999</v>
      </c>
    </row>
    <row r="120" spans="1:3" x14ac:dyDescent="0.25">
      <c r="A120" s="70">
        <f t="shared" si="1"/>
        <v>119</v>
      </c>
      <c r="B120">
        <v>-0.16767452999999999</v>
      </c>
      <c r="C120">
        <v>1.0191334299999999</v>
      </c>
    </row>
    <row r="121" spans="1:3" x14ac:dyDescent="0.25">
      <c r="A121" s="70">
        <f t="shared" si="1"/>
        <v>120</v>
      </c>
      <c r="B121">
        <v>-0.10077722</v>
      </c>
      <c r="C121">
        <v>1.0442640400000001</v>
      </c>
    </row>
    <row r="122" spans="1:3" x14ac:dyDescent="0.25">
      <c r="A122" s="70">
        <f t="shared" si="1"/>
        <v>121</v>
      </c>
      <c r="B122">
        <v>-0.13657535000000001</v>
      </c>
      <c r="C122">
        <v>1.00457628</v>
      </c>
    </row>
    <row r="123" spans="1:3" x14ac:dyDescent="0.25">
      <c r="A123" s="70">
        <f t="shared" si="1"/>
        <v>122</v>
      </c>
      <c r="B123">
        <v>-5.0193700000000004E-3</v>
      </c>
      <c r="C123">
        <v>1.04349995</v>
      </c>
    </row>
    <row r="124" spans="1:3" x14ac:dyDescent="0.25">
      <c r="A124" s="70">
        <f t="shared" si="1"/>
        <v>123</v>
      </c>
      <c r="B124">
        <v>-5.3484759999999999E-2</v>
      </c>
      <c r="C124">
        <v>0.99105200999999998</v>
      </c>
    </row>
    <row r="125" spans="1:3" x14ac:dyDescent="0.25">
      <c r="A125" s="70">
        <f t="shared" si="1"/>
        <v>124</v>
      </c>
      <c r="B125">
        <v>-9.0395980000000001E-2</v>
      </c>
      <c r="C125">
        <v>0.99842898999999996</v>
      </c>
    </row>
    <row r="126" spans="1:3" x14ac:dyDescent="0.25">
      <c r="A126" s="70">
        <f t="shared" si="1"/>
        <v>125</v>
      </c>
      <c r="B126">
        <v>-1.791249E-2</v>
      </c>
      <c r="C126">
        <v>1.04668428</v>
      </c>
    </row>
    <row r="127" spans="1:3" x14ac:dyDescent="0.25">
      <c r="A127" s="70">
        <f t="shared" si="1"/>
        <v>126</v>
      </c>
      <c r="B127">
        <v>5.0683539999999999E-2</v>
      </c>
      <c r="C127">
        <v>1.05280006</v>
      </c>
    </row>
    <row r="128" spans="1:3" x14ac:dyDescent="0.25">
      <c r="A128" s="70">
        <f t="shared" si="1"/>
        <v>127</v>
      </c>
      <c r="B128">
        <v>-7.5135830000000001E-2</v>
      </c>
      <c r="C128">
        <v>1.01668867</v>
      </c>
    </row>
    <row r="129" spans="1:3" x14ac:dyDescent="0.25">
      <c r="A129" s="70">
        <f t="shared" si="1"/>
        <v>128</v>
      </c>
      <c r="B129">
        <v>1.1899089999999999E-2</v>
      </c>
      <c r="C129">
        <v>1.0697372999999999</v>
      </c>
    </row>
    <row r="130" spans="1:3" x14ac:dyDescent="0.25">
      <c r="A130" s="70">
        <f t="shared" si="1"/>
        <v>129</v>
      </c>
      <c r="B130">
        <v>0.12454066</v>
      </c>
      <c r="C130">
        <v>1.00316183</v>
      </c>
    </row>
    <row r="131" spans="1:3" x14ac:dyDescent="0.25">
      <c r="A131" s="70">
        <f t="shared" si="1"/>
        <v>130</v>
      </c>
      <c r="B131">
        <v>9.0538190000000004E-2</v>
      </c>
      <c r="C131">
        <v>0.96838798000000004</v>
      </c>
    </row>
    <row r="132" spans="1:3" x14ac:dyDescent="0.25">
      <c r="A132" s="70">
        <f t="shared" ref="A132:A195" si="2">A131+1</f>
        <v>131</v>
      </c>
      <c r="B132">
        <v>9.7795069999999998E-2</v>
      </c>
      <c r="C132">
        <v>1.05350006</v>
      </c>
    </row>
    <row r="133" spans="1:3" x14ac:dyDescent="0.25">
      <c r="A133" s="70">
        <f t="shared" si="2"/>
        <v>132</v>
      </c>
      <c r="B133">
        <v>9.9933309999999997E-2</v>
      </c>
      <c r="C133">
        <v>1.04349995</v>
      </c>
    </row>
    <row r="134" spans="1:3" x14ac:dyDescent="0.25">
      <c r="A134" s="70">
        <f t="shared" si="2"/>
        <v>133</v>
      </c>
      <c r="B134">
        <v>-0.10761823</v>
      </c>
      <c r="C134">
        <v>1.0147216800000001</v>
      </c>
    </row>
    <row r="135" spans="1:3" x14ac:dyDescent="0.25">
      <c r="A135" s="70">
        <f t="shared" si="2"/>
        <v>134</v>
      </c>
      <c r="B135">
        <v>2.672861E-2</v>
      </c>
      <c r="C135">
        <v>0.98441294000000001</v>
      </c>
    </row>
    <row r="136" spans="1:3" x14ac:dyDescent="0.25">
      <c r="A136" s="70">
        <f t="shared" si="2"/>
        <v>135</v>
      </c>
      <c r="B136">
        <v>1.2563699999999999E-3</v>
      </c>
      <c r="C136">
        <v>0.97396461999999995</v>
      </c>
    </row>
    <row r="137" spans="1:3" x14ac:dyDescent="0.25">
      <c r="A137" s="70">
        <f t="shared" si="2"/>
        <v>136</v>
      </c>
      <c r="B137">
        <v>0.21162400000000001</v>
      </c>
      <c r="C137">
        <v>0.85993653999999997</v>
      </c>
    </row>
    <row r="138" spans="1:3" x14ac:dyDescent="0.25">
      <c r="A138" s="70">
        <f t="shared" si="2"/>
        <v>137</v>
      </c>
      <c r="B138">
        <v>0.20051466000000001</v>
      </c>
      <c r="C138">
        <v>0.87942514999999999</v>
      </c>
    </row>
    <row r="139" spans="1:3" x14ac:dyDescent="0.25">
      <c r="A139" s="70">
        <f t="shared" si="2"/>
        <v>138</v>
      </c>
      <c r="B139">
        <v>0.29288331000000001</v>
      </c>
      <c r="C139">
        <v>0.85638766</v>
      </c>
    </row>
    <row r="140" spans="1:3" x14ac:dyDescent="0.25">
      <c r="A140" s="70">
        <f t="shared" si="2"/>
        <v>139</v>
      </c>
      <c r="B140">
        <v>0.25311032</v>
      </c>
      <c r="C140">
        <v>0.90111481999999998</v>
      </c>
    </row>
    <row r="141" spans="1:3" x14ac:dyDescent="0.25">
      <c r="A141" s="70">
        <f t="shared" si="2"/>
        <v>140</v>
      </c>
      <c r="B141">
        <v>6.9308969999999998E-2</v>
      </c>
      <c r="C141">
        <v>1.0246536900000001</v>
      </c>
    </row>
    <row r="142" spans="1:3" x14ac:dyDescent="0.25">
      <c r="A142" s="70">
        <f t="shared" si="2"/>
        <v>141</v>
      </c>
      <c r="B142">
        <v>0.22883703999999999</v>
      </c>
      <c r="C142">
        <v>0.99731088999999995</v>
      </c>
    </row>
    <row r="143" spans="1:3" x14ac:dyDescent="0.25">
      <c r="A143" s="70">
        <f t="shared" si="2"/>
        <v>142</v>
      </c>
      <c r="B143">
        <v>-5.0058459999999999E-2</v>
      </c>
      <c r="C143">
        <v>1.0441004199999999</v>
      </c>
    </row>
    <row r="144" spans="1:3" x14ac:dyDescent="0.25">
      <c r="A144" s="70">
        <f t="shared" si="2"/>
        <v>143</v>
      </c>
      <c r="B144">
        <v>7.6474200000000006E-2</v>
      </c>
      <c r="C144">
        <v>0.99217204000000003</v>
      </c>
    </row>
    <row r="145" spans="1:3" x14ac:dyDescent="0.25">
      <c r="A145" s="70">
        <f t="shared" si="2"/>
        <v>144</v>
      </c>
      <c r="B145">
        <v>0.36413983</v>
      </c>
      <c r="C145">
        <v>1.0032048099999999</v>
      </c>
    </row>
    <row r="146" spans="1:3" x14ac:dyDescent="0.25">
      <c r="A146" s="70">
        <f t="shared" si="2"/>
        <v>145</v>
      </c>
      <c r="B146">
        <v>0.43211713000000002</v>
      </c>
      <c r="C146">
        <v>0.99891828999999999</v>
      </c>
    </row>
    <row r="147" spans="1:3" x14ac:dyDescent="0.25">
      <c r="A147" s="70">
        <f t="shared" si="2"/>
        <v>146</v>
      </c>
      <c r="B147">
        <v>-0.12772009000000001</v>
      </c>
      <c r="C147">
        <v>0.92967754000000002</v>
      </c>
    </row>
    <row r="148" spans="1:3" x14ac:dyDescent="0.25">
      <c r="A148" s="70">
        <f t="shared" si="2"/>
        <v>147</v>
      </c>
      <c r="B148">
        <v>-9.6347290000000002E-2</v>
      </c>
      <c r="C148">
        <v>0.96601274000000004</v>
      </c>
    </row>
    <row r="149" spans="1:3" x14ac:dyDescent="0.25">
      <c r="A149" s="70">
        <f t="shared" si="2"/>
        <v>148</v>
      </c>
      <c r="B149">
        <v>-0.12505118000000001</v>
      </c>
      <c r="C149">
        <v>0.94586409000000005</v>
      </c>
    </row>
    <row r="150" spans="1:3" x14ac:dyDescent="0.25">
      <c r="A150" s="70">
        <f t="shared" si="2"/>
        <v>149</v>
      </c>
      <c r="B150">
        <v>2.6797519999999998E-2</v>
      </c>
      <c r="C150">
        <v>0.92900002000000004</v>
      </c>
    </row>
    <row r="151" spans="1:3" x14ac:dyDescent="0.25">
      <c r="A151" s="70">
        <f t="shared" si="2"/>
        <v>150</v>
      </c>
      <c r="B151">
        <v>-0.22014428999999999</v>
      </c>
      <c r="C151">
        <v>0.94854623000000005</v>
      </c>
    </row>
    <row r="152" spans="1:3" x14ac:dyDescent="0.25">
      <c r="A152" s="70">
        <f t="shared" si="2"/>
        <v>151</v>
      </c>
      <c r="B152">
        <v>-0.21332265</v>
      </c>
      <c r="C152">
        <v>1.01415966</v>
      </c>
    </row>
    <row r="153" spans="1:3" x14ac:dyDescent="0.25">
      <c r="A153" s="70">
        <f t="shared" si="2"/>
        <v>152</v>
      </c>
      <c r="B153">
        <v>-0.32520410999999999</v>
      </c>
      <c r="C153">
        <v>0.96615298999999999</v>
      </c>
    </row>
    <row r="154" spans="1:3" x14ac:dyDescent="0.25">
      <c r="A154" s="70">
        <f t="shared" si="2"/>
        <v>153</v>
      </c>
      <c r="B154">
        <v>-0.14900916</v>
      </c>
      <c r="C154">
        <v>1.03468819</v>
      </c>
    </row>
    <row r="155" spans="1:3" x14ac:dyDescent="0.25">
      <c r="A155" s="70">
        <f t="shared" si="2"/>
        <v>154</v>
      </c>
      <c r="B155">
        <v>-0.21789432</v>
      </c>
      <c r="C155">
        <v>0.96060756000000003</v>
      </c>
    </row>
    <row r="156" spans="1:3" x14ac:dyDescent="0.25">
      <c r="A156" s="70">
        <f t="shared" si="2"/>
        <v>155</v>
      </c>
      <c r="B156">
        <v>-1.346959E-2</v>
      </c>
      <c r="C156">
        <v>1.05219996</v>
      </c>
    </row>
    <row r="157" spans="1:3" x14ac:dyDescent="0.25">
      <c r="A157" s="70">
        <f t="shared" si="2"/>
        <v>156</v>
      </c>
      <c r="B157">
        <v>-8.1397910000000004E-2</v>
      </c>
      <c r="C157">
        <v>0.99957890000000005</v>
      </c>
    </row>
    <row r="158" spans="1:3" x14ac:dyDescent="0.25">
      <c r="A158" s="70">
        <f t="shared" si="2"/>
        <v>157</v>
      </c>
      <c r="B158">
        <v>-0.20669940000000001</v>
      </c>
      <c r="C158">
        <v>0.9227938</v>
      </c>
    </row>
    <row r="159" spans="1:3" x14ac:dyDescent="0.25">
      <c r="A159" s="70">
        <f t="shared" si="2"/>
        <v>158</v>
      </c>
      <c r="B159">
        <v>-0.25660054999999998</v>
      </c>
      <c r="C159">
        <v>0.94607143999999999</v>
      </c>
    </row>
    <row r="160" spans="1:3" x14ac:dyDescent="0.25">
      <c r="A160" s="70">
        <f t="shared" si="2"/>
        <v>159</v>
      </c>
      <c r="B160">
        <v>-0.14357776</v>
      </c>
      <c r="C160">
        <v>0.96680162999999997</v>
      </c>
    </row>
    <row r="161" spans="1:3" x14ac:dyDescent="0.25">
      <c r="A161" s="70">
        <f t="shared" si="2"/>
        <v>160</v>
      </c>
      <c r="B161">
        <v>-0.14556527</v>
      </c>
      <c r="C161">
        <v>1.0308436599999999</v>
      </c>
    </row>
    <row r="162" spans="1:3" x14ac:dyDescent="0.25">
      <c r="A162" s="70">
        <f t="shared" si="2"/>
        <v>161</v>
      </c>
      <c r="B162">
        <v>-0.18071788</v>
      </c>
      <c r="C162">
        <v>1.01471457</v>
      </c>
    </row>
    <row r="163" spans="1:3" x14ac:dyDescent="0.25">
      <c r="A163" s="70">
        <f t="shared" si="2"/>
        <v>162</v>
      </c>
      <c r="B163">
        <v>4.5517340000000003E-2</v>
      </c>
      <c r="C163">
        <v>1.0394111100000001</v>
      </c>
    </row>
    <row r="164" spans="1:3" x14ac:dyDescent="0.25">
      <c r="A164" s="70">
        <f t="shared" si="2"/>
        <v>163</v>
      </c>
      <c r="B164">
        <v>-0.10130925</v>
      </c>
      <c r="C164">
        <v>1.02823847</v>
      </c>
    </row>
    <row r="165" spans="1:3" x14ac:dyDescent="0.25">
      <c r="A165" s="70">
        <f t="shared" si="2"/>
        <v>164</v>
      </c>
      <c r="B165">
        <v>-5.800752E-2</v>
      </c>
      <c r="C165">
        <v>1.05219996</v>
      </c>
    </row>
    <row r="166" spans="1:3" x14ac:dyDescent="0.25">
      <c r="A166" s="70">
        <f t="shared" si="2"/>
        <v>165</v>
      </c>
      <c r="B166">
        <v>-7.8483129999999998E-2</v>
      </c>
      <c r="C166">
        <v>1.05405196</v>
      </c>
    </row>
    <row r="167" spans="1:3" x14ac:dyDescent="0.25">
      <c r="A167" s="70">
        <f t="shared" si="2"/>
        <v>166</v>
      </c>
      <c r="B167">
        <v>-9.6280099999999993E-2</v>
      </c>
      <c r="C167">
        <v>1.0499980900000001</v>
      </c>
    </row>
    <row r="168" spans="1:3" x14ac:dyDescent="0.25">
      <c r="A168" s="70">
        <f t="shared" si="2"/>
        <v>167</v>
      </c>
      <c r="B168">
        <v>-0.13379958</v>
      </c>
      <c r="C168">
        <v>1.0342350499999999</v>
      </c>
    </row>
    <row r="169" spans="1:3" x14ac:dyDescent="0.25">
      <c r="A169" s="70">
        <f t="shared" si="2"/>
        <v>168</v>
      </c>
      <c r="B169">
        <v>-0.47943701</v>
      </c>
      <c r="C169">
        <v>0.97020048000000003</v>
      </c>
    </row>
    <row r="170" spans="1:3" x14ac:dyDescent="0.25">
      <c r="A170" s="70">
        <f t="shared" si="2"/>
        <v>169</v>
      </c>
      <c r="B170">
        <v>-0.38005703000000002</v>
      </c>
      <c r="C170">
        <v>1.0550999599999999</v>
      </c>
    </row>
    <row r="171" spans="1:3" x14ac:dyDescent="0.25">
      <c r="A171" s="70">
        <f t="shared" si="2"/>
        <v>170</v>
      </c>
      <c r="B171">
        <v>0.19414157000000001</v>
      </c>
      <c r="C171">
        <v>1.04349995</v>
      </c>
    </row>
    <row r="172" spans="1:3" x14ac:dyDescent="0.25">
      <c r="A172" s="70">
        <f t="shared" si="2"/>
        <v>171</v>
      </c>
      <c r="B172">
        <v>-0.21494353999999999</v>
      </c>
      <c r="C172">
        <v>0.93708239000000004</v>
      </c>
    </row>
    <row r="173" spans="1:3" x14ac:dyDescent="0.25">
      <c r="A173" s="70">
        <f t="shared" si="2"/>
        <v>172</v>
      </c>
      <c r="B173">
        <v>-0.50517564999999998</v>
      </c>
      <c r="C173">
        <v>0.96225859999999996</v>
      </c>
    </row>
    <row r="174" spans="1:3" x14ac:dyDescent="0.25">
      <c r="A174" s="70">
        <f t="shared" si="2"/>
        <v>173</v>
      </c>
      <c r="B174">
        <v>-0.35411376999999999</v>
      </c>
      <c r="C174">
        <v>1.03901551</v>
      </c>
    </row>
    <row r="175" spans="1:3" x14ac:dyDescent="0.25">
      <c r="A175" s="70">
        <f t="shared" si="2"/>
        <v>174</v>
      </c>
      <c r="B175">
        <v>-0.38189944999999997</v>
      </c>
      <c r="C175">
        <v>1.0308878400000001</v>
      </c>
    </row>
    <row r="176" spans="1:3" x14ac:dyDescent="0.25">
      <c r="A176" s="70">
        <f t="shared" si="2"/>
        <v>175</v>
      </c>
      <c r="B176">
        <v>-0.44885361000000001</v>
      </c>
      <c r="C176">
        <v>0.97140813000000004</v>
      </c>
    </row>
    <row r="177" spans="1:3" x14ac:dyDescent="0.25">
      <c r="A177" s="70">
        <f t="shared" si="2"/>
        <v>176</v>
      </c>
      <c r="B177">
        <v>-0.42832719000000002</v>
      </c>
      <c r="C177">
        <v>0.98866220000000005</v>
      </c>
    </row>
    <row r="178" spans="1:3" x14ac:dyDescent="0.25">
      <c r="A178" s="70">
        <f t="shared" si="2"/>
        <v>177</v>
      </c>
      <c r="B178">
        <v>-0.37701605999999999</v>
      </c>
      <c r="C178">
        <v>1.01499999</v>
      </c>
    </row>
    <row r="179" spans="1:3" x14ac:dyDescent="0.25">
      <c r="A179" s="70">
        <f t="shared" si="2"/>
        <v>178</v>
      </c>
      <c r="B179">
        <v>-0.47002209</v>
      </c>
      <c r="C179">
        <v>0.95303713999999995</v>
      </c>
    </row>
    <row r="180" spans="1:3" x14ac:dyDescent="0.25">
      <c r="A180" s="70">
        <f t="shared" si="2"/>
        <v>179</v>
      </c>
      <c r="B180">
        <v>-0.46851208999999999</v>
      </c>
      <c r="C180">
        <v>0.95510227000000003</v>
      </c>
    </row>
    <row r="181" spans="1:3" x14ac:dyDescent="0.25">
      <c r="A181" s="70">
        <f t="shared" si="2"/>
        <v>180</v>
      </c>
      <c r="B181">
        <v>-0.53728756</v>
      </c>
      <c r="C181">
        <v>0.93370586</v>
      </c>
    </row>
    <row r="182" spans="1:3" x14ac:dyDescent="0.25">
      <c r="A182" s="70">
        <f t="shared" si="2"/>
        <v>181</v>
      </c>
      <c r="B182">
        <v>-0.46039192000000001</v>
      </c>
      <c r="C182">
        <v>0.97582458999999999</v>
      </c>
    </row>
    <row r="183" spans="1:3" x14ac:dyDescent="0.25">
      <c r="A183" s="70">
        <f t="shared" si="2"/>
        <v>182</v>
      </c>
      <c r="B183">
        <v>-0.40823387</v>
      </c>
      <c r="C183">
        <v>1.0000452200000001</v>
      </c>
    </row>
    <row r="184" spans="1:3" x14ac:dyDescent="0.25">
      <c r="A184" s="70">
        <f t="shared" si="2"/>
        <v>183</v>
      </c>
      <c r="B184">
        <v>-0.54194503000000005</v>
      </c>
      <c r="C184">
        <v>0.92556859000000002</v>
      </c>
    </row>
    <row r="185" spans="1:3" x14ac:dyDescent="0.25">
      <c r="A185" s="70">
        <f t="shared" si="2"/>
        <v>184</v>
      </c>
      <c r="B185">
        <v>-0.52337365999999996</v>
      </c>
      <c r="C185">
        <v>0.94729271000000004</v>
      </c>
    </row>
    <row r="186" spans="1:3" x14ac:dyDescent="0.25">
      <c r="A186" s="70">
        <f t="shared" si="2"/>
        <v>185</v>
      </c>
      <c r="B186">
        <v>-0.51894808999999997</v>
      </c>
      <c r="C186">
        <v>0.96745868000000002</v>
      </c>
    </row>
    <row r="187" spans="1:3" x14ac:dyDescent="0.25">
      <c r="A187" s="70">
        <f t="shared" si="2"/>
        <v>186</v>
      </c>
      <c r="B187">
        <v>-0.51351453999999996</v>
      </c>
      <c r="C187">
        <v>0.98280301000000003</v>
      </c>
    </row>
    <row r="188" spans="1:3" x14ac:dyDescent="0.25">
      <c r="A188" s="70">
        <f t="shared" si="2"/>
        <v>187</v>
      </c>
      <c r="B188">
        <v>-0.49662722999999998</v>
      </c>
      <c r="C188">
        <v>0.96503846000000004</v>
      </c>
    </row>
    <row r="189" spans="1:3" x14ac:dyDescent="0.25">
      <c r="A189" s="70">
        <f t="shared" si="2"/>
        <v>188</v>
      </c>
      <c r="B189">
        <v>-0.47275578000000001</v>
      </c>
      <c r="C189">
        <v>0.97300025999999995</v>
      </c>
    </row>
    <row r="190" spans="1:3" x14ac:dyDescent="0.25">
      <c r="A190" s="70">
        <f t="shared" si="2"/>
        <v>189</v>
      </c>
      <c r="B190">
        <v>-0.43786722</v>
      </c>
      <c r="C190">
        <v>0.97909151999999999</v>
      </c>
    </row>
    <row r="191" spans="1:3" x14ac:dyDescent="0.25">
      <c r="A191" s="70">
        <f t="shared" si="2"/>
        <v>190</v>
      </c>
      <c r="B191">
        <v>-0.42569240000000003</v>
      </c>
      <c r="C191">
        <v>0.99425109</v>
      </c>
    </row>
    <row r="192" spans="1:3" x14ac:dyDescent="0.25">
      <c r="A192" s="70">
        <f t="shared" si="2"/>
        <v>191</v>
      </c>
      <c r="B192">
        <v>-0.41132049999999998</v>
      </c>
      <c r="C192">
        <v>1.003253</v>
      </c>
    </row>
    <row r="193" spans="1:3" x14ac:dyDescent="0.25">
      <c r="A193" s="70">
        <f t="shared" si="2"/>
        <v>192</v>
      </c>
      <c r="B193">
        <v>-0.22276665000000001</v>
      </c>
      <c r="C193">
        <v>1.0099999900000001</v>
      </c>
    </row>
    <row r="194" spans="1:3" x14ac:dyDescent="0.25">
      <c r="A194" s="70">
        <f t="shared" si="2"/>
        <v>193</v>
      </c>
      <c r="B194">
        <v>-0.32505199000000001</v>
      </c>
      <c r="C194">
        <v>0.99101929</v>
      </c>
    </row>
    <row r="195" spans="1:3" x14ac:dyDescent="0.25">
      <c r="A195" s="70">
        <f t="shared" si="2"/>
        <v>194</v>
      </c>
      <c r="B195">
        <v>-0.37232833999999998</v>
      </c>
      <c r="C195">
        <v>0.98392659000000005</v>
      </c>
    </row>
    <row r="196" spans="1:3" x14ac:dyDescent="0.25">
      <c r="A196" s="70">
        <f t="shared" ref="A196:A259" si="3">A195+1</f>
        <v>195</v>
      </c>
      <c r="B196">
        <v>-0.41276816999999999</v>
      </c>
      <c r="C196">
        <v>0.97224133000000001</v>
      </c>
    </row>
    <row r="197" spans="1:3" x14ac:dyDescent="0.25">
      <c r="A197" s="70">
        <f t="shared" si="3"/>
        <v>196</v>
      </c>
      <c r="B197">
        <v>-0.40724855999999998</v>
      </c>
      <c r="C197">
        <v>1.01847993</v>
      </c>
    </row>
    <row r="198" spans="1:3" x14ac:dyDescent="0.25">
      <c r="A198" s="70">
        <f t="shared" si="3"/>
        <v>197</v>
      </c>
      <c r="B198">
        <v>-0.41499070999999998</v>
      </c>
      <c r="C198">
        <v>1.0147543699999999</v>
      </c>
    </row>
    <row r="199" spans="1:3" x14ac:dyDescent="0.25">
      <c r="A199" s="70">
        <f t="shared" si="3"/>
        <v>198</v>
      </c>
      <c r="B199">
        <v>-0.38857286000000002</v>
      </c>
      <c r="C199">
        <v>1.05044687</v>
      </c>
    </row>
    <row r="200" spans="1:3" x14ac:dyDescent="0.25">
      <c r="A200" s="70">
        <f t="shared" si="3"/>
        <v>199</v>
      </c>
      <c r="B200">
        <v>-0.39895802000000002</v>
      </c>
      <c r="C200">
        <v>1.0003806900000001</v>
      </c>
    </row>
    <row r="201" spans="1:3" x14ac:dyDescent="0.25">
      <c r="A201" s="70">
        <f t="shared" si="3"/>
        <v>200</v>
      </c>
      <c r="B201">
        <v>-0.41260562000000001</v>
      </c>
      <c r="C201">
        <v>1</v>
      </c>
    </row>
    <row r="202" spans="1:3" x14ac:dyDescent="0.25">
      <c r="A202" s="70">
        <f t="shared" si="3"/>
        <v>201</v>
      </c>
      <c r="B202">
        <v>-0.42414151999999999</v>
      </c>
      <c r="C202">
        <v>1.0499999499999999</v>
      </c>
    </row>
    <row r="203" spans="1:3" x14ac:dyDescent="0.25">
      <c r="A203" s="70">
        <f t="shared" si="3"/>
        <v>202</v>
      </c>
      <c r="B203">
        <v>-0.41625788000000002</v>
      </c>
      <c r="C203">
        <v>0.99647863000000003</v>
      </c>
    </row>
    <row r="204" spans="1:3" x14ac:dyDescent="0.25">
      <c r="A204" s="70">
        <f t="shared" si="3"/>
        <v>203</v>
      </c>
      <c r="B204">
        <v>-0.39612016999999999</v>
      </c>
      <c r="C204">
        <v>0.99909263999999998</v>
      </c>
    </row>
    <row r="205" spans="1:3" x14ac:dyDescent="0.25">
      <c r="A205" s="70">
        <f t="shared" si="3"/>
        <v>204</v>
      </c>
      <c r="B205">
        <v>-0.21779751999999999</v>
      </c>
      <c r="C205">
        <v>0.94484676000000001</v>
      </c>
    </row>
    <row r="206" spans="1:3" x14ac:dyDescent="0.25">
      <c r="A206" s="70">
        <f t="shared" si="3"/>
        <v>205</v>
      </c>
      <c r="B206">
        <v>-0.39695018999999998</v>
      </c>
      <c r="C206">
        <v>1.0163237199999999</v>
      </c>
    </row>
    <row r="207" spans="1:3" x14ac:dyDescent="0.25">
      <c r="A207" s="70">
        <f t="shared" si="3"/>
        <v>206</v>
      </c>
      <c r="B207">
        <v>-0.49513321999999999</v>
      </c>
      <c r="C207">
        <v>1</v>
      </c>
    </row>
    <row r="208" spans="1:3" x14ac:dyDescent="0.25">
      <c r="A208" s="70">
        <f t="shared" si="3"/>
        <v>207</v>
      </c>
      <c r="B208">
        <v>-0.38479532999999999</v>
      </c>
      <c r="C208">
        <v>1.02133557</v>
      </c>
    </row>
    <row r="209" spans="1:3" x14ac:dyDescent="0.25">
      <c r="A209" s="70">
        <f t="shared" si="3"/>
        <v>208</v>
      </c>
      <c r="B209">
        <v>-0.36727071999999999</v>
      </c>
      <c r="C209">
        <v>1.03061859</v>
      </c>
    </row>
    <row r="210" spans="1:3" x14ac:dyDescent="0.25">
      <c r="A210" s="70">
        <f t="shared" si="3"/>
        <v>209</v>
      </c>
      <c r="B210">
        <v>-0.26055423</v>
      </c>
      <c r="C210">
        <v>1.0399999600000001</v>
      </c>
    </row>
    <row r="211" spans="1:3" x14ac:dyDescent="0.25">
      <c r="A211" s="70">
        <f t="shared" si="3"/>
        <v>210</v>
      </c>
      <c r="B211">
        <v>-0.39012590000000003</v>
      </c>
      <c r="C211">
        <v>1.05050138</v>
      </c>
    </row>
    <row r="212" spans="1:3" x14ac:dyDescent="0.25">
      <c r="A212" s="70">
        <f t="shared" si="3"/>
        <v>211</v>
      </c>
      <c r="B212">
        <v>-0.42477715999999999</v>
      </c>
      <c r="C212">
        <v>1.03876507</v>
      </c>
    </row>
    <row r="213" spans="1:3" x14ac:dyDescent="0.25">
      <c r="A213" s="70">
        <f t="shared" si="3"/>
        <v>212</v>
      </c>
      <c r="B213">
        <v>-0.47214341999999998</v>
      </c>
      <c r="C213">
        <v>1</v>
      </c>
    </row>
    <row r="214" spans="1:3" x14ac:dyDescent="0.25">
      <c r="A214" s="70">
        <f t="shared" si="3"/>
        <v>213</v>
      </c>
      <c r="B214">
        <v>-0.38312918000000001</v>
      </c>
      <c r="C214">
        <v>1.0068118800000001</v>
      </c>
    </row>
    <row r="215" spans="1:3" x14ac:dyDescent="0.25">
      <c r="A215" s="70">
        <f t="shared" si="3"/>
        <v>214</v>
      </c>
      <c r="B215">
        <v>-0.38509726999999999</v>
      </c>
      <c r="C215">
        <v>0.99725111</v>
      </c>
    </row>
    <row r="216" spans="1:3" x14ac:dyDescent="0.25">
      <c r="A216" s="70">
        <f t="shared" si="3"/>
        <v>215</v>
      </c>
      <c r="B216">
        <v>-0.28953572999999999</v>
      </c>
      <c r="C216">
        <v>1.0165</v>
      </c>
    </row>
    <row r="217" spans="1:3" x14ac:dyDescent="0.25">
      <c r="A217" s="70">
        <f t="shared" si="3"/>
        <v>216</v>
      </c>
      <c r="B217">
        <v>-0.38784512999999998</v>
      </c>
      <c r="C217">
        <v>1.0520024100000001</v>
      </c>
    </row>
    <row r="218" spans="1:3" x14ac:dyDescent="0.25">
      <c r="A218" s="70">
        <f t="shared" si="3"/>
        <v>217</v>
      </c>
      <c r="B218">
        <v>-0.38367092000000003</v>
      </c>
      <c r="C218">
        <v>0.99821683999999999</v>
      </c>
    </row>
    <row r="219" spans="1:3" x14ac:dyDescent="0.25">
      <c r="A219" s="70">
        <f t="shared" si="3"/>
        <v>218</v>
      </c>
      <c r="B219">
        <v>-0.29549062999999998</v>
      </c>
      <c r="C219">
        <v>1</v>
      </c>
    </row>
    <row r="220" spans="1:3" x14ac:dyDescent="0.25">
      <c r="A220" s="70">
        <f t="shared" si="3"/>
        <v>219</v>
      </c>
      <c r="B220">
        <v>-0.37163148000000001</v>
      </c>
      <c r="C220">
        <v>1.02377626</v>
      </c>
    </row>
    <row r="221" spans="1:3" x14ac:dyDescent="0.25">
      <c r="A221" s="70">
        <f t="shared" si="3"/>
        <v>220</v>
      </c>
      <c r="B221">
        <v>-0.30758276000000001</v>
      </c>
      <c r="C221">
        <v>1.0499999499999999</v>
      </c>
    </row>
    <row r="222" spans="1:3" x14ac:dyDescent="0.25">
      <c r="A222" s="70">
        <f t="shared" si="3"/>
        <v>221</v>
      </c>
      <c r="B222">
        <v>-0.32500816999999999</v>
      </c>
      <c r="C222">
        <v>0.99299996999999995</v>
      </c>
    </row>
    <row r="223" spans="1:3" x14ac:dyDescent="0.25">
      <c r="A223" s="70">
        <f t="shared" si="3"/>
        <v>222</v>
      </c>
      <c r="B223">
        <v>-0.35520972000000001</v>
      </c>
      <c r="C223">
        <v>1.0099999900000001</v>
      </c>
    </row>
    <row r="224" spans="1:3" x14ac:dyDescent="0.25">
      <c r="A224" s="70">
        <f t="shared" si="3"/>
        <v>223</v>
      </c>
      <c r="B224">
        <v>-0.37158970000000002</v>
      </c>
      <c r="C224">
        <v>0.99215432000000003</v>
      </c>
    </row>
    <row r="225" spans="1:3" x14ac:dyDescent="0.25">
      <c r="A225" s="70">
        <f t="shared" si="3"/>
        <v>224</v>
      </c>
      <c r="B225">
        <v>-0.38358733</v>
      </c>
      <c r="C225">
        <v>0.97109511000000004</v>
      </c>
    </row>
    <row r="226" spans="1:3" x14ac:dyDescent="0.25">
      <c r="A226" s="70">
        <f t="shared" si="3"/>
        <v>225</v>
      </c>
      <c r="B226">
        <v>-0.39826184999999997</v>
      </c>
      <c r="C226">
        <v>0.96513044000000003</v>
      </c>
    </row>
    <row r="227" spans="1:3" x14ac:dyDescent="0.25">
      <c r="A227" s="70">
        <f t="shared" si="3"/>
        <v>226</v>
      </c>
      <c r="B227">
        <v>-0.39682454</v>
      </c>
      <c r="C227">
        <v>0.96893054999999995</v>
      </c>
    </row>
    <row r="228" spans="1:3" x14ac:dyDescent="0.25">
      <c r="A228" s="70">
        <f t="shared" si="3"/>
        <v>227</v>
      </c>
      <c r="B228">
        <v>-0.45794125000000002</v>
      </c>
      <c r="C228">
        <v>0.97635709999999998</v>
      </c>
    </row>
    <row r="229" spans="1:3" x14ac:dyDescent="0.25">
      <c r="A229" s="70">
        <f t="shared" si="3"/>
        <v>228</v>
      </c>
      <c r="B229">
        <v>-0.46534358999999997</v>
      </c>
      <c r="C229">
        <v>0.97558191999999999</v>
      </c>
    </row>
    <row r="230" spans="1:3" x14ac:dyDescent="0.25">
      <c r="A230" s="70">
        <f t="shared" si="3"/>
        <v>229</v>
      </c>
      <c r="B230">
        <v>-0.43293721000000002</v>
      </c>
      <c r="C230">
        <v>1.0199136900000001</v>
      </c>
    </row>
    <row r="231" spans="1:3" x14ac:dyDescent="0.25">
      <c r="A231" s="70">
        <f t="shared" si="3"/>
        <v>230</v>
      </c>
      <c r="B231">
        <v>-0.37036070999999998</v>
      </c>
      <c r="C231">
        <v>1.0251253499999999</v>
      </c>
    </row>
    <row r="232" spans="1:3" x14ac:dyDescent="0.25">
      <c r="A232" s="70">
        <f t="shared" si="3"/>
        <v>231</v>
      </c>
      <c r="B232">
        <v>3.7847930000000002E-2</v>
      </c>
      <c r="C232">
        <v>1.03080829</v>
      </c>
    </row>
    <row r="233" spans="1:3" x14ac:dyDescent="0.25">
      <c r="A233" s="70">
        <f t="shared" si="3"/>
        <v>232</v>
      </c>
      <c r="B233">
        <v>-3.3933449999999997E-2</v>
      </c>
      <c r="C233">
        <v>0.99578138000000005</v>
      </c>
    </row>
    <row r="234" spans="1:3" x14ac:dyDescent="0.25">
      <c r="A234" s="70">
        <f t="shared" si="3"/>
        <v>233</v>
      </c>
      <c r="B234">
        <v>-0.31495144000000003</v>
      </c>
      <c r="C234">
        <v>1.0006822</v>
      </c>
    </row>
    <row r="235" spans="1:3" x14ac:dyDescent="0.25">
      <c r="A235" s="70">
        <f t="shared" si="3"/>
        <v>234</v>
      </c>
      <c r="B235">
        <v>-0.24347832</v>
      </c>
      <c r="C235">
        <v>0.98160126000000003</v>
      </c>
    </row>
    <row r="236" spans="1:3" x14ac:dyDescent="0.25">
      <c r="A236" s="70">
        <f t="shared" si="3"/>
        <v>235</v>
      </c>
      <c r="B236">
        <v>-0.41985900999999998</v>
      </c>
      <c r="C236">
        <v>0.97494493000000004</v>
      </c>
    </row>
    <row r="237" spans="1:3" x14ac:dyDescent="0.25">
      <c r="A237" s="70">
        <f t="shared" si="3"/>
        <v>236</v>
      </c>
      <c r="B237">
        <v>-0.71304515000000002</v>
      </c>
      <c r="C237">
        <v>0.86507557000000002</v>
      </c>
    </row>
    <row r="238" spans="1:3" x14ac:dyDescent="0.25">
      <c r="A238" s="70">
        <f t="shared" si="3"/>
        <v>237</v>
      </c>
      <c r="B238">
        <v>-0.68948955000000001</v>
      </c>
      <c r="C238">
        <v>0.93965487000000003</v>
      </c>
    </row>
    <row r="239" spans="1:3" x14ac:dyDescent="0.25">
      <c r="A239" s="70">
        <f t="shared" si="3"/>
        <v>238</v>
      </c>
      <c r="B239">
        <v>-0.53508370999999999</v>
      </c>
      <c r="C239">
        <v>0.94403848000000001</v>
      </c>
    </row>
    <row r="240" spans="1:3" x14ac:dyDescent="0.25">
      <c r="A240" s="70">
        <f t="shared" si="3"/>
        <v>239</v>
      </c>
      <c r="B240">
        <v>-0.43326944000000001</v>
      </c>
      <c r="C240">
        <v>0.99009281999999998</v>
      </c>
    </row>
    <row r="241" spans="1:3" x14ac:dyDescent="0.25">
      <c r="A241" s="70">
        <f t="shared" si="3"/>
        <v>240</v>
      </c>
      <c r="B241">
        <v>-0.51596266000000002</v>
      </c>
      <c r="C241">
        <v>0.95421736999999995</v>
      </c>
    </row>
    <row r="242" spans="1:3" x14ac:dyDescent="0.25">
      <c r="A242" s="70">
        <f t="shared" si="3"/>
        <v>241</v>
      </c>
      <c r="B242">
        <v>-0.53022047000000005</v>
      </c>
      <c r="C242">
        <v>0.94699482000000001</v>
      </c>
    </row>
    <row r="243" spans="1:3" x14ac:dyDescent="0.25">
      <c r="A243" s="70">
        <f t="shared" si="3"/>
        <v>242</v>
      </c>
      <c r="B243">
        <v>-0.31473343999999998</v>
      </c>
      <c r="C243">
        <v>1.0207302899999999</v>
      </c>
    </row>
    <row r="244" spans="1:3" x14ac:dyDescent="0.25">
      <c r="A244" s="70">
        <f t="shared" si="3"/>
        <v>243</v>
      </c>
      <c r="B244">
        <v>0.76183109999999998</v>
      </c>
      <c r="C244">
        <v>1.0169136999999999</v>
      </c>
    </row>
    <row r="245" spans="1:3" x14ac:dyDescent="0.25">
      <c r="A245" s="70">
        <f t="shared" si="3"/>
        <v>244</v>
      </c>
      <c r="B245">
        <v>0.74953051000000004</v>
      </c>
      <c r="C245">
        <v>0.95567055999999995</v>
      </c>
    </row>
    <row r="246" spans="1:3" x14ac:dyDescent="0.25">
      <c r="A246" s="70">
        <f t="shared" si="3"/>
        <v>245</v>
      </c>
      <c r="B246">
        <v>0.95184734000000004</v>
      </c>
      <c r="C246">
        <v>1.2032236000000001</v>
      </c>
    </row>
    <row r="247" spans="1:3" x14ac:dyDescent="0.25">
      <c r="A247" s="70">
        <f t="shared" si="3"/>
        <v>246</v>
      </c>
      <c r="B247">
        <v>-0.45711761000000001</v>
      </c>
      <c r="C247">
        <v>0.96756401000000003</v>
      </c>
    </row>
    <row r="248" spans="1:3" x14ac:dyDescent="0.25">
      <c r="A248" s="70">
        <f t="shared" si="3"/>
        <v>247</v>
      </c>
      <c r="B248">
        <v>0.20236454000000001</v>
      </c>
      <c r="C248">
        <v>1.0444565699999999</v>
      </c>
    </row>
    <row r="249" spans="1:3" x14ac:dyDescent="0.25">
      <c r="A249" s="70">
        <f t="shared" si="3"/>
        <v>248</v>
      </c>
      <c r="B249">
        <v>0.22970152999999999</v>
      </c>
      <c r="C249">
        <v>1.05069995</v>
      </c>
    </row>
    <row r="250" spans="1:3" x14ac:dyDescent="0.25">
      <c r="A250" s="70">
        <f t="shared" si="3"/>
        <v>249</v>
      </c>
      <c r="B250">
        <v>0.25080576999999998</v>
      </c>
      <c r="C250">
        <v>1.0323</v>
      </c>
    </row>
    <row r="251" spans="1:3" x14ac:dyDescent="0.25">
      <c r="A251" s="70">
        <f t="shared" si="3"/>
        <v>250</v>
      </c>
      <c r="B251">
        <v>9.4467839999999997E-2</v>
      </c>
      <c r="C251">
        <v>1.0145000200000001</v>
      </c>
    </row>
    <row r="252" spans="1:3" x14ac:dyDescent="0.25">
      <c r="A252" s="70">
        <f t="shared" si="3"/>
        <v>251</v>
      </c>
      <c r="B252">
        <v>0.21326537000000001</v>
      </c>
      <c r="C252">
        <v>1.05069995</v>
      </c>
    </row>
    <row r="253" spans="1:3" x14ac:dyDescent="0.25">
      <c r="A253" s="70">
        <f t="shared" si="3"/>
        <v>252</v>
      </c>
      <c r="B253">
        <v>-0.19019236</v>
      </c>
      <c r="C253">
        <v>1.03132727</v>
      </c>
    </row>
    <row r="254" spans="1:3" x14ac:dyDescent="0.25">
      <c r="A254" s="70">
        <f t="shared" si="3"/>
        <v>253</v>
      </c>
      <c r="B254">
        <v>0.11491104000000001</v>
      </c>
      <c r="C254">
        <v>1.05069995</v>
      </c>
    </row>
    <row r="255" spans="1:3" x14ac:dyDescent="0.25">
      <c r="A255" s="70">
        <f t="shared" si="3"/>
        <v>254</v>
      </c>
      <c r="B255">
        <v>0.22780473000000001</v>
      </c>
      <c r="C255">
        <v>1.0290000399999999</v>
      </c>
    </row>
    <row r="256" spans="1:3" x14ac:dyDescent="0.25">
      <c r="A256" s="70">
        <f t="shared" si="3"/>
        <v>255</v>
      </c>
      <c r="B256">
        <v>4.3898609999999998E-2</v>
      </c>
      <c r="C256">
        <v>1.0499999499999999</v>
      </c>
    </row>
    <row r="257" spans="1:3" x14ac:dyDescent="0.25">
      <c r="A257" s="70">
        <f t="shared" si="3"/>
        <v>256</v>
      </c>
      <c r="B257">
        <v>-0.25682136</v>
      </c>
      <c r="C257">
        <v>1.0145000200000001</v>
      </c>
    </row>
    <row r="258" spans="1:3" x14ac:dyDescent="0.25">
      <c r="A258" s="70">
        <f t="shared" si="3"/>
        <v>257</v>
      </c>
      <c r="B258">
        <v>0</v>
      </c>
      <c r="C258">
        <v>1.05069995</v>
      </c>
    </row>
    <row r="259" spans="1:3" x14ac:dyDescent="0.25">
      <c r="A259" s="70">
        <f t="shared" si="3"/>
        <v>258</v>
      </c>
      <c r="B259">
        <v>-0.13859036999999999</v>
      </c>
      <c r="C259">
        <v>0.99669998999999998</v>
      </c>
    </row>
    <row r="260" spans="1:3" x14ac:dyDescent="0.25">
      <c r="A260" s="70">
        <f t="shared" ref="A260:A301" si="4">A259+1</f>
        <v>259</v>
      </c>
      <c r="B260">
        <v>-7.9127760000000005E-2</v>
      </c>
      <c r="C260">
        <v>1.02119994</v>
      </c>
    </row>
    <row r="261" spans="1:3" x14ac:dyDescent="0.25">
      <c r="A261" s="70">
        <f t="shared" si="4"/>
        <v>260</v>
      </c>
      <c r="B261">
        <v>6.9742900000000002E-3</v>
      </c>
      <c r="C261">
        <v>0.97330992000000005</v>
      </c>
    </row>
    <row r="262" spans="1:3" x14ac:dyDescent="0.25">
      <c r="A262" s="70">
        <f t="shared" si="4"/>
        <v>261</v>
      </c>
      <c r="B262">
        <v>7.3358049999999994E-2</v>
      </c>
      <c r="C262">
        <v>1.00170004</v>
      </c>
    </row>
    <row r="263" spans="1:3" x14ac:dyDescent="0.25">
      <c r="A263" s="70">
        <f t="shared" si="4"/>
        <v>262</v>
      </c>
      <c r="B263">
        <v>-0.46032191</v>
      </c>
      <c r="C263">
        <v>0.98930001000000001</v>
      </c>
    </row>
    <row r="264" spans="1:3" x14ac:dyDescent="0.25">
      <c r="A264" s="70">
        <f t="shared" si="4"/>
        <v>263</v>
      </c>
      <c r="B264">
        <v>0.35709275000000001</v>
      </c>
      <c r="C264">
        <v>1.05069995</v>
      </c>
    </row>
    <row r="265" spans="1:3" x14ac:dyDescent="0.25">
      <c r="A265" s="70">
        <f t="shared" si="4"/>
        <v>264</v>
      </c>
      <c r="B265">
        <v>-6.1063859999999998E-2</v>
      </c>
      <c r="C265">
        <v>1.05069995</v>
      </c>
    </row>
    <row r="266" spans="1:3" x14ac:dyDescent="0.25">
      <c r="A266" s="70">
        <f t="shared" si="4"/>
        <v>265</v>
      </c>
      <c r="B266">
        <v>0.51625193999999996</v>
      </c>
      <c r="C266">
        <v>1.0145000200000001</v>
      </c>
    </row>
    <row r="267" spans="1:3" x14ac:dyDescent="0.25">
      <c r="A267" s="70">
        <f t="shared" si="4"/>
        <v>266</v>
      </c>
      <c r="B267">
        <v>-0.20199458000000001</v>
      </c>
      <c r="C267">
        <v>0.99438870999999995</v>
      </c>
    </row>
    <row r="268" spans="1:3" x14ac:dyDescent="0.25">
      <c r="A268" s="70">
        <f t="shared" si="4"/>
        <v>267</v>
      </c>
      <c r="B268">
        <v>-0.34588718000000002</v>
      </c>
      <c r="C268">
        <v>0.95335488999999995</v>
      </c>
    </row>
    <row r="269" spans="1:3" x14ac:dyDescent="0.25">
      <c r="A269" s="70">
        <f t="shared" si="4"/>
        <v>268</v>
      </c>
      <c r="B269">
        <v>-0.36658594</v>
      </c>
      <c r="C269">
        <v>0.92099728999999997</v>
      </c>
    </row>
    <row r="270" spans="1:3" x14ac:dyDescent="0.25">
      <c r="A270" s="70">
        <f t="shared" si="4"/>
        <v>269</v>
      </c>
      <c r="B270">
        <v>-0.36928397000000002</v>
      </c>
      <c r="C270">
        <v>0.91403071999999996</v>
      </c>
    </row>
    <row r="271" spans="1:3" x14ac:dyDescent="0.25">
      <c r="A271" s="70">
        <f t="shared" si="4"/>
        <v>270</v>
      </c>
      <c r="B271">
        <v>-0.20307164999999999</v>
      </c>
      <c r="C271">
        <v>0.99323773999999998</v>
      </c>
    </row>
    <row r="272" spans="1:3" x14ac:dyDescent="0.25">
      <c r="A272" s="70">
        <f t="shared" si="4"/>
        <v>271</v>
      </c>
      <c r="B272">
        <v>-0.32224398999999998</v>
      </c>
      <c r="C272">
        <v>0.94324116000000002</v>
      </c>
    </row>
    <row r="273" spans="1:3" x14ac:dyDescent="0.25">
      <c r="A273" s="70">
        <f t="shared" si="4"/>
        <v>272</v>
      </c>
      <c r="B273">
        <v>-0.34694192000000001</v>
      </c>
      <c r="C273">
        <v>0.93022985000000002</v>
      </c>
    </row>
    <row r="274" spans="1:3" x14ac:dyDescent="0.25">
      <c r="A274" s="70">
        <f t="shared" si="4"/>
        <v>273</v>
      </c>
      <c r="B274">
        <v>-0.31572751999999998</v>
      </c>
      <c r="C274">
        <v>0.96155647</v>
      </c>
    </row>
    <row r="275" spans="1:3" x14ac:dyDescent="0.25">
      <c r="A275" s="70">
        <f t="shared" si="4"/>
        <v>274</v>
      </c>
      <c r="B275">
        <v>-0.35006847000000002</v>
      </c>
      <c r="C275">
        <v>0.94731982000000003</v>
      </c>
    </row>
    <row r="276" spans="1:3" x14ac:dyDescent="0.25">
      <c r="A276" s="70">
        <f t="shared" si="4"/>
        <v>275</v>
      </c>
      <c r="B276">
        <v>-0.39888636</v>
      </c>
      <c r="C276">
        <v>0.92232749000000003</v>
      </c>
    </row>
    <row r="277" spans="1:3" x14ac:dyDescent="0.25">
      <c r="A277" s="70">
        <f t="shared" si="4"/>
        <v>276</v>
      </c>
      <c r="B277">
        <v>-0.35590076999999998</v>
      </c>
      <c r="C277">
        <v>0.93268603000000005</v>
      </c>
    </row>
    <row r="278" spans="1:3" x14ac:dyDescent="0.25">
      <c r="A278" s="70">
        <f t="shared" si="4"/>
        <v>277</v>
      </c>
      <c r="B278">
        <v>-0.39453213999999998</v>
      </c>
      <c r="C278">
        <v>0.92821105999999998</v>
      </c>
    </row>
    <row r="279" spans="1:3" x14ac:dyDescent="0.25">
      <c r="A279" s="70">
        <f t="shared" si="4"/>
        <v>278</v>
      </c>
      <c r="B279">
        <v>-0.37607424</v>
      </c>
      <c r="C279">
        <v>0.92227718999999997</v>
      </c>
    </row>
    <row r="280" spans="1:3" x14ac:dyDescent="0.25">
      <c r="A280" s="70">
        <f t="shared" si="4"/>
        <v>279</v>
      </c>
      <c r="B280">
        <v>-0.37437573000000002</v>
      </c>
      <c r="C280">
        <v>0.92316847999999996</v>
      </c>
    </row>
    <row r="281" spans="1:3" x14ac:dyDescent="0.25">
      <c r="A281" s="70">
        <f t="shared" si="4"/>
        <v>280</v>
      </c>
      <c r="B281">
        <v>-0.47318822999999999</v>
      </c>
      <c r="C281">
        <v>0.86489269999999996</v>
      </c>
    </row>
    <row r="282" spans="1:3" x14ac:dyDescent="0.25">
      <c r="A282" s="70">
        <f t="shared" si="4"/>
        <v>281</v>
      </c>
      <c r="B282">
        <v>-0.44929001000000002</v>
      </c>
      <c r="C282">
        <v>0.87850768999999995</v>
      </c>
    </row>
    <row r="283" spans="1:3" x14ac:dyDescent="0.25">
      <c r="A283" s="70">
        <f t="shared" si="4"/>
        <v>282</v>
      </c>
      <c r="B283">
        <v>-0.47957558</v>
      </c>
      <c r="C283">
        <v>0.86160588999999999</v>
      </c>
    </row>
    <row r="284" spans="1:3" x14ac:dyDescent="0.25">
      <c r="A284" s="70">
        <f t="shared" si="4"/>
        <v>283</v>
      </c>
      <c r="B284">
        <v>-0.39426833999999999</v>
      </c>
      <c r="C284">
        <v>0.93264786</v>
      </c>
    </row>
    <row r="285" spans="1:3" x14ac:dyDescent="0.25">
      <c r="A285" s="70">
        <f t="shared" si="4"/>
        <v>284</v>
      </c>
      <c r="B285">
        <v>-0.43613004</v>
      </c>
      <c r="C285">
        <v>0.88547761999999997</v>
      </c>
    </row>
    <row r="286" spans="1:3" x14ac:dyDescent="0.25">
      <c r="A286" s="70">
        <f t="shared" si="4"/>
        <v>285</v>
      </c>
      <c r="B286">
        <v>-0.42621309000000002</v>
      </c>
      <c r="C286">
        <v>0.89545870999999999</v>
      </c>
    </row>
    <row r="287" spans="1:3" x14ac:dyDescent="0.25">
      <c r="A287" s="70">
        <f t="shared" si="4"/>
        <v>286</v>
      </c>
      <c r="B287">
        <v>-0.42428406000000002</v>
      </c>
      <c r="C287">
        <v>0.89266685000000001</v>
      </c>
    </row>
    <row r="288" spans="1:3" x14ac:dyDescent="0.25">
      <c r="A288" s="70">
        <f t="shared" si="4"/>
        <v>287</v>
      </c>
      <c r="B288">
        <v>-0.46097128999999998</v>
      </c>
      <c r="C288">
        <v>0.87307789000000002</v>
      </c>
    </row>
    <row r="289" spans="1:3" x14ac:dyDescent="0.25">
      <c r="A289" s="70">
        <f t="shared" si="4"/>
        <v>288</v>
      </c>
      <c r="B289">
        <v>-0.39910002999999999</v>
      </c>
      <c r="C289">
        <v>0.89979664000000004</v>
      </c>
    </row>
    <row r="290" spans="1:3" x14ac:dyDescent="0.25">
      <c r="A290" s="70">
        <f t="shared" si="4"/>
        <v>289</v>
      </c>
      <c r="B290">
        <v>-0.42233946</v>
      </c>
      <c r="C290">
        <v>0.88543296999999999</v>
      </c>
    </row>
    <row r="291" spans="1:3" x14ac:dyDescent="0.25">
      <c r="A291" s="70">
        <f t="shared" si="4"/>
        <v>290</v>
      </c>
      <c r="B291">
        <v>-0.40131748</v>
      </c>
      <c r="C291">
        <v>0.90097084999999999</v>
      </c>
    </row>
    <row r="292" spans="1:3" x14ac:dyDescent="0.25">
      <c r="A292" s="70">
        <f t="shared" si="4"/>
        <v>291</v>
      </c>
      <c r="B292">
        <v>-0.36849625000000003</v>
      </c>
      <c r="C292">
        <v>0.91636516999999995</v>
      </c>
    </row>
    <row r="293" spans="1:3" x14ac:dyDescent="0.25">
      <c r="A293" s="70">
        <f t="shared" si="4"/>
        <v>292</v>
      </c>
      <c r="B293">
        <v>-0.33956397999999999</v>
      </c>
      <c r="C293">
        <v>1</v>
      </c>
    </row>
    <row r="294" spans="1:3" x14ac:dyDescent="0.25">
      <c r="A294" s="70">
        <f t="shared" si="4"/>
        <v>293</v>
      </c>
      <c r="B294">
        <v>-0.32755245999999999</v>
      </c>
      <c r="C294">
        <v>0.88248958</v>
      </c>
    </row>
    <row r="295" spans="1:3" x14ac:dyDescent="0.25">
      <c r="A295" s="70">
        <f t="shared" si="4"/>
        <v>294</v>
      </c>
      <c r="B295">
        <v>-0.31036544999999999</v>
      </c>
      <c r="C295">
        <v>1</v>
      </c>
    </row>
    <row r="296" spans="1:3" x14ac:dyDescent="0.25">
      <c r="A296" s="70">
        <f t="shared" si="4"/>
        <v>295</v>
      </c>
      <c r="B296">
        <v>-0.12647936000000001</v>
      </c>
      <c r="C296">
        <v>1</v>
      </c>
    </row>
    <row r="297" spans="1:3" x14ac:dyDescent="0.25">
      <c r="A297" s="70">
        <f t="shared" si="4"/>
        <v>296</v>
      </c>
      <c r="B297">
        <v>-0.13859124</v>
      </c>
      <c r="C297">
        <v>1</v>
      </c>
    </row>
    <row r="298" spans="1:3" x14ac:dyDescent="0.25">
      <c r="A298" s="70">
        <f t="shared" si="4"/>
        <v>297</v>
      </c>
      <c r="B298">
        <v>-0.38221258000000002</v>
      </c>
      <c r="C298">
        <v>0.91315018999999997</v>
      </c>
    </row>
    <row r="299" spans="1:3" x14ac:dyDescent="0.25">
      <c r="A299" s="70">
        <f t="shared" si="4"/>
        <v>298</v>
      </c>
      <c r="B299">
        <v>-0.37125353999999999</v>
      </c>
      <c r="C299">
        <v>0.91855642999999998</v>
      </c>
    </row>
    <row r="300" spans="1:3" x14ac:dyDescent="0.25">
      <c r="A300" s="70">
        <f t="shared" si="4"/>
        <v>299</v>
      </c>
      <c r="B300">
        <v>-0.35419373999999998</v>
      </c>
      <c r="C300">
        <v>0.93810872000000001</v>
      </c>
    </row>
    <row r="301" spans="1:3" x14ac:dyDescent="0.25">
      <c r="A301" s="70">
        <f t="shared" si="4"/>
        <v>300</v>
      </c>
      <c r="B301">
        <v>-0.32006628999999998</v>
      </c>
      <c r="C301">
        <v>0.99686828999999999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21" t="s">
        <v>81</v>
      </c>
      <c r="B1" s="121"/>
      <c r="C1" s="121"/>
      <c r="D1" s="121"/>
      <c r="E1" s="121"/>
      <c r="F1" s="121"/>
      <c r="G1" s="121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22" t="s">
        <v>72</v>
      </c>
      <c r="B1" s="122"/>
      <c r="C1" s="122"/>
      <c r="D1" s="122"/>
      <c r="E1" s="122"/>
      <c r="F1" s="122"/>
      <c r="G1" s="122"/>
      <c r="H1" s="122"/>
      <c r="I1" s="122"/>
      <c r="J1" s="12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23" t="s">
        <v>9</v>
      </c>
      <c r="D2" s="123"/>
      <c r="E2" s="123"/>
      <c r="F2" s="123"/>
      <c r="G2" s="123" t="s">
        <v>74</v>
      </c>
      <c r="H2" s="123"/>
      <c r="I2" s="123"/>
      <c r="J2" s="12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22" t="s">
        <v>78</v>
      </c>
      <c r="B35" s="122"/>
      <c r="C35" s="122"/>
      <c r="D35" s="122"/>
      <c r="E35" s="122"/>
      <c r="F35" s="122"/>
      <c r="G35" s="122"/>
      <c r="H35" s="122"/>
      <c r="I35" s="122"/>
      <c r="J35" s="12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24" t="s">
        <v>207</v>
      </c>
      <c r="B1" s="125"/>
      <c r="C1" s="125"/>
      <c r="D1" s="126"/>
      <c r="F1" s="124" t="s">
        <v>213</v>
      </c>
      <c r="G1" s="125"/>
      <c r="H1" s="125"/>
      <c r="I1" s="126"/>
      <c r="K1" s="124" t="s">
        <v>214</v>
      </c>
      <c r="L1" s="125"/>
      <c r="M1" s="125"/>
      <c r="N1" s="126"/>
      <c r="P1" s="124" t="s">
        <v>215</v>
      </c>
      <c r="Q1" s="125"/>
      <c r="R1" s="125"/>
      <c r="S1" s="126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27" t="s">
        <v>261</v>
      </c>
      <c r="B1" s="127"/>
      <c r="C1" s="127"/>
      <c r="D1" s="127"/>
      <c r="E1" s="127"/>
      <c r="F1" s="127"/>
      <c r="J1" s="127" t="s">
        <v>261</v>
      </c>
      <c r="K1" s="127"/>
      <c r="L1" s="127"/>
      <c r="M1" s="127"/>
      <c r="N1" s="127"/>
      <c r="O1" s="127"/>
      <c r="P1" s="127"/>
      <c r="Q1" s="127"/>
      <c r="R1" s="127"/>
      <c r="S1" s="127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22" t="s">
        <v>288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23" t="s">
        <v>285</v>
      </c>
      <c r="D2" s="123"/>
      <c r="E2" s="123" t="s">
        <v>284</v>
      </c>
      <c r="F2" s="123"/>
      <c r="G2" s="123"/>
      <c r="H2" s="123"/>
      <c r="I2" s="123"/>
      <c r="J2" s="123" t="s">
        <v>74</v>
      </c>
      <c r="K2" s="123"/>
      <c r="L2" s="123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22" t="s">
        <v>288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23" t="s">
        <v>285</v>
      </c>
      <c r="D2" s="123"/>
      <c r="E2" s="123" t="s">
        <v>284</v>
      </c>
      <c r="F2" s="123"/>
      <c r="G2" s="123"/>
      <c r="H2" s="123"/>
      <c r="I2" s="123"/>
      <c r="J2" s="123" t="s">
        <v>74</v>
      </c>
      <c r="K2" s="123"/>
      <c r="L2" s="123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14 Bus 4 lines</vt:lpstr>
      <vt:lpstr>118 ADMM Results</vt:lpstr>
      <vt:lpstr>118 Bus h Debug</vt:lpstr>
      <vt:lpstr>118 Bus my H2</vt:lpstr>
      <vt:lpstr>118 Correct H2</vt:lpstr>
      <vt:lpstr>my H2 - correct H2</vt:lpstr>
      <vt:lpstr>IEEE 57 Debug</vt:lpstr>
      <vt:lpstr>IEEE 57 Debug Polar</vt:lpstr>
      <vt:lpstr>IEEE 57 Debug rect</vt:lpstr>
      <vt:lpstr>Sheet4</vt:lpstr>
      <vt:lpstr>IEEE300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2015-10-22T18:53:01Z</dcterms:modified>
</cp:coreProperties>
</file>