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6"/>
  </bookViews>
  <sheets>
    <sheet name="2 Bus" sheetId="4" r:id="rId1"/>
    <sheet name="3 Bus" sheetId="1" r:id="rId2"/>
    <sheet name="3 Bus Debug" sheetId="5" r:id="rId3"/>
    <sheet name="3 Bus ADMM vs New Fcns" sheetId="7" r:id="rId4"/>
    <sheet name="14 Bus AC" sheetId="6" r:id="rId5"/>
    <sheet name="14 Bus DC" sheetId="2" r:id="rId6"/>
    <sheet name="14 Bus Debug" sheetId="8" r:id="rId7"/>
  </sheets>
  <calcPr calcId="145621"/>
</workbook>
</file>

<file path=xl/calcChain.xml><?xml version="1.0" encoding="utf-8"?>
<calcChain xmlns="http://schemas.openxmlformats.org/spreadsheetml/2006/main"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05" i="6" l="1"/>
  <c r="O106" i="6"/>
  <c r="O107" i="6"/>
  <c r="O104" i="6"/>
  <c r="O99" i="6"/>
  <c r="O100" i="6"/>
  <c r="O101" i="6"/>
  <c r="O98" i="6"/>
  <c r="O83" i="6"/>
  <c r="O84" i="6"/>
  <c r="O85" i="6"/>
  <c r="O86" i="6"/>
  <c r="O87" i="6"/>
  <c r="O88" i="6"/>
  <c r="O89" i="6"/>
  <c r="O90" i="6"/>
  <c r="O91" i="6"/>
  <c r="O92" i="6"/>
  <c r="O93" i="6"/>
  <c r="O94" i="6"/>
  <c r="O82" i="6"/>
  <c r="O71" i="6"/>
  <c r="O72" i="6"/>
  <c r="O73" i="6"/>
  <c r="O74" i="6"/>
  <c r="O75" i="6"/>
  <c r="O76" i="6"/>
  <c r="O77" i="6"/>
  <c r="O78" i="6"/>
  <c r="O79" i="6"/>
  <c r="O70" i="6"/>
  <c r="O63" i="6"/>
  <c r="O64" i="6"/>
  <c r="O65" i="6"/>
  <c r="O66" i="6"/>
  <c r="O67" i="6"/>
  <c r="O62" i="6"/>
  <c r="O53" i="6"/>
  <c r="O54" i="6"/>
  <c r="O55" i="6"/>
  <c r="O56" i="6"/>
  <c r="O57" i="6"/>
  <c r="O58" i="6"/>
  <c r="O59" i="6"/>
  <c r="O52" i="6"/>
  <c r="O109" i="6"/>
  <c r="O108" i="6"/>
  <c r="O103" i="6"/>
  <c r="O102" i="6"/>
  <c r="O97" i="6"/>
  <c r="O96" i="6"/>
  <c r="O81" i="6"/>
  <c r="O80" i="6"/>
  <c r="O69" i="6"/>
  <c r="O68" i="6"/>
  <c r="O61" i="6"/>
  <c r="O60" i="6"/>
  <c r="O51" i="6"/>
  <c r="O50" i="6"/>
  <c r="N95" i="6"/>
  <c r="O95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<sst xmlns="http://schemas.openxmlformats.org/spreadsheetml/2006/main" count="677" uniqueCount="184">
  <si>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</si>
  <si>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</si>
  <si>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</si>
  <si>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</si>
  <si>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</si>
  <si>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</si>
  <si>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</si>
  <si>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</si>
  <si>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</si>
  <si>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</si>
  <si>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</si>
  <si>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</si>
  <si>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</si>
  <si>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</si>
  <si>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</si>
  <si>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</si>
  <si>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</si>
  <si>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</si>
  <si>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</si>
  <si>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</si>
  <si>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</si>
  <si>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</si>
  <si>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</si>
  <si>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</si>
  <si>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</si>
  <si>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</si>
  <si>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</si>
  <si>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</si>
  <si>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</si>
  <si>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</si>
  <si>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</si>
  <si>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</si>
  <si>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</si>
  <si>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</si>
  <si>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</si>
  <si>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</si>
  <si>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</si>
  <si>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</si>
  <si>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</si>
  <si>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</si>
  <si>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</si>
  <si>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</si>
  <si>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</si>
  <si>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</si>
  <si>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</si>
  <si>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</si>
  <si>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</si>
  <si>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</si>
  <si>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</si>
  <si>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</si>
  <si>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</si>
  <si>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</si>
  <si>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</si>
  <si>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</si>
  <si>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</si>
  <si>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</si>
  <si>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</si>
  <si>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</si>
  <si>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</si>
  <si>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</si>
  <si>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</si>
  <si>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</si>
  <si>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</si>
  <si>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</si>
  <si>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</si>
  <si>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</si>
  <si>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</si>
  <si>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</si>
  <si>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</si>
  <si>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</si>
  <si>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</si>
  <si>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</si>
  <si>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</si>
  <si>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</si>
  <si>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</si>
  <si>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</si>
  <si>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</si>
  <si>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</si>
  <si>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</si>
  <si>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</si>
  <si>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</si>
  <si>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</si>
  <si>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</si>
  <si>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</si>
  <si>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</si>
  <si>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</si>
  <si>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</si>
  <si>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</si>
  <si>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</si>
  <si>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</si>
  <si>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</si>
  <si>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</si>
  <si>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</si>
  <si>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</si>
  <si>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</si>
  <si>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</si>
  <si>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</si>
  <si>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</si>
  <si>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</si>
  <si>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</si>
  <si>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</si>
  <si>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</si>
  <si>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</si>
  <si>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</si>
  <si>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</si>
  <si>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</si>
  <si>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</si>
  <si>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</si>
  <si>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</si>
  <si>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</si>
  <si>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</si>
  <si>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</si>
  <si>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</si>
  <si>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</si>
  <si>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</si>
  <si>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</si>
  <si>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PowerWorld IEEE 14-Bus Case (construct AC case, use ACPF results)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</si>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</sst>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70" t="s">
        <v>82</v>
      </c>
      <c r="B1" s="70"/>
      <c r="C1" s="70"/>
      <c r="D1" s="70"/>
      <c r="E1" s="70"/>
      <c r="F1" s="70"/>
      <c r="G1" s="70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70" t="s">
        <v>0</v>
      </c>
      <c r="B1" s="70"/>
      <c r="C1" s="70"/>
      <c r="D1" s="70"/>
      <c r="E1" s="70"/>
      <c r="F1" s="70"/>
      <c r="G1" s="70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71" t="s">
        <v>80</v>
      </c>
      <c r="B12" s="71"/>
      <c r="C12" s="71"/>
      <c r="D12" s="71"/>
      <c r="E12" s="71"/>
      <c r="F12" s="71"/>
      <c r="G12" s="71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71" t="s">
        <v>81</v>
      </c>
      <c r="B32" s="71"/>
      <c r="C32" s="71"/>
      <c r="D32" s="71"/>
      <c r="E32" s="71"/>
      <c r="F32" s="71"/>
      <c r="G32" s="71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70" t="s">
        <v>90</v>
      </c>
      <c r="B1" s="70"/>
      <c r="C1" s="70"/>
      <c r="D1" s="70"/>
      <c r="E1" s="70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70" t="s">
        <v>106</v>
      </c>
      <c r="Q1" s="70"/>
      <c r="R1" s="70"/>
      <c r="S1" s="70"/>
      <c r="T1" s="70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70" t="s">
        <v>108</v>
      </c>
      <c r="Q10" s="70"/>
      <c r="R10" s="70"/>
      <c r="S10" s="70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70" t="s">
        <v>102</v>
      </c>
      <c r="B33" s="70"/>
      <c r="C33" s="70"/>
      <c r="D33" s="70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70" t="s">
        <v>104</v>
      </c>
      <c r="B42" s="70"/>
      <c r="C42" s="70"/>
      <c r="D42" s="70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71" t="s">
        <v>81</v>
      </c>
      <c r="B1" s="71"/>
      <c r="C1" s="71"/>
      <c r="D1" s="71"/>
      <c r="E1" s="71"/>
      <c r="F1" s="71"/>
      <c r="G1" s="71"/>
      <c r="I1" s="1"/>
      <c r="J1" s="4"/>
      <c r="L1" s="4" t="s">
        <v>183</v>
      </c>
      <c r="O1" t="s">
        <v>182</v>
      </c>
      <c r="S1" t="s">
        <v>183</v>
      </c>
      <c r="V1" t="s">
        <v>182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183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182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182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4"/>
  <sheetViews>
    <sheetView topLeftCell="A94" workbookViewId="0">
      <selection activeCell="I32" sqref="I32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72" t="s">
        <v>116</v>
      </c>
      <c r="B1" s="72"/>
      <c r="C1" s="72"/>
      <c r="D1" s="72"/>
      <c r="E1" s="72"/>
      <c r="F1" s="72"/>
      <c r="G1" s="72"/>
      <c r="H1" s="72"/>
      <c r="I1" s="72"/>
      <c r="J1" s="72"/>
      <c r="K1" s="43"/>
      <c r="L1" s="60"/>
      <c r="M1" s="11" t="s">
        <v>1</v>
      </c>
      <c r="N1" s="11" t="s">
        <v>29</v>
      </c>
      <c r="O1" s="11" t="s">
        <v>138</v>
      </c>
      <c r="P1" s="11" t="s">
        <v>40</v>
      </c>
      <c r="R1" s="18" t="s">
        <v>35</v>
      </c>
    </row>
    <row r="2" spans="1:18" ht="15.75" thickTop="1" x14ac:dyDescent="0.25">
      <c r="A2" s="44"/>
      <c r="B2" s="44" t="s">
        <v>8</v>
      </c>
      <c r="C2" s="73" t="s">
        <v>9</v>
      </c>
      <c r="D2" s="73"/>
      <c r="E2" s="73"/>
      <c r="F2" s="73"/>
      <c r="G2" s="73" t="s">
        <v>74</v>
      </c>
      <c r="H2" s="73"/>
      <c r="I2" s="73"/>
      <c r="J2" s="73"/>
      <c r="K2" s="4"/>
      <c r="L2" s="60" t="s">
        <v>139</v>
      </c>
      <c r="M2" s="46" t="s">
        <v>46</v>
      </c>
      <c r="N2" s="50">
        <v>156.440731910842</v>
      </c>
      <c r="O2" s="1">
        <f>N2/100</f>
        <v>1.56440731910842</v>
      </c>
      <c r="P2" s="58">
        <v>1.06336745888669E-5</v>
      </c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174</v>
      </c>
      <c r="M3" s="46" t="s">
        <v>117</v>
      </c>
      <c r="N3" s="50">
        <v>-20.300935880694301</v>
      </c>
      <c r="O3" s="1">
        <f t="shared" ref="O3:O9" si="0">N3/100</f>
        <v>-0.20300935880694301</v>
      </c>
      <c r="P3" s="58">
        <v>4.3355679321677199E-5</v>
      </c>
      <c r="R3" s="2" t="s">
        <v>137</v>
      </c>
    </row>
    <row r="4" spans="1:18" ht="15.75" thickTop="1" x14ac:dyDescent="0.25">
      <c r="A4" s="1" t="s">
        <v>84</v>
      </c>
      <c r="B4" s="1">
        <v>1.0599621403577</v>
      </c>
      <c r="D4" s="1"/>
      <c r="E4" s="1"/>
      <c r="F4" s="1"/>
      <c r="G4" s="1"/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>
        <v>1.3004902296165399E-6</v>
      </c>
    </row>
    <row r="5" spans="1:18" x14ac:dyDescent="0.25">
      <c r="A5" s="1" t="s">
        <v>85</v>
      </c>
      <c r="B5" s="1">
        <v>1.04103609065253</v>
      </c>
      <c r="D5" s="1"/>
      <c r="E5" s="1"/>
      <c r="F5" s="1"/>
      <c r="G5" s="1"/>
      <c r="H5" s="1"/>
      <c r="I5" s="1"/>
      <c r="J5" s="1"/>
      <c r="K5" s="1"/>
      <c r="L5" s="60"/>
      <c r="M5" s="46" t="s">
        <v>118</v>
      </c>
      <c r="N5" s="50">
        <v>-0.155506560051652</v>
      </c>
      <c r="O5" s="1">
        <f t="shared" si="0"/>
        <v>-1.55506560051652E-3</v>
      </c>
      <c r="P5" s="58">
        <v>1.94687132150312E-5</v>
      </c>
    </row>
    <row r="6" spans="1:18" x14ac:dyDescent="0.25">
      <c r="A6" s="1" t="s">
        <v>86</v>
      </c>
      <c r="B6" s="1">
        <v>0.98533801740076798</v>
      </c>
      <c r="D6" s="1"/>
      <c r="E6" s="1"/>
      <c r="F6" s="1"/>
      <c r="G6" s="1"/>
      <c r="H6" s="1"/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>
        <v>6.7696186707433304E-6</v>
      </c>
    </row>
    <row r="7" spans="1:18" x14ac:dyDescent="0.25">
      <c r="A7" s="1" t="s">
        <v>152</v>
      </c>
      <c r="B7" s="1">
        <v>1.00691238196979</v>
      </c>
      <c r="D7" s="1"/>
      <c r="E7" s="1"/>
      <c r="F7" s="1"/>
      <c r="G7" s="1"/>
      <c r="H7" s="1"/>
      <c r="I7" s="1"/>
      <c r="J7" s="1"/>
      <c r="K7" s="1"/>
      <c r="L7" s="60"/>
      <c r="M7" s="46" t="s">
        <v>119</v>
      </c>
      <c r="N7" s="50">
        <v>-3.8398609004379098</v>
      </c>
      <c r="O7" s="1">
        <f t="shared" si="0"/>
        <v>-3.8398609004379101E-2</v>
      </c>
      <c r="P7" s="58">
        <v>1.0256187421023299E-5</v>
      </c>
    </row>
    <row r="8" spans="1:18" x14ac:dyDescent="0.25">
      <c r="A8" s="1" t="s">
        <v>153</v>
      </c>
      <c r="B8" s="1">
        <v>1.01577582353094</v>
      </c>
      <c r="D8" s="1"/>
      <c r="E8" s="1"/>
      <c r="F8" s="1"/>
      <c r="G8" s="1"/>
      <c r="H8" s="1"/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>
        <v>1.20141648185523E-5</v>
      </c>
    </row>
    <row r="9" spans="1:18" x14ac:dyDescent="0.25">
      <c r="A9" s="1" t="s">
        <v>154</v>
      </c>
      <c r="B9" s="1">
        <v>1.0048890478609001</v>
      </c>
      <c r="E9" s="1"/>
      <c r="F9" s="1"/>
      <c r="G9" s="1"/>
      <c r="H9" s="1"/>
      <c r="I9" s="1"/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>
        <v>6.2827392531661404E-5</v>
      </c>
    </row>
    <row r="10" spans="1:18" x14ac:dyDescent="0.25">
      <c r="A10" s="1" t="s">
        <v>155</v>
      </c>
      <c r="B10" s="1">
        <v>1.0165083916826201</v>
      </c>
      <c r="C10" s="1"/>
      <c r="D10" s="1"/>
      <c r="F10" s="1"/>
      <c r="G10" s="1"/>
      <c r="H10" s="1"/>
      <c r="I10" s="1"/>
      <c r="J10" s="1"/>
      <c r="K10" s="1"/>
      <c r="L10" s="60" t="s">
        <v>140</v>
      </c>
      <c r="M10" s="46" t="s">
        <v>52</v>
      </c>
      <c r="N10" s="50">
        <v>-23.569740833506799</v>
      </c>
      <c r="O10" s="1">
        <f>N10/100</f>
        <v>-0.235697408335068</v>
      </c>
      <c r="P10" s="58">
        <v>-1.5324438971953099E-6</v>
      </c>
    </row>
    <row r="11" spans="1:18" x14ac:dyDescent="0.25">
      <c r="A11" s="1" t="s">
        <v>156</v>
      </c>
      <c r="B11" s="1">
        <v>1.05436901591651</v>
      </c>
      <c r="C11" s="1"/>
      <c r="D11" s="1"/>
      <c r="F11" s="1"/>
      <c r="G11" s="1"/>
      <c r="H11" s="1"/>
      <c r="I11" s="1"/>
      <c r="J11" s="1"/>
      <c r="K11" s="1"/>
      <c r="L11" s="60" t="s">
        <v>175</v>
      </c>
      <c r="M11" s="46" t="s">
        <v>120</v>
      </c>
      <c r="N11" s="50">
        <v>0.96859150246414105</v>
      </c>
      <c r="O11" s="1">
        <f t="shared" ref="O11:O15" si="1">N11/100</f>
        <v>9.6859150246414102E-3</v>
      </c>
      <c r="P11" s="58">
        <v>-5.9967407733847699E-6</v>
      </c>
    </row>
    <row r="12" spans="1:18" x14ac:dyDescent="0.25">
      <c r="A12" s="1" t="s">
        <v>157</v>
      </c>
      <c r="B12" s="1">
        <v>0.99791127060776097</v>
      </c>
      <c r="C12" s="1"/>
      <c r="D12" s="1"/>
      <c r="F12" s="1"/>
      <c r="G12" s="1"/>
      <c r="H12" s="1"/>
      <c r="I12" s="1"/>
      <c r="J12" s="1"/>
      <c r="K12" s="1"/>
      <c r="L12" s="60"/>
      <c r="M12" s="46" t="s">
        <v>53</v>
      </c>
      <c r="N12" s="50">
        <v>29.247688021076399</v>
      </c>
      <c r="O12" s="1">
        <f t="shared" si="1"/>
        <v>0.29247688021076401</v>
      </c>
      <c r="P12" s="58">
        <v>6.0811903938029496E-6</v>
      </c>
    </row>
    <row r="13" spans="1:18" x14ac:dyDescent="0.25">
      <c r="A13" s="1" t="s">
        <v>158</v>
      </c>
      <c r="B13" s="1">
        <v>0.99039833975510105</v>
      </c>
      <c r="C13" s="1"/>
      <c r="D13" s="1"/>
      <c r="F13" s="1"/>
      <c r="G13" s="1"/>
      <c r="H13" s="1"/>
      <c r="I13" s="1"/>
      <c r="J13" s="1"/>
      <c r="K13" s="1"/>
      <c r="L13" s="60"/>
      <c r="M13" s="46" t="s">
        <v>121</v>
      </c>
      <c r="N13" s="50">
        <v>-10.134384235994199</v>
      </c>
      <c r="O13" s="1">
        <f t="shared" si="1"/>
        <v>-0.101343842359942</v>
      </c>
      <c r="P13" s="58">
        <v>8.8204619878157198E-6</v>
      </c>
    </row>
    <row r="14" spans="1:18" x14ac:dyDescent="0.25">
      <c r="A14" s="1" t="s">
        <v>159</v>
      </c>
      <c r="B14" s="1">
        <v>0.99354407863493799</v>
      </c>
      <c r="C14" s="1"/>
      <c r="D14" s="1"/>
      <c r="E14" s="1"/>
      <c r="F14" s="1"/>
      <c r="G14" s="1"/>
      <c r="H14" s="1"/>
      <c r="I14" s="1"/>
      <c r="J14" s="1"/>
      <c r="K14" s="1"/>
      <c r="L14" s="60"/>
      <c r="M14" s="46" t="s">
        <v>54</v>
      </c>
      <c r="N14" s="50">
        <v>4.9388912162000001E-5</v>
      </c>
      <c r="O14" s="1">
        <f t="shared" si="1"/>
        <v>4.9388912162000003E-7</v>
      </c>
      <c r="P14" s="58">
        <v>7.3644127437410898E-6</v>
      </c>
    </row>
    <row r="15" spans="1:18" x14ac:dyDescent="0.25">
      <c r="A15" s="1" t="s">
        <v>160</v>
      </c>
      <c r="B15" s="1">
        <v>0.98670699585233201</v>
      </c>
      <c r="C15" s="1"/>
      <c r="D15" s="1"/>
      <c r="E15" s="1"/>
      <c r="G15" s="1"/>
      <c r="H15" s="1"/>
      <c r="I15" s="1"/>
      <c r="J15" s="1"/>
      <c r="K15" s="1"/>
      <c r="L15" s="60"/>
      <c r="M15" s="46" t="s">
        <v>122</v>
      </c>
      <c r="N15" s="50">
        <v>-23.1382548362844</v>
      </c>
      <c r="O15" s="1">
        <f t="shared" si="1"/>
        <v>-0.231382548362844</v>
      </c>
      <c r="P15" s="58">
        <v>-1.3409001482223E-6</v>
      </c>
    </row>
    <row r="16" spans="1:18" x14ac:dyDescent="0.25">
      <c r="A16" s="1" t="s">
        <v>161</v>
      </c>
      <c r="B16" s="1">
        <v>0.98227711504043203</v>
      </c>
      <c r="C16" s="1"/>
      <c r="D16" s="1"/>
      <c r="E16" s="1"/>
      <c r="F16" s="1"/>
      <c r="G16" s="1"/>
      <c r="H16" s="1"/>
      <c r="I16" s="1"/>
      <c r="J16" s="1"/>
      <c r="K16" s="1"/>
      <c r="L16" s="60" t="s">
        <v>141</v>
      </c>
      <c r="M16" s="46" t="s">
        <v>56</v>
      </c>
      <c r="N16" s="50">
        <v>6.4193752642371704</v>
      </c>
      <c r="O16" s="1">
        <f>N16/100</f>
        <v>6.4193752642371704E-2</v>
      </c>
      <c r="P16" s="58">
        <v>-1.70762709954253E-6</v>
      </c>
    </row>
    <row r="17" spans="1:16" x14ac:dyDescent="0.25">
      <c r="A17" s="1" t="s">
        <v>162</v>
      </c>
      <c r="B17" s="1">
        <v>0.96821859389559195</v>
      </c>
      <c r="C17" s="1"/>
      <c r="D17" s="1"/>
      <c r="E17" s="1"/>
      <c r="F17" s="1"/>
      <c r="G17" s="1"/>
      <c r="H17" s="1"/>
      <c r="I17" s="1"/>
      <c r="J17" s="1"/>
      <c r="K17" s="1"/>
      <c r="L17" s="60" t="s">
        <v>176</v>
      </c>
      <c r="M17" s="46" t="s">
        <v>124</v>
      </c>
      <c r="N17" s="50">
        <v>1.57798981550307</v>
      </c>
      <c r="O17" s="1">
        <f t="shared" ref="O17:O25" si="2">N17/100</f>
        <v>1.5779898155030701E-2</v>
      </c>
      <c r="P17" s="58">
        <v>-3.39117996042693E-6</v>
      </c>
    </row>
    <row r="18" spans="1:16" x14ac:dyDescent="0.25">
      <c r="A18" s="1" t="s">
        <v>88</v>
      </c>
      <c r="B18">
        <v>-9.0498906725745204E-2</v>
      </c>
      <c r="L18" s="60"/>
      <c r="M18" s="46" t="s">
        <v>57</v>
      </c>
      <c r="N18" s="50">
        <v>7.6111237412808599</v>
      </c>
      <c r="O18" s="1">
        <f t="shared" si="2"/>
        <v>7.6111237412808605E-2</v>
      </c>
      <c r="P18" s="58">
        <v>-2.9288166818880502E-6</v>
      </c>
    </row>
    <row r="19" spans="1:16" x14ac:dyDescent="0.25">
      <c r="A19" s="1" t="s">
        <v>89</v>
      </c>
      <c r="B19">
        <v>-0.22165365184591099</v>
      </c>
      <c r="L19" s="60"/>
      <c r="M19" s="46" t="s">
        <v>123</v>
      </c>
      <c r="N19" s="50">
        <v>2.2749299623984598</v>
      </c>
      <c r="O19" s="1">
        <f t="shared" si="2"/>
        <v>2.2749299623984597E-2</v>
      </c>
      <c r="P19" s="58">
        <v>4.5373436844440403E-5</v>
      </c>
    </row>
    <row r="20" spans="1:16" x14ac:dyDescent="0.25">
      <c r="A20" s="1" t="s">
        <v>163</v>
      </c>
      <c r="B20">
        <v>-0.184493248459114</v>
      </c>
      <c r="L20" s="60"/>
      <c r="M20" s="46" t="s">
        <v>58</v>
      </c>
      <c r="N20" s="50">
        <v>17.236621109828601</v>
      </c>
      <c r="O20" s="1">
        <f t="shared" si="2"/>
        <v>0.17236621109828601</v>
      </c>
      <c r="P20" s="58">
        <v>-1.4699917021965299E-6</v>
      </c>
    </row>
    <row r="21" spans="1:16" x14ac:dyDescent="0.25">
      <c r="A21" s="1" t="s">
        <v>164</v>
      </c>
      <c r="B21">
        <v>-0.15841659033345201</v>
      </c>
      <c r="L21" s="60"/>
      <c r="M21" s="46" t="s">
        <v>125</v>
      </c>
      <c r="N21" s="50">
        <v>6.2088690408799696</v>
      </c>
      <c r="O21" s="1">
        <f t="shared" si="2"/>
        <v>6.2088690408799697E-2</v>
      </c>
      <c r="P21" s="58">
        <v>6.9140064405080802E-5</v>
      </c>
    </row>
    <row r="22" spans="1:16" x14ac:dyDescent="0.25">
      <c r="A22" s="1" t="s">
        <v>165</v>
      </c>
      <c r="B22">
        <v>-0.262083078069408</v>
      </c>
      <c r="L22" s="60"/>
      <c r="M22" s="46" t="s">
        <v>59</v>
      </c>
      <c r="N22" s="50">
        <v>1.4392071686730901</v>
      </c>
      <c r="O22" s="1">
        <f t="shared" si="2"/>
        <v>1.4392071686730901E-2</v>
      </c>
      <c r="P22" s="58">
        <v>-3.0935268891200298E-6</v>
      </c>
    </row>
    <row r="23" spans="1:16" x14ac:dyDescent="0.25">
      <c r="A23" s="1" t="s">
        <v>166</v>
      </c>
      <c r="B23">
        <v>-0.24699463946439601</v>
      </c>
      <c r="L23" s="60"/>
      <c r="M23" s="46" t="s">
        <v>126</v>
      </c>
      <c r="N23" s="50">
        <v>0.52526799870488805</v>
      </c>
      <c r="O23" s="1">
        <f t="shared" si="2"/>
        <v>5.2526799870488807E-3</v>
      </c>
      <c r="P23" s="58">
        <v>-8.1203675952107E-6</v>
      </c>
    </row>
    <row r="24" spans="1:16" x14ac:dyDescent="0.25">
      <c r="A24" s="1" t="s">
        <v>167</v>
      </c>
      <c r="B24">
        <v>-0.25619422730604202</v>
      </c>
      <c r="L24" s="60"/>
      <c r="M24" s="46" t="s">
        <v>12</v>
      </c>
      <c r="N24" s="50">
        <v>-6.1</v>
      </c>
      <c r="O24" s="1">
        <f t="shared" si="2"/>
        <v>-6.0999999999999999E-2</v>
      </c>
      <c r="P24" s="58">
        <v>2.3373457752606801E-9</v>
      </c>
    </row>
    <row r="25" spans="1:16" x14ac:dyDescent="0.25">
      <c r="A25" s="1" t="s">
        <v>168</v>
      </c>
      <c r="B25">
        <v>-0.274128496301564</v>
      </c>
      <c r="L25" s="60"/>
      <c r="M25" s="46" t="s">
        <v>20</v>
      </c>
      <c r="N25" s="50">
        <v>-1.6</v>
      </c>
      <c r="O25" s="1">
        <f t="shared" si="2"/>
        <v>-1.6E-2</v>
      </c>
      <c r="P25" s="58">
        <v>5.1566951013160001E-5</v>
      </c>
    </row>
    <row r="26" spans="1:16" x14ac:dyDescent="0.25">
      <c r="A26" s="1" t="s">
        <v>169</v>
      </c>
      <c r="B26">
        <v>-0.27530156310841902</v>
      </c>
      <c r="L26" s="60" t="s">
        <v>142</v>
      </c>
      <c r="M26" s="46" t="s">
        <v>61</v>
      </c>
      <c r="N26" s="50">
        <v>6.1481308294477897</v>
      </c>
      <c r="O26" s="1">
        <f>N26/100</f>
        <v>6.1481308294477899E-2</v>
      </c>
      <c r="P26" s="57">
        <v>-1.3131668610555401E-6</v>
      </c>
    </row>
    <row r="27" spans="1:16" x14ac:dyDescent="0.25">
      <c r="A27" s="1" t="s">
        <v>170</v>
      </c>
      <c r="B27">
        <v>-0.27033852619593501</v>
      </c>
      <c r="L27" s="56" t="s">
        <v>177</v>
      </c>
      <c r="M27" s="46" t="s">
        <v>127</v>
      </c>
      <c r="N27" s="50">
        <v>6.1776975079165704</v>
      </c>
      <c r="O27" s="1">
        <f t="shared" ref="O27:O39" si="3">N27/100</f>
        <v>6.1776975079165707E-2</v>
      </c>
      <c r="P27" s="57">
        <v>4.8795271359383697E-6</v>
      </c>
    </row>
    <row r="28" spans="1:16" x14ac:dyDescent="0.25">
      <c r="A28" s="1" t="s">
        <v>171</v>
      </c>
      <c r="B28">
        <v>-0.27393942115060799</v>
      </c>
      <c r="L28" s="61"/>
      <c r="M28" s="46" t="s">
        <v>62</v>
      </c>
      <c r="N28" s="50">
        <v>10.1258308263922</v>
      </c>
      <c r="O28" s="1">
        <f t="shared" si="3"/>
        <v>0.101258308263922</v>
      </c>
      <c r="P28" s="58">
        <v>-1.22208074135322E-6</v>
      </c>
    </row>
    <row r="29" spans="1:16" x14ac:dyDescent="0.25">
      <c r="A29" s="1" t="s">
        <v>172</v>
      </c>
      <c r="B29">
        <v>-0.274447646882094</v>
      </c>
      <c r="L29" s="61"/>
      <c r="M29" s="46" t="s">
        <v>128</v>
      </c>
      <c r="N29" s="50">
        <v>4.8779939913553596</v>
      </c>
      <c r="O29" s="1">
        <f t="shared" si="3"/>
        <v>4.8779939913553595E-2</v>
      </c>
      <c r="P29" s="57">
        <v>4.90141539373143E-5</v>
      </c>
    </row>
    <row r="30" spans="1:16" x14ac:dyDescent="0.25">
      <c r="A30" s="1" t="s">
        <v>173</v>
      </c>
      <c r="B30">
        <v>-0.28719972332980598</v>
      </c>
      <c r="L30" s="60" t="s">
        <v>143</v>
      </c>
      <c r="M30" s="46" t="s">
        <v>63</v>
      </c>
      <c r="N30" s="50">
        <v>-7.6</v>
      </c>
      <c r="O30" s="1">
        <f t="shared" si="3"/>
        <v>-7.5999999999999998E-2</v>
      </c>
      <c r="P30" s="58">
        <v>4.3947993498549799E-7</v>
      </c>
    </row>
    <row r="31" spans="1:16" x14ac:dyDescent="0.25">
      <c r="L31" s="56" t="s">
        <v>178</v>
      </c>
      <c r="M31" s="46" t="s">
        <v>129</v>
      </c>
      <c r="N31" s="50">
        <v>-1.6</v>
      </c>
      <c r="O31" s="1">
        <f t="shared" si="3"/>
        <v>-1.6E-2</v>
      </c>
      <c r="P31" s="58">
        <v>-1.14950706093311E-5</v>
      </c>
    </row>
    <row r="32" spans="1:16" x14ac:dyDescent="0.25">
      <c r="L32" s="60" t="s">
        <v>144</v>
      </c>
      <c r="M32" s="46" t="s">
        <v>64</v>
      </c>
      <c r="N32" s="51">
        <v>-63.001699846354903</v>
      </c>
      <c r="O32" s="1">
        <f t="shared" si="3"/>
        <v>-0.63001699846354908</v>
      </c>
      <c r="P32" s="58">
        <v>-7.6439598420963202E-6</v>
      </c>
    </row>
    <row r="33" spans="1:16" x14ac:dyDescent="0.25">
      <c r="L33" s="56" t="s">
        <v>179</v>
      </c>
      <c r="M33" s="46" t="s">
        <v>130</v>
      </c>
      <c r="N33" s="50">
        <v>10.2039485868599</v>
      </c>
      <c r="O33" s="1">
        <f t="shared" si="3"/>
        <v>0.102039485868599</v>
      </c>
      <c r="P33" s="58">
        <v>-1.95571751745866E-5</v>
      </c>
    </row>
    <row r="34" spans="1:16" x14ac:dyDescent="0.25">
      <c r="L34" s="60"/>
      <c r="M34" s="46" t="s">
        <v>65</v>
      </c>
      <c r="N34" s="50">
        <v>16.526211548050401</v>
      </c>
      <c r="O34" s="1">
        <f t="shared" si="3"/>
        <v>0.16526211548050401</v>
      </c>
      <c r="P34" s="58">
        <v>-4.8466870822272401E-7</v>
      </c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131</v>
      </c>
      <c r="N35" s="52">
        <v>-1.34369314780613</v>
      </c>
      <c r="O35" s="1">
        <f t="shared" si="3"/>
        <v>-1.34369314780613E-2</v>
      </c>
      <c r="P35" s="58">
        <v>5.79302350887934E-6</v>
      </c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3"/>
        <v>0.29247637436823104</v>
      </c>
      <c r="P36" s="58">
        <v>-9.6765970603040998E-7</v>
      </c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132</v>
      </c>
      <c r="N37" s="52">
        <v>11.0919776937066</v>
      </c>
      <c r="O37" s="1">
        <f t="shared" si="3"/>
        <v>0.11091977693706599</v>
      </c>
      <c r="P37" s="58">
        <v>1.05122553067938E-5</v>
      </c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3"/>
        <v>-0.94199996999999991</v>
      </c>
      <c r="P38" s="58">
        <v>-4.0078032588208899E-6</v>
      </c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133</v>
      </c>
      <c r="N39">
        <f>21.4613437652587-19</f>
        <v>2.4613437652587002</v>
      </c>
      <c r="O39" s="1">
        <f t="shared" si="3"/>
        <v>2.4613437652587004E-2</v>
      </c>
      <c r="P39" s="58">
        <v>-3.0646956959021199E-5</v>
      </c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145</v>
      </c>
      <c r="M40" s="46" t="s">
        <v>68</v>
      </c>
      <c r="N40" s="52">
        <v>4.9650161007164098</v>
      </c>
      <c r="O40" s="1">
        <f>N40/100</f>
        <v>4.9650161007164101E-2</v>
      </c>
      <c r="P40" s="58">
        <v>-1.8263251861869199E-6</v>
      </c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180</v>
      </c>
      <c r="M41" s="46" t="s">
        <v>134</v>
      </c>
      <c r="N41" s="52">
        <v>0.52427629116916796</v>
      </c>
      <c r="O41" s="1">
        <f t="shared" ref="O41:O43" si="4">N41/100</f>
        <v>5.2427629116916794E-3</v>
      </c>
      <c r="P41" s="58">
        <v>6.8227725995599298E-6</v>
      </c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4"/>
        <v>-0.13500000000000001</v>
      </c>
      <c r="P42" s="58">
        <v>3.1143046591852699E-6</v>
      </c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4"/>
        <v>-5.7999999999999996E-2</v>
      </c>
      <c r="P43" s="58">
        <v>5.0234520724452802E-5</v>
      </c>
    </row>
    <row r="44" spans="1:16" x14ac:dyDescent="0.25">
      <c r="A44" s="1"/>
      <c r="B44" s="1"/>
      <c r="C44" s="1"/>
      <c r="D44" s="1"/>
      <c r="F44" s="1"/>
      <c r="G44" s="1"/>
      <c r="H44" s="1"/>
      <c r="I44" s="1"/>
      <c r="J44" s="1"/>
      <c r="K44" s="1"/>
      <c r="L44" s="60" t="s">
        <v>146</v>
      </c>
      <c r="M44" s="46" t="s">
        <v>69</v>
      </c>
      <c r="N44" s="52">
        <v>-2.8744036925517298</v>
      </c>
      <c r="O44" s="1">
        <f>N44/100</f>
        <v>-2.8744036925517299E-2</v>
      </c>
      <c r="P44" s="58">
        <v>1.03396272051193E-6</v>
      </c>
    </row>
    <row r="45" spans="1:16" x14ac:dyDescent="0.25">
      <c r="A45" s="1"/>
      <c r="B45" s="1"/>
      <c r="C45" s="1"/>
      <c r="D45" s="1"/>
      <c r="F45" s="1"/>
      <c r="G45" s="1"/>
      <c r="H45" s="1"/>
      <c r="I45" s="1"/>
      <c r="J45" s="1"/>
      <c r="K45" s="1"/>
      <c r="L45" s="56" t="s">
        <v>181</v>
      </c>
      <c r="M45" s="46" t="s">
        <v>135</v>
      </c>
      <c r="N45" s="52">
        <v>0.31779049296478201</v>
      </c>
      <c r="O45" s="1">
        <f t="shared" ref="O45:O47" si="5">N45/100</f>
        <v>3.1779049296478202E-3</v>
      </c>
      <c r="P45" s="58">
        <v>4.5458701069499302E-6</v>
      </c>
    </row>
    <row r="46" spans="1:16" x14ac:dyDescent="0.25">
      <c r="A46" s="1"/>
      <c r="B46" s="1"/>
      <c r="C46" s="1"/>
      <c r="D46" s="1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5"/>
        <v>-0.14899999999999999</v>
      </c>
      <c r="P46" s="58">
        <v>3.11371443725839E-6</v>
      </c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136</v>
      </c>
      <c r="N47" s="52">
        <v>-5</v>
      </c>
      <c r="O47" s="1">
        <f t="shared" si="5"/>
        <v>-0.05</v>
      </c>
      <c r="P47" s="58">
        <v>4.6668128149698902E-5</v>
      </c>
    </row>
    <row r="48" spans="1:16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M48" s="46"/>
      <c r="N48" s="52"/>
      <c r="O48" s="1"/>
      <c r="P48" s="58"/>
    </row>
    <row r="49" spans="1:1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1" t="s">
        <v>1</v>
      </c>
      <c r="N49" s="11" t="s">
        <v>29</v>
      </c>
      <c r="O49" s="11" t="s">
        <v>138</v>
      </c>
      <c r="P49" s="11" t="s">
        <v>40</v>
      </c>
    </row>
    <row r="50" spans="1:16" ht="15.75" thickTop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t="s">
        <v>139</v>
      </c>
      <c r="M50" s="42" t="s">
        <v>41</v>
      </c>
      <c r="N50" s="50">
        <v>0</v>
      </c>
      <c r="O50" s="54">
        <f>N50</f>
        <v>0</v>
      </c>
      <c r="P50" s="58">
        <v>0</v>
      </c>
    </row>
    <row r="51" spans="1:16" x14ac:dyDescent="0.25">
      <c r="A51" s="1"/>
      <c r="B51" s="1"/>
      <c r="C51" s="1"/>
      <c r="D51" s="1"/>
      <c r="E51" s="1"/>
      <c r="G51" s="1"/>
      <c r="H51" s="1"/>
      <c r="I51" s="1"/>
      <c r="J51" s="1"/>
      <c r="K51" s="1"/>
      <c r="L51" s="55">
        <v>4.8611111111111112E-2</v>
      </c>
      <c r="M51" s="42" t="s">
        <v>23</v>
      </c>
      <c r="N51" s="50">
        <v>1.0599999427795399</v>
      </c>
      <c r="O51" s="54">
        <f>N51</f>
        <v>1.0599999427795399</v>
      </c>
      <c r="P51" s="58">
        <v>-2.9953879373185301E-2</v>
      </c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42" t="s">
        <v>46</v>
      </c>
      <c r="N52" s="50">
        <v>156.440731910842</v>
      </c>
      <c r="O52" s="1">
        <f>N52/100</f>
        <v>1.56440731910842</v>
      </c>
      <c r="P52" s="58">
        <v>-8.6738403137775998E-6</v>
      </c>
    </row>
    <row r="53" spans="1:16" x14ac:dyDescent="0.25">
      <c r="M53" s="42" t="s">
        <v>117</v>
      </c>
      <c r="N53" s="50">
        <v>-20.300935880694301</v>
      </c>
      <c r="O53" s="1">
        <f t="shared" ref="O53:O59" si="6">N53/100</f>
        <v>-0.20300935880694301</v>
      </c>
      <c r="P53" s="58">
        <v>2.1648716178694401E-3</v>
      </c>
    </row>
    <row r="54" spans="1:16" x14ac:dyDescent="0.25">
      <c r="M54" s="42" t="s">
        <v>47</v>
      </c>
      <c r="N54" s="50">
        <v>75.916881283268793</v>
      </c>
      <c r="O54" s="1">
        <f t="shared" si="6"/>
        <v>0.75916881283268789</v>
      </c>
      <c r="P54" s="58">
        <v>6.4758759358596297E-4</v>
      </c>
    </row>
    <row r="55" spans="1:16" x14ac:dyDescent="0.25">
      <c r="M55" s="42" t="s">
        <v>118</v>
      </c>
      <c r="N55" s="50">
        <v>-0.155506560051652</v>
      </c>
      <c r="O55" s="1">
        <f t="shared" si="6"/>
        <v>-1.55506560051652E-3</v>
      </c>
      <c r="P55" s="58">
        <v>-1.47979634931223E-3</v>
      </c>
    </row>
    <row r="56" spans="1:16" x14ac:dyDescent="0.25">
      <c r="M56" s="42" t="s">
        <v>48</v>
      </c>
      <c r="N56" s="50">
        <v>41.338725991097199</v>
      </c>
      <c r="O56" s="1">
        <f t="shared" si="6"/>
        <v>0.41338725991097197</v>
      </c>
      <c r="P56" s="58">
        <v>6.8870384835700903E-4</v>
      </c>
    </row>
    <row r="57" spans="1:16" x14ac:dyDescent="0.25">
      <c r="M57" s="42" t="s">
        <v>119</v>
      </c>
      <c r="N57" s="50">
        <v>-3.8398609004379098</v>
      </c>
      <c r="O57" s="1">
        <f t="shared" si="6"/>
        <v>-3.8398609004379101E-2</v>
      </c>
      <c r="P57" s="58">
        <v>-1.3891657030102901E-3</v>
      </c>
    </row>
    <row r="58" spans="1:16" x14ac:dyDescent="0.25">
      <c r="M58" s="42" t="s">
        <v>49</v>
      </c>
      <c r="N58" s="50">
        <v>232.35762119293199</v>
      </c>
      <c r="O58" s="1">
        <f t="shared" si="6"/>
        <v>2.32357621192932</v>
      </c>
      <c r="P58" s="58">
        <v>6.3899375327158804E-4</v>
      </c>
    </row>
    <row r="59" spans="1:16" x14ac:dyDescent="0.25">
      <c r="M59" s="42" t="s">
        <v>83</v>
      </c>
      <c r="N59" s="50">
        <v>-20.456442236900301</v>
      </c>
      <c r="O59" s="1">
        <f t="shared" si="6"/>
        <v>-0.20456442236900302</v>
      </c>
      <c r="P59" s="58">
        <v>6.8507826856001298E-4</v>
      </c>
    </row>
    <row r="60" spans="1:16" x14ac:dyDescent="0.25">
      <c r="L60" t="s">
        <v>140</v>
      </c>
      <c r="M60" s="42" t="s">
        <v>51</v>
      </c>
      <c r="N60" s="50">
        <v>-0.22125272217770001</v>
      </c>
      <c r="O60" s="54">
        <f>N60</f>
        <v>-0.22125272217770001</v>
      </c>
      <c r="P60" s="59">
        <v>-0.2212527222</v>
      </c>
    </row>
    <row r="61" spans="1:16" x14ac:dyDescent="0.25">
      <c r="L61" s="55">
        <v>0.47083333333333338</v>
      </c>
      <c r="M61" s="42" t="s">
        <v>27</v>
      </c>
      <c r="N61" s="50">
        <v>1.0099999973080001</v>
      </c>
      <c r="O61" s="54">
        <f>N61</f>
        <v>1.0099999973080001</v>
      </c>
      <c r="P61" s="59">
        <v>2.17540256007367E-2</v>
      </c>
    </row>
    <row r="62" spans="1:16" x14ac:dyDescent="0.25">
      <c r="M62" s="42" t="s">
        <v>52</v>
      </c>
      <c r="N62" s="50">
        <v>-23.569740833506799</v>
      </c>
      <c r="O62" s="1">
        <f>N62/100</f>
        <v>-0.235697408335068</v>
      </c>
      <c r="P62" s="58">
        <v>-1.05523560178061E-3</v>
      </c>
    </row>
    <row r="63" spans="1:16" x14ac:dyDescent="0.25">
      <c r="M63" s="42" t="s">
        <v>120</v>
      </c>
      <c r="N63" s="50">
        <v>0.96859150246414105</v>
      </c>
      <c r="O63" s="1">
        <f t="shared" ref="O63:O67" si="7">N63/100</f>
        <v>9.6859150246414102E-3</v>
      </c>
      <c r="P63" s="58">
        <v>-2.2375145874756201E-3</v>
      </c>
    </row>
    <row r="64" spans="1:16" x14ac:dyDescent="0.25">
      <c r="M64" s="42" t="s">
        <v>53</v>
      </c>
      <c r="N64" s="50">
        <v>29.247688021076399</v>
      </c>
      <c r="O64" s="1">
        <f t="shared" si="7"/>
        <v>0.29247688021076401</v>
      </c>
      <c r="P64" s="58">
        <v>5.1585990707936401E-4</v>
      </c>
    </row>
    <row r="65" spans="12:16" x14ac:dyDescent="0.25">
      <c r="M65" s="42" t="s">
        <v>121</v>
      </c>
      <c r="N65" s="50">
        <v>-10.134384235994199</v>
      </c>
      <c r="O65" s="1">
        <f t="shared" si="7"/>
        <v>-0.101343842359942</v>
      </c>
      <c r="P65" s="58">
        <v>-2.7105327863768802E-3</v>
      </c>
    </row>
    <row r="66" spans="12:16" x14ac:dyDescent="0.25">
      <c r="M66" s="42" t="s">
        <v>54</v>
      </c>
      <c r="N66" s="50">
        <v>4.9388912162000001E-5</v>
      </c>
      <c r="O66" s="1">
        <f t="shared" si="7"/>
        <v>4.9388912162000003E-7</v>
      </c>
      <c r="P66" s="58">
        <v>6.5059278082477401E-7</v>
      </c>
    </row>
    <row r="67" spans="12:16" x14ac:dyDescent="0.25">
      <c r="M67" s="42" t="s">
        <v>122</v>
      </c>
      <c r="N67" s="50">
        <v>-23.1382548362844</v>
      </c>
      <c r="O67" s="1">
        <f t="shared" si="7"/>
        <v>-0.231382548362844</v>
      </c>
      <c r="P67" s="58">
        <v>1.7465773008429299E-7</v>
      </c>
    </row>
    <row r="68" spans="12:16" x14ac:dyDescent="0.25">
      <c r="L68" t="s">
        <v>141</v>
      </c>
      <c r="M68" s="42" t="s">
        <v>55</v>
      </c>
      <c r="N68" s="50">
        <v>-0.25510563387813501</v>
      </c>
      <c r="O68" s="54">
        <f>N68</f>
        <v>-0.25510563387813501</v>
      </c>
      <c r="P68" s="59">
        <v>-0.25510563390000002</v>
      </c>
    </row>
    <row r="69" spans="12:16" x14ac:dyDescent="0.25">
      <c r="L69" s="55">
        <v>0.8125</v>
      </c>
      <c r="M69" s="42" t="s">
        <v>114</v>
      </c>
      <c r="N69" s="50">
        <v>1.0385379019832599</v>
      </c>
      <c r="O69" s="54">
        <f>N69</f>
        <v>1.0385379019832599</v>
      </c>
      <c r="P69" s="59">
        <v>-5.12238863404413E-3</v>
      </c>
    </row>
    <row r="70" spans="12:16" x14ac:dyDescent="0.25">
      <c r="M70" s="42" t="s">
        <v>56</v>
      </c>
      <c r="N70" s="50">
        <v>6.4193752642371704</v>
      </c>
      <c r="O70" s="1">
        <f>N70/100</f>
        <v>6.4193752642371704E-2</v>
      </c>
      <c r="P70" s="58">
        <v>1.2851248455257599E-4</v>
      </c>
    </row>
    <row r="71" spans="12:16" x14ac:dyDescent="0.25">
      <c r="M71" s="42" t="s">
        <v>124</v>
      </c>
      <c r="N71" s="50">
        <v>1.57798981550307</v>
      </c>
      <c r="O71" s="1">
        <f t="shared" ref="O71:O79" si="8">N71/100</f>
        <v>1.5779898155030701E-2</v>
      </c>
      <c r="P71" s="58">
        <v>1.0767413611616999E-3</v>
      </c>
    </row>
    <row r="72" spans="12:16" x14ac:dyDescent="0.25">
      <c r="M72" s="42" t="s">
        <v>57</v>
      </c>
      <c r="N72" s="50">
        <v>7.6111237412808599</v>
      </c>
      <c r="O72" s="1">
        <f t="shared" si="8"/>
        <v>7.6111237412808605E-2</v>
      </c>
      <c r="P72" s="58">
        <v>1.6297137374082799E-5</v>
      </c>
    </row>
    <row r="73" spans="12:16" x14ac:dyDescent="0.25">
      <c r="M73" s="42" t="s">
        <v>123</v>
      </c>
      <c r="N73" s="50">
        <v>2.2749299623984598</v>
      </c>
      <c r="O73" s="1">
        <f t="shared" si="8"/>
        <v>2.2749299623984597E-2</v>
      </c>
      <c r="P73" s="58">
        <v>9.80565804585901E-5</v>
      </c>
    </row>
    <row r="74" spans="12:16" x14ac:dyDescent="0.25">
      <c r="M74" s="42" t="s">
        <v>58</v>
      </c>
      <c r="N74" s="50">
        <v>17.236621109828601</v>
      </c>
      <c r="O74" s="1">
        <f t="shared" si="8"/>
        <v>0.17236621109828601</v>
      </c>
      <c r="P74" s="58">
        <v>2.8072391037720099E-5</v>
      </c>
    </row>
    <row r="75" spans="12:16" x14ac:dyDescent="0.25">
      <c r="M75" s="42" t="s">
        <v>125</v>
      </c>
      <c r="N75" s="50">
        <v>6.2088690408799696</v>
      </c>
      <c r="O75" s="1">
        <f t="shared" si="8"/>
        <v>6.2088690408799697E-2</v>
      </c>
      <c r="P75" s="58">
        <v>3.8053003130694002E-4</v>
      </c>
    </row>
    <row r="76" spans="12:16" x14ac:dyDescent="0.25">
      <c r="M76" s="42" t="s">
        <v>59</v>
      </c>
      <c r="N76" s="50">
        <v>1.4392071686730901</v>
      </c>
      <c r="O76" s="1">
        <f t="shared" si="8"/>
        <v>1.4392071686730901E-2</v>
      </c>
      <c r="P76" s="58">
        <v>3.3901950999533699E-5</v>
      </c>
    </row>
    <row r="77" spans="12:16" x14ac:dyDescent="0.25">
      <c r="M77" s="42" t="s">
        <v>126</v>
      </c>
      <c r="N77" s="50">
        <v>0.52526799870488805</v>
      </c>
      <c r="O77" s="1">
        <f t="shared" si="8"/>
        <v>5.2526799870488807E-3</v>
      </c>
      <c r="P77" s="58">
        <v>9.7871725652031802E-5</v>
      </c>
    </row>
    <row r="78" spans="12:16" x14ac:dyDescent="0.25">
      <c r="M78" s="42" t="s">
        <v>12</v>
      </c>
      <c r="N78" s="50">
        <v>-6.1</v>
      </c>
      <c r="O78" s="1">
        <f t="shared" si="8"/>
        <v>-6.0999999999999999E-2</v>
      </c>
      <c r="P78" s="58">
        <v>-5.5804864002167998E-6</v>
      </c>
    </row>
    <row r="79" spans="12:16" x14ac:dyDescent="0.25">
      <c r="M79" s="42" t="s">
        <v>20</v>
      </c>
      <c r="N79" s="50">
        <v>-1.6</v>
      </c>
      <c r="O79" s="1">
        <f t="shared" si="8"/>
        <v>-1.6E-2</v>
      </c>
      <c r="P79" s="58">
        <v>5.2797756594065403E-5</v>
      </c>
    </row>
    <row r="80" spans="12:16" x14ac:dyDescent="0.25">
      <c r="L80" t="s">
        <v>142</v>
      </c>
      <c r="M80" s="42" t="s">
        <v>60</v>
      </c>
      <c r="N80" s="50">
        <v>-0.26806990591321</v>
      </c>
      <c r="O80" s="54">
        <f>N80</f>
        <v>-0.26806990591321</v>
      </c>
      <c r="P80" s="59">
        <v>-0.26806990590000002</v>
      </c>
    </row>
    <row r="81" spans="12:16" x14ac:dyDescent="0.25">
      <c r="L81" s="56" t="s">
        <v>147</v>
      </c>
      <c r="M81" s="42" t="s">
        <v>115</v>
      </c>
      <c r="N81" s="50">
        <v>1.0349152577221601</v>
      </c>
      <c r="O81" s="54">
        <f>N81</f>
        <v>1.0349152577221601</v>
      </c>
      <c r="P81" s="59">
        <v>-2.1765958813597698E-3</v>
      </c>
    </row>
    <row r="82" spans="12:16" x14ac:dyDescent="0.25">
      <c r="L82" s="47"/>
      <c r="M82" s="42" t="s">
        <v>61</v>
      </c>
      <c r="N82" s="50">
        <v>6.1481308294477897</v>
      </c>
      <c r="O82" s="1">
        <f>N82/100</f>
        <v>6.1481308294477899E-2</v>
      </c>
      <c r="P82" s="57">
        <v>-1.88116567434796E-5</v>
      </c>
    </row>
    <row r="83" spans="12:16" x14ac:dyDescent="0.25">
      <c r="L83" s="47"/>
      <c r="M83" s="42" t="s">
        <v>127</v>
      </c>
      <c r="N83" s="50">
        <v>6.1776975079165704</v>
      </c>
      <c r="O83" s="1">
        <f t="shared" ref="O83:O95" si="9">N83/100</f>
        <v>6.1776975079165707E-2</v>
      </c>
      <c r="P83" s="57">
        <v>-4.4567340559324698E-4</v>
      </c>
    </row>
    <row r="84" spans="12:16" x14ac:dyDescent="0.25">
      <c r="L84" s="47"/>
      <c r="M84" s="42" t="s">
        <v>62</v>
      </c>
      <c r="N84" s="50">
        <v>10.1258308263922</v>
      </c>
      <c r="O84" s="1">
        <f t="shared" si="9"/>
        <v>0.101258308263922</v>
      </c>
      <c r="P84" s="58">
        <v>-1.40656940313608E-4</v>
      </c>
    </row>
    <row r="85" spans="12:16" x14ac:dyDescent="0.25">
      <c r="L85" s="47"/>
      <c r="M85" s="42" t="s">
        <v>128</v>
      </c>
      <c r="N85" s="50">
        <v>4.8779939913553596</v>
      </c>
      <c r="O85" s="1">
        <f t="shared" si="9"/>
        <v>4.8779939913553595E-2</v>
      </c>
      <c r="P85" s="57">
        <v>-6.3339605935184401E-4</v>
      </c>
    </row>
    <row r="86" spans="12:16" x14ac:dyDescent="0.25">
      <c r="L86" t="s">
        <v>143</v>
      </c>
      <c r="M86" s="42" t="s">
        <v>63</v>
      </c>
      <c r="N86" s="50">
        <v>-7.6</v>
      </c>
      <c r="O86" s="1">
        <f t="shared" si="9"/>
        <v>-7.5999999999999998E-2</v>
      </c>
      <c r="P86" s="58">
        <v>-1.4483820858600399E-4</v>
      </c>
    </row>
    <row r="87" spans="12:16" x14ac:dyDescent="0.25">
      <c r="L87" s="56" t="s">
        <v>148</v>
      </c>
      <c r="M87" s="42" t="s">
        <v>129</v>
      </c>
      <c r="N87" s="50">
        <v>-1.6</v>
      </c>
      <c r="O87" s="1">
        <f t="shared" si="9"/>
        <v>-1.6E-2</v>
      </c>
      <c r="P87" s="58">
        <v>-3.5573742834272E-3</v>
      </c>
    </row>
    <row r="88" spans="12:16" x14ac:dyDescent="0.25">
      <c r="L88" t="s">
        <v>144</v>
      </c>
      <c r="M88" s="42" t="s">
        <v>64</v>
      </c>
      <c r="N88" s="51">
        <v>-63.001699846354903</v>
      </c>
      <c r="O88" s="1">
        <f t="shared" si="9"/>
        <v>-0.63001699846354908</v>
      </c>
      <c r="P88" s="58">
        <v>-9.5060452610995505E-4</v>
      </c>
    </row>
    <row r="89" spans="12:16" x14ac:dyDescent="0.25">
      <c r="L89" s="56" t="s">
        <v>149</v>
      </c>
      <c r="M89" s="42" t="s">
        <v>130</v>
      </c>
      <c r="N89" s="50">
        <v>10.2039485868599</v>
      </c>
      <c r="O89" s="1">
        <f t="shared" si="9"/>
        <v>0.102039485868599</v>
      </c>
      <c r="P89" s="58">
        <v>-5.1145973996759402E-3</v>
      </c>
    </row>
    <row r="90" spans="12:16" x14ac:dyDescent="0.25">
      <c r="M90" s="42" t="s">
        <v>65</v>
      </c>
      <c r="N90" s="50">
        <v>16.526211548050401</v>
      </c>
      <c r="O90" s="1">
        <f t="shared" si="9"/>
        <v>0.16526211548050401</v>
      </c>
      <c r="P90" s="58">
        <v>3.0418249791705498E-4</v>
      </c>
    </row>
    <row r="91" spans="12:16" x14ac:dyDescent="0.25">
      <c r="M91" s="42" t="s">
        <v>131</v>
      </c>
      <c r="N91" s="52">
        <v>-1.34369314780613</v>
      </c>
      <c r="O91" s="1">
        <f t="shared" si="9"/>
        <v>-1.34369314780613E-2</v>
      </c>
      <c r="P91" s="58">
        <v>-1.37670401876801E-3</v>
      </c>
    </row>
    <row r="92" spans="12:16" x14ac:dyDescent="0.25">
      <c r="M92" s="42" t="s">
        <v>66</v>
      </c>
      <c r="N92" s="52">
        <v>29.247637436823101</v>
      </c>
      <c r="O92" s="1">
        <f t="shared" si="9"/>
        <v>0.29247637436823104</v>
      </c>
      <c r="P92" s="58">
        <v>2.2761940039589499E-4</v>
      </c>
    </row>
    <row r="93" spans="12:16" x14ac:dyDescent="0.25">
      <c r="M93" s="42" t="s">
        <v>132</v>
      </c>
      <c r="N93" s="52">
        <v>11.0919776937066</v>
      </c>
      <c r="O93" s="1">
        <f t="shared" si="9"/>
        <v>0.11091977693706599</v>
      </c>
      <c r="P93" s="58">
        <v>-1.3983824680780001E-3</v>
      </c>
    </row>
    <row r="94" spans="12:16" x14ac:dyDescent="0.25">
      <c r="M94" s="42" t="s">
        <v>67</v>
      </c>
      <c r="N94" s="53">
        <v>-94.199996999999996</v>
      </c>
      <c r="O94" s="1">
        <f t="shared" si="9"/>
        <v>-0.94199996999999991</v>
      </c>
      <c r="P94" s="58">
        <v>-2.81965662445027E-3</v>
      </c>
    </row>
    <row r="95" spans="12:16" x14ac:dyDescent="0.25">
      <c r="M95" s="42" t="s">
        <v>133</v>
      </c>
      <c r="N95">
        <f>21.4613437652587-19</f>
        <v>2.4613437652587002</v>
      </c>
      <c r="O95" s="1">
        <f t="shared" si="9"/>
        <v>2.4613437652587004E-2</v>
      </c>
      <c r="P95" s="58">
        <v>-6.8701998242329402E-3</v>
      </c>
    </row>
    <row r="96" spans="12:16" x14ac:dyDescent="0.25">
      <c r="M96" s="42" t="s">
        <v>51</v>
      </c>
      <c r="N96" s="52">
        <v>-0.22125272217770001</v>
      </c>
      <c r="O96" s="54">
        <f>N96</f>
        <v>-0.22125272217770001</v>
      </c>
      <c r="P96" s="59">
        <v>-0.2212527222</v>
      </c>
    </row>
    <row r="97" spans="12:16" x14ac:dyDescent="0.25">
      <c r="M97" s="42" t="s">
        <v>27</v>
      </c>
      <c r="N97" s="52">
        <v>1.0099999973080001</v>
      </c>
      <c r="O97" s="54">
        <f>N97</f>
        <v>1.0099999973080001</v>
      </c>
      <c r="P97" s="59">
        <v>2.17540256007367E-2</v>
      </c>
    </row>
    <row r="98" spans="12:16" x14ac:dyDescent="0.25">
      <c r="L98" t="s">
        <v>145</v>
      </c>
      <c r="M98" s="42" t="s">
        <v>68</v>
      </c>
      <c r="N98" s="52">
        <v>4.9650161007164098</v>
      </c>
      <c r="O98" s="1">
        <f>N98/100</f>
        <v>4.9650161007164101E-2</v>
      </c>
      <c r="P98" s="58">
        <v>1.15284947015369E-4</v>
      </c>
    </row>
    <row r="99" spans="12:16" x14ac:dyDescent="0.25">
      <c r="L99" s="56" t="s">
        <v>150</v>
      </c>
      <c r="M99" s="42" t="s">
        <v>134</v>
      </c>
      <c r="N99" s="52">
        <v>0.52427629116916796</v>
      </c>
      <c r="O99" s="1">
        <f t="shared" ref="O99:O101" si="10">N99/100</f>
        <v>5.2427629116916794E-3</v>
      </c>
      <c r="P99" s="58">
        <v>6.2348925580496799E-4</v>
      </c>
    </row>
    <row r="100" spans="12:16" x14ac:dyDescent="0.25">
      <c r="M100" s="42" t="s">
        <v>16</v>
      </c>
      <c r="N100" s="52">
        <v>-13.5</v>
      </c>
      <c r="O100" s="1">
        <f t="shared" si="10"/>
        <v>-0.13500000000000001</v>
      </c>
      <c r="P100" s="58">
        <v>-1.30914832287277E-5</v>
      </c>
    </row>
    <row r="101" spans="12:16" x14ac:dyDescent="0.25">
      <c r="M101" s="42" t="s">
        <v>22</v>
      </c>
      <c r="N101" s="52">
        <v>-5.8</v>
      </c>
      <c r="O101" s="1">
        <f t="shared" si="10"/>
        <v>-5.7999999999999996E-2</v>
      </c>
      <c r="P101" s="58">
        <v>1.15841086511394E-4</v>
      </c>
    </row>
    <row r="102" spans="12:16" x14ac:dyDescent="0.25">
      <c r="M102" s="42" t="s">
        <v>55</v>
      </c>
      <c r="N102" s="52">
        <v>-0.25510563387813501</v>
      </c>
      <c r="O102" s="54">
        <f>N102</f>
        <v>-0.25510563387813501</v>
      </c>
      <c r="P102" s="59">
        <v>-0.25510563390000002</v>
      </c>
    </row>
    <row r="103" spans="12:16" x14ac:dyDescent="0.25">
      <c r="M103" s="42" t="s">
        <v>114</v>
      </c>
      <c r="N103" s="52">
        <v>1.0385379019832599</v>
      </c>
      <c r="O103" s="54">
        <f>N103</f>
        <v>1.0385379019832599</v>
      </c>
      <c r="P103" s="59">
        <v>-5.12238863404413E-3</v>
      </c>
    </row>
    <row r="104" spans="12:16" x14ac:dyDescent="0.25">
      <c r="L104" t="s">
        <v>146</v>
      </c>
      <c r="M104" s="42" t="s">
        <v>69</v>
      </c>
      <c r="N104" s="52">
        <v>-2.8744036925517298</v>
      </c>
      <c r="O104" s="1">
        <f>N104/100</f>
        <v>-2.8744036925517299E-2</v>
      </c>
      <c r="P104" s="58">
        <v>-9.7142222335186394E-5</v>
      </c>
    </row>
    <row r="105" spans="12:16" x14ac:dyDescent="0.25">
      <c r="L105" s="56" t="s">
        <v>151</v>
      </c>
      <c r="M105" s="42" t="s">
        <v>135</v>
      </c>
      <c r="N105" s="52">
        <v>0.31779049296478201</v>
      </c>
      <c r="O105" s="1">
        <f t="shared" ref="O105:O107" si="11">N105/100</f>
        <v>3.1779049296478202E-3</v>
      </c>
      <c r="P105" s="58">
        <v>-1.0332946463634299E-3</v>
      </c>
    </row>
    <row r="106" spans="12:16" x14ac:dyDescent="0.25">
      <c r="M106" s="42" t="s">
        <v>70</v>
      </c>
      <c r="N106" s="52">
        <v>-14.9</v>
      </c>
      <c r="O106" s="1">
        <f t="shared" si="11"/>
        <v>-0.14899999999999999</v>
      </c>
      <c r="P106" s="58">
        <v>-4.6294745534552998E-5</v>
      </c>
    </row>
    <row r="107" spans="12:16" x14ac:dyDescent="0.25">
      <c r="M107" s="42" t="s">
        <v>136</v>
      </c>
      <c r="N107" s="52">
        <v>-5</v>
      </c>
      <c r="O107" s="1">
        <f t="shared" si="11"/>
        <v>-0.05</v>
      </c>
      <c r="P107" s="58">
        <v>-4.2582952991622499E-5</v>
      </c>
    </row>
    <row r="108" spans="12:16" x14ac:dyDescent="0.25">
      <c r="M108" s="42" t="s">
        <v>60</v>
      </c>
      <c r="N108" s="52">
        <v>-0.26806990591321</v>
      </c>
      <c r="O108" s="54">
        <f>N108</f>
        <v>-0.26806990591321</v>
      </c>
      <c r="P108" s="59">
        <v>-0.26806990590000002</v>
      </c>
    </row>
    <row r="109" spans="12:16" x14ac:dyDescent="0.25">
      <c r="M109" s="42" t="s">
        <v>115</v>
      </c>
      <c r="N109" s="52">
        <v>1.0349152577221601</v>
      </c>
      <c r="O109" s="54">
        <f>N109</f>
        <v>1.0349152577221601</v>
      </c>
      <c r="P109" s="59">
        <v>-2.1765958813597698E-3</v>
      </c>
    </row>
    <row r="110" spans="12:16" x14ac:dyDescent="0.25">
      <c r="O110" s="1"/>
      <c r="P110" s="3"/>
    </row>
    <row r="111" spans="12:16" x14ac:dyDescent="0.25">
      <c r="M111" s="48"/>
      <c r="N111" s="48"/>
      <c r="O111" s="1"/>
      <c r="P111" s="3"/>
    </row>
    <row r="112" spans="12:16" x14ac:dyDescent="0.25">
      <c r="M112" s="48"/>
      <c r="N112" s="47"/>
      <c r="P112" s="3"/>
    </row>
    <row r="113" spans="13:16" x14ac:dyDescent="0.25">
      <c r="M113" s="48"/>
      <c r="N113" s="47"/>
      <c r="P113" s="3"/>
    </row>
    <row r="114" spans="13:16" x14ac:dyDescent="0.25">
      <c r="M114" s="48"/>
      <c r="N114" s="47"/>
    </row>
    <row r="115" spans="13:16" x14ac:dyDescent="0.25">
      <c r="M115" s="42"/>
      <c r="N115" s="1"/>
    </row>
    <row r="116" spans="13:16" x14ac:dyDescent="0.25">
      <c r="M116" s="42"/>
      <c r="N116" s="1"/>
    </row>
    <row r="117" spans="13:16" x14ac:dyDescent="0.25">
      <c r="M117" s="42"/>
      <c r="N117" s="1"/>
    </row>
    <row r="118" spans="13:16" x14ac:dyDescent="0.25">
      <c r="M118" s="42"/>
      <c r="N118" s="1"/>
    </row>
    <row r="119" spans="13:16" x14ac:dyDescent="0.25">
      <c r="M119" s="42"/>
      <c r="N119" s="1"/>
    </row>
    <row r="120" spans="13:16" x14ac:dyDescent="0.25">
      <c r="M120" s="42"/>
      <c r="N120" s="1"/>
    </row>
    <row r="121" spans="13:16" x14ac:dyDescent="0.25">
      <c r="M121" s="42"/>
      <c r="N121" s="1"/>
    </row>
    <row r="122" spans="13:16" x14ac:dyDescent="0.25">
      <c r="M122" s="42"/>
      <c r="N122" s="1"/>
    </row>
    <row r="123" spans="13:16" x14ac:dyDescent="0.25">
      <c r="M123" s="42"/>
      <c r="N123" s="1"/>
    </row>
    <row r="124" spans="13:16" x14ac:dyDescent="0.25">
      <c r="M124" s="42"/>
      <c r="N124" s="1"/>
    </row>
    <row r="125" spans="13:16" x14ac:dyDescent="0.25">
      <c r="M125" s="42"/>
      <c r="N125" s="1"/>
    </row>
    <row r="126" spans="13:16" x14ac:dyDescent="0.25">
      <c r="M126" s="42"/>
      <c r="N126" s="1"/>
    </row>
    <row r="127" spans="13:16" x14ac:dyDescent="0.25">
      <c r="M127" s="42"/>
      <c r="N127" s="1"/>
    </row>
    <row r="128" spans="13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3" workbookViewId="0">
      <selection activeCell="H93" sqref="H93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72" t="s">
        <v>72</v>
      </c>
      <c r="B1" s="72"/>
      <c r="C1" s="72"/>
      <c r="D1" s="72"/>
      <c r="E1" s="72"/>
      <c r="F1" s="72"/>
      <c r="G1" s="72"/>
      <c r="H1" s="72"/>
      <c r="I1" s="72"/>
      <c r="J1" s="72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73" t="s">
        <v>9</v>
      </c>
      <c r="D2" s="73"/>
      <c r="E2" s="73"/>
      <c r="F2" s="73"/>
      <c r="G2" s="73" t="s">
        <v>74</v>
      </c>
      <c r="H2" s="73"/>
      <c r="I2" s="73"/>
      <c r="J2" s="73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72" t="s">
        <v>78</v>
      </c>
      <c r="B35" s="72"/>
      <c r="C35" s="72"/>
      <c r="D35" s="72"/>
      <c r="E35" s="72"/>
      <c r="F35" s="72"/>
      <c r="G35" s="72"/>
      <c r="H35" s="72"/>
      <c r="I35" s="72"/>
      <c r="J35" s="72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 Bus</vt:lpstr>
      <vt:lpstr>3 Bus</vt:lpstr>
      <vt:lpstr>3 Bus Debug</vt:lpstr>
      <vt:lpstr>3 Bus ADMM vs New Fcns</vt:lpstr>
      <vt:lpstr>14 Bus AC</vt:lpstr>
      <vt:lpstr>14 Bus DC</vt:lpstr>
      <vt:lpstr>14 Bus Debug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2015-04-24T19:25:26Z</dcterms:modified>
</cp:coreProperties>
</file>