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1"/>
  </bookViews>
  <sheets>
    <sheet name="Sheet1" sheetId="34" r:id="rId1"/>
    <sheet name="Timing New" sheetId="43" r:id="rId2"/>
    <sheet name="Timing" sheetId="2" r:id="rId3"/>
    <sheet name="METIS Parts" sheetId="1" r:id="rId4"/>
    <sheet name="Sheet2" sheetId="33" r:id="rId5"/>
    <sheet name="14 Check x" sheetId="17" r:id="rId6"/>
    <sheet name="118 Check x" sheetId="24" r:id="rId7"/>
    <sheet name="118 Check x (2)" sheetId="42" r:id="rId8"/>
    <sheet name="118 Combine Slack" sheetId="40" r:id="rId9"/>
    <sheet name="Sheet3" sheetId="37" r:id="rId10"/>
    <sheet name="Sheet4" sheetId="38" r:id="rId11"/>
    <sheet name="Sheet7" sheetId="41" r:id="rId12"/>
  </sheets>
  <calcPr calcId="145621"/>
</workbook>
</file>

<file path=xl/calcChain.xml><?xml version="1.0" encoding="utf-8"?>
<calcChain xmlns="http://schemas.openxmlformats.org/spreadsheetml/2006/main">
  <c r="M14" i="43" l="1"/>
  <c r="M13" i="43"/>
  <c r="M12" i="43"/>
  <c r="M11" i="43"/>
  <c r="V20" i="43"/>
  <c r="V19" i="43"/>
  <c r="V18" i="43"/>
  <c r="V17" i="43"/>
  <c r="V16" i="43"/>
  <c r="V15" i="43"/>
  <c r="V14" i="43"/>
  <c r="M10" i="43"/>
  <c r="M9" i="43"/>
  <c r="M6" i="43"/>
  <c r="M4" i="43"/>
  <c r="M3" i="43"/>
  <c r="M2" i="43"/>
  <c r="C9" i="41" l="1"/>
  <c r="C10" i="41"/>
  <c r="C11" i="41"/>
  <c r="C12" i="41"/>
  <c r="C13" i="41"/>
  <c r="C14" i="41"/>
  <c r="C15" i="41"/>
  <c r="C16" i="41"/>
  <c r="C17" i="41"/>
  <c r="C18" i="41"/>
  <c r="C2" i="41"/>
  <c r="C3" i="41"/>
  <c r="C4" i="41"/>
  <c r="C5" i="41"/>
  <c r="C6" i="41"/>
  <c r="C7" i="41"/>
  <c r="C8" i="41"/>
  <c r="K52" i="40"/>
  <c r="L52" i="40"/>
  <c r="M63" i="40"/>
  <c r="M52" i="40"/>
  <c r="M69" i="40" s="1"/>
  <c r="M55" i="40"/>
  <c r="M57" i="40"/>
  <c r="M58" i="40"/>
  <c r="M65" i="40"/>
  <c r="M66" i="40"/>
  <c r="M67" i="40"/>
  <c r="M68" i="40"/>
  <c r="M50" i="40"/>
  <c r="L55" i="40"/>
  <c r="L57" i="40"/>
  <c r="L58" i="40"/>
  <c r="L63" i="40"/>
  <c r="L65" i="40"/>
  <c r="L66" i="40"/>
  <c r="L67" i="40"/>
  <c r="L68" i="40"/>
  <c r="L50" i="40"/>
  <c r="K55" i="40"/>
  <c r="K57" i="40"/>
  <c r="K58" i="40"/>
  <c r="K63" i="40"/>
  <c r="K65" i="40"/>
  <c r="K66" i="40"/>
  <c r="K67" i="40"/>
  <c r="K68" i="40"/>
  <c r="K50" i="40"/>
  <c r="N18" i="41"/>
  <c r="N16" i="41"/>
  <c r="AF18" i="41"/>
  <c r="N17" i="41"/>
  <c r="M18" i="41"/>
  <c r="M14" i="41"/>
  <c r="M15" i="41"/>
  <c r="L13" i="41"/>
  <c r="L11" i="41"/>
  <c r="AD11" i="41" s="1"/>
  <c r="L12" i="41"/>
  <c r="AD12" i="41" s="1"/>
  <c r="K16" i="41"/>
  <c r="AC16" i="41" s="1"/>
  <c r="K14" i="41"/>
  <c r="AC14" i="41" s="1"/>
  <c r="K13" i="41"/>
  <c r="K9" i="41"/>
  <c r="K10" i="41"/>
  <c r="AC10" i="41" s="1"/>
  <c r="J7" i="41"/>
  <c r="J8" i="41"/>
  <c r="I11" i="41"/>
  <c r="I7" i="41"/>
  <c r="AA7" i="41" s="1"/>
  <c r="I5" i="41"/>
  <c r="I6" i="41"/>
  <c r="H9" i="41"/>
  <c r="H5" i="41"/>
  <c r="H3" i="41"/>
  <c r="H4" i="41"/>
  <c r="AF3" i="41"/>
  <c r="AF4" i="41"/>
  <c r="AF5" i="41"/>
  <c r="AF6" i="41"/>
  <c r="AF7" i="41"/>
  <c r="AF8" i="41"/>
  <c r="AF9" i="41"/>
  <c r="AF10" i="41"/>
  <c r="AF11" i="41"/>
  <c r="AF12" i="41"/>
  <c r="AF13" i="41"/>
  <c r="AF14" i="41"/>
  <c r="AF15" i="41"/>
  <c r="AF16" i="41"/>
  <c r="AF17" i="41"/>
  <c r="AF19" i="41"/>
  <c r="AE3" i="41"/>
  <c r="AE4" i="41"/>
  <c r="AE5" i="41"/>
  <c r="AE6" i="41"/>
  <c r="AE7" i="41"/>
  <c r="AE8" i="41"/>
  <c r="AE9" i="41"/>
  <c r="AE10" i="41"/>
  <c r="AE11" i="41"/>
  <c r="AE12" i="41"/>
  <c r="AE13" i="41"/>
  <c r="AE14" i="41"/>
  <c r="AE15" i="41"/>
  <c r="AE16" i="41"/>
  <c r="AE17" i="41"/>
  <c r="AE18" i="41"/>
  <c r="AE19" i="41"/>
  <c r="AD3" i="41"/>
  <c r="AD4" i="41"/>
  <c r="AD5" i="41"/>
  <c r="AD6" i="41"/>
  <c r="AD7" i="41"/>
  <c r="AD8" i="41"/>
  <c r="AD9" i="41"/>
  <c r="AD10" i="41"/>
  <c r="AD13" i="41"/>
  <c r="AD14" i="41"/>
  <c r="AD15" i="41"/>
  <c r="AD16" i="41"/>
  <c r="AD17" i="41"/>
  <c r="AD18" i="41"/>
  <c r="AD19" i="41"/>
  <c r="AC3" i="41"/>
  <c r="AC4" i="41"/>
  <c r="AC5" i="41"/>
  <c r="AC6" i="41"/>
  <c r="AC7" i="41"/>
  <c r="AC8" i="41"/>
  <c r="AC9" i="41"/>
  <c r="AC11" i="41"/>
  <c r="AC12" i="41"/>
  <c r="AC13" i="41"/>
  <c r="AC15" i="41"/>
  <c r="AC17" i="41"/>
  <c r="AC18" i="41"/>
  <c r="AC19" i="41"/>
  <c r="AB3" i="41"/>
  <c r="AB4" i="41"/>
  <c r="AB5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F21" i="41"/>
  <c r="AF22" i="41"/>
  <c r="AF23" i="41"/>
  <c r="AF24" i="41"/>
  <c r="AF25" i="41"/>
  <c r="AF26" i="41"/>
  <c r="AF27" i="41"/>
  <c r="AF28" i="41"/>
  <c r="AF29" i="41"/>
  <c r="AF30" i="41"/>
  <c r="AF31" i="41"/>
  <c r="AF32" i="41"/>
  <c r="AF33" i="41"/>
  <c r="AF34" i="41"/>
  <c r="AF35" i="41"/>
  <c r="AE35" i="41"/>
  <c r="AE21" i="41"/>
  <c r="AE22" i="41"/>
  <c r="AE23" i="41"/>
  <c r="AE24" i="41"/>
  <c r="AE25" i="41"/>
  <c r="AE26" i="41"/>
  <c r="AE27" i="41"/>
  <c r="AE28" i="41"/>
  <c r="AE29" i="41"/>
  <c r="AE30" i="41"/>
  <c r="AE31" i="41"/>
  <c r="AE32" i="41"/>
  <c r="AE33" i="41"/>
  <c r="AE34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35" i="41"/>
  <c r="AC21" i="41"/>
  <c r="AC22" i="41"/>
  <c r="AC23" i="41"/>
  <c r="AC24" i="41"/>
  <c r="AC25" i="41"/>
  <c r="AC26" i="41"/>
  <c r="AC28" i="41"/>
  <c r="AC29" i="41"/>
  <c r="AC30" i="41"/>
  <c r="AC31" i="41"/>
  <c r="AC32" i="41"/>
  <c r="AC33" i="41"/>
  <c r="AC34" i="41"/>
  <c r="AC35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20" i="41"/>
  <c r="AA20" i="41"/>
  <c r="AB20" i="41"/>
  <c r="AC20" i="41"/>
  <c r="AD20" i="41"/>
  <c r="AE20" i="41"/>
  <c r="AF20" i="41"/>
  <c r="AA3" i="41"/>
  <c r="AA4" i="41"/>
  <c r="AA5" i="41"/>
  <c r="AA6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" i="41"/>
  <c r="AA2" i="41"/>
  <c r="AB2" i="41"/>
  <c r="AC2" i="41"/>
  <c r="AD2" i="41"/>
  <c r="AE2" i="41"/>
  <c r="AF2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Y34" i="41"/>
  <c r="Y35" i="41"/>
  <c r="Y19" i="41"/>
  <c r="Y3" i="41"/>
  <c r="Y4" i="41"/>
  <c r="Y5" i="41"/>
  <c r="Y6" i="41"/>
  <c r="Y7" i="41"/>
  <c r="Y8" i="41"/>
  <c r="Y9" i="41"/>
  <c r="Y10" i="41"/>
  <c r="Y11" i="41"/>
  <c r="Y12" i="41"/>
  <c r="Y13" i="41"/>
  <c r="Y14" i="41"/>
  <c r="Y15" i="41"/>
  <c r="Y16" i="41"/>
  <c r="Y17" i="41"/>
  <c r="Y18" i="41"/>
  <c r="Y2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19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  <c r="AC27" i="41" l="1"/>
  <c r="G4" i="42"/>
  <c r="G5" i="42"/>
  <c r="H5" i="42" s="1"/>
  <c r="G6" i="42"/>
  <c r="H6" i="42" s="1"/>
  <c r="G7" i="42"/>
  <c r="H7" i="42" s="1"/>
  <c r="G8" i="42"/>
  <c r="G9" i="42"/>
  <c r="G10" i="42"/>
  <c r="H10" i="42" s="1"/>
  <c r="G11" i="42"/>
  <c r="H11" i="42" s="1"/>
  <c r="G12" i="42"/>
  <c r="G13" i="42"/>
  <c r="H13" i="42" s="1"/>
  <c r="G14" i="42"/>
  <c r="H14" i="42" s="1"/>
  <c r="G15" i="42"/>
  <c r="H15" i="42" s="1"/>
  <c r="G16" i="42"/>
  <c r="G17" i="42"/>
  <c r="H17" i="42" s="1"/>
  <c r="G18" i="42"/>
  <c r="H18" i="42" s="1"/>
  <c r="G19" i="42"/>
  <c r="H19" i="42" s="1"/>
  <c r="G20" i="42"/>
  <c r="G21" i="42"/>
  <c r="G22" i="42"/>
  <c r="H22" i="42" s="1"/>
  <c r="G23" i="42"/>
  <c r="G24" i="42"/>
  <c r="G25" i="42"/>
  <c r="H25" i="42" s="1"/>
  <c r="G26" i="42"/>
  <c r="H26" i="42" s="1"/>
  <c r="G27" i="42"/>
  <c r="G28" i="42"/>
  <c r="G29" i="42"/>
  <c r="H29" i="42" s="1"/>
  <c r="G30" i="42"/>
  <c r="H30" i="42" s="1"/>
  <c r="G31" i="42"/>
  <c r="H31" i="42" s="1"/>
  <c r="G32" i="42"/>
  <c r="G33" i="42"/>
  <c r="H33" i="42" s="1"/>
  <c r="G34" i="42"/>
  <c r="H34" i="42" s="1"/>
  <c r="G35" i="42"/>
  <c r="G36" i="42"/>
  <c r="G37" i="42"/>
  <c r="G38" i="42"/>
  <c r="H38" i="42" s="1"/>
  <c r="G39" i="42"/>
  <c r="G40" i="42"/>
  <c r="G41" i="42"/>
  <c r="H41" i="42" s="1"/>
  <c r="G42" i="42"/>
  <c r="H42" i="42" s="1"/>
  <c r="G43" i="42"/>
  <c r="H43" i="42" s="1"/>
  <c r="G44" i="42"/>
  <c r="G45" i="42"/>
  <c r="H45" i="42" s="1"/>
  <c r="G46" i="42"/>
  <c r="H46" i="42" s="1"/>
  <c r="G47" i="42"/>
  <c r="G48" i="42"/>
  <c r="G49" i="42"/>
  <c r="H49" i="42" s="1"/>
  <c r="G50" i="42"/>
  <c r="H50" i="42" s="1"/>
  <c r="G51" i="42"/>
  <c r="G52" i="42"/>
  <c r="G53" i="42"/>
  <c r="H53" i="42" s="1"/>
  <c r="G54" i="42"/>
  <c r="H54" i="42" s="1"/>
  <c r="G55" i="42"/>
  <c r="H55" i="42" s="1"/>
  <c r="G56" i="42"/>
  <c r="G57" i="42"/>
  <c r="H57" i="42" s="1"/>
  <c r="G58" i="42"/>
  <c r="H58" i="42" s="1"/>
  <c r="G59" i="42"/>
  <c r="H59" i="42" s="1"/>
  <c r="G60" i="42"/>
  <c r="G61" i="42"/>
  <c r="H61" i="42" s="1"/>
  <c r="G62" i="42"/>
  <c r="H62" i="42" s="1"/>
  <c r="G63" i="42"/>
  <c r="H63" i="42" s="1"/>
  <c r="G64" i="42"/>
  <c r="G65" i="42"/>
  <c r="H65" i="42" s="1"/>
  <c r="G66" i="42"/>
  <c r="H66" i="42" s="1"/>
  <c r="G67" i="42"/>
  <c r="H67" i="42" s="1"/>
  <c r="G68" i="42"/>
  <c r="G69" i="42"/>
  <c r="H69" i="42" s="1"/>
  <c r="G70" i="42"/>
  <c r="H70" i="42" s="1"/>
  <c r="G71" i="42"/>
  <c r="H71" i="42" s="1"/>
  <c r="G72" i="42"/>
  <c r="G73" i="42"/>
  <c r="H73" i="42" s="1"/>
  <c r="G74" i="42"/>
  <c r="H74" i="42" s="1"/>
  <c r="G75" i="42"/>
  <c r="H75" i="42" s="1"/>
  <c r="G76" i="42"/>
  <c r="G77" i="42"/>
  <c r="H77" i="42" s="1"/>
  <c r="G78" i="42"/>
  <c r="H78" i="42" s="1"/>
  <c r="G79" i="42"/>
  <c r="H79" i="42" s="1"/>
  <c r="G80" i="42"/>
  <c r="G81" i="42"/>
  <c r="H81" i="42" s="1"/>
  <c r="G82" i="42"/>
  <c r="H82" i="42" s="1"/>
  <c r="G83" i="42"/>
  <c r="H83" i="42" s="1"/>
  <c r="G84" i="42"/>
  <c r="G85" i="42"/>
  <c r="H85" i="42" s="1"/>
  <c r="G86" i="42"/>
  <c r="H86" i="42" s="1"/>
  <c r="G87" i="42"/>
  <c r="H87" i="42" s="1"/>
  <c r="G88" i="42"/>
  <c r="G89" i="42"/>
  <c r="H89" i="42" s="1"/>
  <c r="G90" i="42"/>
  <c r="H90" i="42" s="1"/>
  <c r="G91" i="42"/>
  <c r="G92" i="42"/>
  <c r="G93" i="42"/>
  <c r="H93" i="42" s="1"/>
  <c r="G94" i="42"/>
  <c r="H94" i="42" s="1"/>
  <c r="G95" i="42"/>
  <c r="G96" i="42"/>
  <c r="G97" i="42"/>
  <c r="H97" i="42" s="1"/>
  <c r="G98" i="42"/>
  <c r="H98" i="42" s="1"/>
  <c r="G99" i="42"/>
  <c r="G100" i="42"/>
  <c r="G101" i="42"/>
  <c r="H101" i="42" s="1"/>
  <c r="G102" i="42"/>
  <c r="H102" i="42" s="1"/>
  <c r="G103" i="42"/>
  <c r="H103" i="42" s="1"/>
  <c r="G104" i="42"/>
  <c r="G105" i="42"/>
  <c r="H105" i="42" s="1"/>
  <c r="G106" i="42"/>
  <c r="H106" i="42" s="1"/>
  <c r="G107" i="42"/>
  <c r="G108" i="42"/>
  <c r="G109" i="42"/>
  <c r="H109" i="42" s="1"/>
  <c r="G110" i="42"/>
  <c r="H110" i="42" s="1"/>
  <c r="G111" i="42"/>
  <c r="H111" i="42" s="1"/>
  <c r="G112" i="42"/>
  <c r="G113" i="42"/>
  <c r="H113" i="42" s="1"/>
  <c r="G114" i="42"/>
  <c r="H114" i="42" s="1"/>
  <c r="G115" i="42"/>
  <c r="H115" i="42" s="1"/>
  <c r="G116" i="42"/>
  <c r="G117" i="42"/>
  <c r="H117" i="42" s="1"/>
  <c r="G118" i="42"/>
  <c r="H118" i="42" s="1"/>
  <c r="G119" i="42"/>
  <c r="G120" i="42"/>
  <c r="G121" i="42"/>
  <c r="G122" i="42"/>
  <c r="H122" i="42" s="1"/>
  <c r="G123" i="42"/>
  <c r="H123" i="42" s="1"/>
  <c r="G124" i="42"/>
  <c r="G125" i="42"/>
  <c r="H125" i="42" s="1"/>
  <c r="G126" i="42"/>
  <c r="H126" i="42" s="1"/>
  <c r="G127" i="42"/>
  <c r="G128" i="42"/>
  <c r="G129" i="42"/>
  <c r="H129" i="42" s="1"/>
  <c r="G130" i="42"/>
  <c r="H130" i="42" s="1"/>
  <c r="G131" i="42"/>
  <c r="H131" i="42" s="1"/>
  <c r="G132" i="42"/>
  <c r="G133" i="42"/>
  <c r="H133" i="42" s="1"/>
  <c r="G134" i="42"/>
  <c r="H134" i="42" s="1"/>
  <c r="G135" i="42"/>
  <c r="G136" i="42"/>
  <c r="G137" i="42"/>
  <c r="H137" i="42" s="1"/>
  <c r="G138" i="42"/>
  <c r="H138" i="42" s="1"/>
  <c r="G139" i="42"/>
  <c r="G140" i="42"/>
  <c r="G141" i="42"/>
  <c r="H141" i="42" s="1"/>
  <c r="G142" i="42"/>
  <c r="H142" i="42" s="1"/>
  <c r="G143" i="42"/>
  <c r="G144" i="42"/>
  <c r="G145" i="42"/>
  <c r="H145" i="42" s="1"/>
  <c r="G146" i="42"/>
  <c r="H146" i="42" s="1"/>
  <c r="G147" i="42"/>
  <c r="G148" i="42"/>
  <c r="G149" i="42"/>
  <c r="H149" i="42" s="1"/>
  <c r="G150" i="42"/>
  <c r="H150" i="42" s="1"/>
  <c r="G151" i="42"/>
  <c r="G152" i="42"/>
  <c r="G153" i="42"/>
  <c r="H153" i="42" s="1"/>
  <c r="G154" i="42"/>
  <c r="H154" i="42" s="1"/>
  <c r="G155" i="42"/>
  <c r="G156" i="42"/>
  <c r="G157" i="42"/>
  <c r="H157" i="42" s="1"/>
  <c r="G158" i="42"/>
  <c r="H158" i="42" s="1"/>
  <c r="G159" i="42"/>
  <c r="H159" i="42" s="1"/>
  <c r="G160" i="42"/>
  <c r="G161" i="42"/>
  <c r="H161" i="42" s="1"/>
  <c r="G162" i="42"/>
  <c r="H162" i="42" s="1"/>
  <c r="G163" i="42"/>
  <c r="H163" i="42" s="1"/>
  <c r="G164" i="42"/>
  <c r="G165" i="42"/>
  <c r="H165" i="42" s="1"/>
  <c r="G166" i="42"/>
  <c r="H166" i="42" s="1"/>
  <c r="G167" i="42"/>
  <c r="G168" i="42"/>
  <c r="G169" i="42"/>
  <c r="H169" i="42" s="1"/>
  <c r="G170" i="42"/>
  <c r="H170" i="42" s="1"/>
  <c r="G171" i="42"/>
  <c r="H171" i="42" s="1"/>
  <c r="G172" i="42"/>
  <c r="G173" i="42"/>
  <c r="H173" i="42" s="1"/>
  <c r="G174" i="42"/>
  <c r="H174" i="42" s="1"/>
  <c r="G175" i="42"/>
  <c r="H175" i="42" s="1"/>
  <c r="G176" i="42"/>
  <c r="G177" i="42"/>
  <c r="H177" i="42" s="1"/>
  <c r="G178" i="42"/>
  <c r="H178" i="42" s="1"/>
  <c r="G179" i="42"/>
  <c r="H179" i="42" s="1"/>
  <c r="G180" i="42"/>
  <c r="G181" i="42"/>
  <c r="H181" i="42" s="1"/>
  <c r="G182" i="42"/>
  <c r="H182" i="42" s="1"/>
  <c r="G183" i="42"/>
  <c r="H183" i="42" s="1"/>
  <c r="G184" i="42"/>
  <c r="G185" i="42"/>
  <c r="H185" i="42" s="1"/>
  <c r="G186" i="42"/>
  <c r="H186" i="42" s="1"/>
  <c r="G187" i="42"/>
  <c r="G188" i="42"/>
  <c r="G189" i="42"/>
  <c r="H189" i="42" s="1"/>
  <c r="G190" i="42"/>
  <c r="H190" i="42" s="1"/>
  <c r="G191" i="42"/>
  <c r="H191" i="42" s="1"/>
  <c r="G192" i="42"/>
  <c r="G193" i="42"/>
  <c r="H193" i="42" s="1"/>
  <c r="G194" i="42"/>
  <c r="H194" i="42" s="1"/>
  <c r="G195" i="42"/>
  <c r="G196" i="42"/>
  <c r="G197" i="42"/>
  <c r="H197" i="42" s="1"/>
  <c r="G198" i="42"/>
  <c r="H198" i="42" s="1"/>
  <c r="G199" i="42"/>
  <c r="H199" i="42" s="1"/>
  <c r="G200" i="42"/>
  <c r="G201" i="42"/>
  <c r="H201" i="42" s="1"/>
  <c r="G202" i="42"/>
  <c r="H202" i="42" s="1"/>
  <c r="G203" i="42"/>
  <c r="H203" i="42" s="1"/>
  <c r="G204" i="42"/>
  <c r="G205" i="42"/>
  <c r="H205" i="42" s="1"/>
  <c r="G206" i="42"/>
  <c r="H206" i="42" s="1"/>
  <c r="G207" i="42"/>
  <c r="H207" i="42" s="1"/>
  <c r="G208" i="42"/>
  <c r="G209" i="42"/>
  <c r="H209" i="42" s="1"/>
  <c r="G210" i="42"/>
  <c r="H210" i="42" s="1"/>
  <c r="G211" i="42"/>
  <c r="H211" i="42" s="1"/>
  <c r="G212" i="42"/>
  <c r="G213" i="42"/>
  <c r="H213" i="42" s="1"/>
  <c r="G214" i="42"/>
  <c r="H214" i="42" s="1"/>
  <c r="G215" i="42"/>
  <c r="H215" i="42" s="1"/>
  <c r="G216" i="42"/>
  <c r="G217" i="42"/>
  <c r="H217" i="42" s="1"/>
  <c r="G218" i="42"/>
  <c r="H218" i="42" s="1"/>
  <c r="G219" i="42"/>
  <c r="H219" i="42" s="1"/>
  <c r="G220" i="42"/>
  <c r="G221" i="42"/>
  <c r="H221" i="42" s="1"/>
  <c r="G222" i="42"/>
  <c r="H222" i="42" s="1"/>
  <c r="G223" i="42"/>
  <c r="G224" i="42"/>
  <c r="G225" i="42"/>
  <c r="H225" i="42" s="1"/>
  <c r="G226" i="42"/>
  <c r="H226" i="42" s="1"/>
  <c r="G227" i="42"/>
  <c r="H227" i="42" s="1"/>
  <c r="G228" i="42"/>
  <c r="G229" i="42"/>
  <c r="H229" i="42" s="1"/>
  <c r="G230" i="42"/>
  <c r="H230" i="42" s="1"/>
  <c r="G231" i="42"/>
  <c r="H231" i="42" s="1"/>
  <c r="G232" i="42"/>
  <c r="H232" i="42" s="1"/>
  <c r="G233" i="42"/>
  <c r="H233" i="42" s="1"/>
  <c r="G234" i="42"/>
  <c r="H234" i="42" s="1"/>
  <c r="G235" i="42"/>
  <c r="H235" i="42" s="1"/>
  <c r="G236" i="42"/>
  <c r="G237" i="42"/>
  <c r="H237" i="42" s="1"/>
  <c r="G238" i="42"/>
  <c r="H238" i="42" s="1"/>
  <c r="G3" i="42"/>
  <c r="H3" i="42" s="1"/>
  <c r="AE238" i="42"/>
  <c r="AF238" i="42" s="1"/>
  <c r="T238" i="42"/>
  <c r="U238" i="42" s="1"/>
  <c r="M238" i="42"/>
  <c r="N238" i="42" s="1"/>
  <c r="AE237" i="42"/>
  <c r="AF237" i="42" s="1"/>
  <c r="T237" i="42"/>
  <c r="U237" i="42" s="1"/>
  <c r="M237" i="42"/>
  <c r="N237" i="42" s="1"/>
  <c r="AE236" i="42"/>
  <c r="AF236" i="42" s="1"/>
  <c r="T236" i="42"/>
  <c r="U236" i="42" s="1"/>
  <c r="M236" i="42"/>
  <c r="N236" i="42" s="1"/>
  <c r="H236" i="42"/>
  <c r="AE235" i="42"/>
  <c r="AF235" i="42" s="1"/>
  <c r="T235" i="42"/>
  <c r="U235" i="42" s="1"/>
  <c r="M235" i="42"/>
  <c r="N235" i="42" s="1"/>
  <c r="AE234" i="42"/>
  <c r="AF234" i="42" s="1"/>
  <c r="T234" i="42"/>
  <c r="U234" i="42" s="1"/>
  <c r="M234" i="42"/>
  <c r="N234" i="42" s="1"/>
  <c r="AE233" i="42"/>
  <c r="AF233" i="42" s="1"/>
  <c r="T233" i="42"/>
  <c r="U233" i="42" s="1"/>
  <c r="M233" i="42"/>
  <c r="N233" i="42" s="1"/>
  <c r="AE232" i="42"/>
  <c r="AF232" i="42" s="1"/>
  <c r="T232" i="42"/>
  <c r="U232" i="42" s="1"/>
  <c r="M232" i="42"/>
  <c r="N232" i="42" s="1"/>
  <c r="AE231" i="42"/>
  <c r="AF231" i="42" s="1"/>
  <c r="T231" i="42"/>
  <c r="U231" i="42" s="1"/>
  <c r="M231" i="42"/>
  <c r="N231" i="42" s="1"/>
  <c r="AE230" i="42"/>
  <c r="AF230" i="42" s="1"/>
  <c r="T230" i="42"/>
  <c r="U230" i="42" s="1"/>
  <c r="M230" i="42"/>
  <c r="N230" i="42" s="1"/>
  <c r="AE229" i="42"/>
  <c r="AF229" i="42" s="1"/>
  <c r="T229" i="42"/>
  <c r="U229" i="42" s="1"/>
  <c r="M229" i="42"/>
  <c r="N229" i="42" s="1"/>
  <c r="AE228" i="42"/>
  <c r="AF228" i="42" s="1"/>
  <c r="T228" i="42"/>
  <c r="U228" i="42" s="1"/>
  <c r="M228" i="42"/>
  <c r="N228" i="42" s="1"/>
  <c r="H228" i="42"/>
  <c r="AE227" i="42"/>
  <c r="AF227" i="42" s="1"/>
  <c r="T227" i="42"/>
  <c r="U227" i="42" s="1"/>
  <c r="M227" i="42"/>
  <c r="N227" i="42" s="1"/>
  <c r="AE226" i="42"/>
  <c r="AF226" i="42" s="1"/>
  <c r="T226" i="42"/>
  <c r="U226" i="42" s="1"/>
  <c r="M226" i="42"/>
  <c r="N226" i="42" s="1"/>
  <c r="AE225" i="42"/>
  <c r="AF225" i="42" s="1"/>
  <c r="T225" i="42"/>
  <c r="U225" i="42" s="1"/>
  <c r="M225" i="42"/>
  <c r="N225" i="42" s="1"/>
  <c r="AE224" i="42"/>
  <c r="AF224" i="42" s="1"/>
  <c r="T224" i="42"/>
  <c r="U224" i="42" s="1"/>
  <c r="M224" i="42"/>
  <c r="N224" i="42" s="1"/>
  <c r="H224" i="42"/>
  <c r="AE223" i="42"/>
  <c r="AF223" i="42" s="1"/>
  <c r="T223" i="42"/>
  <c r="U223" i="42" s="1"/>
  <c r="M223" i="42"/>
  <c r="N223" i="42" s="1"/>
  <c r="H223" i="42"/>
  <c r="AE222" i="42"/>
  <c r="AF222" i="42" s="1"/>
  <c r="T222" i="42"/>
  <c r="U222" i="42" s="1"/>
  <c r="M222" i="42"/>
  <c r="N222" i="42" s="1"/>
  <c r="AE221" i="42"/>
  <c r="AF221" i="42" s="1"/>
  <c r="T221" i="42"/>
  <c r="U221" i="42" s="1"/>
  <c r="M221" i="42"/>
  <c r="N221" i="42" s="1"/>
  <c r="AE220" i="42"/>
  <c r="AF220" i="42" s="1"/>
  <c r="T220" i="42"/>
  <c r="U220" i="42" s="1"/>
  <c r="M220" i="42"/>
  <c r="N220" i="42" s="1"/>
  <c r="H220" i="42"/>
  <c r="AE219" i="42"/>
  <c r="AF219" i="42" s="1"/>
  <c r="T219" i="42"/>
  <c r="U219" i="42" s="1"/>
  <c r="M219" i="42"/>
  <c r="N219" i="42" s="1"/>
  <c r="AE218" i="42"/>
  <c r="AF218" i="42" s="1"/>
  <c r="T218" i="42"/>
  <c r="U218" i="42" s="1"/>
  <c r="M218" i="42"/>
  <c r="N218" i="42" s="1"/>
  <c r="AE217" i="42"/>
  <c r="AF217" i="42" s="1"/>
  <c r="T217" i="42"/>
  <c r="U217" i="42" s="1"/>
  <c r="M217" i="42"/>
  <c r="N217" i="42" s="1"/>
  <c r="AE216" i="42"/>
  <c r="AF216" i="42" s="1"/>
  <c r="T216" i="42"/>
  <c r="U216" i="42" s="1"/>
  <c r="M216" i="42"/>
  <c r="N216" i="42" s="1"/>
  <c r="H216" i="42"/>
  <c r="AE215" i="42"/>
  <c r="AF215" i="42" s="1"/>
  <c r="T215" i="42"/>
  <c r="U215" i="42" s="1"/>
  <c r="M215" i="42"/>
  <c r="N215" i="42" s="1"/>
  <c r="AE214" i="42"/>
  <c r="AF214" i="42" s="1"/>
  <c r="T214" i="42"/>
  <c r="U214" i="42" s="1"/>
  <c r="M214" i="42"/>
  <c r="N214" i="42" s="1"/>
  <c r="AE213" i="42"/>
  <c r="AF213" i="42" s="1"/>
  <c r="T213" i="42"/>
  <c r="U213" i="42" s="1"/>
  <c r="M213" i="42"/>
  <c r="N213" i="42" s="1"/>
  <c r="AE212" i="42"/>
  <c r="AF212" i="42" s="1"/>
  <c r="T212" i="42"/>
  <c r="U212" i="42" s="1"/>
  <c r="M212" i="42"/>
  <c r="N212" i="42" s="1"/>
  <c r="H212" i="42"/>
  <c r="AE211" i="42"/>
  <c r="AF211" i="42" s="1"/>
  <c r="T211" i="42"/>
  <c r="U211" i="42" s="1"/>
  <c r="M211" i="42"/>
  <c r="N211" i="42" s="1"/>
  <c r="AE210" i="42"/>
  <c r="AF210" i="42" s="1"/>
  <c r="T210" i="42"/>
  <c r="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1"/>
  <c r="T208" i="42"/>
  <c r="U208" i="42" s="1"/>
  <c r="M208" i="42"/>
  <c r="N208" i="42" s="1"/>
  <c r="H208" i="42"/>
  <c r="AE207" i="42"/>
  <c r="AF207" i="42" s="1"/>
  <c r="T207" i="42"/>
  <c r="U207" i="42" s="1"/>
  <c r="M207" i="42"/>
  <c r="N207" i="42" s="1"/>
  <c r="AE206" i="42"/>
  <c r="AF206" i="42" s="1"/>
  <c r="T206" i="42"/>
  <c r="U206" i="42" s="1"/>
  <c r="M206" i="42"/>
  <c r="N206" i="42" s="1"/>
  <c r="AE205" i="42"/>
  <c r="AF205" i="42" s="1"/>
  <c r="T205" i="42"/>
  <c r="U205" i="42" s="1"/>
  <c r="M205" i="42"/>
  <c r="N205" i="42" s="1"/>
  <c r="AE204" i="42"/>
  <c r="AF204" i="42" s="1"/>
  <c r="T204" i="42"/>
  <c r="U204" i="42" s="1"/>
  <c r="M204" i="42"/>
  <c r="N204" i="42" s="1"/>
  <c r="H204" i="42"/>
  <c r="AE203" i="42"/>
  <c r="AF203" i="42" s="1"/>
  <c r="T203" i="42"/>
  <c r="U203" i="42" s="1"/>
  <c r="M203" i="42"/>
  <c r="N203" i="42" s="1"/>
  <c r="AE202" i="42"/>
  <c r="AF202" i="42" s="1"/>
  <c r="T202" i="42"/>
  <c r="U202" i="42" s="1"/>
  <c r="M202" i="42"/>
  <c r="N202" i="42" s="1"/>
  <c r="AE201" i="42"/>
  <c r="AF201" i="42" s="1"/>
  <c r="T201" i="42"/>
  <c r="U201" i="42" s="1"/>
  <c r="M201" i="42"/>
  <c r="N201" i="42" s="1"/>
  <c r="AE200" i="42"/>
  <c r="AF200" i="42" s="1"/>
  <c r="T200" i="42"/>
  <c r="U200" i="42" s="1"/>
  <c r="M200" i="42"/>
  <c r="N200" i="42" s="1"/>
  <c r="H200" i="42"/>
  <c r="AE199" i="42"/>
  <c r="AF199" i="42" s="1"/>
  <c r="T199" i="42"/>
  <c r="U199" i="42" s="1"/>
  <c r="M199" i="42"/>
  <c r="N199" i="42" s="1"/>
  <c r="AE198" i="42"/>
  <c r="AF198" i="42" s="1"/>
  <c r="T198" i="42"/>
  <c r="U198" i="42" s="1"/>
  <c r="M198" i="42"/>
  <c r="N198" i="42" s="1"/>
  <c r="AE197" i="42"/>
  <c r="AF197" i="42" s="1"/>
  <c r="T197" i="42"/>
  <c r="U197" i="42" s="1"/>
  <c r="M197" i="42"/>
  <c r="N197" i="42" s="1"/>
  <c r="AE196" i="42"/>
  <c r="AF196" i="42" s="1"/>
  <c r="T196" i="42"/>
  <c r="U196" i="42" s="1"/>
  <c r="M196" i="42"/>
  <c r="N196" i="42" s="1"/>
  <c r="H196" i="42"/>
  <c r="AE195" i="42"/>
  <c r="AF195" i="42" s="1"/>
  <c r="T195" i="42"/>
  <c r="U195" i="42" s="1"/>
  <c r="M195" i="42"/>
  <c r="N195" i="42" s="1"/>
  <c r="H195" i="42"/>
  <c r="AE194" i="42"/>
  <c r="AF194" i="42" s="1"/>
  <c r="T194" i="42"/>
  <c r="U194" i="42" s="1"/>
  <c r="M194" i="42"/>
  <c r="N194" i="42" s="1"/>
  <c r="AE193" i="42"/>
  <c r="AF193" i="42" s="1"/>
  <c r="T193" i="42"/>
  <c r="U193" i="42" s="1"/>
  <c r="M193" i="42"/>
  <c r="N193" i="42" s="1"/>
  <c r="AE192" i="42"/>
  <c r="AF192" i="42" s="1"/>
  <c r="T192" i="42"/>
  <c r="U192" i="42" s="1"/>
  <c r="M192" i="42"/>
  <c r="N192" i="42" s="1"/>
  <c r="H192" i="42"/>
  <c r="AE191" i="42"/>
  <c r="AF191" i="42" s="1"/>
  <c r="T191" i="42"/>
  <c r="U191" i="42" s="1"/>
  <c r="M191" i="42"/>
  <c r="N191" i="42" s="1"/>
  <c r="AE190" i="42"/>
  <c r="AF190" i="42" s="1"/>
  <c r="T190" i="42"/>
  <c r="U190" i="42" s="1"/>
  <c r="M190" i="42"/>
  <c r="N190" i="42" s="1"/>
  <c r="AE189" i="42"/>
  <c r="AF189" i="42" s="1"/>
  <c r="T189" i="42"/>
  <c r="U189" i="42" s="1"/>
  <c r="M189" i="42"/>
  <c r="N189" i="42" s="1"/>
  <c r="AE188" i="42"/>
  <c r="AF188" i="42" s="1"/>
  <c r="T188" i="42"/>
  <c r="U188" i="42" s="1"/>
  <c r="M188" i="42"/>
  <c r="N188" i="42" s="1"/>
  <c r="H188" i="42"/>
  <c r="AE187" i="42"/>
  <c r="AF187" i="42" s="1"/>
  <c r="T187" i="42"/>
  <c r="U187" i="42" s="1"/>
  <c r="M187" i="42"/>
  <c r="N187" i="42" s="1"/>
  <c r="H187" i="42"/>
  <c r="AE186" i="42"/>
  <c r="AF186" i="42" s="1"/>
  <c r="T186" i="42"/>
  <c r="U186" i="42" s="1"/>
  <c r="M186" i="42"/>
  <c r="N186" i="42" s="1"/>
  <c r="AE185" i="42"/>
  <c r="AF185" i="42" s="1"/>
  <c r="T185" i="42"/>
  <c r="U185" i="42" s="1"/>
  <c r="M185" i="42"/>
  <c r="N185" i="42" s="1"/>
  <c r="AE184" i="42"/>
  <c r="AF184" i="42" s="1"/>
  <c r="T184" i="42"/>
  <c r="U184" i="42" s="1"/>
  <c r="M184" i="42"/>
  <c r="N184" i="42" s="1"/>
  <c r="H184" i="42"/>
  <c r="AE183" i="42"/>
  <c r="AF183" i="42" s="1"/>
  <c r="T183" i="42"/>
  <c r="U183" i="42" s="1"/>
  <c r="M183" i="42"/>
  <c r="N183" i="42" s="1"/>
  <c r="AE182" i="42"/>
  <c r="AF182" i="42" s="1"/>
  <c r="T182" i="42"/>
  <c r="U182" i="42" s="1"/>
  <c r="M182" i="42"/>
  <c r="N182" i="42" s="1"/>
  <c r="AE181" i="42"/>
  <c r="AF181" i="42" s="1"/>
  <c r="T181" i="42"/>
  <c r="U181" i="42" s="1"/>
  <c r="M181" i="42"/>
  <c r="N181" i="42" s="1"/>
  <c r="AE180" i="42"/>
  <c r="AF180" i="42" s="1"/>
  <c r="T180" i="42"/>
  <c r="U180" i="42" s="1"/>
  <c r="M180" i="42"/>
  <c r="N180" i="42" s="1"/>
  <c r="H180" i="42"/>
  <c r="AE179" i="42"/>
  <c r="AF179" i="42" s="1"/>
  <c r="T179" i="42"/>
  <c r="U179" i="42" s="1"/>
  <c r="M179" i="42"/>
  <c r="N179" i="42" s="1"/>
  <c r="AE178" i="42"/>
  <c r="AF178" i="42" s="1"/>
  <c r="T178" i="42"/>
  <c r="U178" i="42" s="1"/>
  <c r="M178" i="42"/>
  <c r="N178" i="42" s="1"/>
  <c r="AE177" i="42"/>
  <c r="AF177" i="42" s="1"/>
  <c r="T177" i="42"/>
  <c r="U177" i="42" s="1"/>
  <c r="M177" i="42"/>
  <c r="N177" i="42" s="1"/>
  <c r="AE176" i="42"/>
  <c r="AF176" i="42" s="1"/>
  <c r="T176" i="42"/>
  <c r="U176" i="42" s="1"/>
  <c r="M176" i="42"/>
  <c r="N176" i="42" s="1"/>
  <c r="H176" i="42"/>
  <c r="AE175" i="42"/>
  <c r="AF175" i="42" s="1"/>
  <c r="T175" i="42"/>
  <c r="U175" i="42" s="1"/>
  <c r="M175" i="42"/>
  <c r="N175" i="42" s="1"/>
  <c r="AE174" i="42"/>
  <c r="AF174" i="42" s="1"/>
  <c r="T174" i="42"/>
  <c r="U174" i="42" s="1"/>
  <c r="M174" i="42"/>
  <c r="N174" i="42" s="1"/>
  <c r="AE173" i="42"/>
  <c r="AF173" i="42" s="1"/>
  <c r="T173" i="42"/>
  <c r="U173" i="42" s="1"/>
  <c r="M173" i="42"/>
  <c r="N173" i="42" s="1"/>
  <c r="AE172" i="42"/>
  <c r="AF172" i="42" s="1"/>
  <c r="T172" i="42"/>
  <c r="U172" i="42" s="1"/>
  <c r="M172" i="42"/>
  <c r="N172" i="42" s="1"/>
  <c r="H172" i="42"/>
  <c r="AE171" i="42"/>
  <c r="AF171" i="42" s="1"/>
  <c r="T171" i="42"/>
  <c r="U171" i="42" s="1"/>
  <c r="M171" i="42"/>
  <c r="N171" i="42" s="1"/>
  <c r="AE170" i="42"/>
  <c r="AF170" i="42" s="1"/>
  <c r="T170" i="42"/>
  <c r="U170" i="42" s="1"/>
  <c r="M170" i="42"/>
  <c r="N170" i="42" s="1"/>
  <c r="AE169" i="42"/>
  <c r="AF169" i="42" s="1"/>
  <c r="T169" i="42"/>
  <c r="U169" i="42" s="1"/>
  <c r="M169" i="42"/>
  <c r="N169" i="42" s="1"/>
  <c r="AE168" i="42"/>
  <c r="AF168" i="42" s="1"/>
  <c r="T168" i="42"/>
  <c r="U168" i="42" s="1"/>
  <c r="M168" i="42"/>
  <c r="N168" i="42" s="1"/>
  <c r="H168" i="42"/>
  <c r="AE167" i="42"/>
  <c r="AF167" i="42" s="1"/>
  <c r="T167" i="42"/>
  <c r="U167" i="42" s="1"/>
  <c r="M167" i="42"/>
  <c r="N167" i="42" s="1"/>
  <c r="H167" i="42"/>
  <c r="AE166" i="42"/>
  <c r="AF166" i="42" s="1"/>
  <c r="T166" i="42"/>
  <c r="U166" i="42" s="1"/>
  <c r="M166" i="42"/>
  <c r="N166" i="42" s="1"/>
  <c r="AE165" i="42"/>
  <c r="AF165" i="42" s="1"/>
  <c r="T165" i="42"/>
  <c r="U165" i="42" s="1"/>
  <c r="M165" i="42"/>
  <c r="N165" i="42" s="1"/>
  <c r="AE164" i="42"/>
  <c r="AF164" i="42" s="1"/>
  <c r="T164" i="42"/>
  <c r="U164" i="42" s="1"/>
  <c r="M164" i="42"/>
  <c r="N164" i="42" s="1"/>
  <c r="H164" i="42"/>
  <c r="AE163" i="42"/>
  <c r="AF163" i="42" s="1"/>
  <c r="T163" i="42"/>
  <c r="U163" i="42" s="1"/>
  <c r="M163" i="42"/>
  <c r="N163" i="42" s="1"/>
  <c r="AE162" i="42"/>
  <c r="AF162" i="42" s="1"/>
  <c r="T162" i="42"/>
  <c r="U162" i="42" s="1"/>
  <c r="M162" i="42"/>
  <c r="N162" i="42" s="1"/>
  <c r="AE161" i="42"/>
  <c r="AF161" i="42" s="1"/>
  <c r="T161" i="42"/>
  <c r="U161" i="42" s="1"/>
  <c r="M161" i="42"/>
  <c r="N161" i="42" s="1"/>
  <c r="AE160" i="42"/>
  <c r="AF160" i="42" s="1"/>
  <c r="T160" i="42"/>
  <c r="U160" i="42" s="1"/>
  <c r="M160" i="42"/>
  <c r="N160" i="42" s="1"/>
  <c r="H160" i="42"/>
  <c r="AE159" i="42"/>
  <c r="AF159" i="42" s="1"/>
  <c r="T159" i="42"/>
  <c r="U159" i="42" s="1"/>
  <c r="M159" i="42"/>
  <c r="N159" i="42" s="1"/>
  <c r="AE158" i="42"/>
  <c r="AF158" i="42" s="1"/>
  <c r="T158" i="42"/>
  <c r="U158" i="42" s="1"/>
  <c r="M158" i="42"/>
  <c r="N158" i="42" s="1"/>
  <c r="AE157" i="42"/>
  <c r="AF157" i="42" s="1"/>
  <c r="T157" i="42"/>
  <c r="U157" i="42" s="1"/>
  <c r="M157" i="42"/>
  <c r="N157" i="42" s="1"/>
  <c r="AE156" i="42"/>
  <c r="AF156" i="42" s="1"/>
  <c r="T156" i="42"/>
  <c r="U156" i="42" s="1"/>
  <c r="M156" i="42"/>
  <c r="N156" i="42" s="1"/>
  <c r="H156" i="42"/>
  <c r="AE155" i="42"/>
  <c r="AF155" i="42" s="1"/>
  <c r="T155" i="42"/>
  <c r="U155" i="42" s="1"/>
  <c r="M155" i="42"/>
  <c r="N155" i="42" s="1"/>
  <c r="H155" i="42"/>
  <c r="AE154" i="42"/>
  <c r="AF154" i="42" s="1"/>
  <c r="T154" i="42"/>
  <c r="U154" i="42" s="1"/>
  <c r="M154" i="42"/>
  <c r="N154" i="42" s="1"/>
  <c r="AE153" i="42"/>
  <c r="AF153" i="42" s="1"/>
  <c r="T153" i="42"/>
  <c r="U153" i="42" s="1"/>
  <c r="M153" i="42"/>
  <c r="N153" i="42" s="1"/>
  <c r="AE152" i="42"/>
  <c r="AF152" i="42" s="1"/>
  <c r="T152" i="42"/>
  <c r="U152" i="42" s="1"/>
  <c r="M152" i="42"/>
  <c r="N152" i="42" s="1"/>
  <c r="H152" i="42"/>
  <c r="AE151" i="42"/>
  <c r="AF151" i="42" s="1"/>
  <c r="T151" i="42"/>
  <c r="U151" i="42" s="1"/>
  <c r="M151" i="42"/>
  <c r="N151" i="42" s="1"/>
  <c r="H151" i="42"/>
  <c r="AE150" i="42"/>
  <c r="AF150" i="42" s="1"/>
  <c r="T150" i="42"/>
  <c r="U150" i="42" s="1"/>
  <c r="M150" i="42"/>
  <c r="N150" i="42" s="1"/>
  <c r="AE149" i="42"/>
  <c r="AF149" i="42" s="1"/>
  <c r="T149" i="42"/>
  <c r="U149" i="42" s="1"/>
  <c r="M149" i="42"/>
  <c r="N149" i="42" s="1"/>
  <c r="AE148" i="42"/>
  <c r="AF148" i="42" s="1"/>
  <c r="T148" i="42"/>
  <c r="U148" i="42" s="1"/>
  <c r="M148" i="42"/>
  <c r="N148" i="42" s="1"/>
  <c r="H148" i="42"/>
  <c r="AE147" i="42"/>
  <c r="AF147" i="42" s="1"/>
  <c r="T147" i="42"/>
  <c r="U147" i="42" s="1"/>
  <c r="M147" i="42"/>
  <c r="N147" i="42" s="1"/>
  <c r="H147" i="42"/>
  <c r="AE146" i="42"/>
  <c r="AF146" i="42" s="1"/>
  <c r="T146" i="42"/>
  <c r="U146" i="42" s="1"/>
  <c r="M146" i="42"/>
  <c r="N146" i="42" s="1"/>
  <c r="AE145" i="42"/>
  <c r="AF145" i="42" s="1"/>
  <c r="T145" i="42"/>
  <c r="U145" i="42" s="1"/>
  <c r="M145" i="42"/>
  <c r="N145" i="42" s="1"/>
  <c r="AE144" i="42"/>
  <c r="AF144" i="42" s="1"/>
  <c r="T144" i="42"/>
  <c r="U144" i="42" s="1"/>
  <c r="M144" i="42"/>
  <c r="N144" i="42" s="1"/>
  <c r="H144" i="42"/>
  <c r="AE143" i="42"/>
  <c r="AF143" i="42" s="1"/>
  <c r="T143" i="42"/>
  <c r="U143" i="42" s="1"/>
  <c r="M143" i="42"/>
  <c r="N143" i="42" s="1"/>
  <c r="H143" i="42"/>
  <c r="AE142" i="42"/>
  <c r="AF142" i="42" s="1"/>
  <c r="T142" i="42"/>
  <c r="U142" i="42" s="1"/>
  <c r="M142" i="42"/>
  <c r="N142" i="42" s="1"/>
  <c r="AE141" i="42"/>
  <c r="AF141" i="42" s="1"/>
  <c r="T141" i="42"/>
  <c r="U141" i="42" s="1"/>
  <c r="M141" i="42"/>
  <c r="N141" i="42" s="1"/>
  <c r="AE140" i="42"/>
  <c r="AF140" i="42" s="1"/>
  <c r="T140" i="42"/>
  <c r="U140" i="42" s="1"/>
  <c r="M140" i="42"/>
  <c r="N140" i="42" s="1"/>
  <c r="H140" i="42"/>
  <c r="AE139" i="42"/>
  <c r="AF139" i="42" s="1"/>
  <c r="T139" i="42"/>
  <c r="U139" i="42" s="1"/>
  <c r="M139" i="42"/>
  <c r="N139" i="42" s="1"/>
  <c r="H139" i="42"/>
  <c r="AE138" i="42"/>
  <c r="AF138" i="42" s="1"/>
  <c r="T138" i="42"/>
  <c r="U138" i="42" s="1"/>
  <c r="M138" i="42"/>
  <c r="N138" i="42" s="1"/>
  <c r="AE137" i="42"/>
  <c r="AF137" i="42" s="1"/>
  <c r="T137" i="42"/>
  <c r="U137" i="42" s="1"/>
  <c r="M137" i="42"/>
  <c r="N137" i="42" s="1"/>
  <c r="AE136" i="42"/>
  <c r="AF136" i="42" s="1"/>
  <c r="T136" i="42"/>
  <c r="U136" i="42" s="1"/>
  <c r="M136" i="42"/>
  <c r="N136" i="42" s="1"/>
  <c r="H136" i="42"/>
  <c r="AE135" i="42"/>
  <c r="AF135" i="42" s="1"/>
  <c r="T135" i="42"/>
  <c r="U135" i="42" s="1"/>
  <c r="M135" i="42"/>
  <c r="N135" i="42" s="1"/>
  <c r="H135" i="42"/>
  <c r="AE134" i="42"/>
  <c r="AF134" i="42" s="1"/>
  <c r="T134" i="42"/>
  <c r="U134" i="42" s="1"/>
  <c r="M134" i="42"/>
  <c r="N134" i="42" s="1"/>
  <c r="AE133" i="42"/>
  <c r="AF133" i="42" s="1"/>
  <c r="T133" i="42"/>
  <c r="U133" i="42" s="1"/>
  <c r="M133" i="42"/>
  <c r="N133" i="42" s="1"/>
  <c r="AE132" i="42"/>
  <c r="AF132" i="42" s="1"/>
  <c r="T132" i="42"/>
  <c r="U132" i="42" s="1"/>
  <c r="M132" i="42"/>
  <c r="N132" i="42" s="1"/>
  <c r="H132" i="42"/>
  <c r="AE131" i="42"/>
  <c r="AF131" i="42" s="1"/>
  <c r="T131" i="42"/>
  <c r="U131" i="42" s="1"/>
  <c r="M131" i="42"/>
  <c r="N131" i="42" s="1"/>
  <c r="AE130" i="42"/>
  <c r="AF130" i="42" s="1"/>
  <c r="T130" i="42"/>
  <c r="U130" i="42" s="1"/>
  <c r="M130" i="42"/>
  <c r="N130" i="42" s="1"/>
  <c r="AE129" i="42"/>
  <c r="AF129" i="42" s="1"/>
  <c r="T129" i="42"/>
  <c r="U129" i="42" s="1"/>
  <c r="M129" i="42"/>
  <c r="N129" i="42" s="1"/>
  <c r="AE128" i="42"/>
  <c r="AF128" i="42" s="1"/>
  <c r="T128" i="42"/>
  <c r="U128" i="42" s="1"/>
  <c r="M128" i="42"/>
  <c r="N128" i="42" s="1"/>
  <c r="H128" i="42"/>
  <c r="AE127" i="42"/>
  <c r="AF127" i="42" s="1"/>
  <c r="T127" i="42"/>
  <c r="U127" i="42" s="1"/>
  <c r="M127" i="42"/>
  <c r="N127" i="42" s="1"/>
  <c r="H127" i="42"/>
  <c r="AE126" i="42"/>
  <c r="AF126" i="42" s="1"/>
  <c r="T126" i="42"/>
  <c r="U126" i="42" s="1"/>
  <c r="M126" i="42"/>
  <c r="N126" i="42" s="1"/>
  <c r="AE125" i="42"/>
  <c r="AF125" i="42" s="1"/>
  <c r="T125" i="42"/>
  <c r="U125" i="42" s="1"/>
  <c r="M125" i="42"/>
  <c r="N125" i="42" s="1"/>
  <c r="AE124" i="42"/>
  <c r="AF124" i="42" s="1"/>
  <c r="T124" i="42"/>
  <c r="U124" i="42" s="1"/>
  <c r="M124" i="42"/>
  <c r="N124" i="42" s="1"/>
  <c r="H124" i="42"/>
  <c r="AE123" i="42"/>
  <c r="AF123" i="42" s="1"/>
  <c r="T123" i="42"/>
  <c r="U123" i="42" s="1"/>
  <c r="M123" i="42"/>
  <c r="N123" i="42" s="1"/>
  <c r="AE122" i="42"/>
  <c r="AF122" i="42" s="1"/>
  <c r="T122" i="42"/>
  <c r="U122" i="42" s="1"/>
  <c r="M122" i="42"/>
  <c r="N122" i="42" s="1"/>
  <c r="AF121" i="42"/>
  <c r="U121" i="42"/>
  <c r="M121" i="42"/>
  <c r="N121" i="42" s="1"/>
  <c r="AE120" i="42"/>
  <c r="AF120" i="42" s="1"/>
  <c r="T120" i="42"/>
  <c r="U120" i="42" s="1"/>
  <c r="M120" i="42"/>
  <c r="N120" i="42" s="1"/>
  <c r="H120" i="42"/>
  <c r="AE119" i="42"/>
  <c r="AF119" i="42" s="1"/>
  <c r="T119" i="42"/>
  <c r="U119" i="42" s="1"/>
  <c r="M119" i="42"/>
  <c r="N119" i="42" s="1"/>
  <c r="H119" i="42"/>
  <c r="AE118" i="42"/>
  <c r="AF118" i="42" s="1"/>
  <c r="T118" i="42"/>
  <c r="U118" i="42" s="1"/>
  <c r="M118" i="42"/>
  <c r="N118" i="42" s="1"/>
  <c r="AE117" i="42"/>
  <c r="AF117" i="42" s="1"/>
  <c r="T117" i="42"/>
  <c r="U117" i="42" s="1"/>
  <c r="M117" i="42"/>
  <c r="N117" i="42" s="1"/>
  <c r="AE116" i="42"/>
  <c r="AF116" i="42" s="1"/>
  <c r="T116" i="42"/>
  <c r="U116" i="42" s="1"/>
  <c r="M116" i="42"/>
  <c r="N116" i="42" s="1"/>
  <c r="H116" i="42"/>
  <c r="AE115" i="42"/>
  <c r="AF115" i="42" s="1"/>
  <c r="T115" i="42"/>
  <c r="U115" i="42" s="1"/>
  <c r="M115" i="42"/>
  <c r="N115" i="42" s="1"/>
  <c r="AE114" i="42"/>
  <c r="AF114" i="42" s="1"/>
  <c r="T114" i="42"/>
  <c r="U114" i="42" s="1"/>
  <c r="M114" i="42"/>
  <c r="N114" i="42" s="1"/>
  <c r="AE113" i="42"/>
  <c r="AF113" i="42" s="1"/>
  <c r="T113" i="42"/>
  <c r="U113" i="42" s="1"/>
  <c r="M113" i="42"/>
  <c r="N113" i="42" s="1"/>
  <c r="AE112" i="42"/>
  <c r="AF112" i="42" s="1"/>
  <c r="T112" i="42"/>
  <c r="U112" i="42" s="1"/>
  <c r="M112" i="42"/>
  <c r="N112" i="42" s="1"/>
  <c r="H112" i="42"/>
  <c r="AE111" i="42"/>
  <c r="AF111" i="42" s="1"/>
  <c r="T111" i="42"/>
  <c r="U111" i="42" s="1"/>
  <c r="M111" i="42"/>
  <c r="N111" i="42" s="1"/>
  <c r="AE110" i="42"/>
  <c r="AF110" i="42" s="1"/>
  <c r="T110" i="42"/>
  <c r="U110" i="42" s="1"/>
  <c r="M110" i="42"/>
  <c r="N110" i="42" s="1"/>
  <c r="AE109" i="42"/>
  <c r="AF109" i="42" s="1"/>
  <c r="T109" i="42"/>
  <c r="U109" i="42" s="1"/>
  <c r="M109" i="42"/>
  <c r="N109" i="42" s="1"/>
  <c r="AE108" i="42"/>
  <c r="AF108" i="42" s="1"/>
  <c r="T108" i="42"/>
  <c r="U108" i="42" s="1"/>
  <c r="M108" i="42"/>
  <c r="N108" i="42" s="1"/>
  <c r="H108" i="42"/>
  <c r="AE107" i="42"/>
  <c r="AF107" i="42" s="1"/>
  <c r="T107" i="42"/>
  <c r="U107" i="42" s="1"/>
  <c r="M107" i="42"/>
  <c r="N107" i="42" s="1"/>
  <c r="H107" i="42"/>
  <c r="AE106" i="42"/>
  <c r="AF106" i="42" s="1"/>
  <c r="T106" i="42"/>
  <c r="U106" i="42" s="1"/>
  <c r="M106" i="42"/>
  <c r="N106" i="42" s="1"/>
  <c r="AE105" i="42"/>
  <c r="AF105" i="42" s="1"/>
  <c r="T105" i="42"/>
  <c r="U105" i="42" s="1"/>
  <c r="M105" i="42"/>
  <c r="N105" i="42" s="1"/>
  <c r="AE104" i="42"/>
  <c r="AF104" i="42" s="1"/>
  <c r="T104" i="42"/>
  <c r="U104" i="42" s="1"/>
  <c r="M104" i="42"/>
  <c r="N104" i="42" s="1"/>
  <c r="H104" i="42"/>
  <c r="AE103" i="42"/>
  <c r="AF103" i="42" s="1"/>
  <c r="T103" i="42"/>
  <c r="U103" i="42" s="1"/>
  <c r="M103" i="42"/>
  <c r="N103" i="42" s="1"/>
  <c r="AE102" i="42"/>
  <c r="AF102" i="42" s="1"/>
  <c r="T102" i="42"/>
  <c r="U102" i="42" s="1"/>
  <c r="M102" i="42"/>
  <c r="N102" i="42" s="1"/>
  <c r="AE101" i="42"/>
  <c r="AF101" i="42" s="1"/>
  <c r="T101" i="42"/>
  <c r="U101" i="42" s="1"/>
  <c r="M101" i="42"/>
  <c r="N101" i="42" s="1"/>
  <c r="AE100" i="42"/>
  <c r="AF100" i="42" s="1"/>
  <c r="T100" i="42"/>
  <c r="U100" i="42" s="1"/>
  <c r="M100" i="42"/>
  <c r="N100" i="42" s="1"/>
  <c r="H100" i="42"/>
  <c r="AE99" i="42"/>
  <c r="AF99" i="42" s="1"/>
  <c r="T99" i="42"/>
  <c r="U99" i="42" s="1"/>
  <c r="M99" i="42"/>
  <c r="N99" i="42" s="1"/>
  <c r="H99" i="42"/>
  <c r="AE98" i="42"/>
  <c r="AF98" i="42" s="1"/>
  <c r="T98" i="42"/>
  <c r="U98" i="42" s="1"/>
  <c r="M98" i="42"/>
  <c r="N98" i="42" s="1"/>
  <c r="AE97" i="42"/>
  <c r="AF97" i="42" s="1"/>
  <c r="T97" i="42"/>
  <c r="U97" i="42" s="1"/>
  <c r="M97" i="42"/>
  <c r="N97" i="42" s="1"/>
  <c r="AE96" i="42"/>
  <c r="AF96" i="42" s="1"/>
  <c r="T96" i="42"/>
  <c r="U96" i="42" s="1"/>
  <c r="M96" i="42"/>
  <c r="N96" i="42" s="1"/>
  <c r="H96" i="42"/>
  <c r="AE95" i="42"/>
  <c r="AF95" i="42" s="1"/>
  <c r="T95" i="42"/>
  <c r="U95" i="42" s="1"/>
  <c r="M95" i="42"/>
  <c r="N95" i="42" s="1"/>
  <c r="H95" i="42"/>
  <c r="AE94" i="42"/>
  <c r="AF94" i="42" s="1"/>
  <c r="T94" i="42"/>
  <c r="U94" i="42" s="1"/>
  <c r="M94" i="42"/>
  <c r="N94" i="42" s="1"/>
  <c r="AE93" i="42"/>
  <c r="AF93" i="42" s="1"/>
  <c r="T93" i="42"/>
  <c r="U93" i="42" s="1"/>
  <c r="M93" i="42"/>
  <c r="N93" i="42" s="1"/>
  <c r="AE92" i="42"/>
  <c r="AF92" i="42" s="1"/>
  <c r="T92" i="42"/>
  <c r="U92" i="42" s="1"/>
  <c r="M92" i="42"/>
  <c r="N92" i="42" s="1"/>
  <c r="H92" i="42"/>
  <c r="AE91" i="42"/>
  <c r="AF91" i="42" s="1"/>
  <c r="T91" i="42"/>
  <c r="U91" i="42" s="1"/>
  <c r="M91" i="42"/>
  <c r="N91" i="42" s="1"/>
  <c r="H91" i="42"/>
  <c r="AE90" i="42"/>
  <c r="AF90" i="42" s="1"/>
  <c r="T90" i="42"/>
  <c r="U90" i="42" s="1"/>
  <c r="M90" i="42"/>
  <c r="N90" i="42" s="1"/>
  <c r="AE89" i="42"/>
  <c r="AF89" i="42" s="1"/>
  <c r="T89" i="42"/>
  <c r="U89" i="42" s="1"/>
  <c r="M89" i="42"/>
  <c r="N89" i="42" s="1"/>
  <c r="AE88" i="42"/>
  <c r="AF88" i="42" s="1"/>
  <c r="T88" i="42"/>
  <c r="U88" i="42" s="1"/>
  <c r="M88" i="42"/>
  <c r="N88" i="42" s="1"/>
  <c r="H88" i="42"/>
  <c r="AE87" i="42"/>
  <c r="AF87" i="42" s="1"/>
  <c r="T87" i="42"/>
  <c r="U87" i="42" s="1"/>
  <c r="M87" i="42"/>
  <c r="N87" i="42" s="1"/>
  <c r="AE86" i="42"/>
  <c r="AF86" i="42" s="1"/>
  <c r="T86" i="42"/>
  <c r="U86" i="42" s="1"/>
  <c r="M86" i="42"/>
  <c r="N86" i="42" s="1"/>
  <c r="AE85" i="42"/>
  <c r="AF85" i="42" s="1"/>
  <c r="T85" i="42"/>
  <c r="U85" i="42" s="1"/>
  <c r="M85" i="42"/>
  <c r="N85" i="42" s="1"/>
  <c r="AE84" i="42"/>
  <c r="AF84" i="42" s="1"/>
  <c r="T84" i="42"/>
  <c r="U84" i="42" s="1"/>
  <c r="M84" i="42"/>
  <c r="N84" i="42" s="1"/>
  <c r="H84" i="42"/>
  <c r="AE83" i="42"/>
  <c r="AF83" i="42" s="1"/>
  <c r="T83" i="42"/>
  <c r="U83" i="42" s="1"/>
  <c r="M83" i="42"/>
  <c r="N83" i="42" s="1"/>
  <c r="AE82" i="42"/>
  <c r="AF82" i="42" s="1"/>
  <c r="T82" i="42"/>
  <c r="U82" i="42" s="1"/>
  <c r="M82" i="42"/>
  <c r="N82" i="42" s="1"/>
  <c r="AE81" i="42"/>
  <c r="AF81" i="42" s="1"/>
  <c r="T81" i="42"/>
  <c r="U81" i="42" s="1"/>
  <c r="M81" i="42"/>
  <c r="N81" i="42" s="1"/>
  <c r="AE80" i="42"/>
  <c r="AF80" i="42" s="1"/>
  <c r="T80" i="42"/>
  <c r="U80" i="42" s="1"/>
  <c r="U242" i="42" s="1"/>
  <c r="M80" i="42"/>
  <c r="N80" i="42" s="1"/>
  <c r="H80" i="42"/>
  <c r="AE79" i="42"/>
  <c r="AF79" i="42" s="1"/>
  <c r="T79" i="42"/>
  <c r="U79" i="42" s="1"/>
  <c r="M79" i="42"/>
  <c r="N79" i="42" s="1"/>
  <c r="AE78" i="42"/>
  <c r="AF78" i="42" s="1"/>
  <c r="T78" i="42"/>
  <c r="U78" i="42" s="1"/>
  <c r="M78" i="42"/>
  <c r="N78" i="42" s="1"/>
  <c r="AE77" i="42"/>
  <c r="AF77" i="42" s="1"/>
  <c r="T77" i="42"/>
  <c r="U77" i="42" s="1"/>
  <c r="M77" i="42"/>
  <c r="N77" i="42" s="1"/>
  <c r="AE76" i="42"/>
  <c r="AF76" i="42" s="1"/>
  <c r="T76" i="42"/>
  <c r="U76" i="42" s="1"/>
  <c r="M76" i="42"/>
  <c r="N76" i="42" s="1"/>
  <c r="H76" i="42"/>
  <c r="AE75" i="42"/>
  <c r="AF75" i="42" s="1"/>
  <c r="T75" i="42"/>
  <c r="U75" i="42" s="1"/>
  <c r="M75" i="42"/>
  <c r="N75" i="42" s="1"/>
  <c r="AE74" i="42"/>
  <c r="AF74" i="42" s="1"/>
  <c r="T74" i="42"/>
  <c r="U74" i="42" s="1"/>
  <c r="M74" i="42"/>
  <c r="N74" i="42" s="1"/>
  <c r="AE73" i="42"/>
  <c r="AF73" i="42" s="1"/>
  <c r="T73" i="42"/>
  <c r="U73" i="42" s="1"/>
  <c r="M73" i="42"/>
  <c r="N73" i="42" s="1"/>
  <c r="AE72" i="42"/>
  <c r="AF72" i="42" s="1"/>
  <c r="T72" i="42"/>
  <c r="U72" i="42" s="1"/>
  <c r="M72" i="42"/>
  <c r="N72" i="42" s="1"/>
  <c r="H72" i="42"/>
  <c r="AE71" i="42"/>
  <c r="AF71" i="42" s="1"/>
  <c r="T71" i="42"/>
  <c r="U71" i="42" s="1"/>
  <c r="M71" i="42"/>
  <c r="N71" i="42" s="1"/>
  <c r="AE70" i="42"/>
  <c r="AF70" i="42" s="1"/>
  <c r="T70" i="42"/>
  <c r="U70" i="42" s="1"/>
  <c r="M70" i="42"/>
  <c r="N70" i="42" s="1"/>
  <c r="AE69" i="42"/>
  <c r="AF69" i="42" s="1"/>
  <c r="T69" i="42"/>
  <c r="U69" i="42" s="1"/>
  <c r="M69" i="42"/>
  <c r="N69" i="42" s="1"/>
  <c r="AE68" i="42"/>
  <c r="AF68" i="42" s="1"/>
  <c r="T68" i="42"/>
  <c r="U68" i="42" s="1"/>
  <c r="M68" i="42"/>
  <c r="N68" i="42" s="1"/>
  <c r="H68" i="42"/>
  <c r="AE67" i="42"/>
  <c r="AF67" i="42" s="1"/>
  <c r="T67" i="42"/>
  <c r="U67" i="42" s="1"/>
  <c r="M67" i="42"/>
  <c r="N67" i="42" s="1"/>
  <c r="AE66" i="42"/>
  <c r="AF66" i="42" s="1"/>
  <c r="T66" i="42"/>
  <c r="U66" i="42" s="1"/>
  <c r="M66" i="42"/>
  <c r="N66" i="42" s="1"/>
  <c r="AE65" i="42"/>
  <c r="AF65" i="42" s="1"/>
  <c r="T65" i="42"/>
  <c r="U65" i="42" s="1"/>
  <c r="M65" i="42"/>
  <c r="N65" i="42" s="1"/>
  <c r="AE64" i="42"/>
  <c r="AF64" i="42" s="1"/>
  <c r="T64" i="42"/>
  <c r="U64" i="42" s="1"/>
  <c r="M64" i="42"/>
  <c r="N64" i="42" s="1"/>
  <c r="H64" i="42"/>
  <c r="AE63" i="42"/>
  <c r="AF63" i="42" s="1"/>
  <c r="T63" i="42"/>
  <c r="U63" i="42" s="1"/>
  <c r="M63" i="42"/>
  <c r="N63" i="42" s="1"/>
  <c r="AE62" i="42"/>
  <c r="AF62" i="42" s="1"/>
  <c r="T62" i="42"/>
  <c r="U62" i="42" s="1"/>
  <c r="M62" i="42"/>
  <c r="N62" i="42" s="1"/>
  <c r="AE61" i="42"/>
  <c r="AF61" i="42" s="1"/>
  <c r="T61" i="42"/>
  <c r="U61" i="42" s="1"/>
  <c r="M61" i="42"/>
  <c r="N61" i="42" s="1"/>
  <c r="AE60" i="42"/>
  <c r="AF60" i="42" s="1"/>
  <c r="T60" i="42"/>
  <c r="U60" i="42" s="1"/>
  <c r="M60" i="42"/>
  <c r="N60" i="42" s="1"/>
  <c r="H60" i="42"/>
  <c r="AE59" i="42"/>
  <c r="AF59" i="42" s="1"/>
  <c r="T59" i="42"/>
  <c r="U59" i="42" s="1"/>
  <c r="M59" i="42"/>
  <c r="N59" i="42" s="1"/>
  <c r="AE58" i="42"/>
  <c r="AF58" i="42" s="1"/>
  <c r="T58" i="42"/>
  <c r="U58" i="42" s="1"/>
  <c r="M58" i="42"/>
  <c r="N58" i="42" s="1"/>
  <c r="AE57" i="42"/>
  <c r="AF57" i="42" s="1"/>
  <c r="T57" i="42"/>
  <c r="U57" i="42" s="1"/>
  <c r="M57" i="42"/>
  <c r="N57" i="42" s="1"/>
  <c r="AE56" i="42"/>
  <c r="AF56" i="42" s="1"/>
  <c r="T56" i="42"/>
  <c r="U56" i="42" s="1"/>
  <c r="M56" i="42"/>
  <c r="N56" i="42" s="1"/>
  <c r="H56" i="42"/>
  <c r="AE55" i="42"/>
  <c r="AF55" i="42" s="1"/>
  <c r="T55" i="42"/>
  <c r="U55" i="42" s="1"/>
  <c r="M55" i="42"/>
  <c r="N55" i="42" s="1"/>
  <c r="AE54" i="42"/>
  <c r="AF54" i="42" s="1"/>
  <c r="T54" i="42"/>
  <c r="U54" i="42" s="1"/>
  <c r="M54" i="42"/>
  <c r="N54" i="42" s="1"/>
  <c r="AE53" i="42"/>
  <c r="AF53" i="42" s="1"/>
  <c r="T53" i="42"/>
  <c r="U53" i="42" s="1"/>
  <c r="M53" i="42"/>
  <c r="N53" i="42" s="1"/>
  <c r="AE52" i="42"/>
  <c r="AF52" i="42" s="1"/>
  <c r="T52" i="42"/>
  <c r="U52" i="42" s="1"/>
  <c r="M52" i="42"/>
  <c r="N52" i="42" s="1"/>
  <c r="H52" i="42"/>
  <c r="AE51" i="42"/>
  <c r="AF51" i="42" s="1"/>
  <c r="T51" i="42"/>
  <c r="U51" i="42" s="1"/>
  <c r="M51" i="42"/>
  <c r="N51" i="42" s="1"/>
  <c r="H51" i="42"/>
  <c r="AE50" i="42"/>
  <c r="AF50" i="42" s="1"/>
  <c r="T50" i="42"/>
  <c r="U50" i="42" s="1"/>
  <c r="M50" i="42"/>
  <c r="N50" i="42" s="1"/>
  <c r="AE49" i="42"/>
  <c r="AF49" i="42" s="1"/>
  <c r="T49" i="42"/>
  <c r="U49" i="42" s="1"/>
  <c r="M49" i="42"/>
  <c r="N49" i="42" s="1"/>
  <c r="AE48" i="42"/>
  <c r="AF48" i="42" s="1"/>
  <c r="T48" i="42"/>
  <c r="U48" i="42" s="1"/>
  <c r="M48" i="42"/>
  <c r="N48" i="42" s="1"/>
  <c r="H48" i="42"/>
  <c r="AE47" i="42"/>
  <c r="AF47" i="42" s="1"/>
  <c r="T47" i="42"/>
  <c r="U47" i="42" s="1"/>
  <c r="M47" i="42"/>
  <c r="N47" i="42" s="1"/>
  <c r="H47" i="42"/>
  <c r="AE46" i="42"/>
  <c r="AF46" i="42" s="1"/>
  <c r="T46" i="42"/>
  <c r="U46" i="42" s="1"/>
  <c r="M46" i="42"/>
  <c r="N46" i="42" s="1"/>
  <c r="AE45" i="42"/>
  <c r="AF45" i="42" s="1"/>
  <c r="T45" i="42"/>
  <c r="U45" i="42" s="1"/>
  <c r="M45" i="42"/>
  <c r="N45" i="42" s="1"/>
  <c r="AE44" i="42"/>
  <c r="AF44" i="42" s="1"/>
  <c r="T44" i="42"/>
  <c r="U44" i="42" s="1"/>
  <c r="M44" i="42"/>
  <c r="N44" i="42" s="1"/>
  <c r="H44" i="42"/>
  <c r="AE43" i="42"/>
  <c r="AF43" i="42" s="1"/>
  <c r="T43" i="42"/>
  <c r="U43" i="42" s="1"/>
  <c r="M43" i="42"/>
  <c r="N43" i="42" s="1"/>
  <c r="AE42" i="42"/>
  <c r="AF42" i="42" s="1"/>
  <c r="T42" i="42"/>
  <c r="U42" i="42" s="1"/>
  <c r="M42" i="42"/>
  <c r="N42" i="42" s="1"/>
  <c r="AE41" i="42"/>
  <c r="AF41" i="42" s="1"/>
  <c r="T41" i="42"/>
  <c r="U41" i="42" s="1"/>
  <c r="M41" i="42"/>
  <c r="N41" i="42" s="1"/>
  <c r="AE40" i="42"/>
  <c r="AF40" i="42" s="1"/>
  <c r="T40" i="42"/>
  <c r="U40" i="42" s="1"/>
  <c r="M40" i="42"/>
  <c r="N40" i="42" s="1"/>
  <c r="H40" i="42"/>
  <c r="AE39" i="42"/>
  <c r="AF39" i="42" s="1"/>
  <c r="T39" i="42"/>
  <c r="U39" i="42" s="1"/>
  <c r="M39" i="42"/>
  <c r="N39" i="42" s="1"/>
  <c r="H39" i="42"/>
  <c r="AE38" i="42"/>
  <c r="AF38" i="42" s="1"/>
  <c r="T38" i="42"/>
  <c r="U38" i="42" s="1"/>
  <c r="M38" i="42"/>
  <c r="N38" i="42" s="1"/>
  <c r="AE37" i="42"/>
  <c r="AF37" i="42" s="1"/>
  <c r="T37" i="42"/>
  <c r="U37" i="42" s="1"/>
  <c r="M37" i="42"/>
  <c r="N37" i="42" s="1"/>
  <c r="H37" i="42"/>
  <c r="AE36" i="42"/>
  <c r="AF36" i="42" s="1"/>
  <c r="T36" i="42"/>
  <c r="U36" i="42" s="1"/>
  <c r="M36" i="42"/>
  <c r="N36" i="42" s="1"/>
  <c r="H36" i="42"/>
  <c r="AE35" i="42"/>
  <c r="AF35" i="42" s="1"/>
  <c r="T35" i="42"/>
  <c r="U35" i="42" s="1"/>
  <c r="M35" i="42"/>
  <c r="N35" i="42" s="1"/>
  <c r="H35" i="42"/>
  <c r="AE34" i="42"/>
  <c r="AF34" i="42" s="1"/>
  <c r="T34" i="42"/>
  <c r="U34" i="42" s="1"/>
  <c r="M34" i="42"/>
  <c r="N34" i="42" s="1"/>
  <c r="AE33" i="42"/>
  <c r="AF33" i="42" s="1"/>
  <c r="T33" i="42"/>
  <c r="U33" i="42" s="1"/>
  <c r="M33" i="42"/>
  <c r="N33" i="42" s="1"/>
  <c r="AE32" i="42"/>
  <c r="AF32" i="42" s="1"/>
  <c r="T32" i="42"/>
  <c r="U32" i="42" s="1"/>
  <c r="M32" i="42"/>
  <c r="N32" i="42" s="1"/>
  <c r="H32" i="42"/>
  <c r="AE31" i="42"/>
  <c r="AF31" i="42" s="1"/>
  <c r="T31" i="42"/>
  <c r="U31" i="42" s="1"/>
  <c r="M31" i="42"/>
  <c r="N31" i="42" s="1"/>
  <c r="AE30" i="42"/>
  <c r="AF30" i="42" s="1"/>
  <c r="T30" i="42"/>
  <c r="U30" i="42" s="1"/>
  <c r="M30" i="42"/>
  <c r="N30" i="42" s="1"/>
  <c r="AE29" i="42"/>
  <c r="AF29" i="42" s="1"/>
  <c r="T29" i="42"/>
  <c r="U29" i="42" s="1"/>
  <c r="M29" i="42"/>
  <c r="N29" i="42" s="1"/>
  <c r="AE28" i="42"/>
  <c r="AF28" i="42" s="1"/>
  <c r="T28" i="42"/>
  <c r="U28" i="42" s="1"/>
  <c r="M28" i="42"/>
  <c r="N28" i="42" s="1"/>
  <c r="H28" i="42"/>
  <c r="AE27" i="42"/>
  <c r="AF27" i="42" s="1"/>
  <c r="T27" i="42"/>
  <c r="U27" i="42" s="1"/>
  <c r="M27" i="42"/>
  <c r="N27" i="42" s="1"/>
  <c r="H27" i="42"/>
  <c r="AE26" i="42"/>
  <c r="AF26" i="42" s="1"/>
  <c r="T26" i="42"/>
  <c r="U26" i="42" s="1"/>
  <c r="M26" i="42"/>
  <c r="N26" i="42" s="1"/>
  <c r="AE25" i="42"/>
  <c r="AF25" i="42" s="1"/>
  <c r="T25" i="42"/>
  <c r="U25" i="42" s="1"/>
  <c r="M25" i="42"/>
  <c r="N25" i="42" s="1"/>
  <c r="AE24" i="42"/>
  <c r="AF24" i="42" s="1"/>
  <c r="T24" i="42"/>
  <c r="U24" i="42" s="1"/>
  <c r="M24" i="42"/>
  <c r="N24" i="42" s="1"/>
  <c r="H24" i="42"/>
  <c r="AE23" i="42"/>
  <c r="AF23" i="42" s="1"/>
  <c r="T23" i="42"/>
  <c r="U23" i="42" s="1"/>
  <c r="M23" i="42"/>
  <c r="N23" i="42" s="1"/>
  <c r="H23" i="42"/>
  <c r="AE22" i="42"/>
  <c r="AF22" i="42" s="1"/>
  <c r="T22" i="42"/>
  <c r="U22" i="42" s="1"/>
  <c r="M22" i="42"/>
  <c r="N22" i="42" s="1"/>
  <c r="AE21" i="42"/>
  <c r="AF21" i="42" s="1"/>
  <c r="T21" i="42"/>
  <c r="U21" i="42" s="1"/>
  <c r="M21" i="42"/>
  <c r="N21" i="42" s="1"/>
  <c r="H21" i="42"/>
  <c r="AE20" i="42"/>
  <c r="AF20" i="42" s="1"/>
  <c r="T20" i="42"/>
  <c r="U20" i="42" s="1"/>
  <c r="M20" i="42"/>
  <c r="N20" i="42" s="1"/>
  <c r="H20" i="42"/>
  <c r="AE19" i="42"/>
  <c r="AF19" i="42" s="1"/>
  <c r="T19" i="42"/>
  <c r="U19" i="42" s="1"/>
  <c r="M19" i="42"/>
  <c r="N19" i="42" s="1"/>
  <c r="AE18" i="42"/>
  <c r="AF18" i="42" s="1"/>
  <c r="T18" i="42"/>
  <c r="U18" i="42" s="1"/>
  <c r="M18" i="42"/>
  <c r="N18" i="42" s="1"/>
  <c r="AE17" i="42"/>
  <c r="AF17" i="42" s="1"/>
  <c r="T17" i="42"/>
  <c r="U17" i="42" s="1"/>
  <c r="M17" i="42"/>
  <c r="N17" i="42" s="1"/>
  <c r="AE16" i="42"/>
  <c r="AF16" i="42" s="1"/>
  <c r="T16" i="42"/>
  <c r="U16" i="42" s="1"/>
  <c r="M16" i="42"/>
  <c r="N16" i="42" s="1"/>
  <c r="H16" i="42"/>
  <c r="AE15" i="42"/>
  <c r="AF15" i="42" s="1"/>
  <c r="T15" i="42"/>
  <c r="U15" i="42" s="1"/>
  <c r="M15" i="42"/>
  <c r="N15" i="42" s="1"/>
  <c r="AE14" i="42"/>
  <c r="AF14" i="42" s="1"/>
  <c r="T14" i="42"/>
  <c r="U14" i="42" s="1"/>
  <c r="M14" i="42"/>
  <c r="N14" i="42" s="1"/>
  <c r="AE13" i="42"/>
  <c r="AF13" i="42" s="1"/>
  <c r="T13" i="42"/>
  <c r="U13" i="42" s="1"/>
  <c r="M13" i="42"/>
  <c r="N13" i="42" s="1"/>
  <c r="AE12" i="42"/>
  <c r="AF12" i="42" s="1"/>
  <c r="T12" i="42"/>
  <c r="U12" i="42" s="1"/>
  <c r="M12" i="42"/>
  <c r="N12" i="42" s="1"/>
  <c r="H12" i="42"/>
  <c r="AE11" i="42"/>
  <c r="AF11" i="42" s="1"/>
  <c r="T11" i="42"/>
  <c r="U11" i="42" s="1"/>
  <c r="M11" i="42"/>
  <c r="N11" i="42" s="1"/>
  <c r="AE10" i="42"/>
  <c r="AF10" i="42" s="1"/>
  <c r="T10" i="42"/>
  <c r="U10" i="42" s="1"/>
  <c r="M10" i="42"/>
  <c r="N10" i="42" s="1"/>
  <c r="AE9" i="42"/>
  <c r="AF9" i="42" s="1"/>
  <c r="T9" i="42"/>
  <c r="U9" i="42" s="1"/>
  <c r="M9" i="42"/>
  <c r="N9" i="42" s="1"/>
  <c r="H9" i="42"/>
  <c r="AE8" i="42"/>
  <c r="AF8" i="42" s="1"/>
  <c r="T8" i="42"/>
  <c r="U8" i="42" s="1"/>
  <c r="M8" i="42"/>
  <c r="N8" i="42" s="1"/>
  <c r="H8" i="42"/>
  <c r="AE7" i="42"/>
  <c r="AF7" i="42" s="1"/>
  <c r="T7" i="42"/>
  <c r="U7" i="42" s="1"/>
  <c r="M7" i="42"/>
  <c r="N7" i="42" s="1"/>
  <c r="AE6" i="42"/>
  <c r="AF6" i="42" s="1"/>
  <c r="T6" i="42"/>
  <c r="U6" i="42" s="1"/>
  <c r="M6" i="42"/>
  <c r="N6" i="42" s="1"/>
  <c r="AE5" i="42"/>
  <c r="AF5" i="42" s="1"/>
  <c r="T5" i="42"/>
  <c r="U5" i="42" s="1"/>
  <c r="M5" i="42"/>
  <c r="N5" i="42" s="1"/>
  <c r="AE4" i="42"/>
  <c r="AF4" i="42" s="1"/>
  <c r="T4" i="42"/>
  <c r="U4" i="42" s="1"/>
  <c r="M4" i="42"/>
  <c r="N4" i="42" s="1"/>
  <c r="H4" i="42"/>
  <c r="AE3" i="42"/>
  <c r="AF3" i="42" s="1"/>
  <c r="T3" i="42"/>
  <c r="U3" i="42" s="1"/>
  <c r="M3" i="42"/>
  <c r="N3" i="42" s="1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E37" i="38" s="1"/>
  <c r="AC26" i="38"/>
  <c r="AC27" i="38"/>
  <c r="AC25" i="38"/>
  <c r="AC20" i="38"/>
  <c r="AC21" i="38"/>
  <c r="AC19" i="38"/>
  <c r="AC7" i="38"/>
  <c r="AC8" i="38"/>
  <c r="AC6" i="38"/>
  <c r="AC13" i="38"/>
  <c r="AC14" i="38"/>
  <c r="AC12" i="38"/>
  <c r="AA3" i="38"/>
  <c r="AB11" i="38"/>
  <c r="AB12" i="38"/>
  <c r="AB10" i="38"/>
  <c r="AB5" i="38"/>
  <c r="AB6" i="38"/>
  <c r="AB25" i="38" s="1"/>
  <c r="AB4" i="38"/>
  <c r="AB23" i="38"/>
  <c r="AB17" i="38"/>
  <c r="AB18" i="38"/>
  <c r="AB19" i="38"/>
  <c r="AA23" i="38"/>
  <c r="AA27" i="38"/>
  <c r="AA22" i="38"/>
  <c r="AA17" i="38"/>
  <c r="AA21" i="38"/>
  <c r="AA16" i="38"/>
  <c r="V34" i="38"/>
  <c r="V35" i="38"/>
  <c r="V36" i="38"/>
  <c r="V37" i="38"/>
  <c r="V38" i="38"/>
  <c r="V33" i="38"/>
  <c r="W29" i="38"/>
  <c r="W30" i="38"/>
  <c r="W28" i="38"/>
  <c r="U26" i="38"/>
  <c r="U30" i="38"/>
  <c r="U25" i="38"/>
  <c r="V26" i="38"/>
  <c r="V27" i="38"/>
  <c r="V28" i="38"/>
  <c r="AA9" i="38"/>
  <c r="AA14" i="38"/>
  <c r="AA10" i="38"/>
  <c r="AA8" i="38"/>
  <c r="AA4" i="38"/>
  <c r="Z10" i="38"/>
  <c r="Z11" i="38"/>
  <c r="Z12" i="38"/>
  <c r="Z13" i="38"/>
  <c r="Z14" i="38"/>
  <c r="Z9" i="38"/>
  <c r="Z4" i="38"/>
  <c r="Z5" i="38"/>
  <c r="Z6" i="38"/>
  <c r="Z7" i="38"/>
  <c r="Z8" i="38"/>
  <c r="Z3" i="38"/>
  <c r="W21" i="38"/>
  <c r="W22" i="38"/>
  <c r="W20" i="38"/>
  <c r="V19" i="38"/>
  <c r="V20" i="38"/>
  <c r="V18" i="38"/>
  <c r="U18" i="38"/>
  <c r="U22" i="38"/>
  <c r="U17" i="38"/>
  <c r="K14" i="38"/>
  <c r="Q16" i="38"/>
  <c r="O16" i="38"/>
  <c r="Q15" i="38"/>
  <c r="Q14" i="38"/>
  <c r="P14" i="38"/>
  <c r="P13" i="38"/>
  <c r="P12" i="38"/>
  <c r="O12" i="38"/>
  <c r="O11" i="38"/>
  <c r="E14" i="38"/>
  <c r="D12" i="38"/>
  <c r="J28" i="38"/>
  <c r="J29" i="38"/>
  <c r="J30" i="38"/>
  <c r="J31" i="38"/>
  <c r="J32" i="38"/>
  <c r="J27" i="38"/>
  <c r="K16" i="38"/>
  <c r="K15" i="38"/>
  <c r="J13" i="38"/>
  <c r="J14" i="38"/>
  <c r="J12" i="38"/>
  <c r="I16" i="38"/>
  <c r="I11" i="38"/>
  <c r="I12" i="38"/>
  <c r="E15" i="38"/>
  <c r="C11" i="38"/>
  <c r="D28" i="38"/>
  <c r="D29" i="38"/>
  <c r="D30" i="38"/>
  <c r="D31" i="38"/>
  <c r="D27" i="38"/>
  <c r="D14" i="38"/>
  <c r="D13" i="38"/>
  <c r="C12" i="38"/>
  <c r="AF241" i="42" l="1"/>
  <c r="AF240" i="42"/>
  <c r="AF242" i="42"/>
  <c r="N242" i="42"/>
  <c r="N240" i="42"/>
  <c r="N241" i="42"/>
  <c r="H241" i="42"/>
  <c r="H242" i="42"/>
  <c r="H240" i="42"/>
  <c r="U241" i="42"/>
  <c r="U240" i="42"/>
  <c r="AE36" i="38"/>
  <c r="AE33" i="38"/>
  <c r="AE35" i="38"/>
  <c r="AE38" i="38"/>
  <c r="AE34" i="38"/>
  <c r="AB24" i="38"/>
  <c r="I20" i="38"/>
  <c r="K24" i="38"/>
  <c r="P21" i="38"/>
  <c r="O24" i="38"/>
  <c r="I19" i="38"/>
  <c r="Q23" i="38"/>
  <c r="O19" i="38"/>
  <c r="P22" i="38"/>
  <c r="Q24" i="38"/>
  <c r="C20" i="38"/>
  <c r="I24" i="38"/>
  <c r="K23" i="38"/>
  <c r="K22" i="38"/>
  <c r="O20" i="38"/>
  <c r="J20" i="38"/>
  <c r="Q22" i="38"/>
  <c r="P20" i="38"/>
  <c r="J22" i="38"/>
  <c r="J21" i="38"/>
  <c r="E22" i="38"/>
  <c r="C19" i="38"/>
  <c r="D21" i="38"/>
  <c r="E23" i="38"/>
  <c r="D20" i="38"/>
  <c r="D22" i="38"/>
  <c r="M34" i="37"/>
  <c r="M35" i="37"/>
  <c r="M33" i="37"/>
  <c r="L33" i="37"/>
  <c r="L32" i="37"/>
  <c r="L31" i="37"/>
  <c r="K30" i="37"/>
  <c r="K29" i="37"/>
  <c r="J31" i="37"/>
  <c r="J29" i="37"/>
  <c r="J28" i="37"/>
  <c r="J27" i="37"/>
  <c r="I27" i="37"/>
  <c r="I26" i="37"/>
  <c r="M22" i="37"/>
  <c r="M23" i="37"/>
  <c r="M21" i="37"/>
  <c r="L20" i="37"/>
  <c r="L21" i="37"/>
  <c r="L19" i="37"/>
  <c r="K18" i="37"/>
  <c r="K17" i="37"/>
  <c r="J16" i="37"/>
  <c r="J17" i="37"/>
  <c r="J19" i="37"/>
  <c r="J15" i="37"/>
  <c r="I15" i="37"/>
  <c r="I14" i="37"/>
  <c r="C14" i="37"/>
  <c r="C15" i="37"/>
  <c r="R11" i="37"/>
  <c r="Q11" i="37"/>
  <c r="Q13" i="37"/>
  <c r="Q10" i="37"/>
  <c r="G22" i="37"/>
  <c r="G23" i="37"/>
  <c r="G21" i="37"/>
  <c r="F20" i="37"/>
  <c r="F21" i="37"/>
  <c r="F19" i="37"/>
  <c r="E18" i="37"/>
  <c r="E17" i="37"/>
  <c r="D19" i="37"/>
  <c r="D16" i="37"/>
  <c r="D17" i="37"/>
  <c r="D15" i="37"/>
  <c r="D29" i="37" l="1"/>
  <c r="E30" i="37"/>
  <c r="E42" i="37" s="1"/>
  <c r="G33" i="37"/>
  <c r="C27" i="37"/>
  <c r="C26" i="37"/>
  <c r="D28" i="37"/>
  <c r="F31" i="37"/>
  <c r="G35" i="37"/>
  <c r="D31" i="37"/>
  <c r="F33" i="37"/>
  <c r="G34" i="37"/>
  <c r="F32" i="37"/>
  <c r="D27" i="37"/>
  <c r="E29" i="37"/>
  <c r="M6" i="2"/>
  <c r="M3" i="2"/>
  <c r="M4" i="2"/>
  <c r="M2" i="2"/>
  <c r="M22" i="2"/>
  <c r="D41" i="37" l="1"/>
  <c r="F44" i="37"/>
  <c r="G46" i="37"/>
  <c r="E41" i="37"/>
  <c r="F45" i="37"/>
  <c r="D40" i="37"/>
  <c r="D39" i="37"/>
  <c r="D43" i="37"/>
  <c r="C38" i="37"/>
  <c r="C39" i="37"/>
  <c r="G47" i="37"/>
  <c r="G45" i="37"/>
  <c r="E54" i="37" s="1"/>
  <c r="F43" i="37"/>
  <c r="Y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D53" i="37" l="1"/>
  <c r="D51" i="37"/>
  <c r="G58" i="37"/>
  <c r="D52" i="37"/>
  <c r="F55" i="37"/>
  <c r="C50" i="37"/>
  <c r="E53" i="37"/>
  <c r="C51" i="37"/>
  <c r="D55" i="37"/>
  <c r="G57" i="37"/>
  <c r="F56" i="37"/>
  <c r="G59" i="37"/>
  <c r="F57" i="37"/>
  <c r="S242" i="24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<sst xmlns="http://schemas.openxmlformats.org/spreadsheetml/2006/main" count="2161" uniqueCount="445">
  <si>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</si>
  <si>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</si>
  <si>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</si>
  <si>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</si>
  <si>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</si>
  <si>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</si>
  <si>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</si>
  <si>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</si>
  <si>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</si>
  <si>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</si>
  <si>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</si>
  <si>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</si>
  <si>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</si>
  <si>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</si>
  <si>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</si>
  <si>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</si>
  <si>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</si>
  <si>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</si>
  <si>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</si>
  <si>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</si>
  <si>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</si>
  <si>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</si>
  <si>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</si>
  <si>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</si>
  <si>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</si>
  <si>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</si>
  <si>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</si>
  <si>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</si>
  <si>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</si>
  <si>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</si>
  <si>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</si>
  <si>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</si>
  <si>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</si>
  <si>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</si>
  <si>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</si>
  <si>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</si>
  <si>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</si>
  <si>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</si>
  <si>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</si>
  <si>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</si>
  <si>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</si>
  <si>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</si>
  <si>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</si>
  <si>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</si>
  <si>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</si>
  <si>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</si>
  <si>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</si>
  <si>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</si>
  <si>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</si>
  <si>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</si>
  <si>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</si>
  <si>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</si>
  <si>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</si>
  <si>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</si>
  <si>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</si>
  <si>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</si>
  <si>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</si>
  <si>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</si>
  <si>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</si>
  <si>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</si>
  <si>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</si>
  <si>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</si>
  <si>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</si>
  <si>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</si>
  <si>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</si>
  <si>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</si>
  <si>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</si>
  <si>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</si>
  <si>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</si>
  <si>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</si>
  <si>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</si>
  <si>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</si>
  <si>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</si>
  <si>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</si>
  <si>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</si>
  <si>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</si>
  <si>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</si>
  <si>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</si>
  <si>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</si>
  <si>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</si>
  <si>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</si>
  <si>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</si>
  <si>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</si>
  <si>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</si>
  <si>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</si>
  <si>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</si>
  <si>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</si>
  <si>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</si>
  <si>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</si>
  <si>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</si>
  <si>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</si>
  <si>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</si>
  <si>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</si>
  <si>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</si>
  <si>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</si>
  <si>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</si>
  <si>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</si>
  <si>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</si>
  <si>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</si>
  <si>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</si>
  <si>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</si>
  <si>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</si>
  <si>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</si>
  <si>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</si>
  <si>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</si>
  <si>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</si>
  <si>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</si>
  <si>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</si>
  <si>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</si>
  <si>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</si>
  <si>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</si>
  <si>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</si>
  <si>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</si>
  <si>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</si>
  <si>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</si>
  <si>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</si>
  <si>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</si>
  <si>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</si>
  <si>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</si>
  <si>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</si>
  <si>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</si>
  <si>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</si>
  <si>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</si>
  <si>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</si>
  <si>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</si>
  <si>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</si>
  <si>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</si>
  <si>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</si>
  <si>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</si>
  <si>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</si>
  <si>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</si>
  <si>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</si>
  <si>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</si>
  <si>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</si>
  <si>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</si>
  <si>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</si>
  <si>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</si>
  <si>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</si>
  <si>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</si>
  <si>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</si>
  <si>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</si>
  <si>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</si>
  <si>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</si>
  <si>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</si>
  <si>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</si>
  <si>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</si>
  <si>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</si>
  <si>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</si>
  <si>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</si>
  <si>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</si>
  <si>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</si>
  <si>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</si>
  <si>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</si>
  <si>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</si>
  <si>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</si>
  <si>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</si>
  <si>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</si>
  <si>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</si>
  <si>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</si>
  <si>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</si>
  <si>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</si>
  <si>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</si>
  <si>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</si>
  <si>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</si>
  <si>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</si>
  <si>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</si>
  <si>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</si>
  <si>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</si>
  <si>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</si>
  <si>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</si>
  <si>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</si>
  <si>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</si>
  <si>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</si>
  <si>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</si>
  <si>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</si>
  <si>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</si>
  <si>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</si>
  <si>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</si>
  <si>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</si>
  <si>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</si>
  <si>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</si>
  <si>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</si>
  <si>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</si>
  <si>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</si>
  <si>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</si>
  <si>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</si>
  <si>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</si>
  <si>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</si>
  <si>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</si>
  <si>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</si>
  <si>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</si>
  <si>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</si>
  <si>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</si>
  <si>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</si>
  <si>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</si>
  <si>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</si>
  <si>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</si>
  <si>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</si>
  <si>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</si>
  <si>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</si>
  <si>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</si>
  <si>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</si>
  <si>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</si>
  <si>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</si>
  <si>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</si>
  <si>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</si>
  <si>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</si>
  <si>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</si>
  <si>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</si>
  <si>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</si>
  <si>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</si>
  <si>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</si>
  <si>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</si>
  <si>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</si>
  <si>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</si>
  <si>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</si>
  <si>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</si>
  <si>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</si>
  <si>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</si>
  <si>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</si>
  <si>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</si>
  <si>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</si>
  <si>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</si>
  <si>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</si>
  <si>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</si>
  <si>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</si>
  <si>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</si>
  <si>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</si>
  <si>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</si>
  <si>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</si>
  <si>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</si>
  <si>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</si>
  <si>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</si>
  <si>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</si>
  <si>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</si>
  <si>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</si>
  <si>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</si>
  <si>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</si>
  <si>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</si>
  <si>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</si>
  <si>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</si>
  <si>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</si>
  <si>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</si>
  <si>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</si>
  <si>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</si>
  <si>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</si>
  <si>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</si>
  <si>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</si>
  <si>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</si>
  <si>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</si>
  <si>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</si>
  <si>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</si>
  <si>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</si>
  <si>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</si>
  <si>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</si>
  <si>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</si>
  <si>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</si>
  <si>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</si>
  <si>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</si>
  <si>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</si>
  <si>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</si>
  <si>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</si>
  <si>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</si>
  <si>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</si>
  <si>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</si>
  <si>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</si>
  <si>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</si>
  <si>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</si>
  <si>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</si>
  <si>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</si>
  <si>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</si>
  <si>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</si>
  <si>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</si>
  <si>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</si>
  <si>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</si>
  <si>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</si>
  <si>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</si>
  <si>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</si>
  <si>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</si>
  <si>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</si>
  <si>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</si>
  <si>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</si>
  <si>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</si>
  <si>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</si>
  <si>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</si>
  <si>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</si>
  <si>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</si>
  <si>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</si>
  <si>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</si>
  <si>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</si>
  <si>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</si>
  <si>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</si>
  <si>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</si>
  <si>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</si>
  <si>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</si>
  <si>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</si>
  <si>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</si>
  <si>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</si>
  <si>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</si>
  <si>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</si>
  <si>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</si>
  <si>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</si>
  <si>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</si>
  <si>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</si>
  <si>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</si>
  <si>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</si>
  <si>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</si>
  <si>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</si>
  <si>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</si>
  <si>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</si>
  <si>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</si>
  <si>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</si>
  <si>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</si>
  <si>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</si>
  <si>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</si>
  <si>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</si>
  <si>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</si>
  <si>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</si>
  <si>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</si>
  <si>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</si>
  <si>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</si>
  <si>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</si>
  <si>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</si>
  <si>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</si>
  <si>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</si>
  <si>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</si>
  <si>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</si>
  <si>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</si>
  <si>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</si>
  <si>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</si>
  <si>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</si>
  <si>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</si>
  <si>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</si>
  <si>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</si>
  <si>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</si>
  <si>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</si>
  <si>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</si>
  <si>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</si>
  <si>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</si>
  <si>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</si>
  <si>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</si>
  <si>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</si>
  <si>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</si>
  <si>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</si>
  <si>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</si>
  <si>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</si>
  <si>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</si>
  <si>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</si>
  <si>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</si>
  <si>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</si>
  <si>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</si>
  <si>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</si>
  <si>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</si>
  <si>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</si>
  <si>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</si>
  <si>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</si>
  <si>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</si>
  <si>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</si>
  <si>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</si>
  <si>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</si>
  <si>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</si>
  <si>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</si>
  <si>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</si>
  <si>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</si>
  <si>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</si>
  <si>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</si>
  <si>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</si>
  <si>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</si>
  <si>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</si>
  <si>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</si>
  <si>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</si>
  <si>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</si>
  <si>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</si>
  <si>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</si>
  <si>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</si>
  <si>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</si>
  <si>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</si>
  <si>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</si>
  <si>
    <t>Bus Names</t>
  </si>
  <si>
    <t>th1</t>
  </si>
  <si>
    <t>th2</t>
  </si>
  <si>
    <t>th3</t>
  </si>
  <si>
    <t>th4</t>
  </si>
  <si>
    <t>th5</t>
  </si>
  <si>
    <t>th6</t>
  </si>
  <si>
    <t>th7</t>
  </si>
  <si>
    <t>th8</t>
  </si>
  <si>
    <t>Global</t>
  </si>
  <si>
    <t>th9</t>
  </si>
  <si>
    <t>th10</t>
  </si>
  <si>
    <t>Start with Areas A &amp; B</t>
  </si>
  <si>
    <t>Calc difference in perceived angle</t>
  </si>
  <si>
    <t>For A's neighbors, subtract avg/2</t>
  </si>
  <si>
    <t>For B's neighbors +, add avg/2</t>
  </si>
  <si>
    <t>Chain</t>
  </si>
  <si>
    <t>Group Overlap</t>
  </si>
  <si>
    <t>Group</t>
  </si>
  <si>
    <t>Chain Overlap</t>
  </si>
  <si>
    <t>Ref</t>
  </si>
  <si>
    <t>V1</t>
  </si>
  <si>
    <t>V2</t>
  </si>
  <si>
    <t>V3</t>
  </si>
  <si>
    <t>V4</t>
  </si>
  <si>
    <t>V5</t>
  </si>
  <si>
    <t>V6</t>
  </si>
  <si>
    <t>Area 1</t>
  </si>
  <si>
    <t>Area 2</t>
  </si>
  <si>
    <t>Area 3</t>
  </si>
  <si>
    <t>Area 4</t>
  </si>
  <si>
    <t>METIS Auto Partitioned - 2</t>
  </si>
  <si>
    <t>METIS Auto Partitioned - 3</t>
  </si>
  <si>
    <t>METIS Auto Partitioned - 4</t>
  </si>
  <si>
    <t>Area 5</t>
  </si>
  <si>
    <t>Area 6</t>
  </si>
  <si>
    <t>Area 7</t>
  </si>
  <si>
    <t>Area 8</t>
  </si>
  <si>
    <t>th11</t>
  </si>
  <si>
    <t>th12</t>
  </si>
  <si>
    <t>th13</t>
  </si>
  <si>
    <t>th14</t>
  </si>
  <si>
    <t>th15</t>
  </si>
  <si>
    <t>th16</t>
  </si>
  <si>
    <t>th17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</si>
  <si>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</si>
  <si>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</si>
  <si>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</si>
  <si>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</si>
  <si>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</si>
  <si>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</si>
  <si>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</si>
  <si>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</si>
  <si>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</si>
  <si>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</si>
  <si>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</si>
  <si>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Rectangular</t>
  </si>
  <si>
    <t>Rect Area 1</t>
  </si>
  <si>
    <t>Rect Area 2</t>
  </si>
  <si>
    <t>Rect Area 3</t>
  </si>
  <si>
    <t>Rect Area 4</t>
  </si>
  <si>
    <t>Rect Area 5</t>
  </si>
  <si>
    <t>Rect Area 6</t>
  </si>
  <si>
    <t>Rect Area 7</t>
  </si>
  <si>
    <t>Rect Area 8</t>
  </si>
  <si>
    <t>th1 - th2</t>
  </si>
  <si>
    <t>118 - 32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</si>
</sst>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11" fontId="0" fillId="0" borderId="0" xfId="0" applyNumberFormat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118 Bus D-MASE</a:t>
            </a:r>
            <a:r>
              <a:rPr lang="en-US" baseline="0"/>
              <a:t> Convergence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'Timing New'!$L$16:$L$22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'Timing New'!$M$16:$M$22</c:f>
              <c:numCache>
                <c:formatCode>General</c:formatCode>
                <c:ptCount val="7"/>
                <c:pt idx="0">
                  <c:v>10.388287607637281</c:v>
                </c:pt>
                <c:pt idx="1">
                  <c:v>4.130446794886562</c:v>
                </c:pt>
                <c:pt idx="2">
                  <c:v>3.3559261384352128</c:v>
                </c:pt>
                <c:pt idx="3">
                  <c:v>3.1007822210910057</c:v>
                </c:pt>
                <c:pt idx="5">
                  <c:v>3.1658189862136719</c:v>
                </c:pt>
                <c:pt idx="6">
                  <c:v>3.3424936213691523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9648"/>
        <c:axId val="199261568"/>
      </c:scatterChart>
      <c:valAx>
        <c:axId val="1992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261568"/>
        <c:crosses val="autoZero"/>
        <c:crossBetween val="midCat"/>
      </c:valAx>
      <c:valAx>
        <c:axId val="19926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25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185736</xdr:rowOff>
    </xdr:from>
    <xdr:to>
      <xdr:col>9</xdr:col>
      <xdr:colOff>447674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5" sqref="D35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L38" sqref="L38"/>
    </sheetView>
  </sheetViews>
  <sheetFormatPr defaultRowHeight="15" x14ac:dyDescent="0.25"/>
  <cols>
    <col min="1" max="1" width="10.7109375" bestFit="1" customWidth="1"/>
    <col min="2" max="2" width="21.5703125" customWidth="1"/>
    <col min="8" max="8" width="9.140625" style="2"/>
  </cols>
  <sheetData>
    <row r="1" spans="1:21" x14ac:dyDescent="0.25">
      <c r="A1" t="s">
        <v>378</v>
      </c>
      <c r="B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378</v>
      </c>
      <c r="P1" t="s">
        <v>387</v>
      </c>
      <c r="Q1" t="s">
        <v>0</v>
      </c>
      <c r="R1" t="s">
        <v>1</v>
      </c>
      <c r="S1" t="s">
        <v>2</v>
      </c>
      <c r="T1" s="2"/>
      <c r="U1" s="2"/>
    </row>
    <row r="2" spans="1:21" x14ac:dyDescent="0.25">
      <c r="A2" t="s">
        <v>379</v>
      </c>
      <c r="B2">
        <v>0</v>
      </c>
      <c r="C2" s="3">
        <v>0</v>
      </c>
      <c r="I2" s="3">
        <v>0</v>
      </c>
      <c r="O2" t="s">
        <v>379</v>
      </c>
      <c r="P2">
        <v>0</v>
      </c>
      <c r="Q2" s="3">
        <v>0</v>
      </c>
      <c r="T2" s="2"/>
      <c r="U2" s="2"/>
    </row>
    <row r="3" spans="1:21" x14ac:dyDescent="0.25">
      <c r="A3" t="s">
        <v>380</v>
      </c>
      <c r="B3">
        <v>2</v>
      </c>
      <c r="C3" s="3">
        <v>2</v>
      </c>
      <c r="D3" s="3">
        <v>-1</v>
      </c>
      <c r="I3" s="3">
        <v>2</v>
      </c>
      <c r="J3" s="3">
        <v>-1</v>
      </c>
      <c r="O3" t="s">
        <v>380</v>
      </c>
      <c r="P3">
        <v>2</v>
      </c>
      <c r="Q3" s="3">
        <v>2</v>
      </c>
      <c r="R3" s="3">
        <v>-1</v>
      </c>
      <c r="T3" s="2"/>
      <c r="U3" s="2"/>
    </row>
    <row r="4" spans="1:21" x14ac:dyDescent="0.25">
      <c r="A4" t="s">
        <v>381</v>
      </c>
      <c r="B4">
        <v>3</v>
      </c>
      <c r="D4" s="3">
        <v>0</v>
      </c>
      <c r="J4" s="3">
        <v>0</v>
      </c>
      <c r="O4" t="s">
        <v>381</v>
      </c>
      <c r="P4">
        <v>3</v>
      </c>
      <c r="R4" s="3">
        <v>0</v>
      </c>
      <c r="T4" s="2"/>
      <c r="U4" s="2"/>
    </row>
    <row r="5" spans="1:21" x14ac:dyDescent="0.25">
      <c r="A5" t="s">
        <v>382</v>
      </c>
      <c r="B5">
        <v>8</v>
      </c>
      <c r="D5" s="3">
        <v>5</v>
      </c>
      <c r="E5" s="3">
        <v>-2</v>
      </c>
      <c r="J5" s="3">
        <v>5</v>
      </c>
      <c r="K5" s="3">
        <v>-2</v>
      </c>
      <c r="O5" t="s">
        <v>382</v>
      </c>
      <c r="P5">
        <v>8</v>
      </c>
      <c r="Q5" s="3">
        <v>8</v>
      </c>
      <c r="R5" s="2"/>
      <c r="S5" s="3">
        <v>-2</v>
      </c>
      <c r="T5" s="2"/>
      <c r="U5" s="2"/>
    </row>
    <row r="6" spans="1:21" x14ac:dyDescent="0.25">
      <c r="A6" t="s">
        <v>383</v>
      </c>
      <c r="B6">
        <v>10</v>
      </c>
      <c r="E6" s="3">
        <v>0</v>
      </c>
      <c r="K6" s="3">
        <v>0</v>
      </c>
      <c r="O6" t="s">
        <v>383</v>
      </c>
      <c r="P6">
        <v>10</v>
      </c>
      <c r="S6" s="3">
        <v>0</v>
      </c>
      <c r="T6" s="2"/>
      <c r="U6" s="2"/>
    </row>
    <row r="7" spans="1:21" x14ac:dyDescent="0.25">
      <c r="A7" t="s">
        <v>384</v>
      </c>
      <c r="B7">
        <v>15</v>
      </c>
      <c r="D7" s="3">
        <v>12</v>
      </c>
      <c r="F7" s="3">
        <v>-10</v>
      </c>
      <c r="J7" s="3">
        <v>12</v>
      </c>
      <c r="L7" s="3">
        <v>-10</v>
      </c>
      <c r="O7" t="s">
        <v>384</v>
      </c>
      <c r="P7">
        <v>15</v>
      </c>
      <c r="R7" s="3">
        <v>12</v>
      </c>
      <c r="S7" s="3">
        <v>-5</v>
      </c>
      <c r="T7" s="2"/>
      <c r="U7" s="2"/>
    </row>
    <row r="8" spans="1:21" x14ac:dyDescent="0.25">
      <c r="A8" t="s">
        <v>385</v>
      </c>
      <c r="B8">
        <v>25</v>
      </c>
      <c r="F8" s="3">
        <v>0</v>
      </c>
      <c r="L8" s="3">
        <v>0</v>
      </c>
    </row>
    <row r="9" spans="1:21" x14ac:dyDescent="0.25">
      <c r="A9" t="s">
        <v>386</v>
      </c>
      <c r="B9">
        <v>30</v>
      </c>
      <c r="F9" s="3">
        <v>5</v>
      </c>
      <c r="G9" s="3">
        <v>-10</v>
      </c>
      <c r="L9" s="3">
        <v>5</v>
      </c>
      <c r="M9" s="3">
        <v>-10</v>
      </c>
      <c r="Q9" t="s">
        <v>0</v>
      </c>
      <c r="R9" t="s">
        <v>1</v>
      </c>
      <c r="S9" t="s">
        <v>2</v>
      </c>
    </row>
    <row r="10" spans="1:21" x14ac:dyDescent="0.25">
      <c r="A10" t="s">
        <v>388</v>
      </c>
      <c r="B10">
        <v>40</v>
      </c>
      <c r="G10" s="3">
        <v>0</v>
      </c>
      <c r="M10" s="3">
        <v>0</v>
      </c>
      <c r="Q10" s="3">
        <f>Q2-($Q$3-$R$3)/2</f>
        <v>-1.5</v>
      </c>
    </row>
    <row r="11" spans="1:21" x14ac:dyDescent="0.25">
      <c r="A11" t="s">
        <v>389</v>
      </c>
      <c r="B11">
        <v>50</v>
      </c>
      <c r="G11" s="3">
        <v>10</v>
      </c>
      <c r="M11" s="3">
        <v>10</v>
      </c>
      <c r="Q11" s="3">
        <f t="shared" ref="Q11:Q13" si="0">Q3-($Q$3-$R$3)/2</f>
        <v>0.5</v>
      </c>
      <c r="R11" s="3">
        <f>R3-(R3-Q3)/2</f>
        <v>0.5</v>
      </c>
    </row>
    <row r="12" spans="1:21" x14ac:dyDescent="0.25">
      <c r="Q12" s="2"/>
      <c r="R12" s="3">
        <v>0</v>
      </c>
    </row>
    <row r="13" spans="1:21" x14ac:dyDescent="0.25">
      <c r="A13" t="s">
        <v>390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Q13" s="3">
        <f t="shared" si="0"/>
        <v>6.5</v>
      </c>
      <c r="R13" s="2"/>
      <c r="S13" s="3">
        <v>-2</v>
      </c>
    </row>
    <row r="14" spans="1:21" x14ac:dyDescent="0.25">
      <c r="A14" t="s">
        <v>391</v>
      </c>
      <c r="C14" s="3">
        <f>C2-($C$3-$D$3)/2</f>
        <v>-1.5</v>
      </c>
      <c r="I14" s="3">
        <f>I2-(I$3-J$3)/2</f>
        <v>-1.5</v>
      </c>
      <c r="S14" s="3">
        <v>0</v>
      </c>
    </row>
    <row r="15" spans="1:21" x14ac:dyDescent="0.25">
      <c r="A15" t="s">
        <v>392</v>
      </c>
      <c r="C15" s="3">
        <f>C3-($C$3-$D$3)/2</f>
        <v>0.5</v>
      </c>
      <c r="D15" s="3">
        <f>D3+($C$3-$D$3)/2</f>
        <v>0.5</v>
      </c>
      <c r="I15" s="3">
        <f>I3-(I$3-J$3)/2</f>
        <v>0.5</v>
      </c>
      <c r="J15" s="3">
        <f>J3-(J$3-I$3)/2</f>
        <v>0.5</v>
      </c>
      <c r="R15" s="3">
        <v>12</v>
      </c>
      <c r="S15" s="3">
        <v>-5</v>
      </c>
    </row>
    <row r="16" spans="1:21" x14ac:dyDescent="0.25">
      <c r="A16" t="s">
        <v>393</v>
      </c>
      <c r="D16" s="3">
        <f t="shared" ref="D16:D19" si="1">D4+($C$3-$D$3)/2</f>
        <v>1.5</v>
      </c>
      <c r="J16" s="3">
        <f t="shared" ref="J16:J19" si="2">J4-(J$3-I$3)/2</f>
        <v>1.5</v>
      </c>
    </row>
    <row r="17" spans="3:13" x14ac:dyDescent="0.25">
      <c r="D17" s="3">
        <f t="shared" si="1"/>
        <v>6.5</v>
      </c>
      <c r="E17" s="3">
        <f>E5+($C$3-$D$3)/2</f>
        <v>-0.5</v>
      </c>
      <c r="J17" s="3">
        <f t="shared" si="2"/>
        <v>6.5</v>
      </c>
      <c r="K17" s="3">
        <f>K5-(J$3-I$3)/2</f>
        <v>-0.5</v>
      </c>
    </row>
    <row r="18" spans="3:13" x14ac:dyDescent="0.25">
      <c r="D18" s="2"/>
      <c r="E18" s="3">
        <f>E6+($C$3-$D$3)/2</f>
        <v>1.5</v>
      </c>
      <c r="J18" s="2"/>
      <c r="K18" s="3">
        <f>K6-(J$3-I$3)/2</f>
        <v>1.5</v>
      </c>
    </row>
    <row r="19" spans="3:13" x14ac:dyDescent="0.25">
      <c r="D19" s="3">
        <f t="shared" si="1"/>
        <v>13.5</v>
      </c>
      <c r="F19" s="3">
        <f>F7+($C$3-$D$3)/2</f>
        <v>-8.5</v>
      </c>
      <c r="J19" s="3">
        <f t="shared" si="2"/>
        <v>13.5</v>
      </c>
      <c r="L19" s="3">
        <f>L7-(J$3-I$3)/2</f>
        <v>-8.5</v>
      </c>
    </row>
    <row r="20" spans="3:13" x14ac:dyDescent="0.25">
      <c r="F20" s="3">
        <f t="shared" ref="F20:F21" si="3">F8+($C$3-$D$3)/2</f>
        <v>1.5</v>
      </c>
      <c r="L20" s="3">
        <f t="shared" ref="L20:L21" si="4">L8-(J$3-I$3)/2</f>
        <v>1.5</v>
      </c>
    </row>
    <row r="21" spans="3:13" x14ac:dyDescent="0.25">
      <c r="F21" s="3">
        <f t="shared" si="3"/>
        <v>6.5</v>
      </c>
      <c r="G21" s="3">
        <f>G9+($C$3-$D$3)/2</f>
        <v>-8.5</v>
      </c>
      <c r="L21" s="3">
        <f t="shared" si="4"/>
        <v>6.5</v>
      </c>
      <c r="M21" s="3">
        <f>M9-(J$3-I$3)/2</f>
        <v>-8.5</v>
      </c>
    </row>
    <row r="22" spans="3:13" x14ac:dyDescent="0.25">
      <c r="G22" s="3">
        <f t="shared" ref="G22:G23" si="5">G10+($C$3-$D$3)/2</f>
        <v>1.5</v>
      </c>
      <c r="M22" s="3">
        <f t="shared" ref="M22:M23" si="6">M10-(J$3-I$3)/2</f>
        <v>1.5</v>
      </c>
    </row>
    <row r="23" spans="3:13" x14ac:dyDescent="0.25">
      <c r="G23" s="3">
        <f t="shared" si="5"/>
        <v>11.5</v>
      </c>
      <c r="M23" s="3">
        <f t="shared" si="6"/>
        <v>11.5</v>
      </c>
    </row>
    <row r="25" spans="3:13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3:13" x14ac:dyDescent="0.25">
      <c r="C26" s="3">
        <f>C14-($D$17-$E$17)/2</f>
        <v>-5</v>
      </c>
      <c r="I26" s="3">
        <f>I14-(J$17-K$17)/2</f>
        <v>-5</v>
      </c>
    </row>
    <row r="27" spans="3:13" x14ac:dyDescent="0.25">
      <c r="C27" s="3">
        <f>C15-($D$17-$E$17)/2</f>
        <v>-3</v>
      </c>
      <c r="D27" s="3">
        <f>D15-($D$17-$E$17)/2</f>
        <v>-3</v>
      </c>
      <c r="I27" s="3">
        <f>I15-(J$17-K$17)/2</f>
        <v>-3</v>
      </c>
      <c r="J27" s="3">
        <f>J15-(J$17-K$17)/2</f>
        <v>-3</v>
      </c>
    </row>
    <row r="28" spans="3:13" x14ac:dyDescent="0.25">
      <c r="D28" s="3">
        <f t="shared" ref="D28:D31" si="7">D16-($D$17-$E$17)/2</f>
        <v>-2</v>
      </c>
      <c r="J28" s="3">
        <f t="shared" ref="J28:J31" si="8">J16-(J$17-K$17)/2</f>
        <v>-2</v>
      </c>
    </row>
    <row r="29" spans="3:13" x14ac:dyDescent="0.25">
      <c r="D29" s="3">
        <f t="shared" si="7"/>
        <v>3</v>
      </c>
      <c r="E29" s="3">
        <f>E17+($D$17-$E$17)/2</f>
        <v>3</v>
      </c>
      <c r="J29" s="3">
        <f t="shared" si="8"/>
        <v>3</v>
      </c>
      <c r="K29" s="3">
        <f>K17-(K$17-J$17)/2</f>
        <v>3</v>
      </c>
    </row>
    <row r="30" spans="3:13" x14ac:dyDescent="0.25">
      <c r="D30" s="2"/>
      <c r="E30" s="3">
        <f>E18+($D$17-$E$17)/2</f>
        <v>5</v>
      </c>
      <c r="J30" s="2"/>
      <c r="K30" s="3">
        <f>K18-(J$17-K$17)/2</f>
        <v>-2</v>
      </c>
    </row>
    <row r="31" spans="3:13" x14ac:dyDescent="0.25">
      <c r="D31" s="3">
        <f t="shared" si="7"/>
        <v>10</v>
      </c>
      <c r="F31" s="3">
        <f>F19+($D$17-$E$17)/2</f>
        <v>-5</v>
      </c>
      <c r="J31" s="3">
        <f t="shared" si="8"/>
        <v>10</v>
      </c>
      <c r="L31" s="3">
        <f>L19-(K$17-J$17)/2</f>
        <v>-5</v>
      </c>
    </row>
    <row r="32" spans="3:13" x14ac:dyDescent="0.25">
      <c r="F32" s="3">
        <f t="shared" ref="F32:F33" si="9">F20+($D$17-$E$17)/2</f>
        <v>5</v>
      </c>
      <c r="L32" s="3">
        <f>L20-(K$17-J$17)/2</f>
        <v>5</v>
      </c>
    </row>
    <row r="33" spans="3:13" x14ac:dyDescent="0.25">
      <c r="F33" s="3">
        <f t="shared" si="9"/>
        <v>10</v>
      </c>
      <c r="G33" s="3">
        <f>G21+($D$17-$E$17)/2</f>
        <v>-5</v>
      </c>
      <c r="L33" s="3">
        <f>L21-(K$17-J$17)/2</f>
        <v>10</v>
      </c>
      <c r="M33" s="3">
        <f>M21-(K$17-J$17)/2</f>
        <v>-5</v>
      </c>
    </row>
    <row r="34" spans="3:13" x14ac:dyDescent="0.25">
      <c r="G34" s="3">
        <f t="shared" ref="G34:G35" si="10">G22+($D$17-$E$17)/2</f>
        <v>5</v>
      </c>
      <c r="M34" s="3">
        <f t="shared" ref="M34:M35" si="11">M22-(K$17-J$17)/2</f>
        <v>5</v>
      </c>
    </row>
    <row r="35" spans="3:13" x14ac:dyDescent="0.25">
      <c r="G35" s="3">
        <f t="shared" si="10"/>
        <v>15</v>
      </c>
      <c r="M35" s="3">
        <f t="shared" si="11"/>
        <v>15</v>
      </c>
    </row>
    <row r="37" spans="3:13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  <c r="I37" s="2"/>
      <c r="J37" s="2"/>
      <c r="K37" s="2"/>
      <c r="L37" s="2"/>
      <c r="M37" s="2"/>
    </row>
    <row r="38" spans="3:13" x14ac:dyDescent="0.25">
      <c r="C38" s="3">
        <f>C26-($D$31-$F$31)/2</f>
        <v>-12.5</v>
      </c>
      <c r="I38" s="2"/>
      <c r="J38" s="2"/>
      <c r="K38" s="2"/>
      <c r="L38" s="2"/>
      <c r="M38" s="2"/>
    </row>
    <row r="39" spans="3:13" x14ac:dyDescent="0.25">
      <c r="C39" s="3">
        <f>C27-($D$31-$F$31)/2</f>
        <v>-10.5</v>
      </c>
      <c r="D39" s="3">
        <f t="shared" ref="D39:D41" si="12">D27-($D$31-$F$31)/2</f>
        <v>-10.5</v>
      </c>
      <c r="I39" s="2"/>
      <c r="J39" s="2"/>
      <c r="K39" s="2"/>
      <c r="L39" s="2"/>
      <c r="M39" s="2"/>
    </row>
    <row r="40" spans="3:13" x14ac:dyDescent="0.25">
      <c r="D40" s="3">
        <f t="shared" si="12"/>
        <v>-9.5</v>
      </c>
      <c r="I40" s="2"/>
      <c r="J40" s="2"/>
      <c r="K40" s="2"/>
      <c r="L40" s="2"/>
      <c r="M40" s="2"/>
    </row>
    <row r="41" spans="3:13" x14ac:dyDescent="0.25">
      <c r="D41" s="3">
        <f t="shared" si="12"/>
        <v>-4.5</v>
      </c>
      <c r="E41" s="3">
        <f>E29-($D$31-$F$31)/2</f>
        <v>-4.5</v>
      </c>
      <c r="I41" s="2"/>
      <c r="J41" s="2"/>
      <c r="K41" s="2"/>
      <c r="L41" s="2"/>
      <c r="M41" s="2"/>
    </row>
    <row r="42" spans="3:13" x14ac:dyDescent="0.25">
      <c r="D42" s="2"/>
      <c r="E42" s="3">
        <f>E30-($D$17-$E$17)/2</f>
        <v>1.5</v>
      </c>
      <c r="I42" s="2"/>
      <c r="J42" s="2"/>
      <c r="K42" s="2"/>
      <c r="L42" s="2"/>
      <c r="M42" s="2"/>
    </row>
    <row r="43" spans="3:13" x14ac:dyDescent="0.25">
      <c r="D43" s="3">
        <f>D31-($D$31-$F$31)/2</f>
        <v>2.5</v>
      </c>
      <c r="F43" s="3">
        <f>F31+($D$31-$F$31)/2</f>
        <v>2.5</v>
      </c>
      <c r="I43" s="2"/>
      <c r="J43" s="2"/>
      <c r="K43" s="2"/>
      <c r="L43" s="2"/>
      <c r="M43" s="2"/>
    </row>
    <row r="44" spans="3:13" x14ac:dyDescent="0.25">
      <c r="F44" s="3">
        <f t="shared" ref="F44:F45" si="13">F32+($D$31-$F$31)/2</f>
        <v>12.5</v>
      </c>
      <c r="I44" s="2"/>
      <c r="J44" s="2"/>
      <c r="K44" s="2"/>
      <c r="L44" s="2"/>
      <c r="M44" s="2"/>
    </row>
    <row r="45" spans="3:13" x14ac:dyDescent="0.25">
      <c r="F45" s="3">
        <f t="shared" si="13"/>
        <v>17.5</v>
      </c>
      <c r="G45" s="3">
        <f>G33+($D$31-$F$31)/2</f>
        <v>2.5</v>
      </c>
      <c r="I45" s="2"/>
      <c r="J45" s="2"/>
      <c r="K45" s="2"/>
      <c r="L45" s="2"/>
      <c r="M45" s="2"/>
    </row>
    <row r="46" spans="3:13" x14ac:dyDescent="0.25">
      <c r="G46" s="3">
        <f t="shared" ref="G46:G47" si="14">G34+($D$31-$F$31)/2</f>
        <v>12.5</v>
      </c>
      <c r="I46" s="2"/>
      <c r="J46" s="2"/>
      <c r="K46" s="2"/>
      <c r="L46" s="2"/>
      <c r="M46" s="2"/>
    </row>
    <row r="47" spans="3:13" x14ac:dyDescent="0.25">
      <c r="G47" s="3">
        <f t="shared" si="14"/>
        <v>22.5</v>
      </c>
      <c r="I47" s="2"/>
      <c r="J47" s="2"/>
      <c r="K47" s="2"/>
      <c r="L47" s="2"/>
      <c r="M47" s="2"/>
    </row>
    <row r="48" spans="3:13" x14ac:dyDescent="0.25">
      <c r="I48" s="2"/>
      <c r="J48" s="2"/>
      <c r="K48" s="2"/>
      <c r="L48" s="2"/>
      <c r="M48" s="2"/>
    </row>
    <row r="49" spans="1:13" x14ac:dyDescent="0.25">
      <c r="C49" t="s">
        <v>0</v>
      </c>
      <c r="D49" t="s">
        <v>1</v>
      </c>
      <c r="E49" t="s">
        <v>2</v>
      </c>
      <c r="F49" t="s">
        <v>3</v>
      </c>
      <c r="G49" t="s">
        <v>4</v>
      </c>
      <c r="I49" s="2"/>
      <c r="J49" s="2"/>
      <c r="K49" s="2"/>
      <c r="L49" s="2"/>
      <c r="M49" s="2"/>
    </row>
    <row r="50" spans="1:13" x14ac:dyDescent="0.25">
      <c r="C50" s="3">
        <f>C38-($F$45-$G$45)/2</f>
        <v>-20</v>
      </c>
      <c r="I50" s="2"/>
      <c r="J50" s="2"/>
      <c r="K50" s="2"/>
      <c r="L50" s="2"/>
      <c r="M50" s="2"/>
    </row>
    <row r="51" spans="1:13" x14ac:dyDescent="0.25">
      <c r="C51" s="3">
        <f>C39-($F$45-$G$45)/2</f>
        <v>-18</v>
      </c>
      <c r="D51" s="3">
        <f t="shared" ref="D51:D52" si="15">D39-($F$45-$G$45)/2</f>
        <v>-18</v>
      </c>
      <c r="I51" s="2"/>
      <c r="J51" s="2"/>
      <c r="K51" s="2"/>
      <c r="L51" s="2"/>
      <c r="M51" s="2"/>
    </row>
    <row r="52" spans="1:13" x14ac:dyDescent="0.25">
      <c r="D52" s="3">
        <f t="shared" si="15"/>
        <v>-17</v>
      </c>
      <c r="I52" s="2"/>
      <c r="J52" s="2"/>
      <c r="K52" s="2"/>
      <c r="L52" s="2"/>
      <c r="M52" s="2"/>
    </row>
    <row r="53" spans="1:13" x14ac:dyDescent="0.25">
      <c r="D53" s="3">
        <f>D41-($F$45-$G$45)/2</f>
        <v>-12</v>
      </c>
      <c r="E53" s="3">
        <f>E41-($F$45-$G$45)/2</f>
        <v>-12</v>
      </c>
      <c r="I53" s="2"/>
      <c r="J53" s="2"/>
      <c r="K53" s="2"/>
      <c r="L53" s="2"/>
      <c r="M53" s="2"/>
    </row>
    <row r="54" spans="1:13" x14ac:dyDescent="0.25">
      <c r="D54" s="2"/>
      <c r="E54" s="3">
        <f>E42-($F$45-$G$45)/2</f>
        <v>-6</v>
      </c>
      <c r="I54" s="2"/>
      <c r="J54" s="2"/>
      <c r="K54" s="2"/>
      <c r="L54" s="2"/>
      <c r="M54" s="2"/>
    </row>
    <row r="55" spans="1:13" x14ac:dyDescent="0.25">
      <c r="D55" s="3">
        <f t="shared" ref="D55" si="16">D43-($F$45-$G$45)/2</f>
        <v>-5</v>
      </c>
      <c r="F55" s="3">
        <f t="shared" ref="F55:F56" si="17">F43-($F$45-$G$45)/2</f>
        <v>-5</v>
      </c>
      <c r="I55" s="2"/>
      <c r="J55" s="2"/>
      <c r="K55" s="2"/>
      <c r="L55" s="2"/>
      <c r="M55" s="2"/>
    </row>
    <row r="56" spans="1:13" x14ac:dyDescent="0.25">
      <c r="F56" s="3">
        <f t="shared" si="17"/>
        <v>5</v>
      </c>
      <c r="I56" s="2"/>
      <c r="J56" s="2"/>
      <c r="K56" s="2"/>
      <c r="L56" s="2"/>
      <c r="M56" s="2"/>
    </row>
    <row r="57" spans="1:13" x14ac:dyDescent="0.25">
      <c r="F57" s="3">
        <f>F45-($F$45-$G$45)/2</f>
        <v>10</v>
      </c>
      <c r="G57" s="3">
        <f>G45+($F$45-$G$45)/2</f>
        <v>10</v>
      </c>
      <c r="I57" s="2"/>
      <c r="J57" s="2"/>
      <c r="K57" s="2"/>
      <c r="L57" s="2"/>
      <c r="M57" s="2"/>
    </row>
    <row r="58" spans="1:13" x14ac:dyDescent="0.25">
      <c r="G58" s="3">
        <f t="shared" ref="G58:G59" si="18">G46+($F$45-$G$45)/2</f>
        <v>20</v>
      </c>
      <c r="I58" s="2"/>
      <c r="J58" s="2"/>
      <c r="K58" s="2"/>
      <c r="L58" s="2"/>
      <c r="M58" s="2"/>
    </row>
    <row r="59" spans="1:13" x14ac:dyDescent="0.25">
      <c r="G59" s="3">
        <f t="shared" si="18"/>
        <v>30</v>
      </c>
      <c r="I59" s="2"/>
      <c r="J59" s="2"/>
      <c r="K59" s="2"/>
      <c r="L59" s="2"/>
      <c r="M59" s="2"/>
    </row>
    <row r="60" spans="1:13" x14ac:dyDescent="0.25">
      <c r="I60" s="2"/>
      <c r="J60" s="2"/>
      <c r="K60" s="2"/>
      <c r="L60" s="2"/>
      <c r="M60" s="2"/>
    </row>
    <row r="61" spans="1:13" x14ac:dyDescent="0.25">
      <c r="I61" s="2"/>
      <c r="J61" s="2"/>
      <c r="K61" s="2"/>
      <c r="L61" s="2"/>
      <c r="M61" s="2"/>
    </row>
    <row r="62" spans="1:13" x14ac:dyDescent="0.25">
      <c r="A62" t="s">
        <v>378</v>
      </c>
      <c r="B62" t="s">
        <v>387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I62" s="2"/>
      <c r="J62" s="2"/>
      <c r="K62" s="2"/>
      <c r="L62" s="2"/>
      <c r="M62" s="2"/>
    </row>
    <row r="63" spans="1:13" x14ac:dyDescent="0.25">
      <c r="A63" t="s">
        <v>379</v>
      </c>
      <c r="B63">
        <v>0</v>
      </c>
      <c r="C63">
        <v>-20</v>
      </c>
      <c r="I63" s="2"/>
      <c r="J63" s="2"/>
      <c r="K63" s="2"/>
      <c r="L63" s="2"/>
      <c r="M63" s="2"/>
    </row>
    <row r="64" spans="1:13" x14ac:dyDescent="0.25">
      <c r="A64" t="s">
        <v>380</v>
      </c>
      <c r="B64">
        <v>2</v>
      </c>
      <c r="C64">
        <v>-18</v>
      </c>
      <c r="D64">
        <v>-18</v>
      </c>
      <c r="I64" s="2"/>
      <c r="J64" s="2"/>
      <c r="K64" s="2"/>
      <c r="L64" s="2"/>
      <c r="M64" s="2"/>
    </row>
    <row r="65" spans="1:13" x14ac:dyDescent="0.25">
      <c r="A65" t="s">
        <v>381</v>
      </c>
      <c r="B65">
        <v>3</v>
      </c>
      <c r="D65">
        <v>-17</v>
      </c>
      <c r="I65" s="2"/>
      <c r="J65" s="2"/>
      <c r="K65" s="2"/>
      <c r="L65" s="2"/>
      <c r="M65" s="2"/>
    </row>
    <row r="66" spans="1:13" x14ac:dyDescent="0.25">
      <c r="A66" t="s">
        <v>382</v>
      </c>
      <c r="B66">
        <v>8</v>
      </c>
      <c r="D66">
        <v>-12</v>
      </c>
      <c r="E66">
        <v>-12</v>
      </c>
      <c r="I66" s="2"/>
      <c r="J66" s="2"/>
      <c r="K66" s="2"/>
      <c r="L66" s="2"/>
      <c r="M66" s="2"/>
    </row>
    <row r="67" spans="1:13" x14ac:dyDescent="0.25">
      <c r="A67" t="s">
        <v>383</v>
      </c>
      <c r="B67">
        <v>10</v>
      </c>
      <c r="E67">
        <v>-6</v>
      </c>
      <c r="I67" s="2"/>
      <c r="J67" s="2"/>
      <c r="K67" s="2"/>
      <c r="L67" s="2"/>
      <c r="M67" s="2"/>
    </row>
    <row r="68" spans="1:13" x14ac:dyDescent="0.25">
      <c r="A68" t="s">
        <v>384</v>
      </c>
      <c r="B68">
        <v>15</v>
      </c>
      <c r="D68">
        <v>-5</v>
      </c>
      <c r="F68">
        <v>-5</v>
      </c>
      <c r="I68" s="2"/>
      <c r="J68" s="2"/>
      <c r="K68" s="2"/>
      <c r="L68" s="2"/>
      <c r="M68" s="2"/>
    </row>
    <row r="69" spans="1:13" x14ac:dyDescent="0.25">
      <c r="A69" t="s">
        <v>385</v>
      </c>
      <c r="B69">
        <v>25</v>
      </c>
      <c r="F69">
        <v>5</v>
      </c>
      <c r="I69" s="2"/>
      <c r="J69" s="2"/>
      <c r="K69" s="2"/>
      <c r="L69" s="2"/>
      <c r="M69" s="2"/>
    </row>
    <row r="70" spans="1:13" x14ac:dyDescent="0.25">
      <c r="A70" t="s">
        <v>386</v>
      </c>
      <c r="B70">
        <v>30</v>
      </c>
      <c r="F70">
        <v>10</v>
      </c>
      <c r="G70">
        <v>10</v>
      </c>
      <c r="I70" s="2"/>
      <c r="J70" s="2"/>
      <c r="K70" s="2"/>
      <c r="L70" s="2"/>
      <c r="M70" s="2"/>
    </row>
    <row r="71" spans="1:13" x14ac:dyDescent="0.25">
      <c r="A71" t="s">
        <v>388</v>
      </c>
      <c r="B71">
        <v>40</v>
      </c>
      <c r="G71">
        <v>20</v>
      </c>
      <c r="I71" s="2"/>
      <c r="J71" s="2"/>
      <c r="K71" s="2"/>
      <c r="L71" s="2"/>
      <c r="M71" s="2"/>
    </row>
    <row r="72" spans="1:13" x14ac:dyDescent="0.25">
      <c r="A72" t="s">
        <v>389</v>
      </c>
      <c r="B72">
        <v>50</v>
      </c>
      <c r="G72">
        <v>30</v>
      </c>
      <c r="I72" s="2"/>
      <c r="J72" s="2"/>
      <c r="K72" s="2"/>
      <c r="L72" s="2"/>
      <c r="M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7" max="7" width="10.7109375" bestFit="1" customWidth="1"/>
    <col min="13" max="13" width="10.7109375" bestFit="1" customWidth="1"/>
    <col min="18" max="18" width="9.140625" style="16"/>
  </cols>
  <sheetData>
    <row r="1" spans="1:29" x14ac:dyDescent="0.25">
      <c r="C1" s="24" t="s">
        <v>397</v>
      </c>
      <c r="D1" s="24"/>
      <c r="E1" s="24"/>
      <c r="I1" s="24" t="s">
        <v>395</v>
      </c>
      <c r="J1" s="24"/>
      <c r="K1" s="24"/>
      <c r="O1" s="24" t="s">
        <v>395</v>
      </c>
      <c r="P1" s="24"/>
      <c r="Q1" s="24"/>
      <c r="U1" s="24" t="s">
        <v>395</v>
      </c>
      <c r="V1" s="24"/>
      <c r="W1" s="24"/>
      <c r="AA1" s="26" t="s">
        <v>395</v>
      </c>
      <c r="AB1" s="26"/>
      <c r="AC1" s="26"/>
    </row>
    <row r="2" spans="1:29" x14ac:dyDescent="0.25">
      <c r="A2" t="s">
        <v>378</v>
      </c>
      <c r="B2" t="s">
        <v>387</v>
      </c>
      <c r="C2" t="s">
        <v>0</v>
      </c>
      <c r="D2" t="s">
        <v>1</v>
      </c>
      <c r="E2" t="s">
        <v>2</v>
      </c>
      <c r="G2" t="s">
        <v>378</v>
      </c>
      <c r="H2" t="s">
        <v>387</v>
      </c>
      <c r="I2" t="s">
        <v>0</v>
      </c>
      <c r="J2" t="s">
        <v>1</v>
      </c>
      <c r="K2" t="s">
        <v>2</v>
      </c>
      <c r="M2" t="s">
        <v>378</v>
      </c>
      <c r="N2" t="s">
        <v>387</v>
      </c>
      <c r="O2" t="s">
        <v>0</v>
      </c>
      <c r="P2" t="s">
        <v>1</v>
      </c>
      <c r="Q2" t="s">
        <v>2</v>
      </c>
      <c r="S2" t="s">
        <v>378</v>
      </c>
      <c r="T2" t="s">
        <v>387</v>
      </c>
      <c r="U2" t="s">
        <v>0</v>
      </c>
      <c r="V2" t="s">
        <v>1</v>
      </c>
      <c r="W2" t="s">
        <v>2</v>
      </c>
      <c r="Y2" t="s">
        <v>378</v>
      </c>
      <c r="Z2" t="s">
        <v>387</v>
      </c>
      <c r="AA2" t="s">
        <v>0</v>
      </c>
      <c r="AB2" t="s">
        <v>1</v>
      </c>
      <c r="AC2" t="s">
        <v>2</v>
      </c>
    </row>
    <row r="3" spans="1:29" x14ac:dyDescent="0.25">
      <c r="A3" t="s">
        <v>379</v>
      </c>
      <c r="B3">
        <v>0</v>
      </c>
      <c r="C3" s="3">
        <v>0</v>
      </c>
      <c r="G3" t="s">
        <v>379</v>
      </c>
      <c r="H3">
        <v>0</v>
      </c>
      <c r="I3" s="3">
        <v>0</v>
      </c>
      <c r="M3" t="s">
        <v>379</v>
      </c>
      <c r="N3">
        <v>0</v>
      </c>
      <c r="O3" s="3">
        <v>0</v>
      </c>
      <c r="S3" t="s">
        <v>379</v>
      </c>
      <c r="T3">
        <v>0</v>
      </c>
      <c r="U3" s="3">
        <v>0</v>
      </c>
      <c r="Y3" t="s">
        <v>38</v>
      </c>
      <c r="Z3">
        <f>T9*COS(T3)</f>
        <v>1</v>
      </c>
      <c r="AA3" s="3">
        <f>Z3</f>
        <v>1</v>
      </c>
    </row>
    <row r="4" spans="1:29" x14ac:dyDescent="0.25">
      <c r="A4" t="s">
        <v>380</v>
      </c>
      <c r="B4">
        <v>2</v>
      </c>
      <c r="C4" s="3">
        <v>2</v>
      </c>
      <c r="D4" s="3">
        <v>-1</v>
      </c>
      <c r="G4" t="s">
        <v>380</v>
      </c>
      <c r="H4">
        <v>2</v>
      </c>
      <c r="I4" s="3">
        <v>2</v>
      </c>
      <c r="J4" s="3">
        <v>-1</v>
      </c>
      <c r="K4" s="2"/>
      <c r="M4" t="s">
        <v>380</v>
      </c>
      <c r="N4">
        <v>2</v>
      </c>
      <c r="O4" s="3">
        <v>2</v>
      </c>
      <c r="P4" s="3">
        <v>-1</v>
      </c>
      <c r="Q4" s="2"/>
      <c r="S4" t="s">
        <v>380</v>
      </c>
      <c r="T4">
        <v>0.1</v>
      </c>
      <c r="U4" s="3">
        <v>0.1</v>
      </c>
      <c r="V4" s="3">
        <v>-0.05</v>
      </c>
      <c r="W4" s="2"/>
      <c r="Y4" t="s">
        <v>39</v>
      </c>
      <c r="Z4">
        <f t="shared" ref="Z4:Z8" si="0">T10*COS(T4)</f>
        <v>1.0149042485835864</v>
      </c>
      <c r="AA4" s="3">
        <f>Z4</f>
        <v>1.0149042485835864</v>
      </c>
      <c r="AB4" s="3">
        <f>T10*COS(V4)</f>
        <v>1.0187252656028656</v>
      </c>
      <c r="AC4" s="2"/>
    </row>
    <row r="5" spans="1:29" x14ac:dyDescent="0.25">
      <c r="A5" t="s">
        <v>381</v>
      </c>
      <c r="B5">
        <v>3</v>
      </c>
      <c r="D5" s="3">
        <v>0</v>
      </c>
      <c r="G5" t="s">
        <v>381</v>
      </c>
      <c r="H5">
        <v>3</v>
      </c>
      <c r="J5" s="3">
        <v>0</v>
      </c>
      <c r="K5" s="2"/>
      <c r="M5" t="s">
        <v>381</v>
      </c>
      <c r="N5">
        <v>3</v>
      </c>
      <c r="P5" s="3">
        <v>0</v>
      </c>
      <c r="Q5" s="2"/>
      <c r="S5" t="s">
        <v>381</v>
      </c>
      <c r="T5">
        <v>0.15</v>
      </c>
      <c r="V5" s="3">
        <v>0</v>
      </c>
      <c r="W5" s="2"/>
      <c r="Y5" t="s">
        <v>40</v>
      </c>
      <c r="Z5">
        <f t="shared" si="0"/>
        <v>1.028321921053484</v>
      </c>
      <c r="AB5" s="3">
        <f t="shared" ref="AB5:AB6" si="1">T11*COS(V5)</f>
        <v>1.04</v>
      </c>
      <c r="AC5" s="2"/>
    </row>
    <row r="6" spans="1:29" x14ac:dyDescent="0.25">
      <c r="A6" t="s">
        <v>382</v>
      </c>
      <c r="B6">
        <v>8</v>
      </c>
      <c r="D6" s="3">
        <v>5</v>
      </c>
      <c r="E6" s="3">
        <v>-2</v>
      </c>
      <c r="G6" t="s">
        <v>382</v>
      </c>
      <c r="H6">
        <v>8</v>
      </c>
      <c r="J6" s="3">
        <v>5</v>
      </c>
      <c r="K6" s="3">
        <v>-2</v>
      </c>
      <c r="M6" t="s">
        <v>382</v>
      </c>
      <c r="N6">
        <v>8</v>
      </c>
      <c r="P6" s="3">
        <v>5</v>
      </c>
      <c r="Q6" s="3">
        <v>-2</v>
      </c>
      <c r="S6" t="s">
        <v>382</v>
      </c>
      <c r="T6">
        <v>0.2</v>
      </c>
      <c r="V6" s="3">
        <v>0.05</v>
      </c>
      <c r="W6" s="3">
        <v>-0.1</v>
      </c>
      <c r="Y6" t="s">
        <v>41</v>
      </c>
      <c r="Z6">
        <f t="shared" si="0"/>
        <v>1.0388705725117162</v>
      </c>
      <c r="AB6" s="3">
        <f t="shared" si="1"/>
        <v>1.0586752760186644</v>
      </c>
      <c r="AC6" s="3">
        <f>T12*COS(W6)</f>
        <v>1.0547044151947074</v>
      </c>
    </row>
    <row r="7" spans="1:29" x14ac:dyDescent="0.25">
      <c r="A7" t="s">
        <v>383</v>
      </c>
      <c r="B7">
        <v>10</v>
      </c>
      <c r="E7" s="3">
        <v>0</v>
      </c>
      <c r="G7" t="s">
        <v>383</v>
      </c>
      <c r="H7">
        <v>10</v>
      </c>
      <c r="J7" s="2"/>
      <c r="K7" s="3">
        <v>0</v>
      </c>
      <c r="M7" t="s">
        <v>383</v>
      </c>
      <c r="N7">
        <v>10</v>
      </c>
      <c r="P7" s="2"/>
      <c r="Q7" s="3">
        <v>0</v>
      </c>
      <c r="S7" t="s">
        <v>383</v>
      </c>
      <c r="T7">
        <v>0.3</v>
      </c>
      <c r="V7" s="2"/>
      <c r="W7" s="3">
        <v>0</v>
      </c>
      <c r="Y7" t="s">
        <v>22</v>
      </c>
      <c r="Z7">
        <f t="shared" si="0"/>
        <v>1.0317634082556546</v>
      </c>
      <c r="AB7" s="2"/>
      <c r="AC7" s="3">
        <f t="shared" ref="AC7:AC8" si="2">T13*COS(W7)</f>
        <v>1.08</v>
      </c>
    </row>
    <row r="8" spans="1:29" x14ac:dyDescent="0.25">
      <c r="E8" s="3"/>
      <c r="G8" t="s">
        <v>384</v>
      </c>
      <c r="H8">
        <v>15</v>
      </c>
      <c r="I8" s="3">
        <v>15</v>
      </c>
      <c r="J8" s="2"/>
      <c r="K8" s="3">
        <v>5</v>
      </c>
      <c r="M8" t="s">
        <v>384</v>
      </c>
      <c r="N8">
        <v>15</v>
      </c>
      <c r="O8" s="3">
        <v>15</v>
      </c>
      <c r="P8" s="2"/>
      <c r="Q8" s="3">
        <v>5</v>
      </c>
      <c r="S8" t="s">
        <v>384</v>
      </c>
      <c r="T8">
        <v>0.4</v>
      </c>
      <c r="U8" s="3">
        <v>0.4</v>
      </c>
      <c r="V8" s="2"/>
      <c r="W8" s="3">
        <v>0.1</v>
      </c>
      <c r="Y8" t="s">
        <v>42</v>
      </c>
      <c r="Z8">
        <f t="shared" si="0"/>
        <v>1.0131670934031738</v>
      </c>
      <c r="AA8" s="3">
        <f>Z8</f>
        <v>1.0131670934031738</v>
      </c>
      <c r="AB8" s="2"/>
      <c r="AC8" s="3">
        <f t="shared" si="2"/>
        <v>1.0945045818058285</v>
      </c>
    </row>
    <row r="9" spans="1:29" x14ac:dyDescent="0.25">
      <c r="D9" s="2"/>
      <c r="E9" s="2"/>
      <c r="J9" s="2"/>
      <c r="K9" s="2"/>
      <c r="S9" t="s">
        <v>399</v>
      </c>
      <c r="T9">
        <v>1</v>
      </c>
      <c r="U9" s="2"/>
      <c r="V9" s="2"/>
      <c r="W9" s="2"/>
      <c r="Y9" t="s">
        <v>44</v>
      </c>
      <c r="Z9">
        <f>T9*SIN(T3)</f>
        <v>0</v>
      </c>
      <c r="AA9" s="3">
        <f>Z9</f>
        <v>0</v>
      </c>
    </row>
    <row r="10" spans="1:29" x14ac:dyDescent="0.25">
      <c r="C10" t="s">
        <v>0</v>
      </c>
      <c r="D10" s="2" t="s">
        <v>1</v>
      </c>
      <c r="E10" s="2" t="s">
        <v>2</v>
      </c>
      <c r="I10" t="s">
        <v>0</v>
      </c>
      <c r="J10" s="2" t="s">
        <v>1</v>
      </c>
      <c r="K10" s="2" t="s">
        <v>2</v>
      </c>
      <c r="O10" t="s">
        <v>0</v>
      </c>
      <c r="P10" s="2" t="s">
        <v>1</v>
      </c>
      <c r="Q10" s="2" t="s">
        <v>2</v>
      </c>
      <c r="S10" t="s">
        <v>400</v>
      </c>
      <c r="T10">
        <v>1.02</v>
      </c>
      <c r="U10" s="2"/>
      <c r="V10" s="2"/>
      <c r="W10" s="2"/>
      <c r="Y10" t="s">
        <v>45</v>
      </c>
      <c r="Z10">
        <f t="shared" ref="Z10:Z14" si="3">T10*SIN(T4)</f>
        <v>0.10183008497976472</v>
      </c>
      <c r="AA10" s="3">
        <f>Z10</f>
        <v>0.10183008497976472</v>
      </c>
      <c r="AB10" s="3">
        <f>T10*SIN(V4)</f>
        <v>-5.0978752656091898E-2</v>
      </c>
      <c r="AC10" s="2"/>
    </row>
    <row r="11" spans="1:29" x14ac:dyDescent="0.25">
      <c r="A11" t="s">
        <v>379</v>
      </c>
      <c r="C11">
        <f>C3-(C4-D4)/2</f>
        <v>-1.5</v>
      </c>
      <c r="G11" t="s">
        <v>379</v>
      </c>
      <c r="I11">
        <f>I3-($I$4-$J$4)/2</f>
        <v>-1.5</v>
      </c>
      <c r="M11" t="s">
        <v>379</v>
      </c>
      <c r="O11">
        <f>O3-($I$4-$J$4)/2</f>
        <v>-1.5</v>
      </c>
      <c r="S11" t="s">
        <v>401</v>
      </c>
      <c r="T11">
        <v>1.04</v>
      </c>
      <c r="U11" s="2"/>
      <c r="V11" s="2"/>
      <c r="W11" s="2"/>
      <c r="Y11" t="s">
        <v>46</v>
      </c>
      <c r="Z11">
        <f t="shared" si="3"/>
        <v>0.15541565777254318</v>
      </c>
      <c r="AB11" s="3">
        <f t="shared" ref="AB11:AB12" si="4">T11*SIN(V5)</f>
        <v>0</v>
      </c>
      <c r="AC11" s="2"/>
    </row>
    <row r="12" spans="1:29" x14ac:dyDescent="0.25">
      <c r="A12" t="s">
        <v>380</v>
      </c>
      <c r="C12">
        <f>C4-(C4-D4)/2</f>
        <v>0.5</v>
      </c>
      <c r="D12">
        <f>D4+(C4-D4)/2</f>
        <v>0.5</v>
      </c>
      <c r="G12" t="s">
        <v>380</v>
      </c>
      <c r="I12">
        <f>I4-($I$4-$J$4)/2</f>
        <v>0.5</v>
      </c>
      <c r="J12">
        <f>J4+($I$4-$J$4)/2</f>
        <v>0.5</v>
      </c>
      <c r="M12" t="s">
        <v>380</v>
      </c>
      <c r="O12">
        <f>O4-($I$4-$J$4)/2</f>
        <v>0.5</v>
      </c>
      <c r="P12">
        <f>P4+($I$4-$J$4)/2</f>
        <v>0.5</v>
      </c>
      <c r="S12" t="s">
        <v>402</v>
      </c>
      <c r="T12">
        <v>1.06</v>
      </c>
      <c r="U12" s="2"/>
      <c r="V12" s="2"/>
      <c r="W12" s="2"/>
      <c r="Y12" t="s">
        <v>47</v>
      </c>
      <c r="Z12">
        <f t="shared" si="3"/>
        <v>0.21058949064276489</v>
      </c>
      <c r="AB12" s="3">
        <f t="shared" si="4"/>
        <v>5.2977919426919033E-2</v>
      </c>
      <c r="AC12" s="3">
        <f>T12*SIN(W6)</f>
        <v>-0.10582342164563785</v>
      </c>
    </row>
    <row r="13" spans="1:29" x14ac:dyDescent="0.25">
      <c r="A13" t="s">
        <v>381</v>
      </c>
      <c r="D13">
        <f>D5+(C4-D4)/2</f>
        <v>1.5</v>
      </c>
      <c r="G13" t="s">
        <v>381</v>
      </c>
      <c r="J13">
        <f t="shared" ref="J13:K16" si="5">J5+($I$4-$J$4)/2</f>
        <v>1.5</v>
      </c>
      <c r="M13" t="s">
        <v>381</v>
      </c>
      <c r="P13">
        <f t="shared" ref="P13" si="6">P5+($I$4-$J$4)/2</f>
        <v>1.5</v>
      </c>
      <c r="S13" t="s">
        <v>403</v>
      </c>
      <c r="T13">
        <v>1.08</v>
      </c>
      <c r="U13" s="2"/>
      <c r="V13" s="2"/>
      <c r="W13" s="2"/>
      <c r="Y13" t="s">
        <v>30</v>
      </c>
      <c r="Z13">
        <f t="shared" si="3"/>
        <v>0.31916182319424674</v>
      </c>
      <c r="AB13" s="2"/>
      <c r="AC13" s="3">
        <f t="shared" ref="AC13:AC14" si="7">T13*SIN(W7)</f>
        <v>0</v>
      </c>
    </row>
    <row r="14" spans="1:29" x14ac:dyDescent="0.25">
      <c r="A14" t="s">
        <v>382</v>
      </c>
      <c r="D14">
        <f>D6+(C4-D4)/2</f>
        <v>6.5</v>
      </c>
      <c r="E14">
        <f>E6+(C4-D4)/2</f>
        <v>-0.5</v>
      </c>
      <c r="G14" t="s">
        <v>382</v>
      </c>
      <c r="J14">
        <f t="shared" si="5"/>
        <v>6.5</v>
      </c>
      <c r="K14">
        <f>K6+($I$4-$J$4)/2</f>
        <v>-0.5</v>
      </c>
      <c r="M14" t="s">
        <v>382</v>
      </c>
      <c r="P14">
        <f t="shared" ref="P14" si="8">P6+($I$4-$J$4)/2</f>
        <v>6.5</v>
      </c>
      <c r="Q14">
        <f>Q6+($I$4-$J$4)/2</f>
        <v>-0.5</v>
      </c>
      <c r="S14" t="s">
        <v>404</v>
      </c>
      <c r="T14">
        <v>1.1000000000000001</v>
      </c>
      <c r="U14" s="2"/>
      <c r="V14" s="2"/>
      <c r="W14" s="2"/>
      <c r="Y14" t="s">
        <v>48</v>
      </c>
      <c r="Z14">
        <f t="shared" si="3"/>
        <v>0.42836017653951564</v>
      </c>
      <c r="AA14" s="3">
        <f>Z14</f>
        <v>0.42836017653951564</v>
      </c>
      <c r="AB14" s="2"/>
      <c r="AC14" s="3">
        <f t="shared" si="7"/>
        <v>0.10981675831151098</v>
      </c>
    </row>
    <row r="15" spans="1:29" x14ac:dyDescent="0.25">
      <c r="A15" t="s">
        <v>383</v>
      </c>
      <c r="E15">
        <f>E7+(C4-D4)/2</f>
        <v>1.5</v>
      </c>
      <c r="G15" t="s">
        <v>383</v>
      </c>
      <c r="K15">
        <f t="shared" si="5"/>
        <v>1.5</v>
      </c>
      <c r="M15" t="s">
        <v>383</v>
      </c>
      <c r="Q15">
        <f t="shared" ref="Q15" si="9">Q7+($I$4-$J$4)/2</f>
        <v>1.5</v>
      </c>
      <c r="V15" s="2"/>
      <c r="W15" s="2"/>
    </row>
    <row r="16" spans="1:29" x14ac:dyDescent="0.25">
      <c r="G16" t="s">
        <v>384</v>
      </c>
      <c r="I16">
        <f t="shared" ref="I16" si="10">I8-($I$4-$J$4)/2</f>
        <v>13.5</v>
      </c>
      <c r="K16">
        <f t="shared" si="5"/>
        <v>6.5</v>
      </c>
      <c r="M16" t="s">
        <v>384</v>
      </c>
      <c r="O16">
        <f t="shared" ref="O16" si="11">O8-($I$4-$J$4)/2</f>
        <v>13.5</v>
      </c>
      <c r="Q16">
        <f t="shared" ref="Q16" si="12">Q8+($I$4-$J$4)/2</f>
        <v>6.5</v>
      </c>
      <c r="U16" t="s">
        <v>0</v>
      </c>
      <c r="V16" s="2" t="s">
        <v>1</v>
      </c>
      <c r="W16" s="2" t="s">
        <v>2</v>
      </c>
      <c r="Y16" t="s">
        <v>379</v>
      </c>
      <c r="AA16" s="3">
        <f>ATAN(AA9/AA3)</f>
        <v>0</v>
      </c>
    </row>
    <row r="17" spans="1:31" x14ac:dyDescent="0.25">
      <c r="S17" t="s">
        <v>379</v>
      </c>
      <c r="U17">
        <f>U3-($U$4-$V$4)/2</f>
        <v>-7.5000000000000011E-2</v>
      </c>
      <c r="Y17" t="s">
        <v>380</v>
      </c>
      <c r="AA17" s="3">
        <f t="shared" ref="AA17:AA21" si="13">ATAN(AA10/AA4)</f>
        <v>9.9999999999999992E-2</v>
      </c>
      <c r="AB17" s="3">
        <f>ATAN(AB10/AB4)</f>
        <v>-0.05</v>
      </c>
      <c r="AC17" s="2"/>
    </row>
    <row r="18" spans="1:31" x14ac:dyDescent="0.25">
      <c r="C18" t="s">
        <v>0</v>
      </c>
      <c r="D18" s="2" t="s">
        <v>1</v>
      </c>
      <c r="E18" s="2" t="s">
        <v>2</v>
      </c>
      <c r="I18" t="s">
        <v>0</v>
      </c>
      <c r="J18" s="2" t="s">
        <v>1</v>
      </c>
      <c r="K18" s="2" t="s">
        <v>2</v>
      </c>
      <c r="O18" t="s">
        <v>0</v>
      </c>
      <c r="P18" s="2" t="s">
        <v>1</v>
      </c>
      <c r="Q18" s="2" t="s">
        <v>2</v>
      </c>
      <c r="S18" t="s">
        <v>380</v>
      </c>
      <c r="U18">
        <f t="shared" ref="U18:U22" si="14">U4-($U$4-$V$4)/2</f>
        <v>2.4999999999999994E-2</v>
      </c>
      <c r="V18">
        <f>V4+($U$4-$V$4)/2</f>
        <v>2.5000000000000008E-2</v>
      </c>
      <c r="Y18" t="s">
        <v>381</v>
      </c>
      <c r="AA18" s="2"/>
      <c r="AB18" s="3">
        <f t="shared" ref="AB18:AB19" si="15">ATAN(AB11/AB5)</f>
        <v>0</v>
      </c>
      <c r="AC18" s="2"/>
    </row>
    <row r="19" spans="1:31" x14ac:dyDescent="0.25">
      <c r="A19" t="s">
        <v>379</v>
      </c>
      <c r="C19">
        <f>C11-(D14-E14)/2</f>
        <v>-5</v>
      </c>
      <c r="G19" t="s">
        <v>379</v>
      </c>
      <c r="I19">
        <f>I11+($J$14-$K$14)/2</f>
        <v>2</v>
      </c>
      <c r="M19" t="s">
        <v>379</v>
      </c>
      <c r="O19">
        <f>O11-($O$16-$Q$16)/2</f>
        <v>-5</v>
      </c>
      <c r="S19" t="s">
        <v>381</v>
      </c>
      <c r="V19">
        <f t="shared" ref="V19:V20" si="16">V5+($U$4-$V$4)/2</f>
        <v>7.5000000000000011E-2</v>
      </c>
      <c r="Y19" t="s">
        <v>382</v>
      </c>
      <c r="AA19" s="2"/>
      <c r="AB19" s="3">
        <f t="shared" si="15"/>
        <v>4.9999999999999996E-2</v>
      </c>
      <c r="AC19" s="3">
        <f>ATAN(AC12/AC6)</f>
        <v>-0.1</v>
      </c>
    </row>
    <row r="20" spans="1:31" x14ac:dyDescent="0.25">
      <c r="A20" t="s">
        <v>380</v>
      </c>
      <c r="C20">
        <f>C12-(D14-E14)/2</f>
        <v>-3</v>
      </c>
      <c r="D20">
        <f>D12-(D14-E14)/2</f>
        <v>-3</v>
      </c>
      <c r="G20" t="s">
        <v>380</v>
      </c>
      <c r="I20">
        <f t="shared" ref="I20" si="17">I12-($J$14-$K$14)/2</f>
        <v>-3</v>
      </c>
      <c r="J20">
        <f t="shared" ref="J20:J21" si="18">J12-($J$14-$K$14)/2</f>
        <v>-3</v>
      </c>
      <c r="M20" t="s">
        <v>380</v>
      </c>
      <c r="O20">
        <f t="shared" ref="O20:O24" si="19">O12-($O$16-$Q$16)/2</f>
        <v>-3</v>
      </c>
      <c r="P20">
        <f>P12-($O$16-$Q$16)/2</f>
        <v>-3</v>
      </c>
      <c r="S20" t="s">
        <v>382</v>
      </c>
      <c r="V20">
        <f t="shared" si="16"/>
        <v>0.125</v>
      </c>
      <c r="W20">
        <f>W6+($U$4-$V$4)/2</f>
        <v>-2.4999999999999994E-2</v>
      </c>
      <c r="Y20" t="s">
        <v>383</v>
      </c>
      <c r="AA20" s="2"/>
      <c r="AB20" s="2"/>
      <c r="AC20" s="3">
        <f t="shared" ref="AC20:AC21" si="20">ATAN(AC13/AC7)</f>
        <v>0</v>
      </c>
    </row>
    <row r="21" spans="1:31" x14ac:dyDescent="0.25">
      <c r="A21" t="s">
        <v>381</v>
      </c>
      <c r="D21">
        <f>D13-(D14-E14)/2</f>
        <v>-2</v>
      </c>
      <c r="G21" t="s">
        <v>381</v>
      </c>
      <c r="J21">
        <f t="shared" si="18"/>
        <v>-2</v>
      </c>
      <c r="M21" t="s">
        <v>381</v>
      </c>
      <c r="P21">
        <f t="shared" ref="P21:P22" si="21">P13-($O$16-$Q$16)/2</f>
        <v>-2</v>
      </c>
      <c r="S21" t="s">
        <v>383</v>
      </c>
      <c r="W21">
        <f t="shared" ref="W21:W22" si="22">W7+($U$4-$V$4)/2</f>
        <v>7.5000000000000011E-2</v>
      </c>
      <c r="Y21" t="s">
        <v>384</v>
      </c>
      <c r="AA21" s="3">
        <f t="shared" si="13"/>
        <v>0.4</v>
      </c>
      <c r="AB21" s="2"/>
      <c r="AC21" s="3">
        <f t="shared" si="20"/>
        <v>9.9999999999999992E-2</v>
      </c>
    </row>
    <row r="22" spans="1:31" x14ac:dyDescent="0.25">
      <c r="A22" t="s">
        <v>382</v>
      </c>
      <c r="D22">
        <f>D14-(D14-E14)/2</f>
        <v>3</v>
      </c>
      <c r="E22">
        <f>E14+(D14-E14)/2</f>
        <v>3</v>
      </c>
      <c r="G22" t="s">
        <v>382</v>
      </c>
      <c r="J22">
        <f>J14-($J$14-$K$14)/2</f>
        <v>3</v>
      </c>
      <c r="K22">
        <f>K14+($J$14-$K$14)/2</f>
        <v>3</v>
      </c>
      <c r="M22" t="s">
        <v>382</v>
      </c>
      <c r="P22">
        <f t="shared" si="21"/>
        <v>3</v>
      </c>
      <c r="Q22">
        <f>Q14+($O$16-$Q$16)/2</f>
        <v>3</v>
      </c>
      <c r="S22" t="s">
        <v>384</v>
      </c>
      <c r="U22">
        <f t="shared" si="14"/>
        <v>0.32500000000000001</v>
      </c>
      <c r="W22">
        <f t="shared" si="22"/>
        <v>0.17500000000000002</v>
      </c>
      <c r="Y22" t="s">
        <v>399</v>
      </c>
      <c r="AA22" s="3">
        <f>SQRT(AA3^2+AA9^2)</f>
        <v>1</v>
      </c>
    </row>
    <row r="23" spans="1:31" x14ac:dyDescent="0.25">
      <c r="A23" t="s">
        <v>383</v>
      </c>
      <c r="E23">
        <f>E15+(D14-E14)/2</f>
        <v>5</v>
      </c>
      <c r="G23" t="s">
        <v>383</v>
      </c>
      <c r="K23">
        <f t="shared" ref="K23:K24" si="23">K15+($J$14-$K$14)/2</f>
        <v>5</v>
      </c>
      <c r="M23" t="s">
        <v>383</v>
      </c>
      <c r="Q23">
        <f t="shared" ref="Q23:Q24" si="24">Q15+($O$16-$Q$16)/2</f>
        <v>5</v>
      </c>
      <c r="Y23" t="s">
        <v>400</v>
      </c>
      <c r="AA23" s="3">
        <f t="shared" ref="AA23:AA27" si="25">SQRT(AA4^2+AA10^2)</f>
        <v>1.02</v>
      </c>
      <c r="AB23" s="3">
        <f>SQRT(AB4^2+AB10^2)</f>
        <v>1.02</v>
      </c>
      <c r="AC23" s="2"/>
    </row>
    <row r="24" spans="1:31" x14ac:dyDescent="0.25">
      <c r="G24" t="s">
        <v>384</v>
      </c>
      <c r="I24">
        <f>I16-($J$14-$K$14)/2</f>
        <v>10</v>
      </c>
      <c r="K24">
        <f t="shared" si="23"/>
        <v>10</v>
      </c>
      <c r="M24" t="s">
        <v>384</v>
      </c>
      <c r="O24">
        <f t="shared" si="19"/>
        <v>10</v>
      </c>
      <c r="Q24">
        <f t="shared" si="24"/>
        <v>10</v>
      </c>
      <c r="U24" t="s">
        <v>0</v>
      </c>
      <c r="V24" s="2" t="s">
        <v>1</v>
      </c>
      <c r="W24" s="2" t="s">
        <v>2</v>
      </c>
      <c r="Y24" t="s">
        <v>401</v>
      </c>
      <c r="AA24" s="2"/>
      <c r="AB24" s="3">
        <f t="shared" ref="AB24:AB25" si="26">SQRT(AB5^2+AB11^2)</f>
        <v>1.04</v>
      </c>
      <c r="AC24" s="2"/>
    </row>
    <row r="25" spans="1:31" x14ac:dyDescent="0.25">
      <c r="S25" t="s">
        <v>379</v>
      </c>
      <c r="U25">
        <f>U17-($V$20-$W$20)/2</f>
        <v>-0.15000000000000002</v>
      </c>
      <c r="Y25" t="s">
        <v>402</v>
      </c>
      <c r="AA25" s="2"/>
      <c r="AB25" s="3">
        <f t="shared" si="26"/>
        <v>1.0600000000000003</v>
      </c>
      <c r="AC25" s="3">
        <f>SQRT(AC6^2+AC12^2)</f>
        <v>1.06</v>
      </c>
    </row>
    <row r="26" spans="1:31" x14ac:dyDescent="0.25">
      <c r="A26" t="s">
        <v>378</v>
      </c>
      <c r="B26" t="s">
        <v>387</v>
      </c>
      <c r="C26" t="s">
        <v>394</v>
      </c>
      <c r="D26" t="s">
        <v>398</v>
      </c>
      <c r="G26" t="s">
        <v>378</v>
      </c>
      <c r="H26" t="s">
        <v>387</v>
      </c>
      <c r="I26" t="s">
        <v>396</v>
      </c>
      <c r="J26" t="s">
        <v>398</v>
      </c>
      <c r="S26" t="s">
        <v>380</v>
      </c>
      <c r="U26">
        <f t="shared" ref="U26:U30" si="27">U18-($V$20-$W$20)/2</f>
        <v>-0.05</v>
      </c>
      <c r="V26">
        <f t="shared" ref="V26:V27" si="28">V18-($V$20-$W$20)/2</f>
        <v>-4.9999999999999989E-2</v>
      </c>
      <c r="Y26" t="s">
        <v>403</v>
      </c>
      <c r="AA26" s="2"/>
      <c r="AB26" s="2"/>
      <c r="AC26" s="3">
        <f t="shared" ref="AC26:AC27" si="29">SQRT(AC7^2+AC13^2)</f>
        <v>1.08</v>
      </c>
    </row>
    <row r="27" spans="1:31" x14ac:dyDescent="0.25">
      <c r="A27" t="s">
        <v>379</v>
      </c>
      <c r="B27">
        <v>0</v>
      </c>
      <c r="C27">
        <v>-5</v>
      </c>
      <c r="D27">
        <f>C27-$C$27</f>
        <v>0</v>
      </c>
      <c r="G27" t="s">
        <v>379</v>
      </c>
      <c r="H27">
        <v>0</v>
      </c>
      <c r="I27">
        <v>-5</v>
      </c>
      <c r="J27">
        <f>I27-$I$27</f>
        <v>0</v>
      </c>
      <c r="S27" t="s">
        <v>381</v>
      </c>
      <c r="V27">
        <f t="shared" si="28"/>
        <v>0</v>
      </c>
      <c r="Y27" t="s">
        <v>404</v>
      </c>
      <c r="AA27" s="3">
        <f t="shared" si="25"/>
        <v>1.1000000000000001</v>
      </c>
      <c r="AB27" s="2"/>
      <c r="AC27" s="3">
        <f t="shared" si="29"/>
        <v>1.1000000000000001</v>
      </c>
    </row>
    <row r="28" spans="1:31" x14ac:dyDescent="0.25">
      <c r="A28" t="s">
        <v>380</v>
      </c>
      <c r="B28">
        <v>2</v>
      </c>
      <c r="C28">
        <v>-3</v>
      </c>
      <c r="D28">
        <f>C28-$C$27</f>
        <v>2</v>
      </c>
      <c r="G28" t="s">
        <v>380</v>
      </c>
      <c r="H28">
        <v>2</v>
      </c>
      <c r="I28">
        <v>-3</v>
      </c>
      <c r="J28">
        <f t="shared" ref="J28:J32" si="30">I28-$I$27</f>
        <v>2</v>
      </c>
      <c r="S28" t="s">
        <v>382</v>
      </c>
      <c r="V28">
        <f>V20-($V$20-$W$20)/2</f>
        <v>0.05</v>
      </c>
      <c r="W28">
        <f>W20+($V$20-$W$20)/2</f>
        <v>0.05</v>
      </c>
    </row>
    <row r="29" spans="1:31" x14ac:dyDescent="0.25">
      <c r="A29" t="s">
        <v>381</v>
      </c>
      <c r="B29">
        <v>3</v>
      </c>
      <c r="C29">
        <v>-2</v>
      </c>
      <c r="D29">
        <f>C29-$C$27</f>
        <v>3</v>
      </c>
      <c r="G29" t="s">
        <v>381</v>
      </c>
      <c r="H29">
        <v>3</v>
      </c>
      <c r="I29">
        <v>-2</v>
      </c>
      <c r="J29">
        <f t="shared" si="30"/>
        <v>3</v>
      </c>
      <c r="S29" t="s">
        <v>383</v>
      </c>
      <c r="W29">
        <f t="shared" ref="W29:W30" si="31">W21+($V$20-$W$20)/2</f>
        <v>0.15000000000000002</v>
      </c>
    </row>
    <row r="30" spans="1:31" x14ac:dyDescent="0.25">
      <c r="A30" t="s">
        <v>382</v>
      </c>
      <c r="B30">
        <v>8</v>
      </c>
      <c r="C30">
        <v>3</v>
      </c>
      <c r="D30">
        <f>C30-$C$27</f>
        <v>8</v>
      </c>
      <c r="G30" t="s">
        <v>382</v>
      </c>
      <c r="H30">
        <v>8</v>
      </c>
      <c r="I30">
        <v>3</v>
      </c>
      <c r="J30">
        <f t="shared" si="30"/>
        <v>8</v>
      </c>
      <c r="S30" t="s">
        <v>384</v>
      </c>
      <c r="U30">
        <f t="shared" si="27"/>
        <v>0.25</v>
      </c>
      <c r="W30">
        <f t="shared" si="31"/>
        <v>0.25</v>
      </c>
    </row>
    <row r="31" spans="1:31" x14ac:dyDescent="0.25">
      <c r="A31" t="s">
        <v>383</v>
      </c>
      <c r="B31">
        <v>10</v>
      </c>
      <c r="C31">
        <v>5</v>
      </c>
      <c r="D31">
        <f>C31-$C$27</f>
        <v>10</v>
      </c>
      <c r="G31" t="s">
        <v>383</v>
      </c>
      <c r="H31">
        <v>10</v>
      </c>
      <c r="I31">
        <v>5</v>
      </c>
      <c r="J31">
        <f t="shared" si="30"/>
        <v>10</v>
      </c>
    </row>
    <row r="32" spans="1:31" x14ac:dyDescent="0.25">
      <c r="G32" t="s">
        <v>384</v>
      </c>
      <c r="H32">
        <v>15</v>
      </c>
      <c r="I32">
        <v>10</v>
      </c>
      <c r="J32">
        <f t="shared" si="30"/>
        <v>15</v>
      </c>
      <c r="S32" t="s">
        <v>378</v>
      </c>
      <c r="T32" t="s">
        <v>387</v>
      </c>
      <c r="U32" t="s">
        <v>396</v>
      </c>
      <c r="V32" t="s">
        <v>398</v>
      </c>
      <c r="Y32" t="s">
        <v>378</v>
      </c>
      <c r="Z32" t="s">
        <v>387</v>
      </c>
      <c r="AA32" t="s">
        <v>0</v>
      </c>
      <c r="AB32" t="s">
        <v>1</v>
      </c>
      <c r="AC32" t="s">
        <v>2</v>
      </c>
      <c r="AD32" t="s">
        <v>396</v>
      </c>
      <c r="AE32" t="s">
        <v>398</v>
      </c>
    </row>
    <row r="33" spans="19:31" x14ac:dyDescent="0.25">
      <c r="S33" t="s">
        <v>379</v>
      </c>
      <c r="T33">
        <v>0</v>
      </c>
      <c r="U33">
        <v>-0.15</v>
      </c>
      <c r="V33">
        <f>U33-$U$33</f>
        <v>0</v>
      </c>
      <c r="Y33" t="s">
        <v>379</v>
      </c>
      <c r="Z33">
        <v>0</v>
      </c>
      <c r="AA33">
        <v>-7.4999999999999997E-2</v>
      </c>
      <c r="AB33">
        <v>0</v>
      </c>
      <c r="AC33">
        <v>0</v>
      </c>
      <c r="AD33">
        <f>AA33</f>
        <v>-7.4999999999999997E-2</v>
      </c>
      <c r="AE33">
        <f>AD33-$AD$33</f>
        <v>0</v>
      </c>
    </row>
    <row r="34" spans="19:31" x14ac:dyDescent="0.25">
      <c r="S34" t="s">
        <v>380</v>
      </c>
      <c r="T34">
        <v>0.1</v>
      </c>
      <c r="U34">
        <v>-0.05</v>
      </c>
      <c r="V34">
        <f t="shared" ref="V34:V38" si="32">U34-$U$33</f>
        <v>9.9999999999999992E-2</v>
      </c>
      <c r="Y34" t="s">
        <v>380</v>
      </c>
      <c r="Z34">
        <v>0.1</v>
      </c>
      <c r="AA34">
        <v>2.5000000000000001E-2</v>
      </c>
      <c r="AB34">
        <v>2.5000000000000001E-2</v>
      </c>
      <c r="AC34">
        <v>0</v>
      </c>
      <c r="AD34">
        <f>AA34</f>
        <v>2.5000000000000001E-2</v>
      </c>
      <c r="AE34">
        <f t="shared" ref="AE34:AE38" si="33">AD34-$AD$33</f>
        <v>0.1</v>
      </c>
    </row>
    <row r="35" spans="19:31" x14ac:dyDescent="0.25">
      <c r="S35" t="s">
        <v>381</v>
      </c>
      <c r="T35">
        <v>0.15</v>
      </c>
      <c r="U35">
        <v>0</v>
      </c>
      <c r="V35">
        <f t="shared" si="32"/>
        <v>0.15</v>
      </c>
      <c r="Y35" t="s">
        <v>381</v>
      </c>
      <c r="Z35">
        <v>0.15</v>
      </c>
      <c r="AA35">
        <v>0</v>
      </c>
      <c r="AB35">
        <v>7.4999999999999997E-2</v>
      </c>
      <c r="AC35">
        <v>0</v>
      </c>
      <c r="AD35">
        <f>AB35</f>
        <v>7.4999999999999997E-2</v>
      </c>
      <c r="AE35">
        <f t="shared" si="33"/>
        <v>0.15</v>
      </c>
    </row>
    <row r="36" spans="19:31" x14ac:dyDescent="0.25">
      <c r="S36" t="s">
        <v>382</v>
      </c>
      <c r="T36">
        <v>0.2</v>
      </c>
      <c r="U36">
        <v>0.05</v>
      </c>
      <c r="V36">
        <f t="shared" si="32"/>
        <v>0.2</v>
      </c>
      <c r="Y36" t="s">
        <v>382</v>
      </c>
      <c r="Z36">
        <v>0.2</v>
      </c>
      <c r="AA36">
        <v>0</v>
      </c>
      <c r="AB36">
        <v>0.125</v>
      </c>
      <c r="AC36">
        <v>0.125</v>
      </c>
      <c r="AD36">
        <f>AC36</f>
        <v>0.125</v>
      </c>
      <c r="AE36">
        <f t="shared" si="33"/>
        <v>0.2</v>
      </c>
    </row>
    <row r="37" spans="19:31" x14ac:dyDescent="0.25">
      <c r="S37" t="s">
        <v>383</v>
      </c>
      <c r="T37">
        <v>0.3</v>
      </c>
      <c r="U37">
        <v>0.15</v>
      </c>
      <c r="V37">
        <f t="shared" si="32"/>
        <v>0.3</v>
      </c>
      <c r="Y37" t="s">
        <v>383</v>
      </c>
      <c r="Z37">
        <v>0.3</v>
      </c>
      <c r="AA37">
        <v>0</v>
      </c>
      <c r="AB37">
        <v>0</v>
      </c>
      <c r="AC37">
        <v>0.22500000000000001</v>
      </c>
      <c r="AD37">
        <f>AC37</f>
        <v>0.22500000000000001</v>
      </c>
      <c r="AE37">
        <f t="shared" si="33"/>
        <v>0.3</v>
      </c>
    </row>
    <row r="38" spans="19:31" x14ac:dyDescent="0.25">
      <c r="S38" t="s">
        <v>384</v>
      </c>
      <c r="T38">
        <v>0.4</v>
      </c>
      <c r="U38">
        <v>0.25</v>
      </c>
      <c r="V38">
        <f t="shared" si="32"/>
        <v>0.4</v>
      </c>
      <c r="Y38" t="s">
        <v>384</v>
      </c>
      <c r="Z38">
        <v>0.4</v>
      </c>
      <c r="AA38">
        <v>0.32500000000000001</v>
      </c>
      <c r="AB38">
        <v>0</v>
      </c>
      <c r="AC38">
        <v>0.32500000000000001</v>
      </c>
      <c r="AD38">
        <f>AC38</f>
        <v>0.32500000000000001</v>
      </c>
      <c r="AE38">
        <f t="shared" si="33"/>
        <v>0.4</v>
      </c>
    </row>
    <row r="39" spans="19:31" x14ac:dyDescent="0.25">
      <c r="S39" t="s">
        <v>399</v>
      </c>
      <c r="T39">
        <v>1</v>
      </c>
      <c r="Y39" t="s">
        <v>399</v>
      </c>
      <c r="Z39">
        <v>1</v>
      </c>
      <c r="AA39">
        <v>1</v>
      </c>
      <c r="AB39">
        <v>0</v>
      </c>
      <c r="AC39">
        <v>0</v>
      </c>
      <c r="AD39">
        <f>AA39</f>
        <v>1</v>
      </c>
    </row>
    <row r="40" spans="19:31" x14ac:dyDescent="0.25">
      <c r="S40" t="s">
        <v>400</v>
      </c>
      <c r="T40">
        <v>1.02</v>
      </c>
      <c r="Y40" t="s">
        <v>400</v>
      </c>
      <c r="Z40">
        <v>1.02</v>
      </c>
      <c r="AA40">
        <v>1.0200000004163501</v>
      </c>
      <c r="AB40">
        <v>1.0200000004138301</v>
      </c>
      <c r="AC40">
        <v>0</v>
      </c>
      <c r="AD40">
        <f>AA40</f>
        <v>1.0200000004163501</v>
      </c>
    </row>
    <row r="41" spans="19:31" x14ac:dyDescent="0.25">
      <c r="S41" t="s">
        <v>401</v>
      </c>
      <c r="T41">
        <v>1.04</v>
      </c>
      <c r="Y41" t="s">
        <v>401</v>
      </c>
      <c r="Z41">
        <v>1.04</v>
      </c>
      <c r="AA41">
        <v>0</v>
      </c>
      <c r="AB41">
        <v>1.04</v>
      </c>
      <c r="AC41">
        <v>0</v>
      </c>
      <c r="AD41">
        <f>AB41</f>
        <v>1.04</v>
      </c>
    </row>
    <row r="42" spans="19:31" x14ac:dyDescent="0.25">
      <c r="S42" t="s">
        <v>402</v>
      </c>
      <c r="T42">
        <v>1.06</v>
      </c>
      <c r="Y42" t="s">
        <v>402</v>
      </c>
      <c r="Z42">
        <v>1.06</v>
      </c>
      <c r="AA42">
        <v>0</v>
      </c>
      <c r="AB42">
        <v>1.05999999996002</v>
      </c>
      <c r="AC42">
        <v>1.0599999998416401</v>
      </c>
      <c r="AD42">
        <f>AB42</f>
        <v>1.05999999996002</v>
      </c>
    </row>
    <row r="43" spans="19:31" x14ac:dyDescent="0.25">
      <c r="S43" t="s">
        <v>403</v>
      </c>
      <c r="T43">
        <v>1.08</v>
      </c>
      <c r="Y43" t="s">
        <v>403</v>
      </c>
      <c r="Z43">
        <v>1.08</v>
      </c>
      <c r="AA43">
        <v>0</v>
      </c>
      <c r="AB43">
        <v>0</v>
      </c>
      <c r="AC43">
        <v>1.08</v>
      </c>
      <c r="AD43">
        <f>AC43</f>
        <v>1.08</v>
      </c>
    </row>
    <row r="44" spans="19:31" x14ac:dyDescent="0.25">
      <c r="S44" t="s">
        <v>404</v>
      </c>
      <c r="T44">
        <v>1.1000000000000001</v>
      </c>
      <c r="Y44" t="s">
        <v>404</v>
      </c>
      <c r="Z44">
        <v>1.1000000000000001</v>
      </c>
      <c r="AA44">
        <v>1.0999999998079699</v>
      </c>
      <c r="AB44">
        <v>0</v>
      </c>
      <c r="AC44">
        <v>1.1000000001621</v>
      </c>
      <c r="AD44">
        <f>AA44</f>
        <v>1.0999999998079699</v>
      </c>
    </row>
  </sheetData>
  <mergeCells count="5">
    <mergeCell ref="AA1:AC1"/>
    <mergeCell ref="C1:E1"/>
    <mergeCell ref="I1:K1"/>
    <mergeCell ref="O1:Q1"/>
    <mergeCell ref="U1:W1"/>
  </mergeCells>
  <pageMargins left="0.7" right="0.7" top="0.75" bottom="0.75" header="0.3" footer="0.3"/>
  <pageSetup scale="3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X30" sqref="X30"/>
    </sheetView>
  </sheetViews>
  <sheetFormatPr defaultRowHeight="15" x14ac:dyDescent="0.25"/>
  <cols>
    <col min="5" max="5" width="11.42578125" bestFit="1" customWidth="1"/>
    <col min="6" max="6" width="11.42578125" customWidth="1"/>
    <col min="15" max="15" width="9.140625" style="2"/>
    <col min="25" max="32" width="10.85546875" bestFit="1" customWidth="1"/>
  </cols>
  <sheetData>
    <row r="1" spans="1:32" x14ac:dyDescent="0.25">
      <c r="B1" t="s">
        <v>387</v>
      </c>
      <c r="E1" t="s">
        <v>434</v>
      </c>
      <c r="G1" t="s">
        <v>405</v>
      </c>
      <c r="H1" t="s">
        <v>406</v>
      </c>
      <c r="I1" t="s">
        <v>407</v>
      </c>
      <c r="J1" t="s">
        <v>408</v>
      </c>
      <c r="K1" t="s">
        <v>412</v>
      </c>
      <c r="L1" t="s">
        <v>413</v>
      </c>
      <c r="M1" t="s">
        <v>414</v>
      </c>
      <c r="N1" t="s">
        <v>415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</row>
    <row r="2" spans="1:32" x14ac:dyDescent="0.25">
      <c r="A2" t="s">
        <v>379</v>
      </c>
      <c r="B2" s="3">
        <v>0</v>
      </c>
      <c r="C2" s="3">
        <f t="shared" ref="C2:C18" si="0">B2-$B$8</f>
        <v>-0.11</v>
      </c>
      <c r="D2" t="s">
        <v>38</v>
      </c>
      <c r="E2">
        <f>B19*COS(B2)</f>
        <v>1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3">
        <v>-0.11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G19*COS(G2)</f>
        <v>1</v>
      </c>
      <c r="Z2">
        <f t="shared" ref="Z2:AF17" si="1">H19*COS(H2)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t="s">
        <v>380</v>
      </c>
      <c r="B3">
        <v>0.01</v>
      </c>
      <c r="C3" s="3">
        <f t="shared" si="0"/>
        <v>-0.1</v>
      </c>
      <c r="D3" t="s">
        <v>39</v>
      </c>
      <c r="E3">
        <f t="shared" ref="E3:E18" si="2">B20*COS(B3)</f>
        <v>0.99995000041666526</v>
      </c>
      <c r="G3" s="3">
        <v>0.01</v>
      </c>
      <c r="H3" s="3">
        <f>B3-$B$4</f>
        <v>-0.01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3">
        <v>-0.1</v>
      </c>
      <c r="Q3" s="3">
        <v>-0.1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ref="Y3:AF18" si="3">G20*COS(G3)</f>
        <v>0.99995000041666526</v>
      </c>
      <c r="Z3">
        <f t="shared" si="1"/>
        <v>0.99995000041666526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</row>
    <row r="4" spans="1:32" x14ac:dyDescent="0.25">
      <c r="A4" t="s">
        <v>381</v>
      </c>
      <c r="B4" s="3">
        <v>0.02</v>
      </c>
      <c r="C4" s="3">
        <f t="shared" si="0"/>
        <v>-0.09</v>
      </c>
      <c r="D4" t="s">
        <v>40</v>
      </c>
      <c r="E4">
        <f t="shared" si="2"/>
        <v>0.99980000666657776</v>
      </c>
      <c r="G4">
        <v>0</v>
      </c>
      <c r="H4" s="3">
        <f>B4-$B$4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 s="3">
        <v>-0.09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si="3"/>
        <v>0</v>
      </c>
      <c r="Z4">
        <f t="shared" si="1"/>
        <v>1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</row>
    <row r="5" spans="1:32" x14ac:dyDescent="0.25">
      <c r="A5" t="s">
        <v>382</v>
      </c>
      <c r="B5">
        <v>0.04</v>
      </c>
      <c r="C5" s="3">
        <f t="shared" si="0"/>
        <v>-7.0000000000000007E-2</v>
      </c>
      <c r="D5" t="s">
        <v>41</v>
      </c>
      <c r="E5">
        <f t="shared" si="2"/>
        <v>0.99920010666097792</v>
      </c>
      <c r="G5">
        <v>0</v>
      </c>
      <c r="H5" s="3">
        <f>B5-$B$4</f>
        <v>0.02</v>
      </c>
      <c r="I5" s="3">
        <f>B5-$B$6</f>
        <v>-1.9999999999999997E-2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 s="3">
        <v>-7.0000000000000007E-2</v>
      </c>
      <c r="R5" s="3">
        <v>-7.0000000000000007E-2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3"/>
        <v>0</v>
      </c>
      <c r="Z5">
        <f t="shared" si="1"/>
        <v>0.99980000666657776</v>
      </c>
      <c r="AA5">
        <f t="shared" si="1"/>
        <v>0.99980000666657776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</row>
    <row r="6" spans="1:32" x14ac:dyDescent="0.25">
      <c r="A6" t="s">
        <v>383</v>
      </c>
      <c r="B6" s="3">
        <v>0.06</v>
      </c>
      <c r="C6" s="3">
        <f t="shared" si="0"/>
        <v>-0.05</v>
      </c>
      <c r="D6" t="s">
        <v>22</v>
      </c>
      <c r="E6">
        <f t="shared" si="2"/>
        <v>0.99820053993520419</v>
      </c>
      <c r="G6">
        <v>0</v>
      </c>
      <c r="H6" s="2">
        <v>0</v>
      </c>
      <c r="I6" s="3">
        <f>B6-$B$6</f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 s="3">
        <v>-0.05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3"/>
        <v>0</v>
      </c>
      <c r="Z6">
        <f t="shared" si="1"/>
        <v>0</v>
      </c>
      <c r="AA6">
        <f t="shared" si="1"/>
        <v>1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</row>
    <row r="7" spans="1:32" x14ac:dyDescent="0.25">
      <c r="A7" t="s">
        <v>384</v>
      </c>
      <c r="B7">
        <v>0.08</v>
      </c>
      <c r="C7" s="3">
        <f t="shared" si="0"/>
        <v>-0.03</v>
      </c>
      <c r="D7" t="s">
        <v>42</v>
      </c>
      <c r="E7">
        <f t="shared" si="2"/>
        <v>0.99680170630261944</v>
      </c>
      <c r="G7">
        <v>0</v>
      </c>
      <c r="H7" s="2">
        <v>0</v>
      </c>
      <c r="I7" s="3">
        <f>B7-$B$6</f>
        <v>2.0000000000000004E-2</v>
      </c>
      <c r="J7" s="3">
        <f>B7-$B$8</f>
        <v>-0.03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 s="3">
        <v>-0.03</v>
      </c>
      <c r="S7" s="18">
        <v>-0.03</v>
      </c>
      <c r="T7">
        <v>0</v>
      </c>
      <c r="U7">
        <v>0</v>
      </c>
      <c r="V7">
        <v>0</v>
      </c>
      <c r="W7">
        <v>0</v>
      </c>
      <c r="Y7">
        <f t="shared" si="3"/>
        <v>0</v>
      </c>
      <c r="Z7">
        <f t="shared" si="1"/>
        <v>0</v>
      </c>
      <c r="AA7">
        <f>I24*COS(I7)</f>
        <v>0.99980000666657776</v>
      </c>
      <c r="AB7">
        <f t="shared" si="1"/>
        <v>0.99955003374898754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5">
      <c r="A8" t="s">
        <v>385</v>
      </c>
      <c r="B8" s="3">
        <v>0.11</v>
      </c>
      <c r="C8" s="3">
        <f>B8-$B$8</f>
        <v>0</v>
      </c>
      <c r="D8" t="s">
        <v>43</v>
      </c>
      <c r="E8">
        <f t="shared" si="2"/>
        <v>0.99395609795669682</v>
      </c>
      <c r="G8">
        <v>0</v>
      </c>
      <c r="H8" s="2">
        <v>0</v>
      </c>
      <c r="I8" s="2">
        <v>0</v>
      </c>
      <c r="J8" s="3">
        <f>B8-$B$8</f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Y8">
        <f t="shared" si="3"/>
        <v>0</v>
      </c>
      <c r="Z8">
        <f t="shared" si="1"/>
        <v>0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t="s">
        <v>386</v>
      </c>
      <c r="B9">
        <v>0.14000000000000001</v>
      </c>
      <c r="C9" s="3">
        <f t="shared" si="0"/>
        <v>3.0000000000000013E-2</v>
      </c>
      <c r="D9" t="s">
        <v>23</v>
      </c>
      <c r="E9">
        <f t="shared" si="2"/>
        <v>0.99021599621263712</v>
      </c>
      <c r="G9">
        <v>0</v>
      </c>
      <c r="H9" s="3">
        <f>B9-$B$4</f>
        <v>0.12000000000000001</v>
      </c>
      <c r="I9" s="2">
        <v>0</v>
      </c>
      <c r="J9">
        <v>0</v>
      </c>
      <c r="K9" s="3">
        <f>B9-$B$10</f>
        <v>-0.03</v>
      </c>
      <c r="L9">
        <v>0</v>
      </c>
      <c r="M9">
        <v>0</v>
      </c>
      <c r="N9">
        <v>0</v>
      </c>
      <c r="P9">
        <v>0</v>
      </c>
      <c r="Q9" s="3">
        <v>0.03</v>
      </c>
      <c r="R9">
        <v>0</v>
      </c>
      <c r="S9">
        <v>0</v>
      </c>
      <c r="T9" s="3">
        <v>0.03</v>
      </c>
      <c r="U9">
        <v>0</v>
      </c>
      <c r="V9">
        <v>0</v>
      </c>
      <c r="W9">
        <v>0</v>
      </c>
      <c r="Y9">
        <f t="shared" si="3"/>
        <v>0</v>
      </c>
      <c r="Z9">
        <f t="shared" si="1"/>
        <v>0.99280863585386625</v>
      </c>
      <c r="AA9">
        <f t="shared" si="1"/>
        <v>0</v>
      </c>
      <c r="AB9">
        <f t="shared" si="1"/>
        <v>0</v>
      </c>
      <c r="AC9">
        <f t="shared" si="1"/>
        <v>0.99955003374898754</v>
      </c>
      <c r="AD9">
        <f t="shared" si="1"/>
        <v>0</v>
      </c>
      <c r="AE9">
        <f t="shared" si="1"/>
        <v>0</v>
      </c>
      <c r="AF9">
        <f t="shared" si="1"/>
        <v>0</v>
      </c>
    </row>
    <row r="10" spans="1:32" x14ac:dyDescent="0.25">
      <c r="A10" t="s">
        <v>388</v>
      </c>
      <c r="B10" s="3">
        <v>0.17</v>
      </c>
      <c r="C10" s="3">
        <f t="shared" si="0"/>
        <v>6.0000000000000012E-2</v>
      </c>
      <c r="D10" t="s">
        <v>24</v>
      </c>
      <c r="E10">
        <f t="shared" si="2"/>
        <v>0.98558476690956076</v>
      </c>
      <c r="G10">
        <v>0</v>
      </c>
      <c r="H10">
        <v>0</v>
      </c>
      <c r="I10" s="2">
        <v>0</v>
      </c>
      <c r="J10">
        <v>0</v>
      </c>
      <c r="K10" s="3">
        <f>B10-$B$10</f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 s="3">
        <v>0.06</v>
      </c>
      <c r="U10">
        <v>0</v>
      </c>
      <c r="V10">
        <v>0</v>
      </c>
      <c r="W10">
        <v>0</v>
      </c>
      <c r="Y10">
        <f t="shared" si="3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1</v>
      </c>
      <c r="AD10">
        <f t="shared" si="1"/>
        <v>0</v>
      </c>
      <c r="AE10">
        <f t="shared" si="1"/>
        <v>0</v>
      </c>
      <c r="AF10">
        <f t="shared" si="1"/>
        <v>0</v>
      </c>
    </row>
    <row r="11" spans="1:32" x14ac:dyDescent="0.25">
      <c r="A11" t="s">
        <v>389</v>
      </c>
      <c r="B11">
        <v>0.21</v>
      </c>
      <c r="C11" s="3">
        <f t="shared" si="0"/>
        <v>9.9999999999999992E-2</v>
      </c>
      <c r="D11" t="s">
        <v>25</v>
      </c>
      <c r="E11">
        <f t="shared" si="2"/>
        <v>0.97803091472414827</v>
      </c>
      <c r="G11">
        <v>0</v>
      </c>
      <c r="H11">
        <v>0</v>
      </c>
      <c r="I11" s="3">
        <f>B11-$B$6</f>
        <v>0.15</v>
      </c>
      <c r="J11">
        <v>0</v>
      </c>
      <c r="K11">
        <v>0</v>
      </c>
      <c r="L11" s="3">
        <f>B11-$B$12</f>
        <v>-4.0000000000000008E-2</v>
      </c>
      <c r="M11">
        <v>0</v>
      </c>
      <c r="N11">
        <v>0</v>
      </c>
      <c r="P11">
        <v>0</v>
      </c>
      <c r="Q11">
        <v>0</v>
      </c>
      <c r="R11" s="3">
        <v>0.1</v>
      </c>
      <c r="S11">
        <v>0</v>
      </c>
      <c r="T11">
        <v>0</v>
      </c>
      <c r="U11" s="3">
        <v>0.1</v>
      </c>
      <c r="V11">
        <v>0</v>
      </c>
      <c r="W11">
        <v>0</v>
      </c>
      <c r="Y11">
        <f t="shared" si="3"/>
        <v>0</v>
      </c>
      <c r="Z11">
        <f t="shared" si="1"/>
        <v>0</v>
      </c>
      <c r="AA11">
        <f t="shared" si="1"/>
        <v>0.98877107793604224</v>
      </c>
      <c r="AB11">
        <f t="shared" si="1"/>
        <v>0</v>
      </c>
      <c r="AC11">
        <f t="shared" si="1"/>
        <v>0</v>
      </c>
      <c r="AD11">
        <f t="shared" si="1"/>
        <v>0.99920010666097792</v>
      </c>
      <c r="AE11">
        <f t="shared" si="1"/>
        <v>0</v>
      </c>
      <c r="AF11">
        <f t="shared" si="1"/>
        <v>0</v>
      </c>
    </row>
    <row r="12" spans="1:32" x14ac:dyDescent="0.25">
      <c r="A12" t="s">
        <v>416</v>
      </c>
      <c r="B12" s="3">
        <v>0.25</v>
      </c>
      <c r="C12" s="3">
        <f t="shared" si="0"/>
        <v>0.14000000000000001</v>
      </c>
      <c r="D12" t="s">
        <v>26</v>
      </c>
      <c r="E12">
        <f t="shared" si="2"/>
        <v>0.96891242171064473</v>
      </c>
      <c r="G12">
        <v>0</v>
      </c>
      <c r="H12">
        <v>0</v>
      </c>
      <c r="I12">
        <v>0</v>
      </c>
      <c r="J12">
        <v>0</v>
      </c>
      <c r="K12">
        <v>0</v>
      </c>
      <c r="L12" s="3">
        <f>B12-$B$12</f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">
        <v>0.14000000000000001</v>
      </c>
      <c r="V12">
        <v>0</v>
      </c>
      <c r="W12">
        <v>0</v>
      </c>
      <c r="Y12">
        <f t="shared" si="3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1</v>
      </c>
      <c r="AE12">
        <f t="shared" si="1"/>
        <v>0</v>
      </c>
      <c r="AF12">
        <f t="shared" si="1"/>
        <v>0</v>
      </c>
    </row>
    <row r="13" spans="1:32" x14ac:dyDescent="0.25">
      <c r="A13" t="s">
        <v>417</v>
      </c>
      <c r="B13">
        <v>0.28999999999999998</v>
      </c>
      <c r="C13" s="3">
        <f t="shared" si="0"/>
        <v>0.18</v>
      </c>
      <c r="D13" t="s">
        <v>27</v>
      </c>
      <c r="E13">
        <f t="shared" si="2"/>
        <v>0.95824387551269719</v>
      </c>
      <c r="G13">
        <v>0</v>
      </c>
      <c r="H13">
        <v>0</v>
      </c>
      <c r="I13">
        <v>0</v>
      </c>
      <c r="J13">
        <v>0</v>
      </c>
      <c r="K13" s="3">
        <f>B13-$B$10</f>
        <v>0.11999999999999997</v>
      </c>
      <c r="L13" s="3">
        <f>B13-$B$12</f>
        <v>3.999999999999998E-2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 s="3">
        <v>0.18</v>
      </c>
      <c r="U13" s="3">
        <v>0.18</v>
      </c>
      <c r="V13">
        <v>0</v>
      </c>
      <c r="W13">
        <v>0</v>
      </c>
      <c r="Y13">
        <f t="shared" si="3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0.99280863585386625</v>
      </c>
      <c r="AD13">
        <f t="shared" si="1"/>
        <v>0.99920010666097792</v>
      </c>
      <c r="AE13">
        <f t="shared" si="1"/>
        <v>0</v>
      </c>
      <c r="AF13">
        <f t="shared" si="1"/>
        <v>0</v>
      </c>
    </row>
    <row r="14" spans="1:32" x14ac:dyDescent="0.25">
      <c r="A14" t="s">
        <v>418</v>
      </c>
      <c r="B14">
        <v>0.34</v>
      </c>
      <c r="C14" s="3">
        <f t="shared" si="0"/>
        <v>0.23000000000000004</v>
      </c>
      <c r="D14" t="s">
        <v>28</v>
      </c>
      <c r="E14">
        <f t="shared" si="2"/>
        <v>0.94275466552834619</v>
      </c>
      <c r="G14">
        <v>0</v>
      </c>
      <c r="H14">
        <v>0</v>
      </c>
      <c r="I14">
        <v>0</v>
      </c>
      <c r="J14">
        <v>0</v>
      </c>
      <c r="K14" s="3">
        <f>B14-$B$10</f>
        <v>0.17</v>
      </c>
      <c r="L14" s="2">
        <v>0</v>
      </c>
      <c r="M14" s="3">
        <f>B14-$B$15</f>
        <v>-4.9999999999999989E-2</v>
      </c>
      <c r="N14">
        <v>0</v>
      </c>
      <c r="P14">
        <v>0</v>
      </c>
      <c r="Q14">
        <v>0</v>
      </c>
      <c r="R14">
        <v>0</v>
      </c>
      <c r="S14">
        <v>0</v>
      </c>
      <c r="T14" s="3">
        <v>0.23</v>
      </c>
      <c r="U14">
        <v>0</v>
      </c>
      <c r="V14" s="3">
        <v>0.23</v>
      </c>
      <c r="W14">
        <v>0</v>
      </c>
      <c r="Y14">
        <f t="shared" si="3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0.98558476690956076</v>
      </c>
      <c r="AD14">
        <f t="shared" si="1"/>
        <v>0</v>
      </c>
      <c r="AE14">
        <f t="shared" si="1"/>
        <v>0.99875026039496628</v>
      </c>
      <c r="AF14">
        <f t="shared" si="1"/>
        <v>0</v>
      </c>
    </row>
    <row r="15" spans="1:32" x14ac:dyDescent="0.25">
      <c r="A15" t="s">
        <v>419</v>
      </c>
      <c r="B15" s="3">
        <v>0.39</v>
      </c>
      <c r="C15" s="3">
        <f t="shared" si="0"/>
        <v>0.28000000000000003</v>
      </c>
      <c r="D15" t="s">
        <v>29</v>
      </c>
      <c r="E15">
        <f t="shared" si="2"/>
        <v>0.92490905985731309</v>
      </c>
      <c r="G15">
        <v>0</v>
      </c>
      <c r="H15">
        <v>0</v>
      </c>
      <c r="I15">
        <v>0</v>
      </c>
      <c r="J15">
        <v>0</v>
      </c>
      <c r="K15" s="2">
        <v>0</v>
      </c>
      <c r="L15" s="2">
        <v>0</v>
      </c>
      <c r="M15" s="3">
        <f>B15-$B$15</f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>
        <v>0.28000000000000003</v>
      </c>
      <c r="W15">
        <v>0</v>
      </c>
      <c r="Y15">
        <f t="shared" si="3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1</v>
      </c>
      <c r="AF15">
        <f t="shared" si="1"/>
        <v>0</v>
      </c>
    </row>
    <row r="16" spans="1:32" x14ac:dyDescent="0.25">
      <c r="A16" t="s">
        <v>420</v>
      </c>
      <c r="B16">
        <v>0.44</v>
      </c>
      <c r="C16" s="3">
        <f t="shared" si="0"/>
        <v>0.33</v>
      </c>
      <c r="D16" t="s">
        <v>68</v>
      </c>
      <c r="E16">
        <f t="shared" si="2"/>
        <v>0.90475166321996336</v>
      </c>
      <c r="G16">
        <v>0</v>
      </c>
      <c r="H16">
        <v>0</v>
      </c>
      <c r="I16">
        <v>0</v>
      </c>
      <c r="J16">
        <v>0</v>
      </c>
      <c r="K16" s="3">
        <f>B16-$B$10</f>
        <v>0.27</v>
      </c>
      <c r="L16" s="2">
        <v>0</v>
      </c>
      <c r="M16">
        <v>0</v>
      </c>
      <c r="N16" s="3">
        <f>B16-$B$17</f>
        <v>-4.9999999999999989E-2</v>
      </c>
      <c r="P16">
        <v>0</v>
      </c>
      <c r="Q16">
        <v>0</v>
      </c>
      <c r="R16">
        <v>0</v>
      </c>
      <c r="S16">
        <v>0</v>
      </c>
      <c r="T16" s="3">
        <v>0.33</v>
      </c>
      <c r="U16">
        <v>0</v>
      </c>
      <c r="V16">
        <v>0</v>
      </c>
      <c r="W16" s="3">
        <v>0.33</v>
      </c>
      <c r="Y16">
        <f t="shared" si="3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0.96377089636589053</v>
      </c>
      <c r="AD16">
        <f t="shared" si="1"/>
        <v>0</v>
      </c>
      <c r="AE16">
        <f t="shared" si="1"/>
        <v>0</v>
      </c>
      <c r="AF16">
        <f t="shared" si="1"/>
        <v>0.99875026039496628</v>
      </c>
    </row>
    <row r="17" spans="1:32" x14ac:dyDescent="0.25">
      <c r="A17" t="s">
        <v>421</v>
      </c>
      <c r="B17" s="3">
        <v>0.49</v>
      </c>
      <c r="C17" s="3">
        <f t="shared" si="0"/>
        <v>0.38</v>
      </c>
      <c r="D17" t="s">
        <v>69</v>
      </c>
      <c r="E17">
        <f t="shared" si="2"/>
        <v>0.88233285861012145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3">
        <f>B17-$B$17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0.38</v>
      </c>
      <c r="Y17">
        <f t="shared" si="3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1</v>
      </c>
    </row>
    <row r="18" spans="1:32" x14ac:dyDescent="0.25">
      <c r="A18" t="s">
        <v>422</v>
      </c>
      <c r="B18">
        <v>0.54</v>
      </c>
      <c r="C18" s="3">
        <f t="shared" si="0"/>
        <v>0.43000000000000005</v>
      </c>
      <c r="D18" t="s">
        <v>70</v>
      </c>
      <c r="E18">
        <f t="shared" si="2"/>
        <v>0.85770868136382417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0</v>
      </c>
      <c r="M18" s="3">
        <f>B18-$B$15</f>
        <v>0.15000000000000002</v>
      </c>
      <c r="N18" s="3">
        <f>B18-$B$17</f>
        <v>5.0000000000000044E-2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v>0.43</v>
      </c>
      <c r="W18" s="3">
        <v>0.43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0.98877107793604224</v>
      </c>
      <c r="AF18">
        <f t="shared" si="3"/>
        <v>0.99875026039496628</v>
      </c>
    </row>
    <row r="19" spans="1:32" x14ac:dyDescent="0.25">
      <c r="A19" t="s">
        <v>399</v>
      </c>
      <c r="B19">
        <v>1</v>
      </c>
      <c r="D19" t="s">
        <v>44</v>
      </c>
      <c r="E19">
        <f>B19*SIN(B2)</f>
        <v>0</v>
      </c>
      <c r="G19" s="3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>
        <f>G19*SIN(G2)</f>
        <v>0</v>
      </c>
      <c r="Z19">
        <f t="shared" ref="Z19:AF19" si="4">H36*COS(H19)</f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 x14ac:dyDescent="0.25">
      <c r="A20" t="s">
        <v>400</v>
      </c>
      <c r="B20">
        <v>1</v>
      </c>
      <c r="D20" t="s">
        <v>45</v>
      </c>
      <c r="E20">
        <f t="shared" ref="E20:E35" si="5">B20*SIN(B3)</f>
        <v>9.9998333341666645E-3</v>
      </c>
      <c r="G20" s="3">
        <v>1</v>
      </c>
      <c r="H20" s="3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f t="shared" ref="Y20:Y35" si="6">G20*SIN(G3)</f>
        <v>9.9998333341666645E-3</v>
      </c>
      <c r="Z20">
        <f t="shared" ref="Z20:Z35" si="7">H20*SIN(H3)</f>
        <v>-9.9998333341666645E-3</v>
      </c>
      <c r="AA20">
        <f t="shared" ref="AA20:AA35" si="8">I20*SIN(I3)</f>
        <v>0</v>
      </c>
      <c r="AB20">
        <f t="shared" ref="AB20:AB35" si="9">J20*SIN(J3)</f>
        <v>0</v>
      </c>
      <c r="AC20">
        <f t="shared" ref="AC20:AC35" si="10">K20*SIN(K3)</f>
        <v>0</v>
      </c>
      <c r="AD20">
        <f t="shared" ref="AD20:AD35" si="11">L20*SIN(L3)</f>
        <v>0</v>
      </c>
      <c r="AE20">
        <f t="shared" ref="AE20:AE35" si="12">M20*SIN(M3)</f>
        <v>0</v>
      </c>
      <c r="AF20">
        <f t="shared" ref="AF20:AF35" si="13">N20*SIN(N3)</f>
        <v>0</v>
      </c>
    </row>
    <row r="21" spans="1:32" x14ac:dyDescent="0.25">
      <c r="A21" t="s">
        <v>401</v>
      </c>
      <c r="B21">
        <v>1</v>
      </c>
      <c r="D21" t="s">
        <v>46</v>
      </c>
      <c r="E21">
        <f t="shared" si="5"/>
        <v>1.999866669333308E-2</v>
      </c>
      <c r="G21">
        <v>0</v>
      </c>
      <c r="H21" s="3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</row>
    <row r="22" spans="1:32" x14ac:dyDescent="0.25">
      <c r="A22" t="s">
        <v>402</v>
      </c>
      <c r="B22">
        <v>1</v>
      </c>
      <c r="D22" t="s">
        <v>47</v>
      </c>
      <c r="E22">
        <f t="shared" si="5"/>
        <v>3.9989334186634161E-2</v>
      </c>
      <c r="G22">
        <v>0</v>
      </c>
      <c r="H22" s="3">
        <v>1</v>
      </c>
      <c r="I22" s="3">
        <v>1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Y22">
        <f t="shared" si="6"/>
        <v>0</v>
      </c>
      <c r="Z22">
        <f t="shared" si="7"/>
        <v>1.999866669333308E-2</v>
      </c>
      <c r="AA22">
        <f t="shared" si="8"/>
        <v>-1.9998666693333077E-2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25">
      <c r="A23" t="s">
        <v>403</v>
      </c>
      <c r="B23">
        <v>1</v>
      </c>
      <c r="D23" t="s">
        <v>30</v>
      </c>
      <c r="E23">
        <f t="shared" si="5"/>
        <v>5.9964006479444595E-2</v>
      </c>
      <c r="G23">
        <v>0</v>
      </c>
      <c r="H23" s="2">
        <v>0</v>
      </c>
      <c r="I23" s="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25">
      <c r="A24" t="s">
        <v>404</v>
      </c>
      <c r="B24">
        <v>1</v>
      </c>
      <c r="D24" t="s">
        <v>48</v>
      </c>
      <c r="E24">
        <f t="shared" si="5"/>
        <v>7.9914693969172695E-2</v>
      </c>
      <c r="G24">
        <v>0</v>
      </c>
      <c r="H24" s="2">
        <v>0</v>
      </c>
      <c r="I24" s="3">
        <v>1</v>
      </c>
      <c r="J24" s="3">
        <v>1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Y24">
        <f t="shared" si="6"/>
        <v>0</v>
      </c>
      <c r="Z24">
        <f t="shared" si="7"/>
        <v>0</v>
      </c>
      <c r="AA24">
        <f t="shared" si="8"/>
        <v>1.9998666693333084E-2</v>
      </c>
      <c r="AB24">
        <f t="shared" si="9"/>
        <v>-2.999550020249566E-2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</row>
    <row r="25" spans="1:32" x14ac:dyDescent="0.25">
      <c r="A25" t="s">
        <v>423</v>
      </c>
      <c r="B25">
        <v>1</v>
      </c>
      <c r="D25" t="s">
        <v>49</v>
      </c>
      <c r="E25">
        <f t="shared" si="5"/>
        <v>0.10977830083717481</v>
      </c>
      <c r="G25">
        <v>0</v>
      </c>
      <c r="H25" s="2">
        <v>0</v>
      </c>
      <c r="I25" s="2">
        <v>0</v>
      </c>
      <c r="J25" s="3">
        <v>1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</row>
    <row r="26" spans="1:32" x14ac:dyDescent="0.25">
      <c r="A26" t="s">
        <v>424</v>
      </c>
      <c r="B26">
        <v>1</v>
      </c>
      <c r="D26" t="s">
        <v>31</v>
      </c>
      <c r="E26">
        <f t="shared" si="5"/>
        <v>0.13954311464423649</v>
      </c>
      <c r="G26">
        <v>0</v>
      </c>
      <c r="H26" s="3">
        <v>1</v>
      </c>
      <c r="I26" s="2">
        <v>0</v>
      </c>
      <c r="J26">
        <v>0</v>
      </c>
      <c r="K26" s="3">
        <v>1</v>
      </c>
      <c r="L26">
        <v>0</v>
      </c>
      <c r="M26">
        <v>0</v>
      </c>
      <c r="N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Y26">
        <f t="shared" si="6"/>
        <v>0</v>
      </c>
      <c r="Z26">
        <f t="shared" si="7"/>
        <v>0.11971220728891938</v>
      </c>
      <c r="AA26">
        <f t="shared" si="8"/>
        <v>0</v>
      </c>
      <c r="AB26">
        <f t="shared" si="9"/>
        <v>0</v>
      </c>
      <c r="AC26">
        <f t="shared" si="10"/>
        <v>-2.999550020249566E-2</v>
      </c>
      <c r="AD26">
        <f t="shared" si="11"/>
        <v>0</v>
      </c>
      <c r="AE26">
        <f t="shared" si="12"/>
        <v>0</v>
      </c>
      <c r="AF26">
        <f t="shared" si="13"/>
        <v>0</v>
      </c>
    </row>
    <row r="27" spans="1:32" x14ac:dyDescent="0.25">
      <c r="A27" t="s">
        <v>425</v>
      </c>
      <c r="B27">
        <v>1</v>
      </c>
      <c r="D27" t="s">
        <v>32</v>
      </c>
      <c r="E27">
        <f t="shared" si="5"/>
        <v>0.16918234906699603</v>
      </c>
      <c r="G27">
        <v>0</v>
      </c>
      <c r="H27">
        <v>0</v>
      </c>
      <c r="I27" s="2">
        <v>0</v>
      </c>
      <c r="J27">
        <v>0</v>
      </c>
      <c r="K27" s="3">
        <v>1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f t="shared" si="13"/>
        <v>0</v>
      </c>
    </row>
    <row r="28" spans="1:32" x14ac:dyDescent="0.25">
      <c r="A28" t="s">
        <v>426</v>
      </c>
      <c r="B28">
        <v>1</v>
      </c>
      <c r="D28" t="s">
        <v>33</v>
      </c>
      <c r="E28">
        <f t="shared" si="5"/>
        <v>0.20845989984609956</v>
      </c>
      <c r="G28">
        <v>0</v>
      </c>
      <c r="H28">
        <v>0</v>
      </c>
      <c r="I28" s="3">
        <v>1</v>
      </c>
      <c r="J28">
        <v>0</v>
      </c>
      <c r="K28">
        <v>0</v>
      </c>
      <c r="L28" s="3">
        <v>1</v>
      </c>
      <c r="M28">
        <v>0</v>
      </c>
      <c r="N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Y28">
        <f t="shared" si="6"/>
        <v>0</v>
      </c>
      <c r="Z28">
        <f t="shared" si="7"/>
        <v>0</v>
      </c>
      <c r="AA28">
        <f t="shared" si="8"/>
        <v>0.14943813247359922</v>
      </c>
      <c r="AB28">
        <f t="shared" si="9"/>
        <v>0</v>
      </c>
      <c r="AC28">
        <f t="shared" si="10"/>
        <v>0</v>
      </c>
      <c r="AD28">
        <f t="shared" si="11"/>
        <v>-3.9989334186634168E-2</v>
      </c>
      <c r="AE28">
        <f t="shared" si="12"/>
        <v>0</v>
      </c>
      <c r="AF28">
        <f t="shared" si="13"/>
        <v>0</v>
      </c>
    </row>
    <row r="29" spans="1:32" x14ac:dyDescent="0.25">
      <c r="A29" t="s">
        <v>427</v>
      </c>
      <c r="B29">
        <v>1</v>
      </c>
      <c r="D29" t="s">
        <v>34</v>
      </c>
      <c r="E29">
        <f t="shared" si="5"/>
        <v>0.24740395925452294</v>
      </c>
      <c r="G29">
        <v>0</v>
      </c>
      <c r="H29">
        <v>0</v>
      </c>
      <c r="I29">
        <v>0</v>
      </c>
      <c r="J29">
        <v>0</v>
      </c>
      <c r="K29">
        <v>0</v>
      </c>
      <c r="L29" s="3">
        <v>1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f t="shared" si="13"/>
        <v>0</v>
      </c>
    </row>
    <row r="30" spans="1:32" x14ac:dyDescent="0.25">
      <c r="A30" t="s">
        <v>428</v>
      </c>
      <c r="B30">
        <v>1</v>
      </c>
      <c r="D30" t="s">
        <v>35</v>
      </c>
      <c r="E30">
        <f t="shared" si="5"/>
        <v>0.28595222510483553</v>
      </c>
      <c r="G30">
        <v>0</v>
      </c>
      <c r="H30">
        <v>0</v>
      </c>
      <c r="I30">
        <v>0</v>
      </c>
      <c r="J30">
        <v>0</v>
      </c>
      <c r="K30" s="3">
        <v>1</v>
      </c>
      <c r="L30" s="3">
        <v>1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0.11971220728891933</v>
      </c>
      <c r="AD30">
        <f t="shared" si="11"/>
        <v>3.998933418663414E-2</v>
      </c>
      <c r="AE30">
        <f t="shared" si="12"/>
        <v>0</v>
      </c>
      <c r="AF30">
        <f t="shared" si="13"/>
        <v>0</v>
      </c>
    </row>
    <row r="31" spans="1:32" x14ac:dyDescent="0.25">
      <c r="A31" t="s">
        <v>429</v>
      </c>
      <c r="B31">
        <v>1</v>
      </c>
      <c r="D31" t="s">
        <v>36</v>
      </c>
      <c r="E31">
        <f t="shared" si="5"/>
        <v>0.3334870921408144</v>
      </c>
      <c r="G31">
        <v>0</v>
      </c>
      <c r="H31">
        <v>0</v>
      </c>
      <c r="I31">
        <v>0</v>
      </c>
      <c r="J31">
        <v>0</v>
      </c>
      <c r="K31" s="3">
        <v>1</v>
      </c>
      <c r="L31" s="2">
        <v>0</v>
      </c>
      <c r="M31" s="3">
        <v>1</v>
      </c>
      <c r="N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0.16918234906699603</v>
      </c>
      <c r="AD31">
        <f t="shared" si="11"/>
        <v>0</v>
      </c>
      <c r="AE31">
        <f t="shared" si="12"/>
        <v>-4.9979169270678317E-2</v>
      </c>
      <c r="AF31">
        <f t="shared" si="13"/>
        <v>0</v>
      </c>
    </row>
    <row r="32" spans="1:32" x14ac:dyDescent="0.25">
      <c r="A32" t="s">
        <v>430</v>
      </c>
      <c r="B32">
        <v>1</v>
      </c>
      <c r="D32" t="s">
        <v>37</v>
      </c>
      <c r="E32">
        <f t="shared" si="5"/>
        <v>0.38018841512316143</v>
      </c>
      <c r="G32">
        <v>0</v>
      </c>
      <c r="H32">
        <v>0</v>
      </c>
      <c r="I32">
        <v>0</v>
      </c>
      <c r="J32">
        <v>0</v>
      </c>
      <c r="K32" s="3">
        <v>0</v>
      </c>
      <c r="L32" s="2">
        <v>0</v>
      </c>
      <c r="M32" s="3">
        <v>1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0</v>
      </c>
      <c r="AF32">
        <f t="shared" si="13"/>
        <v>0</v>
      </c>
    </row>
    <row r="33" spans="1:32" x14ac:dyDescent="0.25">
      <c r="A33" t="s">
        <v>431</v>
      </c>
      <c r="B33">
        <v>1</v>
      </c>
      <c r="D33" t="s">
        <v>172</v>
      </c>
      <c r="E33">
        <f t="shared" si="5"/>
        <v>0.42593946506599961</v>
      </c>
      <c r="G33">
        <v>0</v>
      </c>
      <c r="H33">
        <v>0</v>
      </c>
      <c r="I33">
        <v>0</v>
      </c>
      <c r="J33">
        <v>0</v>
      </c>
      <c r="K33" s="3">
        <v>1</v>
      </c>
      <c r="L33" s="2">
        <v>0</v>
      </c>
      <c r="M33">
        <v>0</v>
      </c>
      <c r="N33" s="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0.26673143668883115</v>
      </c>
      <c r="AD33">
        <f t="shared" si="11"/>
        <v>0</v>
      </c>
      <c r="AE33">
        <f t="shared" si="12"/>
        <v>0</v>
      </c>
      <c r="AF33">
        <f t="shared" si="13"/>
        <v>-4.9979169270678317E-2</v>
      </c>
    </row>
    <row r="34" spans="1:32" x14ac:dyDescent="0.25">
      <c r="A34" t="s">
        <v>432</v>
      </c>
      <c r="B34">
        <v>1</v>
      </c>
      <c r="D34" t="s">
        <v>173</v>
      </c>
      <c r="E34">
        <f t="shared" si="5"/>
        <v>0.47062588817115802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3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0</v>
      </c>
      <c r="AF34">
        <f t="shared" si="13"/>
        <v>0</v>
      </c>
    </row>
    <row r="35" spans="1:32" x14ac:dyDescent="0.25">
      <c r="A35" t="s">
        <v>433</v>
      </c>
      <c r="B35">
        <v>1</v>
      </c>
      <c r="D35" t="s">
        <v>174</v>
      </c>
      <c r="E35">
        <f t="shared" si="5"/>
        <v>0.51413599165311319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0</v>
      </c>
      <c r="M35" s="3">
        <v>1</v>
      </c>
      <c r="N35" s="3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0.14943813247359924</v>
      </c>
      <c r="AF35">
        <f t="shared" si="13"/>
        <v>4.9979169270678372E-2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workbookViewId="0">
      <selection activeCell="N21" sqref="N21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2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2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2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2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2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2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2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2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2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 t="shared" ref="M9:M14" si="1">AVERAGE(C9:L9)</f>
        <v>10.388287607637281</v>
      </c>
      <c r="N9" s="4"/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2" x14ac:dyDescent="0.25">
      <c r="A10" t="s">
        <v>17</v>
      </c>
      <c r="B10" s="5" t="s">
        <v>57</v>
      </c>
      <c r="C10">
        <v>4.2742015877735096</v>
      </c>
      <c r="D10">
        <v>4.1012257722650496</v>
      </c>
      <c r="E10">
        <v>4.0980749462154398</v>
      </c>
      <c r="F10">
        <v>4.1147242972352398</v>
      </c>
      <c r="G10">
        <v>4.1082990403072399</v>
      </c>
      <c r="H10">
        <v>4.1033062097530104</v>
      </c>
      <c r="I10">
        <v>4.10973073529148</v>
      </c>
      <c r="J10">
        <v>4.1154480071646899</v>
      </c>
      <c r="K10">
        <v>4.16213260018848</v>
      </c>
      <c r="L10">
        <v>4.1173247526714896</v>
      </c>
      <c r="M10" s="4">
        <f t="shared" si="1"/>
        <v>4.130446794886562</v>
      </c>
      <c r="N10" s="4"/>
      <c r="P10">
        <v>8</v>
      </c>
      <c r="Q10">
        <v>2.6676863418260801</v>
      </c>
      <c r="R10">
        <v>2.5819045386576298</v>
      </c>
      <c r="S10">
        <v>2.58231009266306</v>
      </c>
      <c r="T10">
        <v>2.5998107170845799</v>
      </c>
    </row>
    <row r="11" spans="1:22" x14ac:dyDescent="0.25">
      <c r="A11" t="s">
        <v>18</v>
      </c>
      <c r="B11" s="5" t="s">
        <v>57</v>
      </c>
      <c r="C11">
        <v>3.4832440489577499</v>
      </c>
      <c r="D11">
        <v>3.4185244874696501</v>
      </c>
      <c r="E11">
        <v>3.3461395981234001</v>
      </c>
      <c r="F11">
        <v>3.3452937461442098</v>
      </c>
      <c r="G11">
        <v>3.3300771871929302</v>
      </c>
      <c r="H11">
        <v>3.3314331833619102</v>
      </c>
      <c r="I11">
        <v>3.3137280715708499</v>
      </c>
      <c r="J11">
        <v>3.3206221491807901</v>
      </c>
      <c r="K11">
        <v>3.3531225395599402</v>
      </c>
      <c r="L11">
        <v>3.3170763727906998</v>
      </c>
      <c r="M11" s="4">
        <f t="shared" si="1"/>
        <v>3.3559261384352128</v>
      </c>
      <c r="N11" s="4"/>
      <c r="P11">
        <v>9</v>
      </c>
      <c r="Q11">
        <v>2.6608314186235198</v>
      </c>
      <c r="R11">
        <v>2.5703460666564002</v>
      </c>
      <c r="S11">
        <v>2.5678088856919201</v>
      </c>
      <c r="T11">
        <v>2.5542774976769298</v>
      </c>
    </row>
    <row r="12" spans="1:22" x14ac:dyDescent="0.25">
      <c r="A12" t="s">
        <v>19</v>
      </c>
      <c r="B12" s="5" t="s">
        <v>57</v>
      </c>
      <c r="C12">
        <v>3.2256673106551399</v>
      </c>
      <c r="D12">
        <v>3.06268227598179</v>
      </c>
      <c r="E12">
        <v>3.1242170018076298</v>
      </c>
      <c r="F12">
        <v>3.1502738505207999</v>
      </c>
      <c r="G12">
        <v>3.1616732875702902</v>
      </c>
      <c r="H12">
        <v>3.0641849157494101</v>
      </c>
      <c r="I12">
        <v>3.0425270093007102</v>
      </c>
      <c r="J12">
        <v>3.0612769110202498</v>
      </c>
      <c r="K12">
        <v>3.0563989086205599</v>
      </c>
      <c r="L12">
        <v>3.0589207396834799</v>
      </c>
      <c r="M12" s="4">
        <f t="shared" si="1"/>
        <v>3.1007822210910057</v>
      </c>
      <c r="N12" s="4"/>
      <c r="P12">
        <v>10</v>
      </c>
      <c r="Q12">
        <v>2.6512612217597802</v>
      </c>
      <c r="R12">
        <v>2.5658407236926601</v>
      </c>
      <c r="S12">
        <v>2.5702422097244502</v>
      </c>
      <c r="T12">
        <v>2.61682277509379</v>
      </c>
    </row>
    <row r="13" spans="1:22" x14ac:dyDescent="0.25">
      <c r="A13" t="s">
        <v>20</v>
      </c>
      <c r="B13" s="5" t="s">
        <v>57</v>
      </c>
      <c r="C13" s="19">
        <v>3.3029027752941</v>
      </c>
      <c r="D13" s="20">
        <v>3.1535223170712499</v>
      </c>
      <c r="E13" s="20">
        <v>3.1493570537582301</v>
      </c>
      <c r="F13" s="20">
        <v>3.1473603603702398</v>
      </c>
      <c r="G13" s="20">
        <v>3.1371311465518099</v>
      </c>
      <c r="H13" s="20">
        <v>3.1603981099432001</v>
      </c>
      <c r="I13" s="20">
        <v>3.14894125881644</v>
      </c>
      <c r="J13" s="20">
        <v>3.1418738418904102</v>
      </c>
      <c r="K13" s="20">
        <v>3.1607996427893599</v>
      </c>
      <c r="L13" s="20">
        <v>3.15590335565168</v>
      </c>
      <c r="M13" s="4">
        <f t="shared" si="1"/>
        <v>3.1658189862136719</v>
      </c>
      <c r="N13" s="4"/>
    </row>
    <row r="14" spans="1:22" x14ac:dyDescent="0.25">
      <c r="A14" t="s">
        <v>444</v>
      </c>
      <c r="B14" s="5" t="s">
        <v>57</v>
      </c>
      <c r="C14">
        <v>3.4811354529732998</v>
      </c>
      <c r="D14">
        <v>3.3350904966537098</v>
      </c>
      <c r="E14">
        <v>3.31757079210582</v>
      </c>
      <c r="F14">
        <v>3.3288074949872399</v>
      </c>
      <c r="G14">
        <v>3.31974045911514</v>
      </c>
      <c r="H14">
        <v>3.3234189827030001</v>
      </c>
      <c r="I14">
        <v>3.3340387585247999</v>
      </c>
      <c r="J14">
        <v>3.32332024511788</v>
      </c>
      <c r="K14">
        <v>3.32871497421303</v>
      </c>
      <c r="L14">
        <v>3.3330985572976002</v>
      </c>
      <c r="M14" s="4">
        <f t="shared" si="1"/>
        <v>3.3424936213691523</v>
      </c>
      <c r="N14" s="4"/>
      <c r="Q14">
        <v>0.36892432376886602</v>
      </c>
      <c r="R14">
        <v>0.37168750326838501</v>
      </c>
      <c r="S14">
        <v>0.36913935150122601</v>
      </c>
      <c r="T14">
        <v>0.36879194274996302</v>
      </c>
      <c r="U14">
        <v>0.36839041137218798</v>
      </c>
      <c r="V14">
        <f t="shared" ref="V14:V20" si="2">SUM(Q14:U14)</f>
        <v>1.846933532660628</v>
      </c>
    </row>
    <row r="15" spans="1:22" x14ac:dyDescent="0.25">
      <c r="B15" s="5"/>
      <c r="M15" s="4"/>
      <c r="N15" s="4"/>
      <c r="P15">
        <v>3</v>
      </c>
      <c r="Q15">
        <v>0.72067458734239997</v>
      </c>
      <c r="R15">
        <v>0.62141734725260001</v>
      </c>
      <c r="S15">
        <v>0.629001097445961</v>
      </c>
      <c r="T15">
        <v>0.61854445972636596</v>
      </c>
      <c r="U15">
        <v>0.62008622319512896</v>
      </c>
      <c r="V15">
        <f t="shared" si="2"/>
        <v>3.2097237149624558</v>
      </c>
    </row>
    <row r="16" spans="1:22" x14ac:dyDescent="0.25">
      <c r="B16" s="5"/>
      <c r="L16">
        <v>1</v>
      </c>
      <c r="M16" s="4">
        <v>10.388287607637281</v>
      </c>
      <c r="N16" s="4"/>
      <c r="Q16">
        <v>0.36739791942384298</v>
      </c>
      <c r="R16">
        <v>0.36717484643619003</v>
      </c>
      <c r="S16">
        <v>0.36682963184546102</v>
      </c>
      <c r="T16">
        <v>0.36671553549767799</v>
      </c>
      <c r="U16">
        <v>0.36710207344513601</v>
      </c>
      <c r="V16">
        <f t="shared" si="2"/>
        <v>1.835220006648308</v>
      </c>
    </row>
    <row r="17" spans="2:22" x14ac:dyDescent="0.25">
      <c r="B17" s="5"/>
      <c r="L17">
        <v>2</v>
      </c>
      <c r="M17" s="4">
        <v>4.130446794886562</v>
      </c>
      <c r="N17" s="4"/>
      <c r="P17">
        <v>4</v>
      </c>
      <c r="Q17">
        <v>0.72181043111231902</v>
      </c>
      <c r="R17">
        <v>0.62040401077917895</v>
      </c>
      <c r="S17">
        <v>0.617814169961869</v>
      </c>
      <c r="T17">
        <v>0.61941590715190298</v>
      </c>
      <c r="U17">
        <v>0.61966896700019103</v>
      </c>
      <c r="V17">
        <f t="shared" si="2"/>
        <v>3.1991134860054609</v>
      </c>
    </row>
    <row r="18" spans="2:22" x14ac:dyDescent="0.25">
      <c r="B18" s="5"/>
      <c r="L18">
        <v>4</v>
      </c>
      <c r="M18" s="4">
        <v>3.3559261384352128</v>
      </c>
      <c r="N18" s="4"/>
      <c r="Q18">
        <v>0.36600828441879102</v>
      </c>
      <c r="R18">
        <v>0.36772594642371997</v>
      </c>
      <c r="S18">
        <v>0.36698980556446398</v>
      </c>
      <c r="T18">
        <v>0.36638933696491299</v>
      </c>
      <c r="U18">
        <v>0.36731234716300498</v>
      </c>
      <c r="V18">
        <f t="shared" si="2"/>
        <v>1.8344257205348931</v>
      </c>
    </row>
    <row r="19" spans="2:22" x14ac:dyDescent="0.25">
      <c r="B19" s="5"/>
      <c r="L19">
        <v>8</v>
      </c>
      <c r="M19" s="4">
        <v>3.1007822210910057</v>
      </c>
      <c r="N19" s="4"/>
      <c r="P19">
        <v>5</v>
      </c>
      <c r="Q19">
        <v>0.72068994646614004</v>
      </c>
      <c r="R19">
        <v>0.62515985373725902</v>
      </c>
      <c r="S19">
        <v>0.62542278730795198</v>
      </c>
      <c r="T19">
        <v>0.62351533041680596</v>
      </c>
      <c r="U19">
        <v>0.62270056547173902</v>
      </c>
      <c r="V19">
        <f t="shared" si="2"/>
        <v>3.2174884833998956</v>
      </c>
    </row>
    <row r="20" spans="2:22" x14ac:dyDescent="0.25">
      <c r="B20" s="5"/>
      <c r="L20">
        <v>12</v>
      </c>
      <c r="M20" s="4"/>
      <c r="N20" s="4"/>
      <c r="Q20">
        <v>0.37099963394088398</v>
      </c>
      <c r="R20">
        <v>0.37398222949383297</v>
      </c>
      <c r="S20">
        <v>0.367057093154183</v>
      </c>
      <c r="T20">
        <v>0.37034102008717401</v>
      </c>
      <c r="U20">
        <v>0.36932878069401998</v>
      </c>
      <c r="V20">
        <f t="shared" si="2"/>
        <v>1.8517087573700939</v>
      </c>
    </row>
    <row r="21" spans="2:22" x14ac:dyDescent="0.25">
      <c r="B21" s="5"/>
      <c r="L21">
        <v>16</v>
      </c>
      <c r="M21" s="4">
        <v>3.1658189862136719</v>
      </c>
      <c r="N21" s="4"/>
    </row>
    <row r="22" spans="2:22" x14ac:dyDescent="0.25">
      <c r="B22" s="5"/>
      <c r="L22">
        <v>32</v>
      </c>
      <c r="M22" s="4">
        <v>3.3424936213691523</v>
      </c>
      <c r="N22" s="4"/>
    </row>
    <row r="23" spans="2:22" x14ac:dyDescent="0.25">
      <c r="B23" s="5"/>
      <c r="M23" s="4"/>
      <c r="N23" s="4"/>
    </row>
    <row r="24" spans="2:22" x14ac:dyDescent="0.25">
      <c r="B24" s="5"/>
      <c r="M24" s="4"/>
      <c r="N24" s="4"/>
    </row>
    <row r="25" spans="2:22" x14ac:dyDescent="0.25">
      <c r="B25" s="5"/>
      <c r="M25" s="4"/>
      <c r="N25" s="4"/>
    </row>
    <row r="26" spans="2:22" x14ac:dyDescent="0.25">
      <c r="B26" s="5"/>
      <c r="M26" s="4"/>
      <c r="N26" s="4"/>
    </row>
    <row r="27" spans="2:22" x14ac:dyDescent="0.25">
      <c r="B27" s="5"/>
      <c r="N27" s="4"/>
    </row>
    <row r="28" spans="2:22" x14ac:dyDescent="0.25">
      <c r="B28" s="5"/>
      <c r="M28" s="4"/>
      <c r="N28" s="4"/>
    </row>
    <row r="29" spans="2:22" x14ac:dyDescent="0.25">
      <c r="B29" s="5"/>
      <c r="N29" s="4"/>
    </row>
    <row r="30" spans="2:22" x14ac:dyDescent="0.25">
      <c r="B30" s="5"/>
      <c r="N30" s="4"/>
    </row>
    <row r="31" spans="2:22" x14ac:dyDescent="0.25">
      <c r="B31" s="5"/>
    </row>
    <row r="32" spans="2:2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</sheetData>
  <pageMargins left="0.7" right="0.7" top="0.75" bottom="0.75" header="0.3" footer="0.3"/>
  <pageSetup scale="5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workbookViewId="0">
      <selection activeCell="G29" sqref="G29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21" t="s">
        <v>17</v>
      </c>
      <c r="B1" s="22"/>
      <c r="D1" s="21" t="s">
        <v>18</v>
      </c>
      <c r="E1" s="23"/>
      <c r="F1" s="23"/>
      <c r="G1" s="22"/>
      <c r="I1" s="21" t="s">
        <v>19</v>
      </c>
      <c r="J1" s="23"/>
      <c r="K1" s="23"/>
      <c r="L1" s="23"/>
      <c r="M1" s="23"/>
      <c r="N1" s="23"/>
      <c r="O1" s="23"/>
      <c r="P1" s="22"/>
      <c r="R1" s="21" t="s">
        <v>20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2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24" t="s">
        <v>287</v>
      </c>
      <c r="B1" s="24"/>
      <c r="C1" s="24"/>
      <c r="D1" s="24"/>
      <c r="E1" s="24"/>
      <c r="F1" s="24"/>
      <c r="G1" s="24"/>
      <c r="H1" s="9"/>
      <c r="K1" s="24" t="s">
        <v>288</v>
      </c>
      <c r="L1" s="24"/>
      <c r="M1" s="24"/>
      <c r="N1" s="24"/>
      <c r="O1" s="24"/>
      <c r="P1" s="24"/>
      <c r="Q1" s="24"/>
      <c r="R1" s="24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24" t="s">
        <v>297</v>
      </c>
      <c r="K33" s="24"/>
      <c r="L33" s="24"/>
      <c r="M33" s="24"/>
      <c r="N33" s="24"/>
      <c r="O33" s="24"/>
      <c r="P33" s="24"/>
      <c r="Q33" s="24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24" t="s">
        <v>298</v>
      </c>
      <c r="K65" s="24"/>
      <c r="L65" s="24"/>
      <c r="M65" s="24"/>
      <c r="N65" s="24"/>
      <c r="O65" s="24"/>
      <c r="P65" s="24"/>
      <c r="Q65" s="24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24" t="s">
        <v>299</v>
      </c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24" t="s">
        <v>60</v>
      </c>
      <c r="F1" s="24"/>
      <c r="G1" s="24"/>
      <c r="H1" s="24"/>
      <c r="I1" s="6"/>
      <c r="J1" s="6"/>
      <c r="K1" s="1"/>
      <c r="L1" s="24" t="s">
        <v>65</v>
      </c>
      <c r="M1" s="24"/>
      <c r="N1" s="24"/>
      <c r="O1" s="24"/>
      <c r="P1" s="7"/>
      <c r="Q1" s="24" t="s">
        <v>354</v>
      </c>
      <c r="R1" s="24"/>
      <c r="S1" s="24"/>
      <c r="T1" s="24"/>
      <c r="U1" s="24"/>
      <c r="V1" s="7"/>
      <c r="W1" s="24" t="s">
        <v>64</v>
      </c>
      <c r="X1" s="24"/>
      <c r="Y1" s="24"/>
      <c r="Z1" s="24"/>
      <c r="AA1" s="24"/>
      <c r="AB1" s="24"/>
      <c r="AC1" s="10"/>
      <c r="AD1" s="10" t="s">
        <v>356</v>
      </c>
      <c r="AF1" s="24" t="s">
        <v>355</v>
      </c>
      <c r="AG1" s="24"/>
      <c r="AH1" s="24"/>
      <c r="AI1" s="24"/>
      <c r="AJ1" s="24"/>
      <c r="AK1" s="24"/>
      <c r="AL1" s="24"/>
      <c r="AM1" s="24"/>
      <c r="AN1" s="10"/>
      <c r="AO1" s="26"/>
      <c r="AP1" s="26"/>
      <c r="AQ1" s="26"/>
      <c r="AR1" s="26"/>
      <c r="AS1" s="26"/>
      <c r="AT1" s="26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25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25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25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25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25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25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25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25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25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25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25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25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25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25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25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25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25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25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25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25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25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25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25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25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25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25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25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25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30" workbookViewId="0">
      <pane xSplit="2" topLeftCell="D1" activePane="topRight" state="frozen"/>
      <selection activeCell="B1" sqref="B1"/>
      <selection pane="topRight" activeCell="P258" sqref="P258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24" t="s">
        <v>276</v>
      </c>
      <c r="F1" s="24"/>
      <c r="G1" s="24"/>
      <c r="H1" s="24"/>
      <c r="I1" s="6"/>
      <c r="J1" s="24" t="s">
        <v>65</v>
      </c>
      <c r="K1" s="24"/>
      <c r="L1" s="24"/>
      <c r="M1" s="24"/>
      <c r="N1" s="7"/>
      <c r="O1" s="24" t="s">
        <v>354</v>
      </c>
      <c r="P1" s="24"/>
      <c r="Q1" s="24"/>
      <c r="R1" s="24"/>
      <c r="S1" s="24"/>
      <c r="T1" s="10"/>
      <c r="U1" s="24" t="s">
        <v>307</v>
      </c>
      <c r="V1" s="24"/>
      <c r="W1" s="24"/>
      <c r="X1" s="24"/>
      <c r="Y1" s="24"/>
      <c r="Z1" s="24"/>
      <c r="AB1" s="24" t="s">
        <v>66</v>
      </c>
      <c r="AC1" s="24"/>
      <c r="AD1" s="24"/>
      <c r="AE1" s="24"/>
      <c r="AF1" s="24"/>
      <c r="AG1" s="24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8"/>
  <sheetViews>
    <sheetView topLeftCell="B1" workbookViewId="0">
      <pane xSplit="2" topLeftCell="Q1" activePane="topRight" state="frozen"/>
      <selection activeCell="B1" sqref="B1"/>
      <selection pane="topRight" activeCell="W1" sqref="W1:AF23"/>
    </sheetView>
  </sheetViews>
  <sheetFormatPr defaultRowHeight="15" x14ac:dyDescent="0.25"/>
  <cols>
    <col min="8" max="8" width="12" bestFit="1" customWidth="1"/>
    <col min="14" max="14" width="12" bestFit="1" customWidth="1"/>
    <col min="15" max="15" width="12" customWidth="1"/>
    <col min="21" max="21" width="12" bestFit="1" customWidth="1"/>
    <col min="32" max="32" width="12" bestFit="1" customWidth="1"/>
  </cols>
  <sheetData>
    <row r="1" spans="1:32" x14ac:dyDescent="0.25">
      <c r="A1" t="s">
        <v>59</v>
      </c>
      <c r="B1" t="s">
        <v>59</v>
      </c>
      <c r="C1" t="s">
        <v>61</v>
      </c>
      <c r="E1" s="24" t="s">
        <v>409</v>
      </c>
      <c r="F1" s="24"/>
      <c r="G1" s="24"/>
      <c r="H1" s="24"/>
      <c r="I1" s="7"/>
      <c r="J1" s="24" t="s">
        <v>410</v>
      </c>
      <c r="K1" s="24"/>
      <c r="L1" s="24"/>
      <c r="M1" s="24"/>
      <c r="N1" s="24"/>
      <c r="O1" s="15"/>
      <c r="P1" s="24" t="s">
        <v>411</v>
      </c>
      <c r="Q1" s="24"/>
      <c r="R1" s="24"/>
      <c r="S1" s="24"/>
      <c r="T1" s="24"/>
      <c r="U1" s="24"/>
      <c r="W1" s="24" t="s">
        <v>66</v>
      </c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25">
      <c r="E2" t="s">
        <v>0</v>
      </c>
      <c r="F2" t="s">
        <v>1</v>
      </c>
      <c r="G2" t="s">
        <v>63</v>
      </c>
      <c r="H2" s="8" t="s">
        <v>62</v>
      </c>
      <c r="J2" s="2" t="s">
        <v>0</v>
      </c>
      <c r="K2" t="s">
        <v>1</v>
      </c>
      <c r="L2" t="s">
        <v>2</v>
      </c>
      <c r="M2" t="s">
        <v>63</v>
      </c>
      <c r="N2" s="8" t="s">
        <v>62</v>
      </c>
      <c r="O2" s="8"/>
      <c r="P2" s="2" t="s">
        <v>0</v>
      </c>
      <c r="Q2" t="s">
        <v>1</v>
      </c>
      <c r="R2" t="s">
        <v>2</v>
      </c>
      <c r="S2" t="s">
        <v>3</v>
      </c>
      <c r="T2" t="s">
        <v>63</v>
      </c>
      <c r="U2" s="8" t="s">
        <v>62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t="s">
        <v>63</v>
      </c>
      <c r="AF2" t="s">
        <v>62</v>
      </c>
    </row>
    <row r="3" spans="1:32" x14ac:dyDescent="0.25">
      <c r="A3" t="s">
        <v>38</v>
      </c>
      <c r="B3" t="s">
        <v>38</v>
      </c>
      <c r="C3">
        <v>0.95499801704034304</v>
      </c>
      <c r="E3">
        <v>0.95499738444007098</v>
      </c>
      <c r="G3">
        <f>AVERAGE(E3:F3)</f>
        <v>0.95499738444007098</v>
      </c>
      <c r="H3">
        <f t="shared" ref="H3:H34" si="0">C3-G3</f>
        <v>6.3260027205469527E-7</v>
      </c>
      <c r="J3" s="2"/>
      <c r="K3" s="2">
        <v>0.95499732653473701</v>
      </c>
      <c r="L3" s="2"/>
      <c r="M3">
        <f>AVERAGE(J3:L3)</f>
        <v>0.95499732653473701</v>
      </c>
      <c r="N3">
        <f>$C3-M3</f>
        <v>6.9050560602690325E-7</v>
      </c>
      <c r="P3" s="2"/>
      <c r="Q3" s="2"/>
      <c r="R3" s="2"/>
      <c r="S3">
        <v>0.95499712331802999</v>
      </c>
      <c r="T3">
        <f>AVERAGE(P3:S3)</f>
        <v>0.95499712331802999</v>
      </c>
      <c r="U3">
        <f t="shared" ref="U3:U66" si="1">C3-T3</f>
        <v>8.9372231304452043E-7</v>
      </c>
      <c r="W3" s="2"/>
      <c r="X3" s="2"/>
      <c r="Y3" s="2"/>
      <c r="Z3" s="2">
        <v>0.95499706368609805</v>
      </c>
      <c r="AA3" s="2"/>
      <c r="AB3" s="2"/>
      <c r="AC3" s="2"/>
      <c r="AD3" s="2"/>
      <c r="AE3">
        <f>AVERAGE(W3:AD3)</f>
        <v>0.95499706368609805</v>
      </c>
      <c r="AF3">
        <f t="shared" ref="AF3:AF66" si="2">C3-AE3</f>
        <v>9.533542449924326E-7</v>
      </c>
    </row>
    <row r="4" spans="1:32" x14ac:dyDescent="0.25">
      <c r="A4" t="s">
        <v>39</v>
      </c>
      <c r="B4" t="s">
        <v>39</v>
      </c>
      <c r="C4">
        <v>0.97135168891294599</v>
      </c>
      <c r="E4">
        <v>0.97135106425694995</v>
      </c>
      <c r="G4">
        <f t="shared" ref="G4:G67" si="3">AVERAGE(E4:F4)</f>
        <v>0.97135106425694995</v>
      </c>
      <c r="H4">
        <f t="shared" si="0"/>
        <v>6.2465599603989119E-7</v>
      </c>
      <c r="J4" s="2"/>
      <c r="K4" s="2">
        <v>0.971351007620742</v>
      </c>
      <c r="L4" s="2"/>
      <c r="M4">
        <f t="shared" ref="M4:M67" si="4">AVERAGE(J4:L4)</f>
        <v>0.971351007620742</v>
      </c>
      <c r="N4">
        <f t="shared" ref="N4:N67" si="5">$C4-M4</f>
        <v>6.8129220398560619E-7</v>
      </c>
      <c r="P4" s="2"/>
      <c r="Q4" s="2"/>
      <c r="R4" s="2"/>
      <c r="S4">
        <v>0.97135080753395198</v>
      </c>
      <c r="T4">
        <f t="shared" ref="T4:T67" si="6">AVERAGE(P4:S4)</f>
        <v>0.97135080753395198</v>
      </c>
      <c r="U4">
        <f t="shared" si="1"/>
        <v>8.8137899401097286E-7</v>
      </c>
      <c r="W4" s="2"/>
      <c r="X4" s="2"/>
      <c r="Y4" s="2"/>
      <c r="Z4" s="2">
        <v>0.97135076535209897</v>
      </c>
      <c r="AA4" s="2"/>
      <c r="AB4" s="2"/>
      <c r="AC4" s="2"/>
      <c r="AD4" s="2"/>
      <c r="AE4">
        <f t="shared" ref="AE4:AE67" si="7">AVERAGE(W4:AD4)</f>
        <v>0.97135076535209897</v>
      </c>
      <c r="AF4">
        <f t="shared" si="2"/>
        <v>9.2356084702149843E-7</v>
      </c>
    </row>
    <row r="5" spans="1:32" x14ac:dyDescent="0.25">
      <c r="A5" t="s">
        <v>40</v>
      </c>
      <c r="B5" t="s">
        <v>40</v>
      </c>
      <c r="C5">
        <v>0.96686944434517996</v>
      </c>
      <c r="E5">
        <v>0.96686881819084303</v>
      </c>
      <c r="G5">
        <f t="shared" si="3"/>
        <v>0.96686881819084303</v>
      </c>
      <c r="H5">
        <f t="shared" si="0"/>
        <v>6.2615433693569145E-7</v>
      </c>
      <c r="J5" s="2"/>
      <c r="K5" s="2">
        <v>0.96686875891305302</v>
      </c>
      <c r="L5" s="2"/>
      <c r="M5">
        <f t="shared" si="4"/>
        <v>0.96686875891305302</v>
      </c>
      <c r="N5">
        <f t="shared" si="5"/>
        <v>6.8543212694560651E-7</v>
      </c>
      <c r="P5" s="2"/>
      <c r="Q5" s="2"/>
      <c r="R5" s="2"/>
      <c r="S5">
        <v>0.96686855774195801</v>
      </c>
      <c r="T5">
        <f t="shared" si="6"/>
        <v>0.96686855774195801</v>
      </c>
      <c r="U5">
        <f t="shared" si="1"/>
        <v>8.8660322195011076E-7</v>
      </c>
      <c r="W5" s="2"/>
      <c r="X5" s="2"/>
      <c r="Y5" s="2"/>
      <c r="Z5" s="2">
        <v>0.96686849926468899</v>
      </c>
      <c r="AA5" s="2"/>
      <c r="AB5" s="2"/>
      <c r="AC5" s="2"/>
      <c r="AD5" s="2"/>
      <c r="AE5">
        <f t="shared" si="7"/>
        <v>0.96686849926468899</v>
      </c>
      <c r="AF5">
        <f t="shared" si="2"/>
        <v>9.4508049097719038E-7</v>
      </c>
    </row>
    <row r="6" spans="1:32" x14ac:dyDescent="0.25">
      <c r="A6" t="s">
        <v>41</v>
      </c>
      <c r="B6" t="s">
        <v>41</v>
      </c>
      <c r="C6">
        <v>0.99475317724184598</v>
      </c>
      <c r="E6">
        <v>0.99475253189714996</v>
      </c>
      <c r="G6">
        <f t="shared" si="3"/>
        <v>0.99475253189714996</v>
      </c>
      <c r="H6">
        <f t="shared" si="0"/>
        <v>6.453446960152931E-7</v>
      </c>
      <c r="J6" s="2"/>
      <c r="K6" s="2">
        <v>0.99475246424692398</v>
      </c>
      <c r="L6" s="2"/>
      <c r="M6">
        <f t="shared" si="4"/>
        <v>0.99475246424692398</v>
      </c>
      <c r="N6">
        <f t="shared" si="5"/>
        <v>7.1299492199194958E-7</v>
      </c>
      <c r="P6" s="2"/>
      <c r="Q6" s="2"/>
      <c r="R6" s="2"/>
      <c r="S6">
        <v>0.99475226999993904</v>
      </c>
      <c r="T6">
        <f t="shared" si="6"/>
        <v>0.99475226999993904</v>
      </c>
      <c r="U6">
        <f t="shared" si="1"/>
        <v>9.0724190693336482E-7</v>
      </c>
      <c r="W6" s="2"/>
      <c r="X6" s="2"/>
      <c r="Y6" s="2"/>
      <c r="Z6" s="2">
        <v>0.99475221979740103</v>
      </c>
      <c r="AA6" s="2"/>
      <c r="AB6" s="2"/>
      <c r="AC6" s="2"/>
      <c r="AD6" s="2"/>
      <c r="AE6">
        <f t="shared" si="7"/>
        <v>0.99475221979740103</v>
      </c>
      <c r="AF6">
        <f t="shared" si="2"/>
        <v>9.5744444494894054E-7</v>
      </c>
    </row>
    <row r="7" spans="1:32" x14ac:dyDescent="0.25">
      <c r="A7" t="s">
        <v>22</v>
      </c>
      <c r="B7" t="s">
        <v>22</v>
      </c>
      <c r="C7">
        <v>0.99511907639486596</v>
      </c>
      <c r="E7">
        <v>0.99511842199202205</v>
      </c>
      <c r="G7">
        <f t="shared" si="3"/>
        <v>0.99511842199202205</v>
      </c>
      <c r="H7">
        <f t="shared" si="0"/>
        <v>6.5440284391371506E-7</v>
      </c>
      <c r="J7" s="2"/>
      <c r="K7" s="2">
        <v>0.99511835368239498</v>
      </c>
      <c r="L7" s="2"/>
      <c r="M7">
        <f t="shared" si="4"/>
        <v>0.99511835368239498</v>
      </c>
      <c r="N7">
        <f t="shared" si="5"/>
        <v>7.2271247097965841E-7</v>
      </c>
      <c r="P7" s="2"/>
      <c r="Q7" s="2"/>
      <c r="R7" s="2"/>
      <c r="S7">
        <v>0.99511816022629296</v>
      </c>
      <c r="T7">
        <f t="shared" si="6"/>
        <v>0.99511816022629296</v>
      </c>
      <c r="U7">
        <f t="shared" si="1"/>
        <v>9.1616857300635957E-7</v>
      </c>
      <c r="W7" s="2"/>
      <c r="X7" s="2"/>
      <c r="Y7" s="2"/>
      <c r="Z7" s="2">
        <v>0.99511810914938603</v>
      </c>
      <c r="AA7" s="2"/>
      <c r="AB7" s="2"/>
      <c r="AC7" s="2"/>
      <c r="AD7" s="2"/>
      <c r="AE7">
        <f t="shared" si="7"/>
        <v>0.99511810914938603</v>
      </c>
      <c r="AF7">
        <f t="shared" si="2"/>
        <v>9.6724547993254362E-7</v>
      </c>
    </row>
    <row r="8" spans="1:32" x14ac:dyDescent="0.25">
      <c r="A8" t="s">
        <v>42</v>
      </c>
      <c r="B8" t="s">
        <v>42</v>
      </c>
      <c r="C8">
        <v>0.98918616332721498</v>
      </c>
      <c r="E8">
        <v>0.98918554998089403</v>
      </c>
      <c r="G8">
        <f t="shared" si="3"/>
        <v>0.98918554998089403</v>
      </c>
      <c r="H8">
        <f t="shared" si="0"/>
        <v>6.1334632095455532E-7</v>
      </c>
      <c r="J8" s="2"/>
      <c r="K8" s="2">
        <v>0.98918548871883905</v>
      </c>
      <c r="L8" s="2"/>
      <c r="M8">
        <f t="shared" si="4"/>
        <v>0.98918548871883905</v>
      </c>
      <c r="N8">
        <f t="shared" si="5"/>
        <v>6.7460837593902312E-7</v>
      </c>
      <c r="P8" s="2"/>
      <c r="Q8" s="2"/>
      <c r="R8" s="2"/>
      <c r="S8">
        <v>0.98918529131250499</v>
      </c>
      <c r="T8">
        <f t="shared" si="6"/>
        <v>0.98918529131250499</v>
      </c>
      <c r="U8">
        <f t="shared" si="1"/>
        <v>8.7201470999609398E-7</v>
      </c>
      <c r="W8" s="2"/>
      <c r="X8" s="2"/>
      <c r="Y8" s="2"/>
      <c r="Z8" s="2">
        <v>0.98918525084029296</v>
      </c>
      <c r="AA8" s="2"/>
      <c r="AB8" s="2"/>
      <c r="AC8" s="2"/>
      <c r="AD8" s="2"/>
      <c r="AE8">
        <f t="shared" si="7"/>
        <v>0.98918525084029296</v>
      </c>
      <c r="AF8">
        <f t="shared" si="2"/>
        <v>9.1248692202228199E-7</v>
      </c>
    </row>
    <row r="9" spans="1:32" x14ac:dyDescent="0.25">
      <c r="A9" t="s">
        <v>43</v>
      </c>
      <c r="B9" t="s">
        <v>43</v>
      </c>
      <c r="C9">
        <v>0.98879853471064805</v>
      </c>
      <c r="E9">
        <v>0.98879792642708197</v>
      </c>
      <c r="G9">
        <f t="shared" si="3"/>
        <v>0.98879792642708197</v>
      </c>
      <c r="H9">
        <f t="shared" si="0"/>
        <v>6.0828356607256495E-7</v>
      </c>
      <c r="J9" s="2"/>
      <c r="K9" s="2">
        <v>0.98879786686758497</v>
      </c>
      <c r="L9" s="2"/>
      <c r="M9">
        <f t="shared" si="4"/>
        <v>0.98879786686758497</v>
      </c>
      <c r="N9">
        <f t="shared" si="5"/>
        <v>6.6784306307354768E-7</v>
      </c>
      <c r="P9" s="2"/>
      <c r="Q9" s="2"/>
      <c r="R9" s="2"/>
      <c r="S9">
        <v>0.98879766890169796</v>
      </c>
      <c r="T9">
        <f t="shared" si="6"/>
        <v>0.98879766890169796</v>
      </c>
      <c r="U9">
        <f t="shared" si="1"/>
        <v>8.6580895009014114E-7</v>
      </c>
      <c r="W9" s="2"/>
      <c r="X9" s="2"/>
      <c r="Y9" s="2"/>
      <c r="Z9" s="2">
        <v>0.98879763473577797</v>
      </c>
      <c r="AA9" s="2"/>
      <c r="AB9" s="2"/>
      <c r="AC9" s="2"/>
      <c r="AD9" s="2"/>
      <c r="AE9">
        <f t="shared" si="7"/>
        <v>0.98879763473577797</v>
      </c>
      <c r="AF9">
        <f t="shared" si="2"/>
        <v>8.9997487007220656E-7</v>
      </c>
    </row>
    <row r="10" spans="1:32" x14ac:dyDescent="0.25">
      <c r="A10" t="s">
        <v>23</v>
      </c>
      <c r="B10" t="s">
        <v>23</v>
      </c>
      <c r="C10">
        <v>0.99884763879415805</v>
      </c>
      <c r="E10">
        <v>0.99884677011222101</v>
      </c>
      <c r="G10">
        <f t="shared" si="3"/>
        <v>0.99884677011222101</v>
      </c>
      <c r="H10">
        <f t="shared" si="0"/>
        <v>8.6868193704958685E-7</v>
      </c>
      <c r="J10" s="2"/>
      <c r="K10" s="2">
        <v>0.99884670391397901</v>
      </c>
      <c r="L10" s="2"/>
      <c r="M10">
        <f t="shared" si="4"/>
        <v>0.99884670391397901</v>
      </c>
      <c r="N10">
        <f t="shared" si="5"/>
        <v>9.348801790487471E-7</v>
      </c>
      <c r="P10" s="2"/>
      <c r="Q10" s="2"/>
      <c r="R10" s="2"/>
      <c r="S10">
        <v>0.99884651129891899</v>
      </c>
      <c r="T10">
        <f t="shared" si="6"/>
        <v>0.99884651129891899</v>
      </c>
      <c r="U10">
        <f t="shared" si="1"/>
        <v>1.1274952390616377E-6</v>
      </c>
      <c r="W10" s="2"/>
      <c r="X10" s="2"/>
      <c r="Y10" s="2">
        <v>0.99884654003329099</v>
      </c>
      <c r="Z10" s="2">
        <v>0.99884651308203198</v>
      </c>
      <c r="AA10" s="2"/>
      <c r="AB10" s="2"/>
      <c r="AC10" s="2"/>
      <c r="AD10" s="2"/>
      <c r="AE10">
        <f t="shared" si="7"/>
        <v>0.99884652655766148</v>
      </c>
      <c r="AF10">
        <f t="shared" si="2"/>
        <v>1.112236496569885E-6</v>
      </c>
    </row>
    <row r="11" spans="1:32" x14ac:dyDescent="0.25">
      <c r="A11" t="s">
        <v>24</v>
      </c>
      <c r="B11" t="s">
        <v>24</v>
      </c>
      <c r="C11">
        <v>0.99470607124042398</v>
      </c>
      <c r="E11">
        <v>0.99470503267374</v>
      </c>
      <c r="G11">
        <f t="shared" si="3"/>
        <v>0.99470503267374</v>
      </c>
      <c r="H11">
        <f t="shared" si="0"/>
        <v>1.0385666839862751E-6</v>
      </c>
      <c r="J11" s="2"/>
      <c r="K11" s="2">
        <v>0.99470497760445797</v>
      </c>
      <c r="L11" s="2"/>
      <c r="M11">
        <f t="shared" si="4"/>
        <v>0.99470497760445797</v>
      </c>
      <c r="N11">
        <f t="shared" si="5"/>
        <v>1.0936359660096429E-6</v>
      </c>
      <c r="P11" s="2"/>
      <c r="Q11" s="2"/>
      <c r="R11" s="2"/>
      <c r="S11">
        <v>0.99470474815462595</v>
      </c>
      <c r="T11">
        <f t="shared" si="6"/>
        <v>0.99470474815462595</v>
      </c>
      <c r="U11">
        <f t="shared" si="1"/>
        <v>1.3230857980328636E-6</v>
      </c>
      <c r="W11" s="2"/>
      <c r="X11" s="2"/>
      <c r="Y11" s="2"/>
      <c r="Z11" s="2">
        <v>0.99470478669795004</v>
      </c>
      <c r="AA11" s="2"/>
      <c r="AB11" s="2"/>
      <c r="AC11" s="2"/>
      <c r="AD11" s="2"/>
      <c r="AE11">
        <f t="shared" si="7"/>
        <v>0.99470478669795004</v>
      </c>
      <c r="AF11">
        <f t="shared" si="2"/>
        <v>1.2845424739449385E-6</v>
      </c>
    </row>
    <row r="12" spans="1:32" x14ac:dyDescent="0.25">
      <c r="A12" t="s">
        <v>25</v>
      </c>
      <c r="B12" t="s">
        <v>25</v>
      </c>
      <c r="C12">
        <v>0.95107699123707001</v>
      </c>
      <c r="E12">
        <v>0.95107577181917602</v>
      </c>
      <c r="G12">
        <f t="shared" si="3"/>
        <v>0.95107577181917602</v>
      </c>
      <c r="H12">
        <f t="shared" si="0"/>
        <v>1.2194178939939349E-6</v>
      </c>
      <c r="J12" s="2"/>
      <c r="K12" s="2">
        <v>0.95107572081973102</v>
      </c>
      <c r="L12" s="2"/>
      <c r="M12">
        <f t="shared" si="4"/>
        <v>0.95107572081973102</v>
      </c>
      <c r="N12">
        <f t="shared" si="5"/>
        <v>1.2704173389943563E-6</v>
      </c>
      <c r="P12" s="2"/>
      <c r="Q12" s="2"/>
      <c r="R12" s="2"/>
      <c r="S12">
        <v>0.95107546025259204</v>
      </c>
      <c r="T12">
        <f t="shared" si="6"/>
        <v>0.95107546025259204</v>
      </c>
      <c r="U12">
        <f t="shared" si="1"/>
        <v>1.5309844779709536E-6</v>
      </c>
      <c r="W12" s="2"/>
      <c r="X12" s="2"/>
      <c r="Y12" s="2"/>
      <c r="Z12" s="2">
        <v>0.95107553065913597</v>
      </c>
      <c r="AA12" s="2"/>
      <c r="AB12" s="2"/>
      <c r="AC12" s="2"/>
      <c r="AD12" s="2"/>
      <c r="AE12">
        <f t="shared" si="7"/>
        <v>0.95107553065913597</v>
      </c>
      <c r="AF12">
        <f t="shared" si="2"/>
        <v>1.4605779340426395E-6</v>
      </c>
    </row>
    <row r="13" spans="1:32" x14ac:dyDescent="0.25">
      <c r="A13" t="s">
        <v>26</v>
      </c>
      <c r="B13" t="s">
        <v>26</v>
      </c>
      <c r="C13">
        <v>0.98393699981396099</v>
      </c>
      <c r="E13">
        <v>0.98393636783499405</v>
      </c>
      <c r="G13">
        <f t="shared" si="3"/>
        <v>0.98393636783499405</v>
      </c>
      <c r="H13">
        <f t="shared" si="0"/>
        <v>6.3197896693623079E-7</v>
      </c>
      <c r="J13" s="2"/>
      <c r="K13" s="2">
        <v>0.98393630878472504</v>
      </c>
      <c r="L13" s="2"/>
      <c r="M13">
        <f t="shared" si="4"/>
        <v>0.98393630878472504</v>
      </c>
      <c r="N13">
        <f t="shared" si="5"/>
        <v>6.9102923594410726E-7</v>
      </c>
      <c r="P13" s="2"/>
      <c r="Q13" s="2"/>
      <c r="R13" s="2"/>
      <c r="S13">
        <v>0.98393610869143699</v>
      </c>
      <c r="T13">
        <f t="shared" si="6"/>
        <v>0.98393610869143699</v>
      </c>
      <c r="U13">
        <f t="shared" si="1"/>
        <v>8.9112252399381475E-7</v>
      </c>
      <c r="W13" s="2"/>
      <c r="X13" s="2"/>
      <c r="Y13" s="2"/>
      <c r="Z13" s="2">
        <v>0.98393611706879303</v>
      </c>
      <c r="AA13" s="2"/>
      <c r="AB13" s="2"/>
      <c r="AC13" s="2"/>
      <c r="AD13" s="2"/>
      <c r="AE13">
        <f t="shared" si="7"/>
        <v>0.98393611706879303</v>
      </c>
      <c r="AF13">
        <f t="shared" si="2"/>
        <v>8.827451679627174E-7</v>
      </c>
    </row>
    <row r="14" spans="1:32" x14ac:dyDescent="0.25">
      <c r="A14" t="s">
        <v>27</v>
      </c>
      <c r="B14" t="s">
        <v>27</v>
      </c>
      <c r="C14">
        <v>0.989655462054854</v>
      </c>
      <c r="E14">
        <v>0.98965486075869402</v>
      </c>
      <c r="G14">
        <f t="shared" si="3"/>
        <v>0.98965486075869402</v>
      </c>
      <c r="H14">
        <f t="shared" si="0"/>
        <v>6.0129615997439601E-7</v>
      </c>
      <c r="J14" s="2"/>
      <c r="K14" s="2">
        <v>0.98965480360083102</v>
      </c>
      <c r="L14" s="2"/>
      <c r="M14">
        <f t="shared" si="4"/>
        <v>0.98965480360083102</v>
      </c>
      <c r="N14">
        <f t="shared" si="5"/>
        <v>6.5845402297259881E-7</v>
      </c>
      <c r="P14" s="2"/>
      <c r="Q14" s="2"/>
      <c r="R14" s="2"/>
      <c r="S14">
        <v>0.98965460414233397</v>
      </c>
      <c r="T14">
        <f t="shared" si="6"/>
        <v>0.98965460414233397</v>
      </c>
      <c r="U14">
        <f t="shared" si="1"/>
        <v>8.579125200247617E-7</v>
      </c>
      <c r="W14" s="2"/>
      <c r="X14" s="2"/>
      <c r="Y14" s="2">
        <v>0.98965606537013195</v>
      </c>
      <c r="Z14" s="2">
        <v>0.98965459137881595</v>
      </c>
      <c r="AA14" s="2"/>
      <c r="AB14" s="2"/>
      <c r="AC14" s="2"/>
      <c r="AD14" s="2"/>
      <c r="AE14">
        <f t="shared" si="7"/>
        <v>0.98965532837447401</v>
      </c>
      <c r="AF14">
        <f t="shared" si="2"/>
        <v>1.3368037998784388E-7</v>
      </c>
    </row>
    <row r="15" spans="1:32" x14ac:dyDescent="0.25">
      <c r="A15" t="s">
        <v>28</v>
      </c>
      <c r="B15" t="s">
        <v>28</v>
      </c>
      <c r="C15">
        <v>0.96782160425262398</v>
      </c>
      <c r="E15">
        <v>0.96782085280852304</v>
      </c>
      <c r="G15">
        <f t="shared" si="3"/>
        <v>0.96782085280852304</v>
      </c>
      <c r="H15">
        <f t="shared" si="0"/>
        <v>7.5144410094374336E-7</v>
      </c>
      <c r="J15" s="2"/>
      <c r="K15" s="2">
        <v>0.96782080329921305</v>
      </c>
      <c r="L15" s="2"/>
      <c r="M15">
        <f t="shared" si="4"/>
        <v>0.96782080329921305</v>
      </c>
      <c r="N15">
        <f t="shared" si="5"/>
        <v>8.0095341092878414E-7</v>
      </c>
      <c r="P15" s="2"/>
      <c r="Q15" s="2"/>
      <c r="R15" s="2"/>
      <c r="S15">
        <v>0.96782059177928703</v>
      </c>
      <c r="T15">
        <f t="shared" si="6"/>
        <v>0.96782059177928703</v>
      </c>
      <c r="U15">
        <f t="shared" si="1"/>
        <v>1.0124733369476502E-6</v>
      </c>
      <c r="W15" s="2"/>
      <c r="X15" s="2"/>
      <c r="Y15" s="2">
        <v>0.96782278301038505</v>
      </c>
      <c r="Z15" s="2">
        <v>0.96782091387593705</v>
      </c>
      <c r="AA15" s="2"/>
      <c r="AB15" s="2"/>
      <c r="AC15" s="2"/>
      <c r="AD15" s="2"/>
      <c r="AE15">
        <f t="shared" si="7"/>
        <v>0.9678218484431611</v>
      </c>
      <c r="AF15">
        <f t="shared" si="2"/>
        <v>-2.4419053712421146E-7</v>
      </c>
    </row>
    <row r="16" spans="1:32" x14ac:dyDescent="0.25">
      <c r="A16" t="s">
        <v>29</v>
      </c>
      <c r="B16" t="s">
        <v>29</v>
      </c>
      <c r="C16">
        <v>0.98349782458732105</v>
      </c>
      <c r="E16">
        <v>0.98349741372847699</v>
      </c>
      <c r="G16">
        <f t="shared" si="3"/>
        <v>0.98349741372847699</v>
      </c>
      <c r="H16">
        <f t="shared" si="0"/>
        <v>4.1085884405767104E-7</v>
      </c>
      <c r="J16" s="2"/>
      <c r="K16" s="2">
        <v>0.98349736632144003</v>
      </c>
      <c r="L16" s="2"/>
      <c r="M16">
        <f t="shared" si="4"/>
        <v>0.98349736632144003</v>
      </c>
      <c r="N16">
        <f t="shared" si="5"/>
        <v>4.5826588102038102E-7</v>
      </c>
      <c r="P16" s="2"/>
      <c r="Q16" s="2"/>
      <c r="R16" s="2"/>
      <c r="S16">
        <v>0.98349715602362098</v>
      </c>
      <c r="T16">
        <f t="shared" si="6"/>
        <v>0.98349715602362098</v>
      </c>
      <c r="U16">
        <f t="shared" si="1"/>
        <v>6.6856370006806998E-7</v>
      </c>
      <c r="W16" s="2"/>
      <c r="X16" s="2"/>
      <c r="Y16" s="2">
        <v>0.98349807357611196</v>
      </c>
      <c r="Z16" s="2">
        <v>0.98349694655810405</v>
      </c>
      <c r="AA16" s="2"/>
      <c r="AB16" s="2"/>
      <c r="AC16" s="2"/>
      <c r="AD16" s="2"/>
      <c r="AE16">
        <f t="shared" si="7"/>
        <v>0.98349751006710795</v>
      </c>
      <c r="AF16">
        <f t="shared" si="2"/>
        <v>3.1452021309608114E-7</v>
      </c>
    </row>
    <row r="17" spans="1:32" x14ac:dyDescent="0.25">
      <c r="A17" t="s">
        <v>68</v>
      </c>
      <c r="B17" t="s">
        <v>68</v>
      </c>
      <c r="C17">
        <v>0.96997079738156899</v>
      </c>
      <c r="E17">
        <v>0.96997009844026605</v>
      </c>
      <c r="G17">
        <f t="shared" si="3"/>
        <v>0.96997009844026605</v>
      </c>
      <c r="H17">
        <f t="shared" si="0"/>
        <v>6.9894130294567702E-7</v>
      </c>
      <c r="J17" s="2"/>
      <c r="K17" s="2">
        <v>0.96997007209896902</v>
      </c>
      <c r="L17" s="2"/>
      <c r="M17">
        <f t="shared" si="4"/>
        <v>0.96997007209896902</v>
      </c>
      <c r="N17">
        <f t="shared" si="5"/>
        <v>7.2528259997817202E-7</v>
      </c>
      <c r="P17" s="2"/>
      <c r="Q17" s="2"/>
      <c r="R17" s="2"/>
      <c r="S17">
        <v>0.96996978958228497</v>
      </c>
      <c r="T17">
        <f t="shared" si="6"/>
        <v>0.96996978958228497</v>
      </c>
      <c r="U17">
        <f t="shared" si="1"/>
        <v>1.0077992840251682E-6</v>
      </c>
      <c r="W17" s="2"/>
      <c r="X17" s="2"/>
      <c r="Y17" s="2">
        <v>0.969969977219307</v>
      </c>
      <c r="Z17" s="2">
        <v>0.96997247629792605</v>
      </c>
      <c r="AA17" s="2"/>
      <c r="AB17" s="2"/>
      <c r="AC17" s="2"/>
      <c r="AD17" s="2"/>
      <c r="AE17">
        <f t="shared" si="7"/>
        <v>0.96997122675861647</v>
      </c>
      <c r="AF17">
        <f t="shared" si="2"/>
        <v>-4.2937704747281202E-7</v>
      </c>
    </row>
    <row r="18" spans="1:32" x14ac:dyDescent="0.25">
      <c r="A18" t="s">
        <v>69</v>
      </c>
      <c r="B18" t="s">
        <v>69</v>
      </c>
      <c r="C18">
        <v>0.98243202535936902</v>
      </c>
      <c r="E18">
        <v>0.98243141781197096</v>
      </c>
      <c r="G18">
        <f t="shared" si="3"/>
        <v>0.98243141781197096</v>
      </c>
      <c r="H18">
        <f t="shared" si="0"/>
        <v>6.0754739805712887E-7</v>
      </c>
      <c r="J18" s="2"/>
      <c r="K18" s="2">
        <v>0.98243135546219396</v>
      </c>
      <c r="L18" s="2"/>
      <c r="M18">
        <f t="shared" si="4"/>
        <v>0.98243135546219396</v>
      </c>
      <c r="N18">
        <f t="shared" si="5"/>
        <v>6.6989717506515944E-7</v>
      </c>
      <c r="P18" s="2"/>
      <c r="Q18" s="2"/>
      <c r="R18" s="2"/>
      <c r="S18">
        <v>0.98243114188543501</v>
      </c>
      <c r="T18">
        <f t="shared" si="6"/>
        <v>0.98243114188543501</v>
      </c>
      <c r="U18">
        <f t="shared" si="1"/>
        <v>8.83473934010226E-7</v>
      </c>
      <c r="W18" s="2"/>
      <c r="X18" s="2"/>
      <c r="Y18" s="2">
        <v>0.98243172867221795</v>
      </c>
      <c r="Z18" s="2">
        <v>0.98243147826495303</v>
      </c>
      <c r="AA18" s="2"/>
      <c r="AB18" s="2"/>
      <c r="AC18" s="2"/>
      <c r="AD18" s="2"/>
      <c r="AE18">
        <f t="shared" si="7"/>
        <v>0.98243160346858549</v>
      </c>
      <c r="AF18">
        <f t="shared" si="2"/>
        <v>4.2189078353072063E-7</v>
      </c>
    </row>
    <row r="19" spans="1:32" x14ac:dyDescent="0.25">
      <c r="A19" t="s">
        <v>70</v>
      </c>
      <c r="B19" t="s">
        <v>70</v>
      </c>
      <c r="C19">
        <v>0.98981403058519501</v>
      </c>
      <c r="E19">
        <v>0.98981329688821296</v>
      </c>
      <c r="G19">
        <f t="shared" si="3"/>
        <v>0.98981329688821296</v>
      </c>
      <c r="H19">
        <f t="shared" si="0"/>
        <v>7.3369698205816292E-7</v>
      </c>
      <c r="J19" s="2"/>
      <c r="K19" s="2">
        <v>0.98981320275991702</v>
      </c>
      <c r="L19" s="2"/>
      <c r="M19">
        <f t="shared" si="4"/>
        <v>0.98981320275991702</v>
      </c>
      <c r="N19">
        <f t="shared" si="5"/>
        <v>8.2782527799363237E-7</v>
      </c>
      <c r="P19" s="2"/>
      <c r="Q19" s="2">
        <v>0.98981338393675899</v>
      </c>
      <c r="R19" s="2"/>
      <c r="S19">
        <v>0.98981293403231996</v>
      </c>
      <c r="T19">
        <f t="shared" si="6"/>
        <v>0.98981315898453948</v>
      </c>
      <c r="U19">
        <f t="shared" si="1"/>
        <v>8.716006555387068E-7</v>
      </c>
      <c r="W19" s="2"/>
      <c r="X19" s="2"/>
      <c r="Y19" s="2">
        <v>0.98981296775492</v>
      </c>
      <c r="Z19" s="2">
        <v>0.98981472533645698</v>
      </c>
      <c r="AA19" s="2"/>
      <c r="AB19" s="2">
        <v>0.98981357537659498</v>
      </c>
      <c r="AC19" s="2"/>
      <c r="AD19" s="2"/>
      <c r="AE19">
        <f t="shared" si="7"/>
        <v>0.98981375615599065</v>
      </c>
      <c r="AF19">
        <f t="shared" si="2"/>
        <v>2.7442920436104856E-7</v>
      </c>
    </row>
    <row r="20" spans="1:32" x14ac:dyDescent="0.25">
      <c r="A20" t="s">
        <v>71</v>
      </c>
      <c r="B20" t="s">
        <v>71</v>
      </c>
      <c r="C20">
        <v>0.972917115633542</v>
      </c>
      <c r="E20">
        <v>0.97291638699832395</v>
      </c>
      <c r="G20">
        <f t="shared" si="3"/>
        <v>0.97291638699832395</v>
      </c>
      <c r="H20">
        <f t="shared" si="0"/>
        <v>7.2863521805022202E-7</v>
      </c>
      <c r="J20" s="2"/>
      <c r="K20" s="2">
        <v>0.97291629647042899</v>
      </c>
      <c r="L20" s="2"/>
      <c r="M20">
        <f t="shared" si="4"/>
        <v>0.97291629647042899</v>
      </c>
      <c r="N20">
        <f t="shared" si="5"/>
        <v>8.1916311300833655E-7</v>
      </c>
      <c r="P20" s="2"/>
      <c r="Q20" s="2"/>
      <c r="R20" s="2"/>
      <c r="S20">
        <v>0.97291608060663304</v>
      </c>
      <c r="T20">
        <f t="shared" si="6"/>
        <v>0.97291608060663304</v>
      </c>
      <c r="U20">
        <f t="shared" si="1"/>
        <v>1.0350269089576258E-6</v>
      </c>
      <c r="W20" s="2"/>
      <c r="X20" s="2"/>
      <c r="Y20" s="2">
        <v>0.97291612117050397</v>
      </c>
      <c r="Z20" s="2"/>
      <c r="AA20" s="2"/>
      <c r="AB20" s="2"/>
      <c r="AC20" s="2"/>
      <c r="AD20" s="2"/>
      <c r="AE20">
        <f t="shared" si="7"/>
        <v>0.97291612117050397</v>
      </c>
      <c r="AF20">
        <f t="shared" si="2"/>
        <v>9.944630380287478E-7</v>
      </c>
    </row>
    <row r="21" spans="1:32" x14ac:dyDescent="0.25">
      <c r="A21" t="s">
        <v>72</v>
      </c>
      <c r="B21" t="s">
        <v>72</v>
      </c>
      <c r="C21">
        <v>0.96319125660902205</v>
      </c>
      <c r="E21">
        <v>0.96319053696032597</v>
      </c>
      <c r="F21">
        <v>0.96319342280310705</v>
      </c>
      <c r="G21">
        <f t="shared" si="3"/>
        <v>0.96319197988171656</v>
      </c>
      <c r="H21">
        <f t="shared" si="0"/>
        <v>-7.2327269451388787E-7</v>
      </c>
      <c r="J21" s="2"/>
      <c r="K21" s="2">
        <v>0.96319042984146397</v>
      </c>
      <c r="L21" s="2">
        <v>0.96319533550922798</v>
      </c>
      <c r="M21">
        <f t="shared" si="4"/>
        <v>0.96319288267534597</v>
      </c>
      <c r="N21">
        <f t="shared" si="5"/>
        <v>-1.6260663239231476E-6</v>
      </c>
      <c r="P21" s="2"/>
      <c r="Q21" s="2"/>
      <c r="R21" s="2"/>
      <c r="S21">
        <v>0.96319025018994497</v>
      </c>
      <c r="T21">
        <f t="shared" si="6"/>
        <v>0.96319025018994497</v>
      </c>
      <c r="U21">
        <f t="shared" si="1"/>
        <v>1.006419077076437E-6</v>
      </c>
      <c r="W21" s="2"/>
      <c r="X21" s="2"/>
      <c r="Y21" s="2">
        <v>0.96319033793148801</v>
      </c>
      <c r="Z21" s="2"/>
      <c r="AA21" s="2"/>
      <c r="AB21" s="2"/>
      <c r="AC21" s="2"/>
      <c r="AD21" s="2"/>
      <c r="AE21">
        <f t="shared" si="7"/>
        <v>0.96319033793148801</v>
      </c>
      <c r="AF21">
        <f t="shared" si="2"/>
        <v>9.1867753404528685E-7</v>
      </c>
    </row>
    <row r="22" spans="1:32" x14ac:dyDescent="0.25">
      <c r="A22" t="s">
        <v>73</v>
      </c>
      <c r="B22" t="s">
        <v>73</v>
      </c>
      <c r="C22">
        <v>0.95724725045231296</v>
      </c>
      <c r="E22">
        <v>0.95724658424631603</v>
      </c>
      <c r="G22">
        <f t="shared" si="3"/>
        <v>0.95724658424631603</v>
      </c>
      <c r="H22">
        <f t="shared" si="0"/>
        <v>6.6620599692424065E-7</v>
      </c>
      <c r="J22" s="2"/>
      <c r="K22" s="2">
        <v>0.95724653568225804</v>
      </c>
      <c r="L22" s="2"/>
      <c r="M22">
        <f t="shared" si="4"/>
        <v>0.95724653568225804</v>
      </c>
      <c r="N22">
        <f t="shared" si="5"/>
        <v>7.1477005492148749E-7</v>
      </c>
      <c r="P22" s="2"/>
      <c r="Q22" s="2"/>
      <c r="R22" s="2"/>
      <c r="S22">
        <v>0.95724650863814298</v>
      </c>
      <c r="T22">
        <f t="shared" si="6"/>
        <v>0.95724650863814298</v>
      </c>
      <c r="U22">
        <f t="shared" si="1"/>
        <v>7.4181416997998184E-7</v>
      </c>
      <c r="W22" s="2"/>
      <c r="X22" s="2"/>
      <c r="Y22" s="2">
        <v>0.95724664656591296</v>
      </c>
      <c r="Z22" s="2"/>
      <c r="AA22" s="2"/>
      <c r="AB22" s="2">
        <v>0.95724691817933705</v>
      </c>
      <c r="AC22" s="2"/>
      <c r="AD22" s="2"/>
      <c r="AE22">
        <f t="shared" si="7"/>
        <v>0.95724678237262495</v>
      </c>
      <c r="AF22">
        <f t="shared" si="2"/>
        <v>4.6807968800965938E-7</v>
      </c>
    </row>
    <row r="23" spans="1:32" x14ac:dyDescent="0.25">
      <c r="A23" t="s">
        <v>74</v>
      </c>
      <c r="B23" t="s">
        <v>74</v>
      </c>
      <c r="C23">
        <v>0.95663540153297399</v>
      </c>
      <c r="E23">
        <v>0.956634760987643</v>
      </c>
      <c r="G23">
        <f t="shared" si="3"/>
        <v>0.956634760987643</v>
      </c>
      <c r="H23">
        <f t="shared" si="0"/>
        <v>6.4054533099877631E-7</v>
      </c>
      <c r="J23" s="2"/>
      <c r="K23" s="2">
        <v>0.95663472678886596</v>
      </c>
      <c r="L23" s="2"/>
      <c r="M23">
        <f t="shared" si="4"/>
        <v>0.95663472678886596</v>
      </c>
      <c r="N23">
        <f t="shared" si="5"/>
        <v>6.7474410803125551E-7</v>
      </c>
      <c r="P23" s="2"/>
      <c r="Q23" s="2">
        <v>0.95663525599173105</v>
      </c>
      <c r="R23" s="2"/>
      <c r="S23">
        <v>0.95663477842343503</v>
      </c>
      <c r="T23">
        <f t="shared" si="6"/>
        <v>0.95663501720758304</v>
      </c>
      <c r="U23">
        <f t="shared" si="1"/>
        <v>3.8432539095634155E-7</v>
      </c>
      <c r="W23" s="2"/>
      <c r="X23" s="2"/>
      <c r="Y23" s="2">
        <v>0.95663514823535001</v>
      </c>
      <c r="Z23" s="2"/>
      <c r="AA23" s="2"/>
      <c r="AB23" s="2">
        <v>0.95663505725031495</v>
      </c>
      <c r="AC23" s="2"/>
      <c r="AD23" s="2"/>
      <c r="AE23">
        <f t="shared" si="7"/>
        <v>0.95663510274283248</v>
      </c>
      <c r="AF23">
        <f t="shared" si="2"/>
        <v>2.9879014151745764E-7</v>
      </c>
    </row>
    <row r="24" spans="1:32" x14ac:dyDescent="0.25">
      <c r="A24" t="s">
        <v>75</v>
      </c>
      <c r="B24" t="s">
        <v>75</v>
      </c>
      <c r="C24">
        <v>0.96432933756045902</v>
      </c>
      <c r="E24">
        <v>0.96432866599248801</v>
      </c>
      <c r="G24">
        <f t="shared" si="3"/>
        <v>0.96432866599248801</v>
      </c>
      <c r="H24">
        <f t="shared" si="0"/>
        <v>6.7156797101119992E-7</v>
      </c>
      <c r="J24" s="2"/>
      <c r="K24" s="2">
        <v>0.96432865289459202</v>
      </c>
      <c r="L24" s="2"/>
      <c r="M24">
        <f t="shared" si="4"/>
        <v>0.96432865289459202</v>
      </c>
      <c r="N24">
        <f t="shared" si="5"/>
        <v>6.8466586700122178E-7</v>
      </c>
      <c r="P24" s="2"/>
      <c r="Q24" s="2">
        <v>0.96432887589085903</v>
      </c>
      <c r="R24" s="2"/>
      <c r="S24">
        <v>0.964328740704955</v>
      </c>
      <c r="T24">
        <f t="shared" si="6"/>
        <v>0.96432880829790701</v>
      </c>
      <c r="U24">
        <f t="shared" si="1"/>
        <v>5.2926255200702599E-7</v>
      </c>
      <c r="W24" s="2"/>
      <c r="X24" s="2"/>
      <c r="Y24" s="2"/>
      <c r="Z24" s="2"/>
      <c r="AA24" s="2"/>
      <c r="AB24" s="2">
        <v>0.96432891879958904</v>
      </c>
      <c r="AC24" s="2"/>
      <c r="AD24" s="2"/>
      <c r="AE24">
        <f t="shared" si="7"/>
        <v>0.96432891879958904</v>
      </c>
      <c r="AF24">
        <f t="shared" si="2"/>
        <v>4.1876086998016149E-7</v>
      </c>
    </row>
    <row r="25" spans="1:32" x14ac:dyDescent="0.25">
      <c r="A25" t="s">
        <v>76</v>
      </c>
      <c r="B25" t="s">
        <v>76</v>
      </c>
      <c r="C25">
        <v>0.98218666791717602</v>
      </c>
      <c r="E25">
        <v>0.982185695337639</v>
      </c>
      <c r="F25">
        <v>0.98218491780069905</v>
      </c>
      <c r="G25">
        <f t="shared" si="3"/>
        <v>0.98218530656916903</v>
      </c>
      <c r="H25">
        <f t="shared" si="0"/>
        <v>1.3613480069896156E-6</v>
      </c>
      <c r="J25" s="2"/>
      <c r="K25" s="2">
        <v>0.98218579280378304</v>
      </c>
      <c r="L25" s="2"/>
      <c r="M25">
        <f t="shared" si="4"/>
        <v>0.98218579280378304</v>
      </c>
      <c r="N25">
        <f t="shared" si="5"/>
        <v>8.7511339297297042E-7</v>
      </c>
      <c r="P25" s="2"/>
      <c r="Q25" s="2">
        <v>0.98218593588644598</v>
      </c>
      <c r="R25" s="2"/>
      <c r="T25">
        <f t="shared" si="6"/>
        <v>0.98218593588644598</v>
      </c>
      <c r="U25">
        <f t="shared" si="1"/>
        <v>7.3203073003291763E-7</v>
      </c>
      <c r="W25" s="2"/>
      <c r="X25" s="2"/>
      <c r="Y25" s="2"/>
      <c r="Z25" s="2"/>
      <c r="AA25" s="2"/>
      <c r="AB25" s="2">
        <v>0.98218598518581601</v>
      </c>
      <c r="AC25" s="2"/>
      <c r="AD25" s="2"/>
      <c r="AE25">
        <f t="shared" si="7"/>
        <v>0.98218598518581601</v>
      </c>
      <c r="AF25">
        <f t="shared" si="2"/>
        <v>6.827313600021867E-7</v>
      </c>
    </row>
    <row r="26" spans="1:32" x14ac:dyDescent="0.25">
      <c r="A26" t="s">
        <v>77</v>
      </c>
      <c r="B26" t="s">
        <v>77</v>
      </c>
      <c r="C26">
        <v>0.97698459054391495</v>
      </c>
      <c r="E26">
        <v>0.97698316448327105</v>
      </c>
      <c r="F26">
        <v>0.97698338800306195</v>
      </c>
      <c r="G26">
        <f t="shared" si="3"/>
        <v>0.9769832762431665</v>
      </c>
      <c r="H26">
        <f t="shared" si="0"/>
        <v>1.3143007484561764E-6</v>
      </c>
      <c r="J26" s="2"/>
      <c r="K26" s="2">
        <v>0.97698354124545095</v>
      </c>
      <c r="L26" s="2">
        <v>0.97697712074170595</v>
      </c>
      <c r="M26">
        <f t="shared" si="4"/>
        <v>0.97698033099357851</v>
      </c>
      <c r="N26">
        <f t="shared" si="5"/>
        <v>4.2595503364495357E-6</v>
      </c>
      <c r="P26" s="2"/>
      <c r="Q26" s="2">
        <v>0.97698390199007701</v>
      </c>
      <c r="R26" s="2"/>
      <c r="T26">
        <f t="shared" si="6"/>
        <v>0.97698390199007701</v>
      </c>
      <c r="U26">
        <f t="shared" si="1"/>
        <v>6.8855383794641511E-7</v>
      </c>
      <c r="W26" s="2"/>
      <c r="X26" s="2"/>
      <c r="Y26" s="2"/>
      <c r="Z26" s="2"/>
      <c r="AA26" s="2">
        <v>0.97697605463219095</v>
      </c>
      <c r="AB26" s="2">
        <v>0.97698370815269397</v>
      </c>
      <c r="AC26" s="2"/>
      <c r="AD26" s="2"/>
      <c r="AE26">
        <f t="shared" si="7"/>
        <v>0.97697988139244241</v>
      </c>
      <c r="AF26" s="2">
        <f t="shared" si="2"/>
        <v>4.7091514725483563E-6</v>
      </c>
    </row>
    <row r="27" spans="1:32" x14ac:dyDescent="0.25">
      <c r="A27" t="s">
        <v>78</v>
      </c>
      <c r="B27" t="s">
        <v>78</v>
      </c>
      <c r="C27">
        <v>0.99749674861952697</v>
      </c>
      <c r="E27">
        <v>0.99749584170255901</v>
      </c>
      <c r="G27">
        <f t="shared" si="3"/>
        <v>0.99749584170255901</v>
      </c>
      <c r="H27">
        <f t="shared" si="0"/>
        <v>9.0691696796874055E-7</v>
      </c>
      <c r="J27" s="2"/>
      <c r="K27" s="2">
        <v>0.997495771970073</v>
      </c>
      <c r="L27" s="2"/>
      <c r="M27">
        <f t="shared" si="4"/>
        <v>0.997495771970073</v>
      </c>
      <c r="N27">
        <f t="shared" si="5"/>
        <v>9.7664945397646363E-7</v>
      </c>
      <c r="P27" s="2"/>
      <c r="Q27" s="2">
        <v>0.99749571447396801</v>
      </c>
      <c r="R27" s="2"/>
      <c r="T27">
        <f t="shared" si="6"/>
        <v>0.99749571447396801</v>
      </c>
      <c r="U27">
        <f t="shared" si="1"/>
        <v>1.0341455589646387E-6</v>
      </c>
      <c r="W27" s="2"/>
      <c r="X27" s="2"/>
      <c r="Y27" s="2">
        <v>0.99749550470699999</v>
      </c>
      <c r="Z27" s="2"/>
      <c r="AA27" s="2"/>
      <c r="AB27" s="2">
        <v>0.99749594060804103</v>
      </c>
      <c r="AC27" s="2"/>
      <c r="AD27" s="2"/>
      <c r="AE27">
        <f t="shared" si="7"/>
        <v>0.99749572265752051</v>
      </c>
      <c r="AF27" s="2">
        <f t="shared" si="2"/>
        <v>1.0259620064623221E-6</v>
      </c>
    </row>
    <row r="28" spans="1:32" x14ac:dyDescent="0.25">
      <c r="A28" t="s">
        <v>79</v>
      </c>
      <c r="B28" t="s">
        <v>79</v>
      </c>
      <c r="C28">
        <v>0.95959342268262404</v>
      </c>
      <c r="E28">
        <v>0.95959244072582095</v>
      </c>
      <c r="G28">
        <f t="shared" si="3"/>
        <v>0.95959244072582095</v>
      </c>
      <c r="H28">
        <f t="shared" si="0"/>
        <v>9.819568030922099E-7</v>
      </c>
      <c r="J28" s="2"/>
      <c r="K28" s="2">
        <v>0.95959235170266399</v>
      </c>
      <c r="L28" s="2"/>
      <c r="M28">
        <f t="shared" si="4"/>
        <v>0.95959235170266399</v>
      </c>
      <c r="N28">
        <f t="shared" si="5"/>
        <v>1.0709799600494563E-6</v>
      </c>
      <c r="P28" s="2"/>
      <c r="Q28" s="2">
        <v>0.95959236208027998</v>
      </c>
      <c r="R28" s="2"/>
      <c r="S28">
        <v>0.95959368270182399</v>
      </c>
      <c r="T28">
        <f t="shared" si="6"/>
        <v>0.95959302239105204</v>
      </c>
      <c r="U28">
        <f t="shared" si="1"/>
        <v>4.0029157200027754E-7</v>
      </c>
      <c r="W28" s="2"/>
      <c r="X28" s="2"/>
      <c r="Y28" s="2">
        <v>0.95959207701806704</v>
      </c>
      <c r="Z28" s="2"/>
      <c r="AA28" s="2"/>
      <c r="AB28" s="2">
        <v>0.95959285041773001</v>
      </c>
      <c r="AC28" s="2"/>
      <c r="AD28" s="2"/>
      <c r="AE28">
        <f t="shared" si="7"/>
        <v>0.95959246371789853</v>
      </c>
      <c r="AF28" s="2">
        <f t="shared" si="2"/>
        <v>9.5896472551704193E-7</v>
      </c>
    </row>
    <row r="29" spans="1:32" x14ac:dyDescent="0.25">
      <c r="A29" t="s">
        <v>80</v>
      </c>
      <c r="B29" t="s">
        <v>80</v>
      </c>
      <c r="C29">
        <v>0.96501521116956401</v>
      </c>
      <c r="E29">
        <v>0.96501454513615603</v>
      </c>
      <c r="G29">
        <f t="shared" si="3"/>
        <v>0.96501454513615603</v>
      </c>
      <c r="H29">
        <f t="shared" si="0"/>
        <v>6.6603340798110366E-7</v>
      </c>
      <c r="J29" s="2"/>
      <c r="K29" s="2">
        <v>0.96501450676894296</v>
      </c>
      <c r="L29" s="2"/>
      <c r="M29">
        <f t="shared" si="4"/>
        <v>0.96501450676894296</v>
      </c>
      <c r="N29">
        <f t="shared" si="5"/>
        <v>7.0440062105436851E-7</v>
      </c>
      <c r="P29" s="2"/>
      <c r="Q29" s="2">
        <v>0.96501457318032102</v>
      </c>
      <c r="R29" s="2"/>
      <c r="T29">
        <f t="shared" si="6"/>
        <v>0.96501457318032102</v>
      </c>
      <c r="U29">
        <f t="shared" si="1"/>
        <v>6.3798924299085513E-7</v>
      </c>
      <c r="W29" s="2"/>
      <c r="X29" s="2"/>
      <c r="Y29" s="2"/>
      <c r="Z29" s="2"/>
      <c r="AA29" s="2"/>
      <c r="AB29" s="2">
        <v>0.96501477714448702</v>
      </c>
      <c r="AC29" s="2"/>
      <c r="AD29" s="2"/>
      <c r="AE29">
        <f t="shared" si="7"/>
        <v>0.96501477714448702</v>
      </c>
      <c r="AF29" s="2">
        <f t="shared" si="2"/>
        <v>4.3402507698964143E-7</v>
      </c>
    </row>
    <row r="30" spans="1:32" x14ac:dyDescent="0.25">
      <c r="A30" t="s">
        <v>81</v>
      </c>
      <c r="B30" t="s">
        <v>81</v>
      </c>
      <c r="C30">
        <v>0.96043343091197697</v>
      </c>
      <c r="E30">
        <v>0.96043280464846503</v>
      </c>
      <c r="G30">
        <f t="shared" si="3"/>
        <v>0.96043280464846503</v>
      </c>
      <c r="H30">
        <f t="shared" si="0"/>
        <v>6.2626351193806329E-7</v>
      </c>
      <c r="J30" s="2"/>
      <c r="K30" s="2">
        <v>0.96043276374511</v>
      </c>
      <c r="L30" s="2"/>
      <c r="M30">
        <f t="shared" si="4"/>
        <v>0.96043276374511</v>
      </c>
      <c r="N30">
        <f t="shared" si="5"/>
        <v>6.671668669744335E-7</v>
      </c>
      <c r="P30" s="2"/>
      <c r="Q30" s="2">
        <v>0.96043278152145795</v>
      </c>
      <c r="R30" s="2"/>
      <c r="T30">
        <f t="shared" si="6"/>
        <v>0.96043278152145795</v>
      </c>
      <c r="U30">
        <f t="shared" si="1"/>
        <v>6.4939051902523914E-7</v>
      </c>
      <c r="W30" s="2"/>
      <c r="X30" s="2"/>
      <c r="Y30" s="2"/>
      <c r="Z30" s="2"/>
      <c r="AA30" s="2"/>
      <c r="AB30" s="2">
        <v>0.96043299032356799</v>
      </c>
      <c r="AC30" s="2"/>
      <c r="AD30" s="2"/>
      <c r="AE30">
        <f t="shared" si="7"/>
        <v>0.96043299032356799</v>
      </c>
      <c r="AF30" s="2">
        <f t="shared" si="2"/>
        <v>4.4058840897864826E-7</v>
      </c>
    </row>
    <row r="31" spans="1:32" x14ac:dyDescent="0.25">
      <c r="A31" t="s">
        <v>82</v>
      </c>
      <c r="B31" t="s">
        <v>82</v>
      </c>
      <c r="C31">
        <v>0.96273700122967498</v>
      </c>
      <c r="E31">
        <v>0.96273637236910303</v>
      </c>
      <c r="G31">
        <f t="shared" si="3"/>
        <v>0.96273637236910303</v>
      </c>
      <c r="H31">
        <f t="shared" si="0"/>
        <v>6.2886057194955214E-7</v>
      </c>
      <c r="J31" s="2"/>
      <c r="K31" s="2">
        <v>0.96273633095473099</v>
      </c>
      <c r="L31" s="2"/>
      <c r="M31">
        <f t="shared" si="4"/>
        <v>0.96273633095473099</v>
      </c>
      <c r="N31">
        <f t="shared" si="5"/>
        <v>6.702749439924105E-7</v>
      </c>
      <c r="P31" s="2"/>
      <c r="Q31" s="2">
        <v>0.96273632911673701</v>
      </c>
      <c r="R31" s="2"/>
      <c r="T31">
        <f t="shared" si="6"/>
        <v>0.96273632911673701</v>
      </c>
      <c r="U31">
        <f t="shared" si="1"/>
        <v>6.7211293797164728E-7</v>
      </c>
      <c r="W31" s="2"/>
      <c r="X31" s="2"/>
      <c r="Y31" s="2"/>
      <c r="Z31" s="2"/>
      <c r="AA31" s="2"/>
      <c r="AB31" s="2">
        <v>0.96273655114535395</v>
      </c>
      <c r="AC31" s="2"/>
      <c r="AD31" s="2"/>
      <c r="AE31">
        <f t="shared" si="7"/>
        <v>0.96273655114535395</v>
      </c>
      <c r="AF31" s="2">
        <f t="shared" si="2"/>
        <v>4.500843210353267E-7</v>
      </c>
    </row>
    <row r="32" spans="1:32" x14ac:dyDescent="0.25">
      <c r="A32" t="s">
        <v>83</v>
      </c>
      <c r="B32" t="s">
        <v>83</v>
      </c>
      <c r="C32">
        <v>0.99933934605874997</v>
      </c>
      <c r="E32">
        <v>0.999338507793192</v>
      </c>
      <c r="G32">
        <f t="shared" si="3"/>
        <v>0.999338507793192</v>
      </c>
      <c r="H32">
        <f t="shared" si="0"/>
        <v>8.3826555796751023E-7</v>
      </c>
      <c r="J32" s="2"/>
      <c r="K32" s="2">
        <v>0.99933840862691403</v>
      </c>
      <c r="L32" s="2">
        <v>0.99934122759842003</v>
      </c>
      <c r="M32">
        <f t="shared" si="4"/>
        <v>0.99933981811266703</v>
      </c>
      <c r="N32">
        <f t="shared" si="5"/>
        <v>-4.7205391706661715E-7</v>
      </c>
      <c r="P32" s="2"/>
      <c r="Q32" s="2">
        <v>0.99933879759369204</v>
      </c>
      <c r="R32" s="2"/>
      <c r="S32">
        <v>0.99933834039390501</v>
      </c>
      <c r="T32">
        <f t="shared" si="6"/>
        <v>0.99933856899379858</v>
      </c>
      <c r="U32">
        <f t="shared" si="1"/>
        <v>7.7706495138496479E-7</v>
      </c>
      <c r="W32" s="2"/>
      <c r="X32" s="2">
        <v>0.99934000143465795</v>
      </c>
      <c r="Y32" s="2">
        <v>0.99933818156840704</v>
      </c>
      <c r="Z32" s="2">
        <v>0.99933835484456401</v>
      </c>
      <c r="AA32" s="2"/>
      <c r="AB32" s="2"/>
      <c r="AC32" s="2"/>
      <c r="AD32" s="2"/>
      <c r="AE32">
        <f t="shared" si="7"/>
        <v>0.99933884594920974</v>
      </c>
      <c r="AF32" s="2">
        <f t="shared" si="2"/>
        <v>5.0010954022461362E-7</v>
      </c>
    </row>
    <row r="33" spans="1:32" x14ac:dyDescent="0.25">
      <c r="A33" t="s">
        <v>84</v>
      </c>
      <c r="B33" t="s">
        <v>84</v>
      </c>
      <c r="C33">
        <v>0.96645604053451994</v>
      </c>
      <c r="E33">
        <v>0.96645539944076198</v>
      </c>
      <c r="G33">
        <f t="shared" si="3"/>
        <v>0.96645539944076198</v>
      </c>
      <c r="H33">
        <f t="shared" si="0"/>
        <v>6.4109375796927992E-7</v>
      </c>
      <c r="J33" s="2"/>
      <c r="K33" s="2">
        <v>0.96645535637548396</v>
      </c>
      <c r="L33" s="2"/>
      <c r="M33">
        <f t="shared" si="4"/>
        <v>0.96645535637548396</v>
      </c>
      <c r="N33">
        <f t="shared" si="5"/>
        <v>6.8415903597962568E-7</v>
      </c>
      <c r="P33" s="2"/>
      <c r="Q33" s="2">
        <v>0.96645537734062104</v>
      </c>
      <c r="R33" s="2"/>
      <c r="S33">
        <v>0.966455213727893</v>
      </c>
      <c r="T33">
        <f t="shared" si="6"/>
        <v>0.96645529553425702</v>
      </c>
      <c r="U33">
        <f t="shared" si="1"/>
        <v>7.4500026292501076E-7</v>
      </c>
      <c r="W33" s="2"/>
      <c r="X33" s="2"/>
      <c r="Y33" s="2">
        <v>0.96645511142169405</v>
      </c>
      <c r="Z33" s="2"/>
      <c r="AA33" s="2"/>
      <c r="AB33" s="2">
        <v>0.96645559810262305</v>
      </c>
      <c r="AC33" s="2"/>
      <c r="AD33" s="2"/>
      <c r="AE33">
        <f t="shared" si="7"/>
        <v>0.9664553547621586</v>
      </c>
      <c r="AF33" s="2">
        <f t="shared" si="2"/>
        <v>6.8577236134181874E-7</v>
      </c>
    </row>
    <row r="34" spans="1:32" x14ac:dyDescent="0.25">
      <c r="A34" t="s">
        <v>85</v>
      </c>
      <c r="B34" t="s">
        <v>85</v>
      </c>
      <c r="C34">
        <v>0.960917677428345</v>
      </c>
      <c r="E34">
        <v>0.96091698390859703</v>
      </c>
      <c r="G34">
        <f t="shared" si="3"/>
        <v>0.96091698390859703</v>
      </c>
      <c r="H34">
        <f t="shared" si="0"/>
        <v>6.9351974796294513E-7</v>
      </c>
      <c r="J34" s="2"/>
      <c r="K34" s="2">
        <v>0.96091696173777497</v>
      </c>
      <c r="L34" s="2"/>
      <c r="M34">
        <f t="shared" si="4"/>
        <v>0.96091696173777497</v>
      </c>
      <c r="N34">
        <f t="shared" si="5"/>
        <v>7.1569057003006975E-7</v>
      </c>
      <c r="P34" s="2"/>
      <c r="Q34" s="2">
        <v>0.960917108670436</v>
      </c>
      <c r="R34" s="2"/>
      <c r="S34">
        <v>0.96091440848496301</v>
      </c>
      <c r="T34">
        <f t="shared" si="6"/>
        <v>0.96091575857769951</v>
      </c>
      <c r="U34">
        <f t="shared" si="1"/>
        <v>1.9188506454881349E-6</v>
      </c>
      <c r="W34" s="2"/>
      <c r="X34" s="2"/>
      <c r="Y34" s="2">
        <v>0.96091435028626704</v>
      </c>
      <c r="Z34" s="2"/>
      <c r="AA34" s="2"/>
      <c r="AB34" s="2">
        <v>0.96091730813827803</v>
      </c>
      <c r="AC34" s="2"/>
      <c r="AD34" s="2"/>
      <c r="AE34">
        <f t="shared" si="7"/>
        <v>0.96091582921227259</v>
      </c>
      <c r="AF34" s="2">
        <f t="shared" si="2"/>
        <v>1.8482160724087038E-6</v>
      </c>
    </row>
    <row r="35" spans="1:32" x14ac:dyDescent="0.25">
      <c r="A35" t="s">
        <v>86</v>
      </c>
      <c r="B35" t="s">
        <v>86</v>
      </c>
      <c r="C35">
        <v>0.96919666072077904</v>
      </c>
      <c r="E35">
        <v>0.96919596880847503</v>
      </c>
      <c r="G35">
        <f t="shared" si="3"/>
        <v>0.96919596880847503</v>
      </c>
      <c r="H35">
        <f t="shared" ref="H35:H66" si="8">C35-G35</f>
        <v>6.9191230400722503E-7</v>
      </c>
      <c r="J35" s="2"/>
      <c r="K35" s="2">
        <v>0.96919639226958998</v>
      </c>
      <c r="L35" s="2">
        <v>0.96919504967547199</v>
      </c>
      <c r="M35">
        <f t="shared" si="4"/>
        <v>0.96919572097253104</v>
      </c>
      <c r="N35">
        <f t="shared" si="5"/>
        <v>9.3974824799669676E-7</v>
      </c>
      <c r="P35" s="2"/>
      <c r="Q35" s="2"/>
      <c r="R35" s="2"/>
      <c r="S35">
        <v>0.96919560793078596</v>
      </c>
      <c r="T35">
        <f t="shared" si="6"/>
        <v>0.96919560793078596</v>
      </c>
      <c r="U35">
        <f t="shared" si="1"/>
        <v>1.052789993072345E-6</v>
      </c>
      <c r="W35" s="2"/>
      <c r="X35" s="2"/>
      <c r="Y35" s="2">
        <v>0.96919555307485705</v>
      </c>
      <c r="Z35" s="2"/>
      <c r="AA35" s="2"/>
      <c r="AB35" s="2"/>
      <c r="AC35" s="2"/>
      <c r="AD35" s="2"/>
      <c r="AE35">
        <f t="shared" si="7"/>
        <v>0.96919555307485705</v>
      </c>
      <c r="AF35" s="2">
        <f t="shared" si="2"/>
        <v>1.1076459219827584E-6</v>
      </c>
    </row>
    <row r="36" spans="1:32" x14ac:dyDescent="0.25">
      <c r="A36" t="s">
        <v>87</v>
      </c>
      <c r="B36" t="s">
        <v>87</v>
      </c>
      <c r="C36">
        <v>0.98396669798007896</v>
      </c>
      <c r="E36">
        <v>0.98396607878645104</v>
      </c>
      <c r="F36">
        <v>0.983965195576471</v>
      </c>
      <c r="G36">
        <f t="shared" si="3"/>
        <v>0.98396563718146102</v>
      </c>
      <c r="H36">
        <f t="shared" si="8"/>
        <v>1.0607986179467233E-6</v>
      </c>
      <c r="J36" s="2"/>
      <c r="K36" s="2">
        <v>0.983964967154348</v>
      </c>
      <c r="L36" s="2">
        <v>0.98396766061873098</v>
      </c>
      <c r="M36">
        <f t="shared" si="4"/>
        <v>0.98396631388653955</v>
      </c>
      <c r="N36">
        <f t="shared" si="5"/>
        <v>3.840935394183731E-7</v>
      </c>
      <c r="P36" s="2"/>
      <c r="Q36" s="2"/>
      <c r="R36" s="2">
        <v>0.98396797127554803</v>
      </c>
      <c r="S36">
        <v>0.98396523149096404</v>
      </c>
      <c r="T36">
        <f t="shared" si="6"/>
        <v>0.98396660138325598</v>
      </c>
      <c r="U36">
        <f t="shared" si="1"/>
        <v>9.6596822984906794E-8</v>
      </c>
      <c r="W36" s="2"/>
      <c r="X36" s="2"/>
      <c r="Y36" s="2">
        <v>0.98396507975348801</v>
      </c>
      <c r="Z36" s="2"/>
      <c r="AA36" s="2"/>
      <c r="AB36" s="2"/>
      <c r="AC36" s="2"/>
      <c r="AD36" s="2"/>
      <c r="AE36">
        <f t="shared" si="7"/>
        <v>0.98396507975348801</v>
      </c>
      <c r="AF36" s="2">
        <f t="shared" si="2"/>
        <v>1.6182265909492344E-6</v>
      </c>
    </row>
    <row r="37" spans="1:32" x14ac:dyDescent="0.25">
      <c r="A37" t="s">
        <v>88</v>
      </c>
      <c r="B37" t="s">
        <v>88</v>
      </c>
      <c r="C37">
        <v>0.97982771863065099</v>
      </c>
      <c r="E37">
        <v>0.97982563475319895</v>
      </c>
      <c r="F37">
        <v>0.97982623061430496</v>
      </c>
      <c r="G37">
        <f t="shared" si="3"/>
        <v>0.97982593268375195</v>
      </c>
      <c r="H37">
        <f t="shared" si="8"/>
        <v>1.7859468990355509E-6</v>
      </c>
      <c r="J37" s="2"/>
      <c r="K37" s="2"/>
      <c r="L37" s="2">
        <v>0.97982865501558902</v>
      </c>
      <c r="M37">
        <f t="shared" si="4"/>
        <v>0.97982865501558902</v>
      </c>
      <c r="N37">
        <f t="shared" si="5"/>
        <v>-9.3638493803283041E-7</v>
      </c>
      <c r="P37" s="2"/>
      <c r="Q37" s="2"/>
      <c r="R37" s="2"/>
      <c r="S37">
        <v>0.97982629894235396</v>
      </c>
      <c r="T37">
        <f t="shared" si="6"/>
        <v>0.97982629894235396</v>
      </c>
      <c r="U37">
        <f t="shared" si="1"/>
        <v>1.4196882970329838E-6</v>
      </c>
      <c r="W37" s="2"/>
      <c r="X37" s="2"/>
      <c r="Y37" s="2">
        <v>0.97982612708542904</v>
      </c>
      <c r="Z37" s="2"/>
      <c r="AA37" s="2"/>
      <c r="AB37" s="2"/>
      <c r="AC37" s="2"/>
      <c r="AD37" s="2"/>
      <c r="AE37">
        <f t="shared" si="7"/>
        <v>0.97982612708542904</v>
      </c>
      <c r="AF37" s="2">
        <f t="shared" si="2"/>
        <v>1.5915452219461557E-6</v>
      </c>
    </row>
    <row r="38" spans="1:32" x14ac:dyDescent="0.25">
      <c r="A38" t="s">
        <v>89</v>
      </c>
      <c r="B38" t="s">
        <v>89</v>
      </c>
      <c r="C38">
        <v>0.98000182164664695</v>
      </c>
      <c r="F38">
        <v>0.98000034094870003</v>
      </c>
      <c r="G38">
        <f t="shared" si="3"/>
        <v>0.98000034094870003</v>
      </c>
      <c r="H38">
        <f t="shared" si="8"/>
        <v>1.4806979469206283E-6</v>
      </c>
      <c r="J38" s="2"/>
      <c r="K38" s="2"/>
      <c r="L38" s="2">
        <v>0.98000276304848799</v>
      </c>
      <c r="M38">
        <f t="shared" si="4"/>
        <v>0.98000276304848799</v>
      </c>
      <c r="N38">
        <f t="shared" si="5"/>
        <v>-9.4140184103697067E-7</v>
      </c>
      <c r="P38" s="2"/>
      <c r="Q38" s="2"/>
      <c r="R38" s="2"/>
      <c r="S38">
        <v>0.98000040334393002</v>
      </c>
      <c r="T38">
        <f t="shared" si="6"/>
        <v>0.98000040334393002</v>
      </c>
      <c r="U38">
        <f t="shared" si="1"/>
        <v>1.4183027169378803E-6</v>
      </c>
      <c r="W38" s="2"/>
      <c r="X38" s="2"/>
      <c r="Y38" s="2">
        <v>0.98000023320710905</v>
      </c>
      <c r="Z38" s="2"/>
      <c r="AA38" s="2"/>
      <c r="AB38" s="2"/>
      <c r="AC38" s="2"/>
      <c r="AD38" s="2"/>
      <c r="AE38">
        <f t="shared" si="7"/>
        <v>0.98000023320710905</v>
      </c>
      <c r="AF38" s="2">
        <f t="shared" si="2"/>
        <v>1.5884395379028859E-6</v>
      </c>
    </row>
    <row r="39" spans="1:32" x14ac:dyDescent="0.25">
      <c r="A39" t="s">
        <v>90</v>
      </c>
      <c r="B39" t="s">
        <v>90</v>
      </c>
      <c r="C39">
        <v>0.98685228560106497</v>
      </c>
      <c r="E39">
        <v>0.986851505812122</v>
      </c>
      <c r="F39">
        <v>0.98685063927185002</v>
      </c>
      <c r="G39">
        <f t="shared" si="3"/>
        <v>0.98685107254198601</v>
      </c>
      <c r="H39">
        <f t="shared" si="8"/>
        <v>1.2130590789638518E-6</v>
      </c>
      <c r="J39" s="2"/>
      <c r="K39" s="2">
        <v>0.98685182589761899</v>
      </c>
      <c r="L39" s="2">
        <v>0.98685317650405402</v>
      </c>
      <c r="M39">
        <f t="shared" si="4"/>
        <v>0.98685250120083645</v>
      </c>
      <c r="N39">
        <f t="shared" si="5"/>
        <v>-2.1559977148033482E-7</v>
      </c>
      <c r="P39" s="2"/>
      <c r="Q39" s="2"/>
      <c r="R39" s="2">
        <v>0.98685039792120599</v>
      </c>
      <c r="S39">
        <v>0.98685074808316797</v>
      </c>
      <c r="T39">
        <f t="shared" si="6"/>
        <v>0.98685057300218704</v>
      </c>
      <c r="U39">
        <f t="shared" si="1"/>
        <v>1.7125988779342904E-6</v>
      </c>
      <c r="W39" s="2"/>
      <c r="X39" s="2">
        <v>0.98685204584478303</v>
      </c>
      <c r="Y39" s="2">
        <v>0.98685058794441705</v>
      </c>
      <c r="Z39" s="2"/>
      <c r="AA39" s="2"/>
      <c r="AB39" s="2"/>
      <c r="AC39" s="2"/>
      <c r="AD39" s="2"/>
      <c r="AE39">
        <f t="shared" si="7"/>
        <v>0.98685131689460004</v>
      </c>
      <c r="AF39" s="2">
        <f t="shared" si="2"/>
        <v>9.687064649321897E-7</v>
      </c>
    </row>
    <row r="40" spans="1:32" x14ac:dyDescent="0.25">
      <c r="A40" t="s">
        <v>91</v>
      </c>
      <c r="B40" t="s">
        <v>91</v>
      </c>
      <c r="C40">
        <v>0.99940096053360705</v>
      </c>
      <c r="E40">
        <v>0.99940024968806296</v>
      </c>
      <c r="F40">
        <v>0.99940213272406597</v>
      </c>
      <c r="G40">
        <f t="shared" si="3"/>
        <v>0.99940119120606452</v>
      </c>
      <c r="H40">
        <f t="shared" si="8"/>
        <v>-2.3067245746855036E-7</v>
      </c>
      <c r="J40" s="2"/>
      <c r="K40" s="2">
        <v>0.99940003537399802</v>
      </c>
      <c r="L40" s="2">
        <v>0.999402050335778</v>
      </c>
      <c r="M40">
        <f t="shared" si="4"/>
        <v>0.99940104285488807</v>
      </c>
      <c r="N40">
        <f t="shared" si="5"/>
        <v>-8.2321281014152703E-8</v>
      </c>
      <c r="P40" s="2"/>
      <c r="Q40" s="2"/>
      <c r="R40" s="2">
        <v>0.99940428214275401</v>
      </c>
      <c r="S40">
        <v>0.99939967251732897</v>
      </c>
      <c r="T40">
        <f t="shared" si="6"/>
        <v>0.99940197733004155</v>
      </c>
      <c r="U40">
        <f t="shared" si="1"/>
        <v>-1.0167964344942604E-6</v>
      </c>
      <c r="W40" s="2"/>
      <c r="X40" s="2">
        <v>0.99940095478108504</v>
      </c>
      <c r="Y40" s="2">
        <v>0.999399778759269</v>
      </c>
      <c r="Z40" s="2"/>
      <c r="AA40" s="2"/>
      <c r="AB40" s="2"/>
      <c r="AC40" s="2"/>
      <c r="AD40" s="2"/>
      <c r="AE40">
        <f t="shared" si="7"/>
        <v>0.99940036677017696</v>
      </c>
      <c r="AF40" s="2">
        <f t="shared" si="2"/>
        <v>5.9376343009009958E-7</v>
      </c>
    </row>
    <row r="41" spans="1:32" x14ac:dyDescent="0.25">
      <c r="A41" t="s">
        <v>92</v>
      </c>
      <c r="B41" t="s">
        <v>92</v>
      </c>
      <c r="C41">
        <v>0.967675286978674</v>
      </c>
      <c r="E41">
        <v>0.96767477232739896</v>
      </c>
      <c r="G41">
        <f t="shared" si="3"/>
        <v>0.96767477232739896</v>
      </c>
      <c r="H41">
        <f t="shared" si="8"/>
        <v>5.1465127504091157E-7</v>
      </c>
      <c r="J41" s="2"/>
      <c r="K41" s="2"/>
      <c r="L41" s="2">
        <v>0.96767633415977405</v>
      </c>
      <c r="M41">
        <f t="shared" si="4"/>
        <v>0.96767633415977405</v>
      </c>
      <c r="N41">
        <f t="shared" si="5"/>
        <v>-1.0471811000556386E-6</v>
      </c>
      <c r="P41" s="2"/>
      <c r="Q41" s="2"/>
      <c r="R41" s="2">
        <v>0.96767467904748405</v>
      </c>
      <c r="S41">
        <v>0.96767203840896499</v>
      </c>
      <c r="T41">
        <f t="shared" si="6"/>
        <v>0.96767335872822446</v>
      </c>
      <c r="U41">
        <f t="shared" si="1"/>
        <v>1.9282504495343744E-6</v>
      </c>
      <c r="W41" s="2"/>
      <c r="X41" s="2">
        <v>0.967675942031337</v>
      </c>
      <c r="Y41" s="2">
        <v>0.967671896730109</v>
      </c>
      <c r="Z41" s="2"/>
      <c r="AA41" s="2"/>
      <c r="AB41" s="2"/>
      <c r="AC41" s="2"/>
      <c r="AD41" s="2"/>
      <c r="AE41">
        <f t="shared" si="7"/>
        <v>0.967673919380723</v>
      </c>
      <c r="AF41" s="2">
        <f t="shared" si="2"/>
        <v>1.3675979509963909E-6</v>
      </c>
    </row>
    <row r="42" spans="1:32" x14ac:dyDescent="0.25">
      <c r="A42" t="s">
        <v>93</v>
      </c>
      <c r="B42" t="s">
        <v>93</v>
      </c>
      <c r="C42">
        <v>0.96808503674901403</v>
      </c>
      <c r="E42">
        <v>0.96808459487555798</v>
      </c>
      <c r="G42">
        <f t="shared" si="3"/>
        <v>0.96808459487555798</v>
      </c>
      <c r="H42">
        <f t="shared" si="8"/>
        <v>4.4187345604740358E-7</v>
      </c>
      <c r="J42" s="2"/>
      <c r="K42" s="2"/>
      <c r="L42" s="2">
        <v>0.96808608407991004</v>
      </c>
      <c r="M42">
        <f t="shared" si="4"/>
        <v>0.96808608407991004</v>
      </c>
      <c r="N42">
        <f t="shared" si="5"/>
        <v>-1.0473308960090577E-6</v>
      </c>
      <c r="P42" s="2"/>
      <c r="Q42" s="2"/>
      <c r="R42" s="2">
        <v>0.96808472949387003</v>
      </c>
      <c r="S42">
        <v>0.96808070369191801</v>
      </c>
      <c r="T42">
        <f t="shared" si="6"/>
        <v>0.96808271659289402</v>
      </c>
      <c r="U42">
        <f t="shared" si="1"/>
        <v>2.3201561200059118E-6</v>
      </c>
      <c r="W42" s="2"/>
      <c r="X42" s="2">
        <v>0.96808579074847201</v>
      </c>
      <c r="Y42" s="2">
        <v>0.96808064306311403</v>
      </c>
      <c r="Z42" s="2"/>
      <c r="AA42" s="2"/>
      <c r="AB42" s="2"/>
      <c r="AC42" s="2"/>
      <c r="AD42" s="2"/>
      <c r="AE42">
        <f t="shared" si="7"/>
        <v>0.96808321690579302</v>
      </c>
      <c r="AF42" s="2">
        <f t="shared" si="2"/>
        <v>1.8198432210070337E-6</v>
      </c>
    </row>
    <row r="43" spans="1:32" x14ac:dyDescent="0.25">
      <c r="A43" t="s">
        <v>94</v>
      </c>
      <c r="B43" t="s">
        <v>94</v>
      </c>
      <c r="C43">
        <v>0.96441362155857802</v>
      </c>
      <c r="E43">
        <v>0.96441322367274596</v>
      </c>
      <c r="G43">
        <f t="shared" si="3"/>
        <v>0.96441322367274596</v>
      </c>
      <c r="H43">
        <f t="shared" si="8"/>
        <v>3.9788583205968564E-7</v>
      </c>
      <c r="J43" s="2"/>
      <c r="K43" s="2"/>
      <c r="L43" s="2">
        <v>0.96441466364911099</v>
      </c>
      <c r="M43">
        <f t="shared" si="4"/>
        <v>0.96441466364911099</v>
      </c>
      <c r="N43">
        <f t="shared" si="5"/>
        <v>-1.0420905329766583E-6</v>
      </c>
      <c r="P43" s="2"/>
      <c r="Q43" s="2"/>
      <c r="R43" s="2">
        <v>0.96441353243869599</v>
      </c>
      <c r="T43">
        <f t="shared" si="6"/>
        <v>0.96441353243869599</v>
      </c>
      <c r="U43">
        <f t="shared" si="1"/>
        <v>8.9119882029642383E-8</v>
      </c>
      <c r="W43" s="2"/>
      <c r="X43" s="2">
        <v>0.96441444870483295</v>
      </c>
      <c r="Y43" s="2"/>
      <c r="Z43" s="2"/>
      <c r="AA43" s="2"/>
      <c r="AB43" s="2"/>
      <c r="AC43" s="2"/>
      <c r="AD43" s="2"/>
      <c r="AE43">
        <f t="shared" si="7"/>
        <v>0.96441444870483295</v>
      </c>
      <c r="AF43" s="2">
        <f t="shared" si="2"/>
        <v>-8.2714625493363059E-7</v>
      </c>
    </row>
    <row r="44" spans="1:32" x14ac:dyDescent="0.25">
      <c r="A44" t="s">
        <v>95</v>
      </c>
      <c r="B44" t="s">
        <v>95</v>
      </c>
      <c r="C44">
        <v>0.98407436877218901</v>
      </c>
      <c r="E44">
        <v>0.98407395507017903</v>
      </c>
      <c r="G44">
        <f t="shared" si="3"/>
        <v>0.98407395507017903</v>
      </c>
      <c r="H44">
        <f t="shared" si="8"/>
        <v>4.1370200998258611E-7</v>
      </c>
      <c r="J44" s="2"/>
      <c r="K44" s="2"/>
      <c r="L44" s="2">
        <v>0.98407524575744798</v>
      </c>
      <c r="M44">
        <f t="shared" si="4"/>
        <v>0.98407524575744798</v>
      </c>
      <c r="N44">
        <f t="shared" si="5"/>
        <v>-8.769852589685101E-7</v>
      </c>
      <c r="P44" s="2"/>
      <c r="Q44" s="2"/>
      <c r="R44" s="2">
        <v>0.98407460526227597</v>
      </c>
      <c r="T44">
        <f t="shared" si="6"/>
        <v>0.98407460526227597</v>
      </c>
      <c r="U44">
        <f t="shared" si="1"/>
        <v>-2.3649008695780793E-7</v>
      </c>
      <c r="W44" s="2"/>
      <c r="X44" s="2">
        <v>0.98407488105850305</v>
      </c>
      <c r="Y44" s="2"/>
      <c r="Z44" s="2"/>
      <c r="AA44" s="2"/>
      <c r="AB44" s="2"/>
      <c r="AC44" s="2"/>
      <c r="AD44" s="2"/>
      <c r="AE44">
        <f t="shared" si="7"/>
        <v>0.98407488105850305</v>
      </c>
      <c r="AF44" s="2">
        <f t="shared" si="2"/>
        <v>-5.1228631403610336E-7</v>
      </c>
    </row>
    <row r="45" spans="1:32" x14ac:dyDescent="0.25">
      <c r="A45" t="s">
        <v>96</v>
      </c>
      <c r="B45" t="s">
        <v>96</v>
      </c>
      <c r="C45">
        <v>0.977172722463996</v>
      </c>
      <c r="F45">
        <v>0.977171562558806</v>
      </c>
      <c r="G45">
        <f t="shared" si="3"/>
        <v>0.977171562558806</v>
      </c>
      <c r="H45">
        <f t="shared" si="8"/>
        <v>1.1599051900068602E-6</v>
      </c>
      <c r="J45" s="2"/>
      <c r="K45" s="2"/>
      <c r="L45" s="2">
        <v>0.97717333064913903</v>
      </c>
      <c r="M45">
        <f t="shared" si="4"/>
        <v>0.97717333064913903</v>
      </c>
      <c r="N45">
        <f t="shared" si="5"/>
        <v>-6.0818514302507509E-7</v>
      </c>
      <c r="P45" s="2"/>
      <c r="Q45" s="2"/>
      <c r="R45" s="2">
        <v>0.97717302063551703</v>
      </c>
      <c r="S45">
        <v>0.977171691749393</v>
      </c>
      <c r="T45">
        <f t="shared" si="6"/>
        <v>0.97717235619245502</v>
      </c>
      <c r="U45">
        <f t="shared" si="1"/>
        <v>3.6627154098578529E-7</v>
      </c>
      <c r="W45" s="2"/>
      <c r="X45" s="2">
        <v>0.97717121750007097</v>
      </c>
      <c r="Y45" s="2">
        <v>0.97717191408749005</v>
      </c>
      <c r="Z45" s="2"/>
      <c r="AA45" s="2"/>
      <c r="AB45" s="2"/>
      <c r="AC45" s="2"/>
      <c r="AD45" s="2"/>
      <c r="AE45">
        <f t="shared" si="7"/>
        <v>0.97717156579378051</v>
      </c>
      <c r="AF45" s="2">
        <f t="shared" si="2"/>
        <v>1.1566702154963693E-6</v>
      </c>
    </row>
    <row r="46" spans="1:32" x14ac:dyDescent="0.25">
      <c r="A46" t="s">
        <v>97</v>
      </c>
      <c r="B46" t="s">
        <v>97</v>
      </c>
      <c r="C46">
        <v>0.98338184803863604</v>
      </c>
      <c r="F46">
        <v>0.98338117403645897</v>
      </c>
      <c r="G46">
        <f t="shared" si="3"/>
        <v>0.98338117403645897</v>
      </c>
      <c r="H46">
        <f t="shared" si="8"/>
        <v>6.740021770701432E-7</v>
      </c>
      <c r="J46" s="2"/>
      <c r="K46" s="2"/>
      <c r="L46" s="2">
        <v>0.98338221190208497</v>
      </c>
      <c r="M46">
        <f t="shared" si="4"/>
        <v>0.98338221190208497</v>
      </c>
      <c r="N46">
        <f t="shared" si="5"/>
        <v>-3.6386344892669342E-7</v>
      </c>
      <c r="P46" s="2"/>
      <c r="Q46" s="2"/>
      <c r="R46" s="2">
        <v>0.98338223221823495</v>
      </c>
      <c r="T46">
        <f t="shared" si="6"/>
        <v>0.98338223221823495</v>
      </c>
      <c r="U46">
        <f t="shared" si="1"/>
        <v>-3.8417959891123843E-7</v>
      </c>
      <c r="W46" s="2"/>
      <c r="X46" s="2">
        <v>0.98338085269790299</v>
      </c>
      <c r="Y46" s="2">
        <v>0.98338304774595897</v>
      </c>
      <c r="Z46" s="2"/>
      <c r="AA46" s="2"/>
      <c r="AB46" s="2"/>
      <c r="AC46" s="2"/>
      <c r="AD46" s="2"/>
      <c r="AE46">
        <f t="shared" si="7"/>
        <v>0.98338195022193098</v>
      </c>
      <c r="AF46" s="2">
        <f t="shared" si="2"/>
        <v>-1.021832949366086E-7</v>
      </c>
    </row>
    <row r="47" spans="1:32" x14ac:dyDescent="0.25">
      <c r="A47" t="s">
        <v>98</v>
      </c>
      <c r="B47" t="s">
        <v>98</v>
      </c>
      <c r="C47">
        <v>0.98330789539543395</v>
      </c>
      <c r="E47">
        <v>0.98330607099779699</v>
      </c>
      <c r="F47">
        <v>0.98330722347531496</v>
      </c>
      <c r="G47">
        <f t="shared" si="3"/>
        <v>0.98330664723655592</v>
      </c>
      <c r="H47">
        <f t="shared" si="8"/>
        <v>1.2481588780310915E-6</v>
      </c>
      <c r="J47" s="2"/>
      <c r="K47" s="2"/>
      <c r="L47" s="2">
        <v>0.98330820278244602</v>
      </c>
      <c r="M47">
        <f t="shared" si="4"/>
        <v>0.98330820278244602</v>
      </c>
      <c r="N47">
        <f t="shared" si="5"/>
        <v>-3.073870120662292E-7</v>
      </c>
      <c r="P47" s="2"/>
      <c r="Q47" s="2"/>
      <c r="R47" s="2">
        <v>0.98330834176436699</v>
      </c>
      <c r="T47">
        <f t="shared" si="6"/>
        <v>0.98330834176436699</v>
      </c>
      <c r="U47">
        <f t="shared" si="1"/>
        <v>-4.4636893303806602E-7</v>
      </c>
      <c r="W47" s="2"/>
      <c r="X47" s="2">
        <v>0.98330696060130396</v>
      </c>
      <c r="Y47" s="2"/>
      <c r="Z47" s="2"/>
      <c r="AA47" s="2"/>
      <c r="AB47" s="2"/>
      <c r="AC47" s="2"/>
      <c r="AD47" s="2"/>
      <c r="AE47">
        <f t="shared" si="7"/>
        <v>0.98330696060130396</v>
      </c>
      <c r="AF47" s="2">
        <f t="shared" si="2"/>
        <v>9.347941299919782E-7</v>
      </c>
    </row>
    <row r="48" spans="1:32" x14ac:dyDescent="0.25">
      <c r="A48" t="s">
        <v>99</v>
      </c>
      <c r="B48" t="s">
        <v>99</v>
      </c>
      <c r="C48">
        <v>0.99667013765505397</v>
      </c>
      <c r="F48">
        <v>0.996669418476955</v>
      </c>
      <c r="G48">
        <f t="shared" si="3"/>
        <v>0.996669418476955</v>
      </c>
      <c r="H48">
        <f t="shared" si="8"/>
        <v>7.1917809896238083E-7</v>
      </c>
      <c r="J48" s="2"/>
      <c r="K48" s="2"/>
      <c r="L48" s="2">
        <v>0.99667037507415401</v>
      </c>
      <c r="M48">
        <f t="shared" si="4"/>
        <v>0.99667037507415401</v>
      </c>
      <c r="N48">
        <f t="shared" si="5"/>
        <v>-2.3741910004648759E-7</v>
      </c>
      <c r="P48" s="2"/>
      <c r="Q48" s="2"/>
      <c r="R48" s="2">
        <v>0.99667055775013702</v>
      </c>
      <c r="T48">
        <f t="shared" si="6"/>
        <v>0.99667055775013702</v>
      </c>
      <c r="U48">
        <f t="shared" si="1"/>
        <v>-4.2009508305351773E-7</v>
      </c>
      <c r="W48" s="2"/>
      <c r="X48" s="2">
        <v>0.99666918274433403</v>
      </c>
      <c r="Y48" s="2"/>
      <c r="Z48" s="2"/>
      <c r="AA48" s="2"/>
      <c r="AB48" s="2"/>
      <c r="AC48" s="2"/>
      <c r="AD48" s="2"/>
      <c r="AE48">
        <f t="shared" si="7"/>
        <v>0.99666918274433403</v>
      </c>
      <c r="AF48" s="2">
        <f t="shared" si="2"/>
        <v>9.5491071994135979E-7</v>
      </c>
    </row>
    <row r="49" spans="1:32" x14ac:dyDescent="0.25">
      <c r="A49" t="s">
        <v>100</v>
      </c>
      <c r="B49" t="s">
        <v>100</v>
      </c>
      <c r="C49">
        <v>1.0028142322775799</v>
      </c>
      <c r="E49">
        <v>1.0028127897936301</v>
      </c>
      <c r="F49">
        <v>1.00281346904879</v>
      </c>
      <c r="G49">
        <f t="shared" si="3"/>
        <v>1.0028131294212099</v>
      </c>
      <c r="H49">
        <f t="shared" si="8"/>
        <v>1.1028563700055116E-6</v>
      </c>
      <c r="J49" s="2"/>
      <c r="K49" s="2"/>
      <c r="L49" s="2">
        <v>1.0028143925305</v>
      </c>
      <c r="M49">
        <f t="shared" si="4"/>
        <v>1.0028143925305</v>
      </c>
      <c r="N49">
        <f t="shared" si="5"/>
        <v>-1.6025292004506753E-7</v>
      </c>
      <c r="P49" s="2"/>
      <c r="Q49" s="2">
        <v>1.00281138170103</v>
      </c>
      <c r="R49" s="2">
        <v>1.00281442067399</v>
      </c>
      <c r="T49">
        <f t="shared" si="6"/>
        <v>1.00281290118751</v>
      </c>
      <c r="U49">
        <f t="shared" si="1"/>
        <v>1.3310900699448069E-6</v>
      </c>
      <c r="W49" s="2"/>
      <c r="X49" s="2">
        <v>1.0028130687141299</v>
      </c>
      <c r="Y49" s="2"/>
      <c r="Z49" s="2"/>
      <c r="AA49" s="2">
        <v>1.0028115300090099</v>
      </c>
      <c r="AB49" s="2"/>
      <c r="AC49" s="2"/>
      <c r="AD49" s="2"/>
      <c r="AE49">
        <f t="shared" si="7"/>
        <v>1.0028122993615698</v>
      </c>
      <c r="AF49" s="2">
        <f t="shared" si="2"/>
        <v>1.9329160101388965E-6</v>
      </c>
    </row>
    <row r="50" spans="1:32" x14ac:dyDescent="0.25">
      <c r="A50" t="s">
        <v>101</v>
      </c>
      <c r="B50" t="s">
        <v>101</v>
      </c>
      <c r="C50">
        <v>1.00858736035074</v>
      </c>
      <c r="E50">
        <v>1.00858622750655</v>
      </c>
      <c r="F50">
        <v>1.00858636866875</v>
      </c>
      <c r="G50">
        <f t="shared" si="3"/>
        <v>1.0085862980876499</v>
      </c>
      <c r="H50">
        <f t="shared" si="8"/>
        <v>1.0622630901568897E-6</v>
      </c>
      <c r="J50" s="2"/>
      <c r="K50" s="2"/>
      <c r="L50" s="2">
        <v>1.0085875775025299</v>
      </c>
      <c r="M50">
        <f t="shared" si="4"/>
        <v>1.0085875775025299</v>
      </c>
      <c r="N50">
        <f t="shared" si="5"/>
        <v>-2.1715178988301886E-7</v>
      </c>
      <c r="P50" s="2"/>
      <c r="Q50" s="2"/>
      <c r="R50" s="2">
        <v>1.00858778412413</v>
      </c>
      <c r="T50">
        <f t="shared" si="6"/>
        <v>1.00858778412413</v>
      </c>
      <c r="U50">
        <f t="shared" si="1"/>
        <v>-4.2377338993482283E-7</v>
      </c>
      <c r="W50" s="2"/>
      <c r="X50" s="2">
        <v>1.0085864644006599</v>
      </c>
      <c r="Y50" s="2"/>
      <c r="Z50" s="2"/>
      <c r="AA50" s="2"/>
      <c r="AB50" s="2"/>
      <c r="AC50" s="2"/>
      <c r="AD50" s="2"/>
      <c r="AE50">
        <f t="shared" si="7"/>
        <v>1.0085864644006599</v>
      </c>
      <c r="AF50" s="2">
        <f t="shared" si="2"/>
        <v>8.9595008012643973E-7</v>
      </c>
    </row>
    <row r="51" spans="1:32" x14ac:dyDescent="0.25">
      <c r="A51" t="s">
        <v>102</v>
      </c>
      <c r="B51" t="s">
        <v>102</v>
      </c>
      <c r="C51">
        <v>1.01000403649006</v>
      </c>
      <c r="E51">
        <v>1.0100031968813801</v>
      </c>
      <c r="F51">
        <v>1.01000283675203</v>
      </c>
      <c r="G51">
        <f t="shared" si="3"/>
        <v>1.0100030168167051</v>
      </c>
      <c r="H51">
        <f t="shared" si="8"/>
        <v>1.01967335486286E-6</v>
      </c>
      <c r="J51" s="2"/>
      <c r="K51" s="2"/>
      <c r="L51" s="2">
        <v>1.0100042356324801</v>
      </c>
      <c r="M51">
        <f t="shared" si="4"/>
        <v>1.0100042356324801</v>
      </c>
      <c r="N51">
        <f t="shared" si="5"/>
        <v>-1.9914242010976579E-7</v>
      </c>
      <c r="P51" s="2"/>
      <c r="Q51" s="2">
        <v>1.01000146870536</v>
      </c>
      <c r="R51" s="2">
        <v>1.0100043649691901</v>
      </c>
      <c r="T51">
        <f t="shared" si="6"/>
        <v>1.0100029168372751</v>
      </c>
      <c r="U51">
        <f t="shared" si="1"/>
        <v>1.1196527849310911E-6</v>
      </c>
      <c r="W51" s="2">
        <v>1.0100093164978501</v>
      </c>
      <c r="X51" s="2">
        <v>1.01000315212268</v>
      </c>
      <c r="Y51" s="2"/>
      <c r="Z51" s="2"/>
      <c r="AA51" s="2">
        <v>1.01000160929241</v>
      </c>
      <c r="AB51" s="2"/>
      <c r="AC51" s="2"/>
      <c r="AD51" s="2"/>
      <c r="AE51">
        <f t="shared" si="7"/>
        <v>1.0100046926376469</v>
      </c>
      <c r="AF51" s="2">
        <f t="shared" si="2"/>
        <v>-6.561475869304445E-7</v>
      </c>
    </row>
    <row r="52" spans="1:32" x14ac:dyDescent="0.25">
      <c r="A52" t="s">
        <v>103</v>
      </c>
      <c r="B52" t="s">
        <v>103</v>
      </c>
      <c r="C52">
        <v>0.99188201180403701</v>
      </c>
      <c r="E52">
        <v>0.99188137077123695</v>
      </c>
      <c r="G52">
        <f t="shared" si="3"/>
        <v>0.99188137077123695</v>
      </c>
      <c r="H52">
        <f t="shared" si="8"/>
        <v>6.4103280006388985E-7</v>
      </c>
      <c r="J52" s="2"/>
      <c r="K52" s="2"/>
      <c r="L52" s="2">
        <v>0.99188226164144</v>
      </c>
      <c r="M52">
        <f t="shared" si="4"/>
        <v>0.99188226164144</v>
      </c>
      <c r="N52">
        <f t="shared" si="5"/>
        <v>-2.4983740298800683E-7</v>
      </c>
      <c r="P52" s="2"/>
      <c r="Q52" s="2"/>
      <c r="R52" s="2">
        <v>0.99188258900655102</v>
      </c>
      <c r="T52">
        <f t="shared" si="6"/>
        <v>0.99188258900655102</v>
      </c>
      <c r="U52">
        <f t="shared" si="1"/>
        <v>-5.7720251400716904E-7</v>
      </c>
      <c r="W52" s="2"/>
      <c r="X52" s="2">
        <v>0.99188073864842696</v>
      </c>
      <c r="Y52" s="2"/>
      <c r="Z52" s="2"/>
      <c r="AA52" s="2"/>
      <c r="AB52" s="2"/>
      <c r="AC52" s="2"/>
      <c r="AD52" s="2"/>
      <c r="AE52">
        <f t="shared" si="7"/>
        <v>0.99188073864842696</v>
      </c>
      <c r="AF52" s="2">
        <f t="shared" si="2"/>
        <v>1.273155610048704E-6</v>
      </c>
    </row>
    <row r="53" spans="1:32" x14ac:dyDescent="0.25">
      <c r="A53" t="s">
        <v>104</v>
      </c>
      <c r="B53" t="s">
        <v>104</v>
      </c>
      <c r="C53">
        <v>0.962958330401256</v>
      </c>
      <c r="E53">
        <v>0.96295792398039204</v>
      </c>
      <c r="G53">
        <f t="shared" si="3"/>
        <v>0.96295792398039204</v>
      </c>
      <c r="H53">
        <f t="shared" si="8"/>
        <v>4.064208639631417E-7</v>
      </c>
      <c r="J53" s="2"/>
      <c r="K53" s="2"/>
      <c r="L53" s="2">
        <v>0.96295864590619096</v>
      </c>
      <c r="M53">
        <f t="shared" si="4"/>
        <v>0.96295864590619096</v>
      </c>
      <c r="N53">
        <f t="shared" si="5"/>
        <v>-3.1550493495569043E-7</v>
      </c>
      <c r="P53" s="2"/>
      <c r="Q53" s="2"/>
      <c r="R53" s="2">
        <v>0.96295917568156397</v>
      </c>
      <c r="T53">
        <f t="shared" si="6"/>
        <v>0.96295917568156397</v>
      </c>
      <c r="U53">
        <f t="shared" si="1"/>
        <v>-8.4528030797059728E-7</v>
      </c>
      <c r="W53" s="2">
        <v>0.96296232021712502</v>
      </c>
      <c r="X53" s="2">
        <v>0.96296316963919604</v>
      </c>
      <c r="Y53" s="2"/>
      <c r="Z53" s="2"/>
      <c r="AA53" s="2"/>
      <c r="AB53" s="2"/>
      <c r="AC53" s="2"/>
      <c r="AD53" s="2"/>
      <c r="AE53">
        <f t="shared" si="7"/>
        <v>0.96296274492816059</v>
      </c>
      <c r="AF53" s="2">
        <f t="shared" si="2"/>
        <v>-4.4145269045836599E-6</v>
      </c>
    </row>
    <row r="54" spans="1:32" x14ac:dyDescent="0.25">
      <c r="A54" t="s">
        <v>105</v>
      </c>
      <c r="B54" t="s">
        <v>105</v>
      </c>
      <c r="C54">
        <v>0.95423945376776997</v>
      </c>
      <c r="E54">
        <v>0.95423911625402402</v>
      </c>
      <c r="G54">
        <f t="shared" si="3"/>
        <v>0.95423911625402402</v>
      </c>
      <c r="H54">
        <f t="shared" si="8"/>
        <v>3.3751374595158978E-7</v>
      </c>
      <c r="J54" s="2"/>
      <c r="K54" s="2"/>
      <c r="L54" s="2">
        <v>0.95423979321380004</v>
      </c>
      <c r="M54">
        <f t="shared" si="4"/>
        <v>0.95423979321380004</v>
      </c>
      <c r="N54">
        <f t="shared" si="5"/>
        <v>-3.3944603006208496E-7</v>
      </c>
      <c r="P54" s="2"/>
      <c r="Q54" s="2"/>
      <c r="R54" s="2">
        <v>0.95424038521878296</v>
      </c>
      <c r="T54">
        <f t="shared" si="6"/>
        <v>0.95424038521878296</v>
      </c>
      <c r="U54">
        <f t="shared" si="1"/>
        <v>-9.3145101298652833E-7</v>
      </c>
      <c r="W54" s="2">
        <v>0.95424324972888697</v>
      </c>
      <c r="X54" s="2"/>
      <c r="Y54" s="2"/>
      <c r="Z54" s="2"/>
      <c r="AA54" s="2"/>
      <c r="AB54" s="2"/>
      <c r="AC54" s="2"/>
      <c r="AD54" s="2"/>
      <c r="AE54">
        <f t="shared" si="7"/>
        <v>0.95424324972888697</v>
      </c>
      <c r="AF54" s="2">
        <f t="shared" si="2"/>
        <v>-3.7959611169924301E-6</v>
      </c>
    </row>
    <row r="55" spans="1:32" x14ac:dyDescent="0.25">
      <c r="A55" t="s">
        <v>106</v>
      </c>
      <c r="B55" t="s">
        <v>106</v>
      </c>
      <c r="C55">
        <v>0.94447492024488799</v>
      </c>
      <c r="E55">
        <v>0.94447466838194305</v>
      </c>
      <c r="G55">
        <f t="shared" si="3"/>
        <v>0.94447466838194305</v>
      </c>
      <c r="H55">
        <f t="shared" si="8"/>
        <v>2.518629449443921E-7</v>
      </c>
      <c r="J55" s="2"/>
      <c r="K55" s="2"/>
      <c r="L55" s="2">
        <v>0.94447530871641805</v>
      </c>
      <c r="M55">
        <f t="shared" si="4"/>
        <v>0.94447530871641805</v>
      </c>
      <c r="N55">
        <f t="shared" si="5"/>
        <v>-3.8847153005505675E-7</v>
      </c>
      <c r="P55" s="2"/>
      <c r="Q55" s="2"/>
      <c r="R55" s="2">
        <v>0.94447599163826101</v>
      </c>
      <c r="T55">
        <f t="shared" si="6"/>
        <v>0.94447599163826101</v>
      </c>
      <c r="U55">
        <f t="shared" si="1"/>
        <v>-1.0713933730199798E-6</v>
      </c>
      <c r="W55" s="2">
        <v>0.94447794310239097</v>
      </c>
      <c r="X55" s="2"/>
      <c r="Y55" s="2"/>
      <c r="Z55" s="2"/>
      <c r="AA55" s="2"/>
      <c r="AB55" s="2"/>
      <c r="AC55" s="2"/>
      <c r="AD55" s="2"/>
      <c r="AE55">
        <f t="shared" si="7"/>
        <v>0.94447794310239097</v>
      </c>
      <c r="AF55" s="2">
        <f t="shared" si="2"/>
        <v>-3.0228575029767057E-6</v>
      </c>
    </row>
    <row r="56" spans="1:32" x14ac:dyDescent="0.25">
      <c r="A56" t="s">
        <v>107</v>
      </c>
      <c r="B56" t="s">
        <v>107</v>
      </c>
      <c r="C56">
        <v>0.95250077361575702</v>
      </c>
      <c r="E56">
        <v>0.95250050317292001</v>
      </c>
      <c r="G56">
        <f t="shared" si="3"/>
        <v>0.95250050317292001</v>
      </c>
      <c r="H56">
        <f t="shared" si="8"/>
        <v>2.7044283701371796E-7</v>
      </c>
      <c r="J56" s="2"/>
      <c r="K56" s="2"/>
      <c r="L56" s="2">
        <v>0.95250117703974202</v>
      </c>
      <c r="M56">
        <f t="shared" si="4"/>
        <v>0.95250117703974202</v>
      </c>
      <c r="N56">
        <f t="shared" si="5"/>
        <v>-4.0342398499593202E-7</v>
      </c>
      <c r="P56" s="2"/>
      <c r="Q56" s="2"/>
      <c r="R56" s="2">
        <v>0.95250185030333101</v>
      </c>
      <c r="T56">
        <f t="shared" si="6"/>
        <v>0.95250185030333101</v>
      </c>
      <c r="U56">
        <f t="shared" si="1"/>
        <v>-1.0766875739864901E-6</v>
      </c>
      <c r="W56" s="2">
        <v>0.95250335477627701</v>
      </c>
      <c r="X56" s="2">
        <v>0.95249658702498696</v>
      </c>
      <c r="Y56" s="2"/>
      <c r="Z56" s="2"/>
      <c r="AA56" s="2"/>
      <c r="AB56" s="2"/>
      <c r="AC56" s="2"/>
      <c r="AD56" s="2"/>
      <c r="AE56">
        <f t="shared" si="7"/>
        <v>0.95249997090063199</v>
      </c>
      <c r="AF56" s="2">
        <f t="shared" si="2"/>
        <v>8.0271512503671261E-7</v>
      </c>
    </row>
    <row r="57" spans="1:32" x14ac:dyDescent="0.25">
      <c r="A57" t="s">
        <v>108</v>
      </c>
      <c r="B57" t="s">
        <v>108</v>
      </c>
      <c r="C57">
        <v>0.94984416615470701</v>
      </c>
      <c r="E57">
        <v>0.94984392131110795</v>
      </c>
      <c r="G57">
        <f t="shared" si="3"/>
        <v>0.94984392131110795</v>
      </c>
      <c r="H57">
        <f t="shared" si="8"/>
        <v>2.4484359906207231E-7</v>
      </c>
      <c r="J57" s="2"/>
      <c r="K57" s="2"/>
      <c r="L57" s="2">
        <v>0.94984458222992796</v>
      </c>
      <c r="M57">
        <f t="shared" si="4"/>
        <v>0.94984458222992796</v>
      </c>
      <c r="N57">
        <f t="shared" si="5"/>
        <v>-4.16075220943668E-7</v>
      </c>
      <c r="P57" s="2"/>
      <c r="Q57" s="2"/>
      <c r="R57" s="2">
        <v>0.94984528036121796</v>
      </c>
      <c r="T57">
        <f t="shared" si="6"/>
        <v>0.94984528036121796</v>
      </c>
      <c r="U57">
        <f t="shared" si="1"/>
        <v>-1.1142065109437382E-6</v>
      </c>
      <c r="W57" s="2">
        <v>0.94984666156475295</v>
      </c>
      <c r="X57" s="2"/>
      <c r="Y57" s="2"/>
      <c r="Z57" s="2"/>
      <c r="AA57" s="2"/>
      <c r="AB57" s="2"/>
      <c r="AC57" s="2"/>
      <c r="AD57" s="2"/>
      <c r="AE57">
        <f t="shared" si="7"/>
        <v>0.94984666156475295</v>
      </c>
      <c r="AF57" s="2">
        <f t="shared" si="2"/>
        <v>-2.4954100459328998E-6</v>
      </c>
    </row>
    <row r="58" spans="1:32" x14ac:dyDescent="0.25">
      <c r="A58" t="s">
        <v>109</v>
      </c>
      <c r="B58" t="s">
        <v>109</v>
      </c>
      <c r="C58">
        <v>0.95162614349567598</v>
      </c>
      <c r="E58">
        <v>0.95162588421484096</v>
      </c>
      <c r="G58">
        <f t="shared" si="3"/>
        <v>0.95162588421484096</v>
      </c>
      <c r="H58">
        <f t="shared" si="8"/>
        <v>2.5928083502435584E-7</v>
      </c>
      <c r="J58" s="2"/>
      <c r="K58" s="2"/>
      <c r="L58" s="2">
        <v>0.95162655075603697</v>
      </c>
      <c r="M58">
        <f t="shared" si="4"/>
        <v>0.95162655075603697</v>
      </c>
      <c r="N58">
        <f t="shared" si="5"/>
        <v>-4.0726036099059115E-7</v>
      </c>
      <c r="P58" s="2"/>
      <c r="Q58" s="2"/>
      <c r="R58" s="2">
        <v>0.95162723386745496</v>
      </c>
      <c r="T58">
        <f t="shared" si="6"/>
        <v>0.95162723386745496</v>
      </c>
      <c r="U58">
        <f t="shared" si="1"/>
        <v>-1.0903717789778611E-6</v>
      </c>
      <c r="W58" s="2">
        <v>0.95162856978355204</v>
      </c>
      <c r="X58" s="2">
        <v>0.95162201434745997</v>
      </c>
      <c r="Y58" s="2"/>
      <c r="Z58" s="2"/>
      <c r="AA58" s="2"/>
      <c r="AB58" s="2"/>
      <c r="AC58" s="2"/>
      <c r="AD58" s="2"/>
      <c r="AE58">
        <f t="shared" si="7"/>
        <v>0.95162529206550595</v>
      </c>
      <c r="AF58" s="2">
        <f t="shared" si="2"/>
        <v>8.5143017003463939E-7</v>
      </c>
    </row>
    <row r="59" spans="1:32" x14ac:dyDescent="0.25">
      <c r="A59" t="s">
        <v>110</v>
      </c>
      <c r="B59" t="s">
        <v>110</v>
      </c>
      <c r="C59">
        <v>0.96652467543966702</v>
      </c>
      <c r="E59">
        <v>0.966524277342654</v>
      </c>
      <c r="G59">
        <f t="shared" si="3"/>
        <v>0.966524277342654</v>
      </c>
      <c r="H59">
        <f t="shared" si="8"/>
        <v>3.9809701302129241E-7</v>
      </c>
      <c r="J59" s="2"/>
      <c r="K59" s="2"/>
      <c r="L59" s="2">
        <v>0.966525010056002</v>
      </c>
      <c r="M59">
        <f t="shared" si="4"/>
        <v>0.966525010056002</v>
      </c>
      <c r="N59">
        <f t="shared" si="5"/>
        <v>-3.3461633497378074E-7</v>
      </c>
      <c r="P59" s="2"/>
      <c r="Q59" s="2"/>
      <c r="R59" s="2">
        <v>0.966525562027163</v>
      </c>
      <c r="T59">
        <f t="shared" si="6"/>
        <v>0.966525562027163</v>
      </c>
      <c r="U59">
        <f t="shared" si="1"/>
        <v>-8.8658749597403386E-7</v>
      </c>
      <c r="W59" s="2">
        <v>0.96652326441395098</v>
      </c>
      <c r="X59" s="2">
        <v>0.96652225291712801</v>
      </c>
      <c r="Y59" s="2"/>
      <c r="Z59" s="2"/>
      <c r="AA59" s="2"/>
      <c r="AB59" s="2"/>
      <c r="AC59" s="2"/>
      <c r="AD59" s="2"/>
      <c r="AE59">
        <f t="shared" si="7"/>
        <v>0.96652275866553949</v>
      </c>
      <c r="AF59" s="2">
        <f t="shared" si="2"/>
        <v>1.9167741275305517E-6</v>
      </c>
    </row>
    <row r="60" spans="1:32" x14ac:dyDescent="0.25">
      <c r="A60" t="s">
        <v>111</v>
      </c>
      <c r="B60" t="s">
        <v>111</v>
      </c>
      <c r="C60">
        <v>0.95622578595854801</v>
      </c>
      <c r="E60">
        <v>0.95622545735531195</v>
      </c>
      <c r="G60">
        <f t="shared" si="3"/>
        <v>0.95622545735531195</v>
      </c>
      <c r="H60">
        <f t="shared" si="8"/>
        <v>3.2860323606609398E-7</v>
      </c>
      <c r="J60" s="2"/>
      <c r="K60" s="2"/>
      <c r="L60" s="2">
        <v>0.95622613541072699</v>
      </c>
      <c r="M60">
        <f t="shared" si="4"/>
        <v>0.95622613541072699</v>
      </c>
      <c r="N60">
        <f t="shared" si="5"/>
        <v>-3.4945217897153213E-7</v>
      </c>
      <c r="P60" s="2"/>
      <c r="Q60" s="2"/>
      <c r="R60" s="2">
        <v>0.95622674101336802</v>
      </c>
      <c r="T60">
        <f t="shared" si="6"/>
        <v>0.95622674101336802</v>
      </c>
      <c r="U60">
        <f t="shared" si="1"/>
        <v>-9.5505482000657338E-7</v>
      </c>
      <c r="W60" s="2">
        <v>0.956229282686197</v>
      </c>
      <c r="X60" s="2"/>
      <c r="Y60" s="2"/>
      <c r="Z60" s="2"/>
      <c r="AA60" s="2"/>
      <c r="AB60" s="2"/>
      <c r="AC60" s="2"/>
      <c r="AD60" s="2"/>
      <c r="AE60">
        <f t="shared" si="7"/>
        <v>0.956229282686197</v>
      </c>
      <c r="AF60" s="2">
        <f t="shared" si="2"/>
        <v>-3.4967276489883403E-6</v>
      </c>
    </row>
    <row r="61" spans="1:32" x14ac:dyDescent="0.25">
      <c r="A61" t="s">
        <v>112</v>
      </c>
      <c r="B61" t="s">
        <v>112</v>
      </c>
      <c r="C61">
        <v>0.97478923309568799</v>
      </c>
      <c r="E61">
        <v>0.97478905250450798</v>
      </c>
      <c r="G61">
        <f t="shared" si="3"/>
        <v>0.97478905250450798</v>
      </c>
      <c r="H61">
        <f t="shared" si="8"/>
        <v>1.8059118001012564E-7</v>
      </c>
      <c r="J61" s="2"/>
      <c r="K61" s="2"/>
      <c r="L61" s="2">
        <v>0.97478958317758302</v>
      </c>
      <c r="M61">
        <f t="shared" si="4"/>
        <v>0.97478958317758302</v>
      </c>
      <c r="N61">
        <f t="shared" si="5"/>
        <v>-3.5008189502860887E-7</v>
      </c>
      <c r="P61" s="2"/>
      <c r="Q61" s="2"/>
      <c r="R61" s="2">
        <v>0.97479023960915501</v>
      </c>
      <c r="T61">
        <f t="shared" si="6"/>
        <v>0.97479023960915501</v>
      </c>
      <c r="U61">
        <f t="shared" si="1"/>
        <v>-1.0065134670167453E-6</v>
      </c>
      <c r="W61" s="2">
        <v>0.97479065166717305</v>
      </c>
      <c r="X61" s="2"/>
      <c r="Y61" s="2"/>
      <c r="Z61" s="2"/>
      <c r="AA61" s="2"/>
      <c r="AB61" s="2"/>
      <c r="AC61" s="2"/>
      <c r="AD61" s="2"/>
      <c r="AE61">
        <f t="shared" si="7"/>
        <v>0.97479065166717305</v>
      </c>
      <c r="AF61" s="2">
        <f t="shared" si="2"/>
        <v>-1.4185714850567521E-6</v>
      </c>
    </row>
    <row r="62" spans="1:32" x14ac:dyDescent="0.25">
      <c r="A62" t="s">
        <v>113</v>
      </c>
      <c r="B62" t="s">
        <v>113</v>
      </c>
      <c r="C62">
        <v>0.97134609536704297</v>
      </c>
      <c r="E62">
        <v>0.97134579656398001</v>
      </c>
      <c r="G62">
        <f t="shared" si="3"/>
        <v>0.97134579656398001</v>
      </c>
      <c r="H62">
        <f t="shared" si="8"/>
        <v>2.9880306295915204E-7</v>
      </c>
      <c r="J62" s="2"/>
      <c r="K62" s="2"/>
      <c r="L62" s="2">
        <v>0.97134633306767304</v>
      </c>
      <c r="M62">
        <f t="shared" si="4"/>
        <v>0.97134633306767304</v>
      </c>
      <c r="N62">
        <f t="shared" si="5"/>
        <v>-2.3770063006800513E-7</v>
      </c>
      <c r="P62" s="2"/>
      <c r="Q62" s="2"/>
      <c r="R62" s="2">
        <v>0.97134688102048405</v>
      </c>
      <c r="T62">
        <f t="shared" si="6"/>
        <v>0.97134688102048405</v>
      </c>
      <c r="U62">
        <f t="shared" si="1"/>
        <v>-7.8565344108216806E-7</v>
      </c>
      <c r="W62" s="2">
        <v>0.97134686552376903</v>
      </c>
      <c r="X62" s="2"/>
      <c r="Y62" s="2"/>
      <c r="Z62" s="2"/>
      <c r="AA62" s="2"/>
      <c r="AB62" s="2"/>
      <c r="AC62" s="2"/>
      <c r="AD62" s="2"/>
      <c r="AE62">
        <f t="shared" si="7"/>
        <v>0.97134686552376903</v>
      </c>
      <c r="AF62" s="2">
        <f t="shared" si="2"/>
        <v>-7.701567260598452E-7</v>
      </c>
    </row>
    <row r="63" spans="1:32" x14ac:dyDescent="0.25">
      <c r="A63" t="s">
        <v>114</v>
      </c>
      <c r="B63" t="s">
        <v>114</v>
      </c>
      <c r="C63">
        <v>0.96979965209375296</v>
      </c>
      <c r="E63">
        <v>0.96979935068515599</v>
      </c>
      <c r="G63">
        <f t="shared" si="3"/>
        <v>0.96979935068515599</v>
      </c>
      <c r="H63">
        <f t="shared" si="8"/>
        <v>3.0140859696992095E-7</v>
      </c>
      <c r="J63" s="2"/>
      <c r="K63" s="2"/>
      <c r="L63" s="2">
        <v>0.96979986555562403</v>
      </c>
      <c r="M63">
        <f t="shared" si="4"/>
        <v>0.96979986555562403</v>
      </c>
      <c r="N63">
        <f t="shared" si="5"/>
        <v>-2.134618710680769E-7</v>
      </c>
      <c r="P63" s="2"/>
      <c r="Q63" s="2"/>
      <c r="R63" s="2">
        <v>0.96980038640861599</v>
      </c>
      <c r="T63">
        <f t="shared" si="6"/>
        <v>0.96980038640861599</v>
      </c>
      <c r="U63">
        <f t="shared" si="1"/>
        <v>-7.3431486302677484E-7</v>
      </c>
      <c r="W63" s="2">
        <v>0.96980040186393901</v>
      </c>
      <c r="X63" s="2"/>
      <c r="Y63" s="2"/>
      <c r="Z63" s="2"/>
      <c r="AA63" s="2"/>
      <c r="AB63" s="2"/>
      <c r="AC63" s="2"/>
      <c r="AD63" s="2"/>
      <c r="AE63">
        <f t="shared" si="7"/>
        <v>0.96980040186393901</v>
      </c>
      <c r="AF63" s="2">
        <f t="shared" si="2"/>
        <v>-7.4977018604815981E-7</v>
      </c>
    </row>
    <row r="64" spans="1:32" x14ac:dyDescent="0.25">
      <c r="A64" t="s">
        <v>115</v>
      </c>
      <c r="B64" t="s">
        <v>115</v>
      </c>
      <c r="C64">
        <v>0.97510621785334695</v>
      </c>
      <c r="E64">
        <v>0.97510586600845806</v>
      </c>
      <c r="G64">
        <f t="shared" si="3"/>
        <v>0.97510586600845806</v>
      </c>
      <c r="H64">
        <f t="shared" si="8"/>
        <v>3.5184488889061782E-7</v>
      </c>
      <c r="J64" s="2"/>
      <c r="K64" s="2"/>
      <c r="L64" s="2">
        <v>0.97510643577825395</v>
      </c>
      <c r="M64">
        <f t="shared" si="4"/>
        <v>0.97510643577825395</v>
      </c>
      <c r="N64">
        <f t="shared" si="5"/>
        <v>-2.1792490700889289E-7</v>
      </c>
      <c r="P64" s="2"/>
      <c r="Q64" s="2"/>
      <c r="R64" s="2">
        <v>0.97510695573262596</v>
      </c>
      <c r="T64">
        <f t="shared" si="6"/>
        <v>0.97510695573262596</v>
      </c>
      <c r="U64">
        <f t="shared" si="1"/>
        <v>-7.3787927901136641E-7</v>
      </c>
      <c r="W64" s="2">
        <v>0.97510679139735401</v>
      </c>
      <c r="X64" s="2">
        <v>0.97510558060186203</v>
      </c>
      <c r="Y64" s="2"/>
      <c r="Z64" s="2"/>
      <c r="AA64" s="2"/>
      <c r="AB64" s="2"/>
      <c r="AC64" s="2"/>
      <c r="AD64" s="2"/>
      <c r="AE64">
        <f t="shared" si="7"/>
        <v>0.97510618599960797</v>
      </c>
      <c r="AF64" s="2">
        <f t="shared" si="2"/>
        <v>3.185373897984789E-8</v>
      </c>
    </row>
    <row r="65" spans="1:32" x14ac:dyDescent="0.25">
      <c r="A65" t="s">
        <v>116</v>
      </c>
      <c r="B65" t="s">
        <v>116</v>
      </c>
      <c r="C65">
        <v>0.97650159156038896</v>
      </c>
      <c r="E65">
        <v>0.97650141919512501</v>
      </c>
      <c r="G65">
        <f t="shared" si="3"/>
        <v>0.97650141919512501</v>
      </c>
      <c r="H65">
        <f t="shared" si="8"/>
        <v>1.7236526395070229E-7</v>
      </c>
      <c r="J65" s="2"/>
      <c r="K65" s="2"/>
      <c r="L65" s="2">
        <v>0.97650185838980197</v>
      </c>
      <c r="M65">
        <f t="shared" si="4"/>
        <v>0.97650185838980197</v>
      </c>
      <c r="N65">
        <f t="shared" si="5"/>
        <v>-2.6682941300926188E-7</v>
      </c>
      <c r="P65" s="2"/>
      <c r="Q65" s="2"/>
      <c r="R65" s="2">
        <v>0.97650243225941202</v>
      </c>
      <c r="T65">
        <f t="shared" si="6"/>
        <v>0.97650243225941202</v>
      </c>
      <c r="U65">
        <f t="shared" si="1"/>
        <v>-8.4069902306360689E-7</v>
      </c>
      <c r="W65" s="2">
        <v>0.97650262615137495</v>
      </c>
      <c r="X65" s="2"/>
      <c r="Y65" s="2"/>
      <c r="Z65" s="2"/>
      <c r="AA65" s="2"/>
      <c r="AB65" s="2"/>
      <c r="AC65" s="2"/>
      <c r="AD65" s="2"/>
      <c r="AE65">
        <f t="shared" si="7"/>
        <v>0.97650262615137495</v>
      </c>
      <c r="AF65" s="2">
        <f t="shared" si="2"/>
        <v>-1.0345909859932334E-6</v>
      </c>
    </row>
    <row r="66" spans="1:32" x14ac:dyDescent="0.25">
      <c r="A66" t="s">
        <v>117</v>
      </c>
      <c r="B66" t="s">
        <v>117</v>
      </c>
      <c r="C66">
        <v>0.97793804255819705</v>
      </c>
      <c r="E66">
        <v>0.97793796992868398</v>
      </c>
      <c r="F66">
        <v>0.97794019075782601</v>
      </c>
      <c r="G66">
        <f t="shared" si="3"/>
        <v>0.97793908034325505</v>
      </c>
      <c r="H66">
        <f t="shared" si="8"/>
        <v>-1.037785058000118E-6</v>
      </c>
      <c r="J66" s="2"/>
      <c r="K66" s="2"/>
      <c r="L66" s="2">
        <v>0.97793828000882999</v>
      </c>
      <c r="M66">
        <f t="shared" si="4"/>
        <v>0.97793828000882999</v>
      </c>
      <c r="N66">
        <f t="shared" si="5"/>
        <v>-2.374506329338999E-7</v>
      </c>
      <c r="P66" s="2"/>
      <c r="Q66" s="2"/>
      <c r="R66" s="2">
        <v>0.97793881633014501</v>
      </c>
      <c r="T66">
        <f t="shared" si="6"/>
        <v>0.97793881633014501</v>
      </c>
      <c r="U66">
        <f t="shared" si="1"/>
        <v>-7.7377194795946735E-7</v>
      </c>
      <c r="W66" s="2">
        <v>0.97793902147506795</v>
      </c>
      <c r="X66" s="2">
        <v>0.97793947971866002</v>
      </c>
      <c r="Y66" s="2"/>
      <c r="Z66" s="2"/>
      <c r="AA66" s="2"/>
      <c r="AB66" s="2"/>
      <c r="AC66" s="2"/>
      <c r="AD66" s="2"/>
      <c r="AE66">
        <f t="shared" si="7"/>
        <v>0.97793925059686404</v>
      </c>
      <c r="AF66" s="2">
        <f t="shared" si="2"/>
        <v>-1.2080386669888199E-6</v>
      </c>
    </row>
    <row r="67" spans="1:32" x14ac:dyDescent="0.25">
      <c r="A67" t="s">
        <v>118</v>
      </c>
      <c r="B67" t="s">
        <v>118</v>
      </c>
      <c r="C67">
        <v>0.981482467422924</v>
      </c>
      <c r="E67">
        <v>0.981483195586484</v>
      </c>
      <c r="F67">
        <v>0.98148347540076597</v>
      </c>
      <c r="G67">
        <f t="shared" si="3"/>
        <v>0.98148333549362499</v>
      </c>
      <c r="H67">
        <f t="shared" ref="H67:H98" si="9">C67-G67</f>
        <v>-8.6807070098782191E-7</v>
      </c>
      <c r="J67" s="2"/>
      <c r="K67" s="2"/>
      <c r="L67" s="2">
        <v>0.98148274915669897</v>
      </c>
      <c r="M67">
        <f t="shared" si="4"/>
        <v>0.98148274915669897</v>
      </c>
      <c r="N67">
        <f t="shared" si="5"/>
        <v>-2.8173377497608953E-7</v>
      </c>
      <c r="P67" s="2"/>
      <c r="Q67" s="2">
        <v>0.98148396986561304</v>
      </c>
      <c r="R67" s="2">
        <v>0.98148329108832699</v>
      </c>
      <c r="S67">
        <v>0.98148233679556096</v>
      </c>
      <c r="T67">
        <f t="shared" si="6"/>
        <v>0.98148319924983374</v>
      </c>
      <c r="U67">
        <f t="shared" ref="U67:U130" si="10">C67-T67</f>
        <v>-7.3182690973894182E-7</v>
      </c>
      <c r="W67" s="2">
        <v>0.98148401627184501</v>
      </c>
      <c r="X67" s="2">
        <v>0.98148245756313401</v>
      </c>
      <c r="Y67" s="2"/>
      <c r="Z67" s="2"/>
      <c r="AA67" s="2">
        <v>0.98148318112334898</v>
      </c>
      <c r="AB67" s="2"/>
      <c r="AC67" s="2"/>
      <c r="AD67" s="2"/>
      <c r="AE67">
        <f t="shared" si="7"/>
        <v>0.98148321831944274</v>
      </c>
      <c r="AF67" s="2">
        <f t="shared" ref="AF67:AF130" si="11">C67-AE67</f>
        <v>-7.5089651874193919E-7</v>
      </c>
    </row>
    <row r="68" spans="1:32" x14ac:dyDescent="0.25">
      <c r="A68" t="s">
        <v>119</v>
      </c>
      <c r="B68" t="s">
        <v>119</v>
      </c>
      <c r="C68">
        <v>1.0077544525340301</v>
      </c>
      <c r="E68">
        <v>1.0077541103657299</v>
      </c>
      <c r="F68">
        <v>1.0077548452229299</v>
      </c>
      <c r="G68">
        <f t="shared" ref="G68:G131" si="12">AVERAGE(E68:F68)</f>
        <v>1.0077544777943299</v>
      </c>
      <c r="H68">
        <f t="shared" si="9"/>
        <v>-2.5260299851836976E-8</v>
      </c>
      <c r="J68" s="2"/>
      <c r="K68" s="2"/>
      <c r="L68" s="2">
        <v>1.0077545338576701</v>
      </c>
      <c r="M68">
        <f t="shared" ref="M68:M131" si="13">AVERAGE(J68:L68)</f>
        <v>1.0077545338576701</v>
      </c>
      <c r="N68">
        <f t="shared" ref="N68:N131" si="14">$C68-M68</f>
        <v>-8.1323640044317358E-8</v>
      </c>
      <c r="P68" s="2"/>
      <c r="Q68" s="2"/>
      <c r="R68" s="2">
        <v>1.00775477903931</v>
      </c>
      <c r="T68">
        <f t="shared" ref="T68:T131" si="15">AVERAGE(P68:S68)</f>
        <v>1.00775477903931</v>
      </c>
      <c r="U68">
        <f t="shared" si="10"/>
        <v>-3.2650527992394984E-7</v>
      </c>
      <c r="W68" s="2">
        <v>1.00775394755104</v>
      </c>
      <c r="X68" s="2">
        <v>1.0077535089082701</v>
      </c>
      <c r="Y68" s="2"/>
      <c r="Z68" s="2"/>
      <c r="AA68" s="2"/>
      <c r="AB68" s="2"/>
      <c r="AC68" s="2"/>
      <c r="AD68" s="2"/>
      <c r="AE68">
        <f t="shared" ref="AE68:AE131" si="16">AVERAGE(W68:AD68)</f>
        <v>1.0077537282296549</v>
      </c>
      <c r="AF68" s="2">
        <f t="shared" si="11"/>
        <v>7.2430437514370283E-7</v>
      </c>
    </row>
    <row r="69" spans="1:32" x14ac:dyDescent="0.25">
      <c r="A69" t="s">
        <v>120</v>
      </c>
      <c r="B69" t="s">
        <v>120</v>
      </c>
      <c r="C69">
        <v>0.990740859484456</v>
      </c>
      <c r="E69">
        <v>0.99074032022581104</v>
      </c>
      <c r="G69">
        <f t="shared" si="12"/>
        <v>0.99074032022581104</v>
      </c>
      <c r="H69">
        <f t="shared" si="9"/>
        <v>5.3925864496040532E-7</v>
      </c>
      <c r="J69" s="2"/>
      <c r="K69" s="2"/>
      <c r="L69" s="2">
        <v>0.99074098519722997</v>
      </c>
      <c r="M69">
        <f t="shared" si="13"/>
        <v>0.99074098519722997</v>
      </c>
      <c r="N69">
        <f t="shared" si="14"/>
        <v>-1.2571277396844494E-7</v>
      </c>
      <c r="P69" s="2"/>
      <c r="Q69" s="2"/>
      <c r="R69" s="2">
        <v>0.99074137780470295</v>
      </c>
      <c r="T69">
        <f t="shared" si="15"/>
        <v>0.99074137780470295</v>
      </c>
      <c r="U69">
        <f t="shared" si="10"/>
        <v>-5.1832024694498102E-7</v>
      </c>
      <c r="W69" s="2">
        <v>0.990740795761749</v>
      </c>
      <c r="X69" s="2">
        <v>0.99073742395675402</v>
      </c>
      <c r="Y69" s="2"/>
      <c r="Z69" s="2"/>
      <c r="AA69" s="2"/>
      <c r="AB69" s="2"/>
      <c r="AC69" s="2"/>
      <c r="AD69" s="2"/>
      <c r="AE69">
        <f t="shared" si="16"/>
        <v>0.99073910985925151</v>
      </c>
      <c r="AF69" s="2">
        <f t="shared" si="11"/>
        <v>1.7496252044946203E-6</v>
      </c>
    </row>
    <row r="70" spans="1:32" x14ac:dyDescent="0.25">
      <c r="A70" t="s">
        <v>121</v>
      </c>
      <c r="B70" t="s">
        <v>121</v>
      </c>
      <c r="C70">
        <v>0.97457973275738297</v>
      </c>
      <c r="F70">
        <v>0.97458066011831701</v>
      </c>
      <c r="G70">
        <f t="shared" si="12"/>
        <v>0.97458066011831701</v>
      </c>
      <c r="H70">
        <f t="shared" si="9"/>
        <v>-9.2736093404433007E-7</v>
      </c>
      <c r="J70" s="2">
        <v>0.97457931620937899</v>
      </c>
      <c r="K70" s="2"/>
      <c r="L70" s="2">
        <v>0.97458017423106902</v>
      </c>
      <c r="M70">
        <f t="shared" si="13"/>
        <v>0.97457974522022406</v>
      </c>
      <c r="N70">
        <f t="shared" si="14"/>
        <v>-1.2462841092464316E-8</v>
      </c>
      <c r="P70" s="2"/>
      <c r="Q70" s="2">
        <v>0.97458094313863597</v>
      </c>
      <c r="R70" s="2">
        <v>0.97458072666873996</v>
      </c>
      <c r="T70">
        <f t="shared" si="15"/>
        <v>0.97458083490368796</v>
      </c>
      <c r="U70">
        <f t="shared" si="10"/>
        <v>-1.102146304998719E-6</v>
      </c>
      <c r="W70" s="2"/>
      <c r="X70" s="2">
        <v>0.97457980518743204</v>
      </c>
      <c r="Y70" s="2"/>
      <c r="Z70" s="2"/>
      <c r="AA70" s="2">
        <v>0.97458016975008699</v>
      </c>
      <c r="AB70" s="2"/>
      <c r="AC70" s="2"/>
      <c r="AD70" s="2"/>
      <c r="AE70">
        <f t="shared" si="16"/>
        <v>0.97457998746875951</v>
      </c>
      <c r="AF70" s="2">
        <f t="shared" si="11"/>
        <v>-2.5471137654609066E-7</v>
      </c>
    </row>
    <row r="71" spans="1:32" x14ac:dyDescent="0.25">
      <c r="A71" t="s">
        <v>122</v>
      </c>
      <c r="B71" t="s">
        <v>122</v>
      </c>
      <c r="C71">
        <v>0.97971009597121805</v>
      </c>
      <c r="E71">
        <v>0.97970736144252302</v>
      </c>
      <c r="F71">
        <v>0.97971078327498995</v>
      </c>
      <c r="G71">
        <f t="shared" si="12"/>
        <v>0.97970907235875648</v>
      </c>
      <c r="H71">
        <f t="shared" si="9"/>
        <v>1.0236124615703446E-6</v>
      </c>
      <c r="J71" s="2">
        <v>0.97971123739386501</v>
      </c>
      <c r="K71" s="2"/>
      <c r="L71" s="2">
        <v>0.97970953137523697</v>
      </c>
      <c r="M71">
        <f t="shared" si="13"/>
        <v>0.97971038438455094</v>
      </c>
      <c r="N71">
        <f t="shared" si="14"/>
        <v>-2.884133328828753E-7</v>
      </c>
      <c r="P71" s="2"/>
      <c r="Q71" s="2">
        <v>0.97971093132504306</v>
      </c>
      <c r="R71" s="2">
        <v>0.97970766763912298</v>
      </c>
      <c r="T71">
        <f t="shared" si="15"/>
        <v>0.97970929948208307</v>
      </c>
      <c r="U71">
        <f t="shared" si="10"/>
        <v>7.9648913497987195E-7</v>
      </c>
      <c r="W71" s="2"/>
      <c r="X71" s="2">
        <v>0.97970604973657505</v>
      </c>
      <c r="Y71" s="2"/>
      <c r="Z71" s="2"/>
      <c r="AA71" s="2">
        <v>0.97970985770705898</v>
      </c>
      <c r="AB71" s="2"/>
      <c r="AC71" s="2"/>
      <c r="AD71" s="2"/>
      <c r="AE71">
        <f t="shared" si="16"/>
        <v>0.97970795372181696</v>
      </c>
      <c r="AF71" s="2">
        <f t="shared" si="11"/>
        <v>2.1422494010936433E-6</v>
      </c>
    </row>
    <row r="72" spans="1:32" x14ac:dyDescent="0.25">
      <c r="A72" t="s">
        <v>123</v>
      </c>
      <c r="B72" t="s">
        <v>123</v>
      </c>
      <c r="C72">
        <v>0.96448467830280205</v>
      </c>
      <c r="F72">
        <v>0.96448538236282799</v>
      </c>
      <c r="G72">
        <f t="shared" si="12"/>
        <v>0.96448538236282799</v>
      </c>
      <c r="H72">
        <f t="shared" si="9"/>
        <v>-7.0406002594669559E-7</v>
      </c>
      <c r="J72" s="2">
        <v>0.96448563914017404</v>
      </c>
      <c r="K72" s="2">
        <v>0.96448104695135795</v>
      </c>
      <c r="L72" s="2">
        <v>0.96448232430944303</v>
      </c>
      <c r="M72">
        <f t="shared" si="13"/>
        <v>0.96448300346699167</v>
      </c>
      <c r="N72">
        <f t="shared" si="14"/>
        <v>1.6748358103724215E-6</v>
      </c>
      <c r="P72" s="2"/>
      <c r="Q72" s="2">
        <v>0.96448484333080298</v>
      </c>
      <c r="R72" s="2"/>
      <c r="T72">
        <f t="shared" si="15"/>
        <v>0.96448484333080298</v>
      </c>
      <c r="U72">
        <f t="shared" si="10"/>
        <v>-1.6502800093132208E-7</v>
      </c>
      <c r="W72" s="2"/>
      <c r="X72" s="2"/>
      <c r="Y72" s="2"/>
      <c r="Z72" s="2"/>
      <c r="AA72" s="2">
        <v>0.96448408747814596</v>
      </c>
      <c r="AB72" s="2">
        <v>0.96448107470670597</v>
      </c>
      <c r="AC72" s="2"/>
      <c r="AD72" s="2"/>
      <c r="AE72">
        <f t="shared" si="16"/>
        <v>0.96448258109242602</v>
      </c>
      <c r="AF72" s="2">
        <f t="shared" si="11"/>
        <v>2.0972103760286132E-6</v>
      </c>
    </row>
    <row r="73" spans="1:32" x14ac:dyDescent="0.25">
      <c r="A73" t="s">
        <v>124</v>
      </c>
      <c r="B73" t="s">
        <v>124</v>
      </c>
      <c r="C73">
        <v>0.96863542623183796</v>
      </c>
      <c r="F73">
        <v>0.96863606118816303</v>
      </c>
      <c r="G73">
        <f t="shared" si="12"/>
        <v>0.96863606118816303</v>
      </c>
      <c r="H73">
        <f t="shared" si="9"/>
        <v>-6.3495632507404309E-7</v>
      </c>
      <c r="J73" s="2"/>
      <c r="K73" s="2">
        <v>0.96863254826522005</v>
      </c>
      <c r="L73" s="2">
        <v>0.96863336033560499</v>
      </c>
      <c r="M73">
        <f t="shared" si="13"/>
        <v>0.96863295430041252</v>
      </c>
      <c r="N73">
        <f t="shared" si="14"/>
        <v>2.4719314254406655E-6</v>
      </c>
      <c r="P73" s="2"/>
      <c r="Q73" s="2">
        <v>0.96863552921037099</v>
      </c>
      <c r="R73" s="2"/>
      <c r="T73">
        <f t="shared" si="15"/>
        <v>0.96863552921037099</v>
      </c>
      <c r="U73">
        <f t="shared" si="10"/>
        <v>-1.0297853303420368E-7</v>
      </c>
      <c r="W73" s="2"/>
      <c r="X73" s="2"/>
      <c r="Y73" s="2"/>
      <c r="Z73" s="2"/>
      <c r="AA73" s="2">
        <v>0.96863490730299595</v>
      </c>
      <c r="AB73" s="2">
        <v>0.96863258441663702</v>
      </c>
      <c r="AC73" s="2"/>
      <c r="AD73" s="2"/>
      <c r="AE73">
        <f t="shared" si="16"/>
        <v>0.96863374585981643</v>
      </c>
      <c r="AF73" s="2">
        <f t="shared" si="11"/>
        <v>1.6803720215285978E-6</v>
      </c>
    </row>
    <row r="74" spans="1:32" x14ac:dyDescent="0.25">
      <c r="A74" t="s">
        <v>125</v>
      </c>
      <c r="B74" t="s">
        <v>125</v>
      </c>
      <c r="C74">
        <v>0.96525791205801004</v>
      </c>
      <c r="F74">
        <v>0.96525786873524899</v>
      </c>
      <c r="G74">
        <f t="shared" si="12"/>
        <v>0.96525786873524899</v>
      </c>
      <c r="H74">
        <f t="shared" si="9"/>
        <v>4.3322761045239133E-8</v>
      </c>
      <c r="J74" s="2"/>
      <c r="K74" s="2">
        <v>0.96525641935976703</v>
      </c>
      <c r="L74" s="2"/>
      <c r="M74">
        <f t="shared" si="13"/>
        <v>0.96525641935976703</v>
      </c>
      <c r="N74">
        <f t="shared" si="14"/>
        <v>1.4926982430107927E-6</v>
      </c>
      <c r="P74" s="2"/>
      <c r="Q74" s="2">
        <v>0.96525762974472595</v>
      </c>
      <c r="R74" s="2"/>
      <c r="T74">
        <f t="shared" si="15"/>
        <v>0.96525762974472595</v>
      </c>
      <c r="U74">
        <f t="shared" si="10"/>
        <v>2.8231328408345746E-7</v>
      </c>
      <c r="W74" s="2"/>
      <c r="X74" s="2"/>
      <c r="Y74" s="2"/>
      <c r="Z74" s="2"/>
      <c r="AA74" s="2"/>
      <c r="AB74" s="2">
        <v>0.96525652083580904</v>
      </c>
      <c r="AC74" s="2"/>
      <c r="AD74" s="2"/>
      <c r="AE74">
        <f t="shared" si="16"/>
        <v>0.96525652083580904</v>
      </c>
      <c r="AF74" s="2">
        <f t="shared" si="11"/>
        <v>1.3912222009970776E-6</v>
      </c>
    </row>
    <row r="75" spans="1:32" x14ac:dyDescent="0.25">
      <c r="A75" t="s">
        <v>126</v>
      </c>
      <c r="B75" t="s">
        <v>126</v>
      </c>
      <c r="C75">
        <v>0.97340599531120897</v>
      </c>
      <c r="F75">
        <v>0.97340666089668404</v>
      </c>
      <c r="G75">
        <f t="shared" si="12"/>
        <v>0.97340666089668404</v>
      </c>
      <c r="H75">
        <f t="shared" si="9"/>
        <v>-6.6558547506812005E-7</v>
      </c>
      <c r="J75" s="2"/>
      <c r="K75" s="2">
        <v>0.97340334519276905</v>
      </c>
      <c r="L75" s="2"/>
      <c r="M75">
        <f t="shared" si="13"/>
        <v>0.97340334519276905</v>
      </c>
      <c r="N75">
        <f t="shared" si="14"/>
        <v>2.6501184399174704E-6</v>
      </c>
      <c r="P75" s="2"/>
      <c r="Q75" s="2">
        <v>0.97340610738737898</v>
      </c>
      <c r="R75" s="2"/>
      <c r="T75">
        <f t="shared" si="15"/>
        <v>0.97340610738737898</v>
      </c>
      <c r="U75">
        <f t="shared" si="10"/>
        <v>-1.1207617001129933E-7</v>
      </c>
      <c r="W75" s="2"/>
      <c r="X75" s="2"/>
      <c r="Y75" s="2"/>
      <c r="Z75" s="2"/>
      <c r="AA75" s="2"/>
      <c r="AB75" s="2">
        <v>0.97340337980105596</v>
      </c>
      <c r="AC75" s="2"/>
      <c r="AD75" s="2"/>
      <c r="AE75">
        <f t="shared" si="16"/>
        <v>0.97340337980105596</v>
      </c>
      <c r="AF75" s="2">
        <f t="shared" si="11"/>
        <v>2.615510153014533E-6</v>
      </c>
    </row>
    <row r="76" spans="1:32" x14ac:dyDescent="0.25">
      <c r="A76" t="s">
        <v>127</v>
      </c>
      <c r="B76" t="s">
        <v>127</v>
      </c>
      <c r="C76">
        <v>0.94206660899039296</v>
      </c>
      <c r="F76">
        <v>0.94206740142797996</v>
      </c>
      <c r="G76">
        <f t="shared" si="12"/>
        <v>0.94206740142797996</v>
      </c>
      <c r="H76">
        <f t="shared" si="9"/>
        <v>-7.9243758699387712E-7</v>
      </c>
      <c r="J76" s="2">
        <v>0.94206884503310795</v>
      </c>
      <c r="K76" s="2"/>
      <c r="L76" s="2">
        <v>0.94206294955504899</v>
      </c>
      <c r="M76">
        <f t="shared" si="13"/>
        <v>0.94206589729407852</v>
      </c>
      <c r="N76">
        <f t="shared" si="14"/>
        <v>7.1169631443712689E-7</v>
      </c>
      <c r="P76" s="2"/>
      <c r="Q76" s="2">
        <v>0.94206660258527797</v>
      </c>
      <c r="R76" s="2"/>
      <c r="T76">
        <f t="shared" si="15"/>
        <v>0.94206660258527797</v>
      </c>
      <c r="U76">
        <f t="shared" si="10"/>
        <v>6.4051149939459151E-9</v>
      </c>
      <c r="W76" s="2"/>
      <c r="X76" s="2"/>
      <c r="Y76" s="2"/>
      <c r="Z76" s="2"/>
      <c r="AA76" s="2">
        <v>0.94206649522122399</v>
      </c>
      <c r="AB76" s="2"/>
      <c r="AC76" s="2"/>
      <c r="AD76" s="2"/>
      <c r="AE76">
        <f t="shared" si="16"/>
        <v>0.94206649522122399</v>
      </c>
      <c r="AF76" s="2">
        <f t="shared" si="11"/>
        <v>1.1376916897454237E-7</v>
      </c>
    </row>
    <row r="77" spans="1:32" x14ac:dyDescent="0.25">
      <c r="A77" t="s">
        <v>128</v>
      </c>
      <c r="B77" t="s">
        <v>128</v>
      </c>
      <c r="C77">
        <v>0.94715965981965</v>
      </c>
      <c r="F77">
        <v>0.94716044903780405</v>
      </c>
      <c r="G77">
        <f t="shared" si="12"/>
        <v>0.94716044903780405</v>
      </c>
      <c r="H77">
        <f t="shared" si="9"/>
        <v>-7.8921815405141871E-7</v>
      </c>
      <c r="J77" s="2">
        <v>0.94716168382733501</v>
      </c>
      <c r="K77" s="2"/>
      <c r="L77" s="2">
        <v>0.94715575157111798</v>
      </c>
      <c r="M77">
        <f t="shared" si="13"/>
        <v>0.94715871769922644</v>
      </c>
      <c r="N77">
        <f t="shared" si="14"/>
        <v>9.4212042356378589E-7</v>
      </c>
      <c r="P77" s="2"/>
      <c r="Q77" s="2">
        <v>0.94715978461652295</v>
      </c>
      <c r="R77" s="2"/>
      <c r="T77">
        <f t="shared" si="15"/>
        <v>0.94715978461652295</v>
      </c>
      <c r="U77">
        <f t="shared" si="10"/>
        <v>-1.2479687294675301E-7</v>
      </c>
      <c r="W77" s="2"/>
      <c r="X77" s="2"/>
      <c r="Y77" s="2"/>
      <c r="Z77" s="2"/>
      <c r="AA77" s="2">
        <v>0.94715955558048004</v>
      </c>
      <c r="AB77" s="2"/>
      <c r="AC77" s="2"/>
      <c r="AD77" s="2"/>
      <c r="AE77">
        <f t="shared" si="16"/>
        <v>0.94715955558048004</v>
      </c>
      <c r="AF77" s="2">
        <f t="shared" si="11"/>
        <v>1.0423916996238347E-7</v>
      </c>
    </row>
    <row r="78" spans="1:32" x14ac:dyDescent="0.25">
      <c r="A78" t="s">
        <v>129</v>
      </c>
      <c r="B78" t="s">
        <v>129</v>
      </c>
      <c r="C78">
        <v>0.92700976061801299</v>
      </c>
      <c r="F78">
        <v>0.92701058371538103</v>
      </c>
      <c r="G78">
        <f t="shared" si="12"/>
        <v>0.92701058371538103</v>
      </c>
      <c r="H78">
        <f t="shared" si="9"/>
        <v>-8.2309736804120348E-7</v>
      </c>
      <c r="J78" s="2">
        <v>0.92701180519479998</v>
      </c>
      <c r="K78" s="2"/>
      <c r="L78" s="2"/>
      <c r="M78">
        <f t="shared" si="13"/>
        <v>0.92701180519479998</v>
      </c>
      <c r="N78">
        <f t="shared" si="14"/>
        <v>-2.0445767869858855E-6</v>
      </c>
      <c r="P78" s="2"/>
      <c r="Q78" s="2">
        <v>0.92700971537808496</v>
      </c>
      <c r="R78" s="2"/>
      <c r="T78">
        <f t="shared" si="15"/>
        <v>0.92700971537808496</v>
      </c>
      <c r="U78">
        <f t="shared" si="10"/>
        <v>4.5239928025964105E-8</v>
      </c>
      <c r="W78" s="2"/>
      <c r="X78" s="2"/>
      <c r="Y78" s="2"/>
      <c r="Z78" s="2"/>
      <c r="AA78" s="2">
        <v>0.92700974421674998</v>
      </c>
      <c r="AB78" s="2"/>
      <c r="AC78" s="2"/>
      <c r="AD78" s="2"/>
      <c r="AE78">
        <f t="shared" si="16"/>
        <v>0.92700974421674998</v>
      </c>
      <c r="AF78" s="2">
        <f t="shared" si="11"/>
        <v>1.6401263014387268E-8</v>
      </c>
    </row>
    <row r="79" spans="1:32" x14ac:dyDescent="0.25">
      <c r="A79" t="s">
        <v>130</v>
      </c>
      <c r="B79" t="s">
        <v>130</v>
      </c>
      <c r="C79">
        <v>0.96945925585955295</v>
      </c>
      <c r="F79">
        <v>0.96946007374964205</v>
      </c>
      <c r="G79">
        <f t="shared" si="12"/>
        <v>0.96946007374964205</v>
      </c>
      <c r="H79">
        <f t="shared" si="9"/>
        <v>-8.1789008909982641E-7</v>
      </c>
      <c r="J79" s="2">
        <v>0.96945991675979604</v>
      </c>
      <c r="K79" s="2"/>
      <c r="L79" s="2">
        <v>0.96946020790580101</v>
      </c>
      <c r="M79">
        <f t="shared" si="13"/>
        <v>0.96946006233279847</v>
      </c>
      <c r="N79">
        <f t="shared" si="14"/>
        <v>-8.0647324551819111E-7</v>
      </c>
      <c r="P79" s="2">
        <v>0.96946329119919095</v>
      </c>
      <c r="Q79" s="2">
        <v>0.96946046323919499</v>
      </c>
      <c r="R79" s="2"/>
      <c r="T79">
        <f t="shared" si="15"/>
        <v>0.96946187721919297</v>
      </c>
      <c r="U79" s="2">
        <f t="shared" si="10"/>
        <v>-2.6213596400204153E-6</v>
      </c>
      <c r="W79" s="2"/>
      <c r="X79" s="2"/>
      <c r="Y79" s="2"/>
      <c r="Z79" s="2"/>
      <c r="AA79" s="2">
        <v>0.96945978916045195</v>
      </c>
      <c r="AB79" s="2"/>
      <c r="AC79" s="2"/>
      <c r="AD79" s="2">
        <v>0.96946158925155901</v>
      </c>
      <c r="AE79">
        <f t="shared" si="16"/>
        <v>0.96946068920600548</v>
      </c>
      <c r="AF79" s="2">
        <f t="shared" si="11"/>
        <v>-1.4333464525284612E-6</v>
      </c>
    </row>
    <row r="80" spans="1:32" x14ac:dyDescent="0.25">
      <c r="A80" t="s">
        <v>131</v>
      </c>
      <c r="B80" t="s">
        <v>131</v>
      </c>
      <c r="C80">
        <v>0.96839778840968405</v>
      </c>
      <c r="F80">
        <v>0.96839860858034299</v>
      </c>
      <c r="G80">
        <f t="shared" si="12"/>
        <v>0.96839860858034299</v>
      </c>
      <c r="H80">
        <f t="shared" si="9"/>
        <v>-8.2017065894390839E-7</v>
      </c>
      <c r="J80" s="2">
        <v>0.96839841820252204</v>
      </c>
      <c r="K80" s="2"/>
      <c r="L80" s="2"/>
      <c r="M80">
        <f t="shared" si="13"/>
        <v>0.96839841820252204</v>
      </c>
      <c r="N80">
        <f t="shared" si="14"/>
        <v>-6.2979283799169394E-7</v>
      </c>
      <c r="P80" s="2"/>
      <c r="Q80" s="2">
        <v>0.96839888975134802</v>
      </c>
      <c r="R80" s="2"/>
      <c r="T80">
        <f t="shared" si="15"/>
        <v>0.96839888975134802</v>
      </c>
      <c r="U80" s="2">
        <f t="shared" si="10"/>
        <v>-1.1013416639782392E-6</v>
      </c>
      <c r="W80" s="2"/>
      <c r="X80" s="2"/>
      <c r="Y80" s="2"/>
      <c r="Z80" s="2"/>
      <c r="AA80" s="2">
        <v>0.96839826423984199</v>
      </c>
      <c r="AB80" s="2"/>
      <c r="AC80" s="2"/>
      <c r="AD80" s="2"/>
      <c r="AE80">
        <f t="shared" si="16"/>
        <v>0.96839826423984199</v>
      </c>
      <c r="AF80" s="2">
        <f t="shared" si="11"/>
        <v>-4.7583015794216976E-7</v>
      </c>
    </row>
    <row r="81" spans="1:32" x14ac:dyDescent="0.25">
      <c r="A81" t="s">
        <v>132</v>
      </c>
      <c r="B81" t="s">
        <v>132</v>
      </c>
      <c r="C81">
        <v>0.97263729873487503</v>
      </c>
      <c r="F81">
        <v>0.97263812972816599</v>
      </c>
      <c r="G81">
        <f t="shared" si="12"/>
        <v>0.97263812972816599</v>
      </c>
      <c r="H81">
        <f t="shared" si="9"/>
        <v>-8.3099329095670527E-7</v>
      </c>
      <c r="J81" s="2">
        <v>0.972637841527493</v>
      </c>
      <c r="K81" s="2"/>
      <c r="L81" s="2"/>
      <c r="M81">
        <f t="shared" si="13"/>
        <v>0.972637841527493</v>
      </c>
      <c r="N81">
        <f t="shared" si="14"/>
        <v>-5.4279261796352785E-7</v>
      </c>
      <c r="P81" s="2"/>
      <c r="Q81" s="2">
        <v>0.97263845384361003</v>
      </c>
      <c r="R81" s="2"/>
      <c r="T81">
        <f t="shared" si="15"/>
        <v>0.97263845384361003</v>
      </c>
      <c r="U81" s="2">
        <f t="shared" si="10"/>
        <v>-1.1551087349959133E-6</v>
      </c>
      <c r="W81" s="2"/>
      <c r="X81" s="2"/>
      <c r="Y81" s="2"/>
      <c r="Z81" s="2"/>
      <c r="AA81" s="2">
        <v>0.97263777275586205</v>
      </c>
      <c r="AB81" s="2"/>
      <c r="AC81" s="2"/>
      <c r="AD81" s="2"/>
      <c r="AE81">
        <f t="shared" si="16"/>
        <v>0.97263777275586205</v>
      </c>
      <c r="AF81" s="2">
        <f t="shared" si="11"/>
        <v>-4.7402098701798678E-7</v>
      </c>
    </row>
    <row r="82" spans="1:32" x14ac:dyDescent="0.25">
      <c r="A82" t="s">
        <v>133</v>
      </c>
      <c r="B82" t="s">
        <v>133</v>
      </c>
      <c r="C82">
        <v>0.99075671671519405</v>
      </c>
      <c r="F82">
        <v>0.99075757541973097</v>
      </c>
      <c r="G82">
        <f t="shared" si="12"/>
        <v>0.99075757541973097</v>
      </c>
      <c r="H82">
        <f t="shared" si="9"/>
        <v>-8.5870453692127313E-7</v>
      </c>
      <c r="J82" s="2">
        <v>0.99075686323161705</v>
      </c>
      <c r="K82" s="2"/>
      <c r="L82" s="2"/>
      <c r="M82">
        <f t="shared" si="13"/>
        <v>0.99075686323161705</v>
      </c>
      <c r="N82">
        <f t="shared" si="14"/>
        <v>-1.4651642299412515E-7</v>
      </c>
      <c r="P82" s="2">
        <v>0.99076290792958799</v>
      </c>
      <c r="Q82" s="2">
        <v>0.99075880811703398</v>
      </c>
      <c r="R82" s="2"/>
      <c r="T82">
        <f t="shared" si="15"/>
        <v>0.99076085802331093</v>
      </c>
      <c r="U82" s="2">
        <f t="shared" si="10"/>
        <v>-4.1413081168784061E-6</v>
      </c>
      <c r="W82" s="2"/>
      <c r="X82" s="2"/>
      <c r="Y82" s="2"/>
      <c r="Z82" s="2"/>
      <c r="AA82" s="2">
        <v>0.99075760306689198</v>
      </c>
      <c r="AB82" s="2"/>
      <c r="AC82" s="2">
        <v>0.990759730144815</v>
      </c>
      <c r="AD82" s="2">
        <v>0.99076230971409895</v>
      </c>
      <c r="AE82">
        <f t="shared" si="16"/>
        <v>0.99075988097526857</v>
      </c>
      <c r="AF82" s="2">
        <f t="shared" si="11"/>
        <v>-3.1642600745174221E-6</v>
      </c>
    </row>
    <row r="83" spans="1:32" x14ac:dyDescent="0.25">
      <c r="A83" t="s">
        <v>134</v>
      </c>
      <c r="B83" t="s">
        <v>134</v>
      </c>
      <c r="C83">
        <v>0.98621074079758497</v>
      </c>
      <c r="F83">
        <v>0.98621165038838199</v>
      </c>
      <c r="G83">
        <f t="shared" si="12"/>
        <v>0.98621165038838199</v>
      </c>
      <c r="H83">
        <f t="shared" si="9"/>
        <v>-9.0959079701580237E-7</v>
      </c>
      <c r="J83" s="2">
        <v>0.98621049058627996</v>
      </c>
      <c r="K83" s="2"/>
      <c r="L83" s="2">
        <v>0.98621172479483998</v>
      </c>
      <c r="M83">
        <f t="shared" si="13"/>
        <v>0.98621110769055997</v>
      </c>
      <c r="N83">
        <f t="shared" si="14"/>
        <v>-3.6689297500114293E-7</v>
      </c>
      <c r="P83" s="2"/>
      <c r="Q83" s="2">
        <v>0.98621215228375603</v>
      </c>
      <c r="R83" s="2"/>
      <c r="T83">
        <f t="shared" si="15"/>
        <v>0.98621215228375603</v>
      </c>
      <c r="U83" s="2">
        <f t="shared" si="10"/>
        <v>-1.4114861710545767E-6</v>
      </c>
      <c r="W83" s="2"/>
      <c r="X83" s="2"/>
      <c r="Y83" s="2"/>
      <c r="Z83" s="2"/>
      <c r="AA83" s="2">
        <v>0.98621124357079204</v>
      </c>
      <c r="AB83" s="2"/>
      <c r="AC83" s="2"/>
      <c r="AD83" s="2"/>
      <c r="AE83">
        <f t="shared" si="16"/>
        <v>0.98621124357079204</v>
      </c>
      <c r="AF83" s="2">
        <f t="shared" si="11"/>
        <v>-5.0277320706726414E-7</v>
      </c>
    </row>
    <row r="84" spans="1:32" x14ac:dyDescent="0.25">
      <c r="A84" t="s">
        <v>135</v>
      </c>
      <c r="B84" t="s">
        <v>135</v>
      </c>
      <c r="C84">
        <v>0.95045129734192102</v>
      </c>
      <c r="F84">
        <v>0.95045206206148802</v>
      </c>
      <c r="G84">
        <f t="shared" si="12"/>
        <v>0.95045206206148802</v>
      </c>
      <c r="H84">
        <f t="shared" si="9"/>
        <v>-7.647195670035245E-7</v>
      </c>
      <c r="J84" s="2">
        <v>0.95045159867845697</v>
      </c>
      <c r="K84" s="2"/>
      <c r="L84" s="2"/>
      <c r="M84">
        <f t="shared" si="13"/>
        <v>0.95045159867845697</v>
      </c>
      <c r="N84">
        <f t="shared" si="14"/>
        <v>-3.0133653594610621E-7</v>
      </c>
      <c r="P84" s="2">
        <v>0.95045322588158598</v>
      </c>
      <c r="Q84" s="2">
        <v>0.95045391840879201</v>
      </c>
      <c r="R84" s="2"/>
      <c r="T84">
        <f t="shared" si="15"/>
        <v>0.950453572145189</v>
      </c>
      <c r="U84" s="2">
        <f t="shared" si="10"/>
        <v>-2.2748032679764663E-6</v>
      </c>
      <c r="W84" s="2"/>
      <c r="X84" s="2"/>
      <c r="Y84" s="2"/>
      <c r="Z84" s="2"/>
      <c r="AA84" s="2">
        <v>0.95045344508067098</v>
      </c>
      <c r="AB84" s="2"/>
      <c r="AC84" s="2"/>
      <c r="AD84" s="2">
        <v>0.95045177980619899</v>
      </c>
      <c r="AE84">
        <f t="shared" si="16"/>
        <v>0.95045261244343493</v>
      </c>
      <c r="AF84" s="2">
        <f t="shared" si="11"/>
        <v>-1.3151015139101219E-6</v>
      </c>
    </row>
    <row r="85" spans="1:32" x14ac:dyDescent="0.25">
      <c r="A85" t="s">
        <v>136</v>
      </c>
      <c r="B85" t="s">
        <v>136</v>
      </c>
      <c r="C85">
        <v>0.940562404250746</v>
      </c>
      <c r="F85">
        <v>0.94056316877999102</v>
      </c>
      <c r="G85">
        <f t="shared" si="12"/>
        <v>0.94056316877999102</v>
      </c>
      <c r="H85">
        <f t="shared" si="9"/>
        <v>-7.6452924502312669E-7</v>
      </c>
      <c r="J85" s="2">
        <v>0.94056266801503596</v>
      </c>
      <c r="K85" s="2"/>
      <c r="L85" s="2"/>
      <c r="M85">
        <f t="shared" si="13"/>
        <v>0.94056266801503596</v>
      </c>
      <c r="N85">
        <f t="shared" si="14"/>
        <v>-2.6376428996499612E-7</v>
      </c>
      <c r="P85" s="2">
        <v>0.94056405786132202</v>
      </c>
      <c r="Q85" s="2"/>
      <c r="R85" s="2"/>
      <c r="T85">
        <f t="shared" si="15"/>
        <v>0.94056405786132202</v>
      </c>
      <c r="U85" s="2">
        <f t="shared" si="10"/>
        <v>-1.6536105760245334E-6</v>
      </c>
      <c r="W85" s="2"/>
      <c r="X85" s="2"/>
      <c r="Y85" s="2"/>
      <c r="Z85" s="2"/>
      <c r="AA85" s="2"/>
      <c r="AB85" s="2"/>
      <c r="AC85" s="2"/>
      <c r="AD85" s="2">
        <v>0.94056237732929404</v>
      </c>
      <c r="AE85">
        <f t="shared" si="16"/>
        <v>0.94056237732929404</v>
      </c>
      <c r="AF85" s="2">
        <f t="shared" si="11"/>
        <v>2.6921451956596343E-8</v>
      </c>
    </row>
    <row r="86" spans="1:32" x14ac:dyDescent="0.25">
      <c r="A86" t="s">
        <v>137</v>
      </c>
      <c r="B86" t="s">
        <v>137</v>
      </c>
      <c r="C86">
        <v>0.92230862263588498</v>
      </c>
      <c r="F86">
        <v>0.92230937928572698</v>
      </c>
      <c r="G86">
        <f t="shared" si="12"/>
        <v>0.92230937928572698</v>
      </c>
      <c r="H86">
        <f t="shared" si="9"/>
        <v>-7.5664984200418672E-7</v>
      </c>
      <c r="J86" s="2">
        <v>0.92230881355443395</v>
      </c>
      <c r="K86" s="2"/>
      <c r="L86" s="2"/>
      <c r="M86">
        <f t="shared" si="13"/>
        <v>0.92230881355443395</v>
      </c>
      <c r="N86">
        <f t="shared" si="14"/>
        <v>-1.909185489701315E-7</v>
      </c>
      <c r="P86" s="2">
        <v>0.92231001188541495</v>
      </c>
      <c r="Q86" s="2"/>
      <c r="R86" s="2"/>
      <c r="T86">
        <f t="shared" si="15"/>
        <v>0.92231001188541495</v>
      </c>
      <c r="U86" s="2">
        <f t="shared" si="10"/>
        <v>-1.3892495299705487E-6</v>
      </c>
      <c r="W86" s="2"/>
      <c r="X86" s="2"/>
      <c r="Y86" s="2"/>
      <c r="Z86" s="2"/>
      <c r="AA86" s="2"/>
      <c r="AB86" s="2"/>
      <c r="AC86" s="2"/>
      <c r="AD86" s="2">
        <v>0.92230791524142097</v>
      </c>
      <c r="AE86">
        <f t="shared" si="16"/>
        <v>0.92230791524142097</v>
      </c>
      <c r="AF86" s="2">
        <f t="shared" si="11"/>
        <v>7.0739446400569506E-7</v>
      </c>
    </row>
    <row r="87" spans="1:32" x14ac:dyDescent="0.25">
      <c r="A87" t="s">
        <v>138</v>
      </c>
      <c r="B87" t="s">
        <v>138</v>
      </c>
      <c r="C87">
        <v>0.91789972776905804</v>
      </c>
      <c r="F87">
        <v>0.91790050005671697</v>
      </c>
      <c r="G87">
        <f t="shared" si="12"/>
        <v>0.91790050005671697</v>
      </c>
      <c r="H87">
        <f t="shared" si="9"/>
        <v>-7.7228765893444518E-7</v>
      </c>
      <c r="J87" s="2">
        <v>0.91789990264182697</v>
      </c>
      <c r="K87" s="2"/>
      <c r="L87" s="2"/>
      <c r="M87">
        <f t="shared" si="13"/>
        <v>0.91789990264182697</v>
      </c>
      <c r="N87">
        <f t="shared" si="14"/>
        <v>-1.7487276893213277E-7</v>
      </c>
      <c r="P87" s="2">
        <v>0.91790119940450499</v>
      </c>
      <c r="Q87" s="2"/>
      <c r="R87" s="2"/>
      <c r="T87">
        <f t="shared" si="15"/>
        <v>0.91790119940450499</v>
      </c>
      <c r="U87" s="2">
        <f t="shared" si="10"/>
        <v>-1.4716354469479498E-6</v>
      </c>
      <c r="W87" s="2"/>
      <c r="X87" s="2"/>
      <c r="Y87" s="2"/>
      <c r="Z87" s="2"/>
      <c r="AA87" s="2"/>
      <c r="AB87" s="2"/>
      <c r="AC87" s="2"/>
      <c r="AD87" s="2">
        <v>0.91789886449858404</v>
      </c>
      <c r="AE87">
        <f t="shared" si="16"/>
        <v>0.91789886449858404</v>
      </c>
      <c r="AF87" s="2">
        <f t="shared" si="11"/>
        <v>8.632704739941488E-7</v>
      </c>
    </row>
    <row r="88" spans="1:32" x14ac:dyDescent="0.25">
      <c r="A88" t="s">
        <v>139</v>
      </c>
      <c r="B88" t="s">
        <v>139</v>
      </c>
      <c r="C88">
        <v>0.92777035307917399</v>
      </c>
      <c r="F88">
        <v>0.92777105636678703</v>
      </c>
      <c r="G88">
        <f t="shared" si="12"/>
        <v>0.92777105636678703</v>
      </c>
      <c r="H88">
        <f t="shared" si="9"/>
        <v>-7.0328761303528609E-7</v>
      </c>
      <c r="J88" s="2">
        <v>0.92777050072728895</v>
      </c>
      <c r="K88" s="2"/>
      <c r="L88" s="2"/>
      <c r="M88">
        <f t="shared" si="13"/>
        <v>0.92777050072728895</v>
      </c>
      <c r="N88">
        <f t="shared" si="14"/>
        <v>-1.47648114956489E-7</v>
      </c>
      <c r="P88" s="2">
        <v>0.92777167046573505</v>
      </c>
      <c r="Q88" s="2"/>
      <c r="R88" s="2"/>
      <c r="T88">
        <f t="shared" si="15"/>
        <v>0.92777167046573505</v>
      </c>
      <c r="U88" s="2">
        <f t="shared" si="10"/>
        <v>-1.3173865610616176E-6</v>
      </c>
      <c r="W88" s="2"/>
      <c r="X88" s="2"/>
      <c r="Y88" s="2"/>
      <c r="Z88" s="2"/>
      <c r="AA88" s="2"/>
      <c r="AB88" s="2"/>
      <c r="AC88" s="2"/>
      <c r="AD88" s="2">
        <v>0.92776953689778896</v>
      </c>
      <c r="AE88">
        <f t="shared" si="16"/>
        <v>0.92776953689778896</v>
      </c>
      <c r="AF88" s="2">
        <f t="shared" si="11"/>
        <v>8.1618138503269932E-7</v>
      </c>
    </row>
    <row r="89" spans="1:32" x14ac:dyDescent="0.25">
      <c r="A89" t="s">
        <v>140</v>
      </c>
      <c r="B89" t="s">
        <v>140</v>
      </c>
      <c r="C89">
        <v>0.95281652648857595</v>
      </c>
      <c r="F89">
        <v>0.952817195447901</v>
      </c>
      <c r="G89">
        <f t="shared" si="12"/>
        <v>0.952817195447901</v>
      </c>
      <c r="H89">
        <f t="shared" si="9"/>
        <v>-6.6895932504529299E-7</v>
      </c>
      <c r="J89" s="2">
        <v>0.95281665580598596</v>
      </c>
      <c r="K89" s="2"/>
      <c r="L89" s="2"/>
      <c r="M89">
        <f t="shared" si="13"/>
        <v>0.95281665580598596</v>
      </c>
      <c r="N89">
        <f t="shared" si="14"/>
        <v>-1.2931741000254959E-7</v>
      </c>
      <c r="P89" s="2">
        <v>0.95281798130171103</v>
      </c>
      <c r="Q89" s="2"/>
      <c r="R89" s="2"/>
      <c r="T89">
        <f t="shared" si="15"/>
        <v>0.95281798130171103</v>
      </c>
      <c r="U89" s="2">
        <f t="shared" si="10"/>
        <v>-1.4548131350711202E-6</v>
      </c>
      <c r="W89" s="2"/>
      <c r="X89" s="2"/>
      <c r="Y89" s="2"/>
      <c r="Z89" s="2"/>
      <c r="AA89" s="2"/>
      <c r="AB89" s="2"/>
      <c r="AC89" s="2"/>
      <c r="AD89" s="2">
        <v>0.95281583079634002</v>
      </c>
      <c r="AE89">
        <f t="shared" si="16"/>
        <v>0.95281583079634002</v>
      </c>
      <c r="AF89" s="2">
        <f t="shared" si="11"/>
        <v>6.9569223593024532E-7</v>
      </c>
    </row>
    <row r="90" spans="1:32" x14ac:dyDescent="0.25">
      <c r="A90" t="s">
        <v>141</v>
      </c>
      <c r="B90" t="s">
        <v>141</v>
      </c>
      <c r="C90">
        <v>0.89925768186309396</v>
      </c>
      <c r="F90">
        <v>0.89925850036830801</v>
      </c>
      <c r="G90">
        <f t="shared" si="12"/>
        <v>0.89925850036830801</v>
      </c>
      <c r="H90">
        <f t="shared" si="9"/>
        <v>-8.1850521405080201E-7</v>
      </c>
      <c r="J90" s="2">
        <v>0.899257838088099</v>
      </c>
      <c r="K90" s="2"/>
      <c r="L90" s="2"/>
      <c r="M90">
        <f t="shared" si="13"/>
        <v>0.899257838088099</v>
      </c>
      <c r="N90">
        <f t="shared" si="14"/>
        <v>-1.5622500504353098E-7</v>
      </c>
      <c r="P90" s="2">
        <v>0.89925928612586004</v>
      </c>
      <c r="Q90" s="2"/>
      <c r="R90" s="2"/>
      <c r="T90">
        <f t="shared" si="15"/>
        <v>0.89925928612586004</v>
      </c>
      <c r="U90" s="2">
        <f t="shared" si="10"/>
        <v>-1.6042627660750597E-6</v>
      </c>
      <c r="W90" s="2"/>
      <c r="X90" s="2"/>
      <c r="Y90" s="2"/>
      <c r="Z90" s="2"/>
      <c r="AA90" s="2"/>
      <c r="AB90" s="2"/>
      <c r="AC90" s="2"/>
      <c r="AD90" s="2">
        <v>0.89925647088801297</v>
      </c>
      <c r="AE90">
        <f t="shared" si="16"/>
        <v>0.89925647088801297</v>
      </c>
      <c r="AF90" s="2">
        <f t="shared" si="11"/>
        <v>1.2109750809896624E-6</v>
      </c>
    </row>
    <row r="91" spans="1:32" x14ac:dyDescent="0.25">
      <c r="A91" t="s">
        <v>142</v>
      </c>
      <c r="B91" t="s">
        <v>142</v>
      </c>
      <c r="C91">
        <v>0.88359004295423604</v>
      </c>
      <c r="F91">
        <v>0.88359094699354901</v>
      </c>
      <c r="G91">
        <f t="shared" si="12"/>
        <v>0.88359094699354901</v>
      </c>
      <c r="H91">
        <f t="shared" si="9"/>
        <v>-9.040393129655655E-7</v>
      </c>
      <c r="J91" s="2">
        <v>0.88359019918874604</v>
      </c>
      <c r="K91" s="2"/>
      <c r="L91" s="2"/>
      <c r="M91">
        <f t="shared" si="13"/>
        <v>0.88359019918874604</v>
      </c>
      <c r="N91">
        <f t="shared" si="14"/>
        <v>-1.5623450999591171E-7</v>
      </c>
      <c r="P91" s="2">
        <v>0.88359198296254404</v>
      </c>
      <c r="Q91" s="2"/>
      <c r="R91" s="2"/>
      <c r="T91">
        <f t="shared" si="15"/>
        <v>0.88359198296254404</v>
      </c>
      <c r="U91" s="2">
        <f t="shared" si="10"/>
        <v>-1.9400083079990083E-6</v>
      </c>
      <c r="W91" s="2"/>
      <c r="X91" s="2"/>
      <c r="Y91" s="2"/>
      <c r="Z91" s="2"/>
      <c r="AA91" s="2"/>
      <c r="AB91" s="2"/>
      <c r="AC91" s="2"/>
      <c r="AD91" s="2">
        <v>0.88358856346593695</v>
      </c>
      <c r="AE91">
        <f t="shared" si="16"/>
        <v>0.88358856346593695</v>
      </c>
      <c r="AF91" s="2">
        <f t="shared" si="11"/>
        <v>1.4794882990942781E-6</v>
      </c>
    </row>
    <row r="92" spans="1:32" x14ac:dyDescent="0.25">
      <c r="A92" t="s">
        <v>143</v>
      </c>
      <c r="B92" t="s">
        <v>143</v>
      </c>
      <c r="C92">
        <v>0.91295583355973298</v>
      </c>
      <c r="F92">
        <v>0.91295658990615502</v>
      </c>
      <c r="G92">
        <f t="shared" si="12"/>
        <v>0.91295658990615502</v>
      </c>
      <c r="H92">
        <f t="shared" si="9"/>
        <v>-7.5634642204835956E-7</v>
      </c>
      <c r="J92" s="2">
        <v>0.91295596004537605</v>
      </c>
      <c r="K92" s="2"/>
      <c r="L92" s="2"/>
      <c r="M92">
        <f t="shared" si="13"/>
        <v>0.91295596004537605</v>
      </c>
      <c r="N92">
        <f t="shared" si="14"/>
        <v>-1.2648564307049526E-7</v>
      </c>
      <c r="P92" s="2">
        <v>0.91295713737612805</v>
      </c>
      <c r="Q92" s="2"/>
      <c r="R92" s="2"/>
      <c r="T92">
        <f t="shared" si="15"/>
        <v>0.91295713737612805</v>
      </c>
      <c r="U92" s="2">
        <f t="shared" si="10"/>
        <v>-1.3038163950707116E-6</v>
      </c>
      <c r="W92" s="2"/>
      <c r="X92" s="2"/>
      <c r="Y92" s="2"/>
      <c r="Z92" s="2"/>
      <c r="AA92" s="2"/>
      <c r="AB92" s="2"/>
      <c r="AC92" s="2"/>
      <c r="AD92" s="2">
        <v>0.91295446362806898</v>
      </c>
      <c r="AE92">
        <f t="shared" si="16"/>
        <v>0.91295446362806898</v>
      </c>
      <c r="AF92" s="2">
        <f t="shared" si="11"/>
        <v>1.3699316639970149E-6</v>
      </c>
    </row>
    <row r="93" spans="1:32" x14ac:dyDescent="0.25">
      <c r="A93" t="s">
        <v>144</v>
      </c>
      <c r="B93" t="s">
        <v>144</v>
      </c>
      <c r="C93">
        <v>0.90820051417266401</v>
      </c>
      <c r="F93">
        <v>0.90820126499582099</v>
      </c>
      <c r="G93">
        <f t="shared" si="12"/>
        <v>0.90820126499582099</v>
      </c>
      <c r="H93">
        <f t="shared" si="9"/>
        <v>-7.508231569808288E-7</v>
      </c>
      <c r="J93" s="2">
        <v>0.90820063644403903</v>
      </c>
      <c r="K93" s="2"/>
      <c r="L93" s="2"/>
      <c r="M93">
        <f t="shared" si="13"/>
        <v>0.90820063644403903</v>
      </c>
      <c r="N93">
        <f t="shared" si="14"/>
        <v>-1.2227137502485164E-7</v>
      </c>
      <c r="P93" s="2">
        <v>0.90820179731454898</v>
      </c>
      <c r="Q93" s="2"/>
      <c r="R93" s="2"/>
      <c r="T93">
        <f t="shared" si="15"/>
        <v>0.90820179731454898</v>
      </c>
      <c r="U93" s="2">
        <f t="shared" si="10"/>
        <v>-1.2831418849668097E-6</v>
      </c>
      <c r="W93" s="2"/>
      <c r="X93" s="2"/>
      <c r="Y93" s="2"/>
      <c r="Z93" s="2"/>
      <c r="AA93" s="2"/>
      <c r="AB93" s="2"/>
      <c r="AC93" s="2"/>
      <c r="AD93" s="2">
        <v>0.90819910768149903</v>
      </c>
      <c r="AE93">
        <f t="shared" si="16"/>
        <v>0.90819910768149903</v>
      </c>
      <c r="AF93" s="2">
        <f t="shared" si="11"/>
        <v>1.4064911649791512E-6</v>
      </c>
    </row>
    <row r="94" spans="1:32" x14ac:dyDescent="0.25">
      <c r="A94" t="s">
        <v>145</v>
      </c>
      <c r="B94" t="s">
        <v>145</v>
      </c>
      <c r="C94">
        <v>0.91630025363027301</v>
      </c>
      <c r="F94">
        <v>0.916301038397768</v>
      </c>
      <c r="G94">
        <f t="shared" si="12"/>
        <v>0.916301038397768</v>
      </c>
      <c r="H94">
        <f t="shared" si="9"/>
        <v>-7.8476749498790355E-7</v>
      </c>
      <c r="J94" s="2">
        <v>0.91630038323201002</v>
      </c>
      <c r="K94" s="2"/>
      <c r="L94" s="2"/>
      <c r="M94">
        <f t="shared" si="13"/>
        <v>0.91630038323201002</v>
      </c>
      <c r="N94">
        <f t="shared" si="14"/>
        <v>-1.2960173700893307E-7</v>
      </c>
      <c r="P94" s="2">
        <v>0.91630167124338702</v>
      </c>
      <c r="Q94" s="2"/>
      <c r="R94" s="2"/>
      <c r="T94">
        <f t="shared" si="15"/>
        <v>0.91630167124338702</v>
      </c>
      <c r="U94" s="2">
        <f t="shared" si="10"/>
        <v>-1.4176131140075654E-6</v>
      </c>
      <c r="W94" s="2"/>
      <c r="X94" s="2"/>
      <c r="Y94" s="2"/>
      <c r="Z94" s="2"/>
      <c r="AA94" s="2"/>
      <c r="AB94" s="2"/>
      <c r="AC94" s="2">
        <v>0.91629901329629404</v>
      </c>
      <c r="AD94" s="2">
        <v>0.91629856906082796</v>
      </c>
      <c r="AE94">
        <f t="shared" si="16"/>
        <v>0.91629879117856095</v>
      </c>
      <c r="AF94" s="2">
        <f t="shared" si="11"/>
        <v>1.4624517120642722E-6</v>
      </c>
    </row>
    <row r="95" spans="1:32" x14ac:dyDescent="0.25">
      <c r="A95" t="s">
        <v>146</v>
      </c>
      <c r="B95" t="s">
        <v>146</v>
      </c>
      <c r="C95">
        <v>0.92997780472718505</v>
      </c>
      <c r="F95">
        <v>0.92997854568298499</v>
      </c>
      <c r="G95">
        <f t="shared" si="12"/>
        <v>0.92997854568298499</v>
      </c>
      <c r="H95">
        <f t="shared" si="9"/>
        <v>-7.4095579993826988E-7</v>
      </c>
      <c r="J95" s="2">
        <v>0.92997792900623899</v>
      </c>
      <c r="K95" s="2"/>
      <c r="L95" s="2"/>
      <c r="M95">
        <f t="shared" si="13"/>
        <v>0.92997792900623899</v>
      </c>
      <c r="N95">
        <f t="shared" si="14"/>
        <v>-1.242790539368599E-7</v>
      </c>
      <c r="P95" s="2">
        <v>0.92997902047129699</v>
      </c>
      <c r="Q95" s="2"/>
      <c r="R95" s="2"/>
      <c r="T95">
        <f t="shared" si="15"/>
        <v>0.92997902047129699</v>
      </c>
      <c r="U95" s="2">
        <f t="shared" si="10"/>
        <v>-1.2157441119375889E-6</v>
      </c>
      <c r="W95" s="2"/>
      <c r="X95" s="2"/>
      <c r="Y95" s="2"/>
      <c r="Z95" s="2"/>
      <c r="AA95" s="2"/>
      <c r="AB95" s="2"/>
      <c r="AC95" s="2"/>
      <c r="AD95" s="2">
        <v>0.92997674839631395</v>
      </c>
      <c r="AE95">
        <f t="shared" si="16"/>
        <v>0.92997674839631395</v>
      </c>
      <c r="AF95" s="2">
        <f t="shared" si="11"/>
        <v>1.0563308711075692E-6</v>
      </c>
    </row>
    <row r="96" spans="1:32" x14ac:dyDescent="0.25">
      <c r="A96" t="s">
        <v>147</v>
      </c>
      <c r="B96" t="s">
        <v>147</v>
      </c>
      <c r="C96">
        <v>0.94523622620233105</v>
      </c>
      <c r="F96">
        <v>0.94523695098163896</v>
      </c>
      <c r="G96">
        <f t="shared" si="12"/>
        <v>0.94523695098163896</v>
      </c>
      <c r="H96">
        <f t="shared" si="9"/>
        <v>-7.2477930790348921E-7</v>
      </c>
      <c r="J96" s="2">
        <v>0.94523635586674803</v>
      </c>
      <c r="K96" s="2"/>
      <c r="L96" s="2"/>
      <c r="M96">
        <f t="shared" si="13"/>
        <v>0.94523635586674803</v>
      </c>
      <c r="N96">
        <f t="shared" si="14"/>
        <v>-1.2966441698125664E-7</v>
      </c>
      <c r="P96" s="2">
        <v>0.94523750265262496</v>
      </c>
      <c r="Q96" s="2"/>
      <c r="R96" s="2"/>
      <c r="T96">
        <f t="shared" si="15"/>
        <v>0.94523750265262496</v>
      </c>
      <c r="U96" s="2">
        <f t="shared" si="10"/>
        <v>-1.2764502939077715E-6</v>
      </c>
      <c r="W96" s="2"/>
      <c r="X96" s="2"/>
      <c r="Y96" s="2"/>
      <c r="Z96" s="2"/>
      <c r="AA96" s="2"/>
      <c r="AB96" s="2"/>
      <c r="AC96" s="2">
        <v>0.94523658913001896</v>
      </c>
      <c r="AD96" s="2">
        <v>0.94523584624720902</v>
      </c>
      <c r="AE96">
        <f t="shared" si="16"/>
        <v>0.94523621768861399</v>
      </c>
      <c r="AF96" s="2">
        <f t="shared" si="11"/>
        <v>8.5137170646731875E-9</v>
      </c>
    </row>
    <row r="97" spans="1:32" x14ac:dyDescent="0.25">
      <c r="A97" t="s">
        <v>148</v>
      </c>
      <c r="B97" t="s">
        <v>148</v>
      </c>
      <c r="C97">
        <v>0.94086763242182703</v>
      </c>
      <c r="F97">
        <v>0.94086835944412395</v>
      </c>
      <c r="G97">
        <f t="shared" si="12"/>
        <v>0.94086835944412395</v>
      </c>
      <c r="H97">
        <f t="shared" si="9"/>
        <v>-7.2702229692023224E-7</v>
      </c>
      <c r="J97" s="2">
        <v>0.94086777921503095</v>
      </c>
      <c r="K97" s="2"/>
      <c r="L97" s="2"/>
      <c r="M97">
        <f t="shared" si="13"/>
        <v>0.94086777921503095</v>
      </c>
      <c r="N97">
        <f t="shared" si="14"/>
        <v>-1.4679320392563255E-7</v>
      </c>
      <c r="P97" s="2">
        <v>0.94086896861935898</v>
      </c>
      <c r="Q97" s="2"/>
      <c r="R97" s="2"/>
      <c r="T97">
        <f t="shared" si="15"/>
        <v>0.94086896861935898</v>
      </c>
      <c r="U97" s="2">
        <f t="shared" si="10"/>
        <v>-1.3361975319536867E-6</v>
      </c>
      <c r="W97" s="2"/>
      <c r="X97" s="2"/>
      <c r="Y97" s="2"/>
      <c r="Z97" s="2"/>
      <c r="AA97" s="2"/>
      <c r="AB97" s="2"/>
      <c r="AC97" s="2"/>
      <c r="AD97" s="2">
        <v>0.94086755552682899</v>
      </c>
      <c r="AE97">
        <f t="shared" si="16"/>
        <v>0.94086755552682899</v>
      </c>
      <c r="AF97" s="2">
        <f t="shared" si="11"/>
        <v>7.6894998035648143E-8</v>
      </c>
    </row>
    <row r="98" spans="1:32" x14ac:dyDescent="0.25">
      <c r="A98" t="s">
        <v>149</v>
      </c>
      <c r="B98" t="s">
        <v>149</v>
      </c>
      <c r="C98">
        <v>0.95294200218758496</v>
      </c>
      <c r="F98">
        <v>0.95294275819957497</v>
      </c>
      <c r="G98">
        <f t="shared" si="12"/>
        <v>0.95294275819957497</v>
      </c>
      <c r="H98">
        <f t="shared" si="9"/>
        <v>-7.5601199001074093E-7</v>
      </c>
      <c r="J98" s="2">
        <v>0.95294218758064897</v>
      </c>
      <c r="K98" s="2"/>
      <c r="L98" s="2"/>
      <c r="M98">
        <f t="shared" si="13"/>
        <v>0.95294218758064897</v>
      </c>
      <c r="N98">
        <f t="shared" si="14"/>
        <v>-1.85393064011663E-7</v>
      </c>
      <c r="P98" s="2">
        <v>0.95294398339208597</v>
      </c>
      <c r="Q98" s="2">
        <v>0.95294869883949695</v>
      </c>
      <c r="R98" s="2"/>
      <c r="T98">
        <f t="shared" si="15"/>
        <v>0.95294634111579146</v>
      </c>
      <c r="U98" s="2">
        <f t="shared" si="10"/>
        <v>-4.3389282065042778E-6</v>
      </c>
      <c r="W98" s="2"/>
      <c r="X98" s="2"/>
      <c r="Y98" s="2"/>
      <c r="Z98" s="2"/>
      <c r="AA98" s="2">
        <v>0.95294740679692702</v>
      </c>
      <c r="AB98" s="2"/>
      <c r="AC98" s="2"/>
      <c r="AD98" s="2">
        <v>0.95294303867584196</v>
      </c>
      <c r="AE98">
        <f t="shared" si="16"/>
        <v>0.95294522273638449</v>
      </c>
      <c r="AF98" s="2">
        <f t="shared" si="11"/>
        <v>-3.2205487995318194E-6</v>
      </c>
    </row>
    <row r="99" spans="1:32" x14ac:dyDescent="0.25">
      <c r="A99" t="s">
        <v>150</v>
      </c>
      <c r="B99" t="s">
        <v>150</v>
      </c>
      <c r="C99">
        <v>0.96904898559752695</v>
      </c>
      <c r="F99">
        <v>0.96904979012832604</v>
      </c>
      <c r="G99">
        <f t="shared" si="12"/>
        <v>0.96904979012832604</v>
      </c>
      <c r="H99">
        <f t="shared" ref="H99:H120" si="17">C99-G99</f>
        <v>-8.0453079909226233E-7</v>
      </c>
      <c r="J99" s="2">
        <v>0.96904912753856898</v>
      </c>
      <c r="K99" s="2"/>
      <c r="L99" s="2"/>
      <c r="M99">
        <f t="shared" si="13"/>
        <v>0.96904912753856898</v>
      </c>
      <c r="N99">
        <f t="shared" si="14"/>
        <v>-1.4194104203113511E-7</v>
      </c>
      <c r="P99" s="2">
        <v>0.96905208887804895</v>
      </c>
      <c r="Q99" s="2">
        <v>0.96905484310019696</v>
      </c>
      <c r="R99" s="2"/>
      <c r="T99">
        <f t="shared" si="15"/>
        <v>0.96905346598912301</v>
      </c>
      <c r="U99" s="2">
        <f t="shared" si="10"/>
        <v>-4.4803915960622831E-6</v>
      </c>
      <c r="W99" s="2"/>
      <c r="X99" s="2"/>
      <c r="Y99" s="2"/>
      <c r="Z99" s="2"/>
      <c r="AA99" s="2">
        <v>0.96905104824343902</v>
      </c>
      <c r="AB99" s="2"/>
      <c r="AC99" s="2"/>
      <c r="AD99" s="2">
        <v>0.96905412321144702</v>
      </c>
      <c r="AE99">
        <f t="shared" si="16"/>
        <v>0.96905258572744302</v>
      </c>
      <c r="AF99" s="2">
        <f t="shared" si="11"/>
        <v>-3.6001299160703937E-6</v>
      </c>
    </row>
    <row r="100" spans="1:32" x14ac:dyDescent="0.25">
      <c r="A100" t="s">
        <v>151</v>
      </c>
      <c r="B100" t="s">
        <v>151</v>
      </c>
      <c r="C100">
        <v>0.98310701356246799</v>
      </c>
      <c r="F100">
        <v>0.98310780054923197</v>
      </c>
      <c r="G100">
        <f t="shared" si="12"/>
        <v>0.98310780054923197</v>
      </c>
      <c r="H100">
        <f t="shared" si="17"/>
        <v>-7.8698676397870315E-7</v>
      </c>
      <c r="J100" s="2">
        <v>0.98310709492144499</v>
      </c>
      <c r="K100" s="2"/>
      <c r="L100" s="2"/>
      <c r="M100">
        <f t="shared" si="13"/>
        <v>0.98310709492144499</v>
      </c>
      <c r="N100">
        <f t="shared" si="14"/>
        <v>-8.1358976999901245E-8</v>
      </c>
      <c r="P100" s="2">
        <v>0.98310960052823904</v>
      </c>
      <c r="Q100" s="2">
        <v>0.98310827524398803</v>
      </c>
      <c r="R100" s="2"/>
      <c r="T100">
        <f t="shared" si="15"/>
        <v>0.98310893788611353</v>
      </c>
      <c r="U100" s="2">
        <f t="shared" si="10"/>
        <v>-1.9243236455412926E-6</v>
      </c>
      <c r="W100" s="2"/>
      <c r="X100" s="2"/>
      <c r="Y100" s="2"/>
      <c r="Z100" s="2"/>
      <c r="AA100" s="2">
        <v>0.98310768026911</v>
      </c>
      <c r="AB100" s="2"/>
      <c r="AC100" s="2">
        <v>0.98310800777851604</v>
      </c>
      <c r="AD100" s="2"/>
      <c r="AE100">
        <f t="shared" si="16"/>
        <v>0.98310784402381302</v>
      </c>
      <c r="AF100" s="2">
        <f t="shared" si="11"/>
        <v>-8.3046134502495761E-7</v>
      </c>
    </row>
    <row r="101" spans="1:32" x14ac:dyDescent="0.25">
      <c r="A101" t="s">
        <v>152</v>
      </c>
      <c r="B101" t="s">
        <v>152</v>
      </c>
      <c r="C101">
        <v>0.97187581867620199</v>
      </c>
      <c r="F101">
        <v>0.97187652359590004</v>
      </c>
      <c r="G101">
        <f t="shared" si="12"/>
        <v>0.97187652359590004</v>
      </c>
      <c r="H101">
        <f t="shared" si="17"/>
        <v>-7.0491969805797083E-7</v>
      </c>
      <c r="J101" s="2">
        <v>0.97187589579688405</v>
      </c>
      <c r="K101" s="2"/>
      <c r="L101" s="2"/>
      <c r="M101">
        <f t="shared" si="13"/>
        <v>0.97187589579688405</v>
      </c>
      <c r="N101">
        <f t="shared" si="14"/>
        <v>-7.7120682062670198E-8</v>
      </c>
      <c r="P101" s="2">
        <v>0.97187735387420104</v>
      </c>
      <c r="Q101" s="2">
        <v>0.97187964303947505</v>
      </c>
      <c r="R101" s="2"/>
      <c r="T101">
        <f t="shared" si="15"/>
        <v>0.97187849845683805</v>
      </c>
      <c r="U101" s="2">
        <f t="shared" si="10"/>
        <v>-2.6797806360612242E-6</v>
      </c>
      <c r="W101" s="2"/>
      <c r="X101" s="2"/>
      <c r="Y101" s="2"/>
      <c r="Z101" s="2"/>
      <c r="AA101" s="2">
        <v>0.97187995963896101</v>
      </c>
      <c r="AB101" s="2"/>
      <c r="AC101" s="2">
        <v>0.97187561497569397</v>
      </c>
      <c r="AD101" s="2"/>
      <c r="AE101">
        <f t="shared" si="16"/>
        <v>0.97187778730732743</v>
      </c>
      <c r="AF101" s="2">
        <f t="shared" si="11"/>
        <v>-1.9686311254485389E-6</v>
      </c>
    </row>
    <row r="102" spans="1:32" x14ac:dyDescent="0.25">
      <c r="A102" t="s">
        <v>153</v>
      </c>
      <c r="B102" t="s">
        <v>153</v>
      </c>
      <c r="C102">
        <v>0.973642816238945</v>
      </c>
      <c r="F102">
        <v>0.97364350386152798</v>
      </c>
      <c r="G102">
        <f t="shared" si="12"/>
        <v>0.97364350386152798</v>
      </c>
      <c r="H102">
        <f t="shared" si="17"/>
        <v>-6.8762258298438184E-7</v>
      </c>
      <c r="J102" s="2">
        <v>0.97364290333605796</v>
      </c>
      <c r="K102" s="2"/>
      <c r="L102" s="2"/>
      <c r="M102">
        <f t="shared" si="13"/>
        <v>0.97364290333605796</v>
      </c>
      <c r="N102">
        <f t="shared" si="14"/>
        <v>-8.7097112966283419E-8</v>
      </c>
      <c r="P102" s="2">
        <v>0.97364398174761801</v>
      </c>
      <c r="Q102" s="2">
        <v>0.97364519650972903</v>
      </c>
      <c r="R102" s="2"/>
      <c r="T102">
        <f t="shared" si="15"/>
        <v>0.97364458912867358</v>
      </c>
      <c r="U102" s="2">
        <f t="shared" si="10"/>
        <v>-1.7728897285795853E-6</v>
      </c>
      <c r="W102" s="2"/>
      <c r="X102" s="2"/>
      <c r="Y102" s="2"/>
      <c r="Z102" s="2"/>
      <c r="AA102" s="2">
        <v>0.97364489401450904</v>
      </c>
      <c r="AB102" s="2"/>
      <c r="AC102" s="2">
        <v>0.97364250706257305</v>
      </c>
      <c r="AD102" s="2">
        <v>0.97364264153111302</v>
      </c>
      <c r="AE102">
        <f t="shared" si="16"/>
        <v>0.97364334753606496</v>
      </c>
      <c r="AF102" s="2">
        <f t="shared" si="11"/>
        <v>-5.3129711996557916E-7</v>
      </c>
    </row>
    <row r="103" spans="1:32" x14ac:dyDescent="0.25">
      <c r="A103" t="s">
        <v>154</v>
      </c>
      <c r="B103" t="s">
        <v>154</v>
      </c>
      <c r="C103">
        <v>0.94189293589622503</v>
      </c>
      <c r="F103">
        <v>0.941893632066237</v>
      </c>
      <c r="G103">
        <f t="shared" si="12"/>
        <v>0.941893632066237</v>
      </c>
      <c r="H103">
        <f t="shared" si="17"/>
        <v>-6.9617001197119777E-7</v>
      </c>
      <c r="J103" s="2">
        <v>0.94189303245573197</v>
      </c>
      <c r="K103" s="2"/>
      <c r="L103" s="2"/>
      <c r="M103">
        <f t="shared" si="13"/>
        <v>0.94189303245573197</v>
      </c>
      <c r="N103">
        <f t="shared" si="14"/>
        <v>-9.655950694575921E-8</v>
      </c>
      <c r="P103" s="2">
        <v>0.94189392928918803</v>
      </c>
      <c r="Q103" s="2"/>
      <c r="R103" s="2"/>
      <c r="T103">
        <f t="shared" si="15"/>
        <v>0.94189392928918803</v>
      </c>
      <c r="U103" s="2">
        <f t="shared" si="10"/>
        <v>-9.9339296300016144E-7</v>
      </c>
      <c r="W103" s="2"/>
      <c r="X103" s="2"/>
      <c r="Y103" s="2"/>
      <c r="Z103" s="2"/>
      <c r="AA103" s="2"/>
      <c r="AB103" s="2"/>
      <c r="AC103" s="2">
        <v>0.94189223196937</v>
      </c>
      <c r="AD103" s="2"/>
      <c r="AE103">
        <f t="shared" si="16"/>
        <v>0.94189223196937</v>
      </c>
      <c r="AF103" s="2">
        <f t="shared" si="11"/>
        <v>7.0392685502795871E-7</v>
      </c>
    </row>
    <row r="104" spans="1:32" x14ac:dyDescent="0.25">
      <c r="A104" t="s">
        <v>155</v>
      </c>
      <c r="B104" t="s">
        <v>155</v>
      </c>
      <c r="C104">
        <v>0.92478854530829802</v>
      </c>
      <c r="F104">
        <v>0.92478929135751098</v>
      </c>
      <c r="G104">
        <f t="shared" si="12"/>
        <v>0.92478929135751098</v>
      </c>
      <c r="H104">
        <f t="shared" si="17"/>
        <v>-7.4604921296295146E-7</v>
      </c>
      <c r="J104" s="2">
        <v>0.92478866229220302</v>
      </c>
      <c r="K104" s="2"/>
      <c r="L104" s="2"/>
      <c r="M104">
        <f t="shared" si="13"/>
        <v>0.92478866229220302</v>
      </c>
      <c r="N104">
        <f t="shared" si="14"/>
        <v>-1.169839050074728E-7</v>
      </c>
      <c r="P104" s="2">
        <v>0.92478977672374796</v>
      </c>
      <c r="Q104" s="2"/>
      <c r="R104" s="2"/>
      <c r="T104">
        <f t="shared" si="15"/>
        <v>0.92478977672374796</v>
      </c>
      <c r="U104" s="2">
        <f t="shared" si="10"/>
        <v>-1.2314154499426522E-6</v>
      </c>
      <c r="W104" s="2"/>
      <c r="X104" s="2"/>
      <c r="Y104" s="2"/>
      <c r="Z104" s="2"/>
      <c r="AA104" s="2"/>
      <c r="AB104" s="2"/>
      <c r="AC104" s="2">
        <v>0.92478759471260197</v>
      </c>
      <c r="AD104" s="2">
        <v>0.924785112241859</v>
      </c>
      <c r="AE104">
        <f t="shared" si="16"/>
        <v>0.92478635347723048</v>
      </c>
      <c r="AF104" s="2">
        <f t="shared" si="11"/>
        <v>2.1918310675328456E-6</v>
      </c>
    </row>
    <row r="105" spans="1:32" x14ac:dyDescent="0.25">
      <c r="A105" t="s">
        <v>156</v>
      </c>
      <c r="B105" t="s">
        <v>156</v>
      </c>
      <c r="C105">
        <v>0.97428729429661898</v>
      </c>
      <c r="F105">
        <v>0.97428788282195999</v>
      </c>
      <c r="G105">
        <f t="shared" si="12"/>
        <v>0.97428788282195999</v>
      </c>
      <c r="H105">
        <f t="shared" si="17"/>
        <v>-5.8852534101649923E-7</v>
      </c>
      <c r="J105" s="2">
        <v>0.97428735572107295</v>
      </c>
      <c r="K105" s="2"/>
      <c r="L105" s="2"/>
      <c r="M105">
        <f t="shared" si="13"/>
        <v>0.97428735572107295</v>
      </c>
      <c r="N105">
        <f t="shared" si="14"/>
        <v>-6.1424453967617865E-8</v>
      </c>
      <c r="P105" s="2">
        <v>0.974287867939717</v>
      </c>
      <c r="Q105" s="2"/>
      <c r="R105" s="2"/>
      <c r="T105">
        <f t="shared" si="15"/>
        <v>0.974287867939717</v>
      </c>
      <c r="U105" s="2">
        <f t="shared" si="10"/>
        <v>-5.7364309802299118E-7</v>
      </c>
      <c r="W105" s="2"/>
      <c r="X105" s="2"/>
      <c r="Y105" s="2"/>
      <c r="Z105" s="2"/>
      <c r="AA105" s="2"/>
      <c r="AB105" s="2"/>
      <c r="AC105" s="2">
        <v>0.97428673828589096</v>
      </c>
      <c r="AD105" s="2"/>
      <c r="AE105">
        <f t="shared" si="16"/>
        <v>0.97428673828589096</v>
      </c>
      <c r="AF105" s="2">
        <f t="shared" si="11"/>
        <v>5.5601072801447771E-7</v>
      </c>
    </row>
    <row r="106" spans="1:32" x14ac:dyDescent="0.25">
      <c r="A106" t="s">
        <v>157</v>
      </c>
      <c r="B106" t="s">
        <v>157</v>
      </c>
      <c r="C106">
        <v>0.95489332816789496</v>
      </c>
      <c r="F106">
        <v>0.95489384693453705</v>
      </c>
      <c r="G106">
        <f t="shared" si="12"/>
        <v>0.95489384693453705</v>
      </c>
      <c r="H106">
        <f t="shared" si="17"/>
        <v>-5.1876664208805323E-7</v>
      </c>
      <c r="J106" s="2">
        <v>0.954893371565115</v>
      </c>
      <c r="K106" s="2"/>
      <c r="L106" s="2"/>
      <c r="M106">
        <f t="shared" si="13"/>
        <v>0.954893371565115</v>
      </c>
      <c r="N106">
        <f t="shared" si="14"/>
        <v>-4.3397220039764761E-8</v>
      </c>
      <c r="P106" s="2">
        <v>0.95489346412278397</v>
      </c>
      <c r="Q106" s="2"/>
      <c r="R106" s="2"/>
      <c r="T106">
        <f t="shared" si="15"/>
        <v>0.95489346412278397</v>
      </c>
      <c r="U106" s="2">
        <f t="shared" si="10"/>
        <v>-1.3595488901341213E-7</v>
      </c>
      <c r="W106" s="2"/>
      <c r="X106" s="2"/>
      <c r="Y106" s="2"/>
      <c r="Z106" s="2"/>
      <c r="AA106" s="2"/>
      <c r="AB106" s="2"/>
      <c r="AC106" s="2">
        <v>0.95489262267411401</v>
      </c>
      <c r="AD106" s="2"/>
      <c r="AE106">
        <f t="shared" si="16"/>
        <v>0.95489262267411401</v>
      </c>
      <c r="AF106" s="2">
        <f t="shared" si="11"/>
        <v>7.054937809503059E-7</v>
      </c>
    </row>
    <row r="107" spans="1:32" x14ac:dyDescent="0.25">
      <c r="A107" t="s">
        <v>158</v>
      </c>
      <c r="B107" t="s">
        <v>158</v>
      </c>
      <c r="C107">
        <v>0.95321618179464096</v>
      </c>
      <c r="F107">
        <v>0.95321667474779903</v>
      </c>
      <c r="G107">
        <f t="shared" si="12"/>
        <v>0.95321667474779903</v>
      </c>
      <c r="H107">
        <f t="shared" si="17"/>
        <v>-4.9295315807107443E-7</v>
      </c>
      <c r="J107" s="2">
        <v>0.95321621857385297</v>
      </c>
      <c r="K107" s="2"/>
      <c r="L107" s="2"/>
      <c r="M107">
        <f t="shared" si="13"/>
        <v>0.95321621857385297</v>
      </c>
      <c r="N107">
        <f t="shared" si="14"/>
        <v>-3.67792120092858E-8</v>
      </c>
      <c r="P107" s="2">
        <v>0.95321617490594901</v>
      </c>
      <c r="Q107" s="2"/>
      <c r="R107" s="2"/>
      <c r="T107">
        <f t="shared" si="15"/>
        <v>0.95321617490594901</v>
      </c>
      <c r="U107" s="2">
        <f t="shared" si="10"/>
        <v>6.8886919502020305E-9</v>
      </c>
      <c r="W107" s="2"/>
      <c r="X107" s="2"/>
      <c r="Y107" s="2"/>
      <c r="Z107" s="2"/>
      <c r="AA107" s="2"/>
      <c r="AB107" s="2"/>
      <c r="AC107" s="2">
        <v>0.95321544593359497</v>
      </c>
      <c r="AD107" s="2"/>
      <c r="AE107">
        <f t="shared" si="16"/>
        <v>0.95321544593359497</v>
      </c>
      <c r="AF107" s="2">
        <f t="shared" si="11"/>
        <v>7.3586104598621915E-7</v>
      </c>
    </row>
    <row r="108" spans="1:32" x14ac:dyDescent="0.25">
      <c r="A108" t="s">
        <v>159</v>
      </c>
      <c r="B108" t="s">
        <v>159</v>
      </c>
      <c r="C108">
        <v>0.94973486403446405</v>
      </c>
      <c r="F108">
        <v>0.94973535420556399</v>
      </c>
      <c r="G108">
        <f t="shared" si="12"/>
        <v>0.94973535420556399</v>
      </c>
      <c r="H108">
        <f t="shared" si="17"/>
        <v>-4.9017109993165775E-7</v>
      </c>
      <c r="J108" s="2">
        <v>0.94973489999146998</v>
      </c>
      <c r="K108" s="2"/>
      <c r="L108" s="2"/>
      <c r="M108">
        <f t="shared" si="13"/>
        <v>0.94973489999146998</v>
      </c>
      <c r="N108">
        <f t="shared" si="14"/>
        <v>-3.5957005928288766E-8</v>
      </c>
      <c r="P108" s="2">
        <v>0.949734821709591</v>
      </c>
      <c r="Q108" s="2"/>
      <c r="R108" s="2"/>
      <c r="T108">
        <f t="shared" si="15"/>
        <v>0.949734821709591</v>
      </c>
      <c r="U108" s="2">
        <f t="shared" si="10"/>
        <v>4.2324873050780809E-8</v>
      </c>
      <c r="W108" s="2"/>
      <c r="X108" s="2"/>
      <c r="Y108" s="2"/>
      <c r="Z108" s="2"/>
      <c r="AA108" s="2"/>
      <c r="AB108" s="2"/>
      <c r="AC108" s="2">
        <v>0.94973412261496004</v>
      </c>
      <c r="AD108" s="2"/>
      <c r="AE108">
        <f t="shared" si="16"/>
        <v>0.94973412261496004</v>
      </c>
      <c r="AF108" s="2">
        <f t="shared" si="11"/>
        <v>7.414195040134075E-7</v>
      </c>
    </row>
    <row r="109" spans="1:32" x14ac:dyDescent="0.25">
      <c r="A109" t="s">
        <v>160</v>
      </c>
      <c r="B109" t="s">
        <v>160</v>
      </c>
      <c r="C109">
        <v>0.94626867595876996</v>
      </c>
      <c r="F109">
        <v>0.94626910505127004</v>
      </c>
      <c r="G109">
        <f t="shared" si="12"/>
        <v>0.94626910505127004</v>
      </c>
      <c r="H109">
        <f t="shared" si="17"/>
        <v>-4.2909250008715816E-7</v>
      </c>
      <c r="J109" s="2">
        <v>0.94626869606799502</v>
      </c>
      <c r="K109" s="2"/>
      <c r="L109" s="2"/>
      <c r="M109">
        <f t="shared" si="13"/>
        <v>0.94626869606799502</v>
      </c>
      <c r="N109">
        <f t="shared" si="14"/>
        <v>-2.0109225062903135E-8</v>
      </c>
      <c r="P109" s="2">
        <v>0.94626828922771999</v>
      </c>
      <c r="Q109" s="2"/>
      <c r="R109" s="2"/>
      <c r="T109">
        <f t="shared" si="15"/>
        <v>0.94626828922771999</v>
      </c>
      <c r="U109" s="2">
        <f t="shared" si="10"/>
        <v>3.8673104996167496E-7</v>
      </c>
      <c r="W109" s="2"/>
      <c r="X109" s="2"/>
      <c r="Y109" s="2"/>
      <c r="Z109" s="2"/>
      <c r="AA109" s="2"/>
      <c r="AB109" s="2"/>
      <c r="AC109" s="2">
        <v>0.94626786583099698</v>
      </c>
      <c r="AD109" s="2"/>
      <c r="AE109">
        <f t="shared" si="16"/>
        <v>0.94626786583099698</v>
      </c>
      <c r="AF109" s="2">
        <f t="shared" si="11"/>
        <v>8.1012777297662097E-7</v>
      </c>
    </row>
    <row r="110" spans="1:32" x14ac:dyDescent="0.25">
      <c r="A110" t="s">
        <v>161</v>
      </c>
      <c r="B110" t="s">
        <v>161</v>
      </c>
      <c r="C110">
        <v>0.95707861836705199</v>
      </c>
      <c r="F110">
        <v>0.95707906934902398</v>
      </c>
      <c r="G110">
        <f t="shared" si="12"/>
        <v>0.95707906934902398</v>
      </c>
      <c r="H110">
        <f t="shared" si="17"/>
        <v>-4.5098197198889522E-7</v>
      </c>
      <c r="J110" s="2">
        <v>0.957078646592875</v>
      </c>
      <c r="K110" s="2"/>
      <c r="L110" s="2"/>
      <c r="M110">
        <f t="shared" si="13"/>
        <v>0.957078646592875</v>
      </c>
      <c r="N110">
        <f t="shared" si="14"/>
        <v>-2.8225823012206774E-8</v>
      </c>
      <c r="P110" s="2">
        <v>0.95707850837872199</v>
      </c>
      <c r="Q110" s="2"/>
      <c r="R110" s="2"/>
      <c r="T110">
        <f t="shared" si="15"/>
        <v>0.95707850837872199</v>
      </c>
      <c r="U110" s="2">
        <f t="shared" si="10"/>
        <v>1.0998832999931096E-7</v>
      </c>
      <c r="W110" s="2"/>
      <c r="X110" s="2"/>
      <c r="Y110" s="2"/>
      <c r="Z110" s="2"/>
      <c r="AA110" s="2"/>
      <c r="AB110" s="2"/>
      <c r="AC110" s="2">
        <v>0.95707788606945798</v>
      </c>
      <c r="AD110" s="2"/>
      <c r="AE110">
        <f t="shared" si="16"/>
        <v>0.95707788606945798</v>
      </c>
      <c r="AF110" s="2">
        <f t="shared" si="11"/>
        <v>7.3229759400827987E-7</v>
      </c>
    </row>
    <row r="111" spans="1:32" x14ac:dyDescent="0.25">
      <c r="A111" t="s">
        <v>162</v>
      </c>
      <c r="B111" t="s">
        <v>162</v>
      </c>
      <c r="C111">
        <v>0.958766756208702</v>
      </c>
      <c r="F111">
        <v>0.95876719621811701</v>
      </c>
      <c r="G111">
        <f t="shared" si="12"/>
        <v>0.95876719621811701</v>
      </c>
      <c r="H111">
        <f t="shared" si="17"/>
        <v>-4.4000941501476376E-7</v>
      </c>
      <c r="J111" s="2">
        <v>0.95876678230643597</v>
      </c>
      <c r="K111" s="2"/>
      <c r="L111" s="2"/>
      <c r="M111">
        <f t="shared" si="13"/>
        <v>0.95876678230643597</v>
      </c>
      <c r="N111">
        <f t="shared" si="14"/>
        <v>-2.6097733973884374E-8</v>
      </c>
      <c r="P111" s="2">
        <v>0.95876661061226398</v>
      </c>
      <c r="Q111" s="2"/>
      <c r="R111" s="2"/>
      <c r="T111">
        <f t="shared" si="15"/>
        <v>0.95876661061226398</v>
      </c>
      <c r="U111" s="2">
        <f t="shared" si="10"/>
        <v>1.4559643801703714E-7</v>
      </c>
      <c r="W111" s="2"/>
      <c r="X111" s="2"/>
      <c r="Y111" s="2"/>
      <c r="Z111" s="2"/>
      <c r="AA111" s="2"/>
      <c r="AB111" s="2"/>
      <c r="AC111" s="2">
        <v>0.95876603220268997</v>
      </c>
      <c r="AD111" s="2"/>
      <c r="AE111">
        <f t="shared" si="16"/>
        <v>0.95876603220268997</v>
      </c>
      <c r="AF111" s="2">
        <f t="shared" si="11"/>
        <v>7.2400601203170822E-7</v>
      </c>
    </row>
    <row r="112" spans="1:32" x14ac:dyDescent="0.25">
      <c r="A112" t="s">
        <v>163</v>
      </c>
      <c r="B112" t="s">
        <v>163</v>
      </c>
      <c r="C112">
        <v>0.96605622171684502</v>
      </c>
      <c r="F112">
        <v>0.96605664713657502</v>
      </c>
      <c r="G112">
        <f t="shared" si="12"/>
        <v>0.96605664713657502</v>
      </c>
      <c r="H112">
        <f t="shared" si="17"/>
        <v>-4.2541972999909916E-7</v>
      </c>
      <c r="J112" s="2">
        <v>0.96605624580472005</v>
      </c>
      <c r="K112" s="2"/>
      <c r="L112" s="2"/>
      <c r="M112">
        <f t="shared" si="13"/>
        <v>0.96605624580472005</v>
      </c>
      <c r="N112">
        <f t="shared" si="14"/>
        <v>-2.408787502794496E-8</v>
      </c>
      <c r="P112" s="2">
        <v>0.96605603102539706</v>
      </c>
      <c r="Q112" s="2"/>
      <c r="R112" s="2"/>
      <c r="T112">
        <f t="shared" si="15"/>
        <v>0.96605603102539706</v>
      </c>
      <c r="U112" s="2">
        <f t="shared" si="10"/>
        <v>1.9069144796546311E-7</v>
      </c>
      <c r="W112" s="2"/>
      <c r="X112" s="2"/>
      <c r="Y112" s="2"/>
      <c r="Z112" s="2"/>
      <c r="AA112" s="2"/>
      <c r="AB112" s="2"/>
      <c r="AC112" s="2">
        <v>0.96605553711612902</v>
      </c>
      <c r="AD112" s="2"/>
      <c r="AE112">
        <f t="shared" si="16"/>
        <v>0.96605553711612902</v>
      </c>
      <c r="AF112" s="2">
        <f t="shared" si="11"/>
        <v>6.8460071600551231E-7</v>
      </c>
    </row>
    <row r="113" spans="1:32" x14ac:dyDescent="0.25">
      <c r="A113" t="s">
        <v>164</v>
      </c>
      <c r="B113" t="s">
        <v>164</v>
      </c>
      <c r="C113">
        <v>0.96925043195490101</v>
      </c>
      <c r="F113">
        <v>0.96925086966868701</v>
      </c>
      <c r="G113">
        <f t="shared" si="12"/>
        <v>0.96925086966868701</v>
      </c>
      <c r="H113">
        <f t="shared" si="17"/>
        <v>-4.3771378599455346E-7</v>
      </c>
      <c r="J113" s="2">
        <v>0.96925045996759795</v>
      </c>
      <c r="K113" s="2"/>
      <c r="L113" s="2"/>
      <c r="M113">
        <f t="shared" si="13"/>
        <v>0.96925045996759795</v>
      </c>
      <c r="N113">
        <f t="shared" si="14"/>
        <v>-2.8012696939860859E-8</v>
      </c>
      <c r="P113" s="2">
        <v>0.96925042956637597</v>
      </c>
      <c r="Q113" s="2"/>
      <c r="R113" s="2"/>
      <c r="T113">
        <f t="shared" si="15"/>
        <v>0.96925042956637597</v>
      </c>
      <c r="U113" s="2">
        <f t="shared" si="10"/>
        <v>2.3885250444166672E-9</v>
      </c>
      <c r="W113" s="2"/>
      <c r="X113" s="2"/>
      <c r="Y113" s="2"/>
      <c r="Z113" s="2"/>
      <c r="AA113" s="2"/>
      <c r="AB113" s="2"/>
      <c r="AC113" s="2">
        <v>0.96924974880596404</v>
      </c>
      <c r="AD113" s="2"/>
      <c r="AE113">
        <f t="shared" si="16"/>
        <v>0.96924974880596404</v>
      </c>
      <c r="AF113" s="2">
        <f t="shared" si="11"/>
        <v>6.8314893697518642E-7</v>
      </c>
    </row>
    <row r="114" spans="1:32" x14ac:dyDescent="0.25">
      <c r="A114" t="s">
        <v>165</v>
      </c>
      <c r="B114" t="s">
        <v>165</v>
      </c>
      <c r="C114">
        <v>0.972913351002759</v>
      </c>
      <c r="F114">
        <v>0.97291372072646798</v>
      </c>
      <c r="G114">
        <f t="shared" si="12"/>
        <v>0.97291372072646798</v>
      </c>
      <c r="H114">
        <f t="shared" si="17"/>
        <v>-3.6972370898169515E-7</v>
      </c>
      <c r="J114" s="2">
        <v>0.97291336221713098</v>
      </c>
      <c r="K114" s="2"/>
      <c r="L114" s="2"/>
      <c r="M114">
        <f t="shared" si="13"/>
        <v>0.97291336221713098</v>
      </c>
      <c r="N114">
        <f t="shared" si="14"/>
        <v>-1.1214371986589811E-8</v>
      </c>
      <c r="P114" s="2">
        <v>0.97291284684879498</v>
      </c>
      <c r="Q114" s="2"/>
      <c r="R114" s="2"/>
      <c r="T114">
        <f t="shared" si="15"/>
        <v>0.97291284684879498</v>
      </c>
      <c r="U114" s="2">
        <f t="shared" si="10"/>
        <v>5.0415396402048174E-7</v>
      </c>
      <c r="W114" s="2"/>
      <c r="X114" s="2"/>
      <c r="Y114" s="2"/>
      <c r="Z114" s="2"/>
      <c r="AA114" s="2"/>
      <c r="AB114" s="2"/>
      <c r="AC114" s="2">
        <v>0.97291267210302201</v>
      </c>
      <c r="AD114" s="2"/>
      <c r="AE114">
        <f t="shared" si="16"/>
        <v>0.97291267210302201</v>
      </c>
      <c r="AF114" s="2">
        <f t="shared" si="11"/>
        <v>6.7889973698331829E-7</v>
      </c>
    </row>
    <row r="115" spans="1:32" x14ac:dyDescent="0.25">
      <c r="A115" t="s">
        <v>166</v>
      </c>
      <c r="B115" t="s">
        <v>166</v>
      </c>
      <c r="C115">
        <v>0.99167923994623897</v>
      </c>
      <c r="E115">
        <v>0.99167851068269897</v>
      </c>
      <c r="G115">
        <f t="shared" si="12"/>
        <v>0.99167851068269897</v>
      </c>
      <c r="H115">
        <f t="shared" si="17"/>
        <v>7.2926354000024673E-7</v>
      </c>
      <c r="J115" s="2"/>
      <c r="K115" s="2">
        <v>0.99167842771461401</v>
      </c>
      <c r="L115" s="2"/>
      <c r="M115">
        <f t="shared" si="13"/>
        <v>0.99167842771461401</v>
      </c>
      <c r="N115">
        <f t="shared" si="14"/>
        <v>8.1223162495813739E-7</v>
      </c>
      <c r="P115" s="2"/>
      <c r="Q115" s="2">
        <v>0.991679248236919</v>
      </c>
      <c r="R115" s="2"/>
      <c r="S115">
        <v>0.99167796982047396</v>
      </c>
      <c r="T115">
        <f t="shared" si="15"/>
        <v>0.99167860902869642</v>
      </c>
      <c r="U115">
        <f t="shared" si="10"/>
        <v>6.3091754254340771E-7</v>
      </c>
      <c r="W115" s="2"/>
      <c r="X115" s="2"/>
      <c r="Y115" s="2">
        <v>0.99167798548070796</v>
      </c>
      <c r="Z115" s="2"/>
      <c r="AA115" s="2"/>
      <c r="AB115" s="2">
        <v>0.99167950410722805</v>
      </c>
      <c r="AC115" s="2"/>
      <c r="AD115" s="2"/>
      <c r="AE115">
        <f t="shared" si="16"/>
        <v>0.991678744793968</v>
      </c>
      <c r="AF115" s="2">
        <f t="shared" si="11"/>
        <v>4.9515227096286196E-7</v>
      </c>
    </row>
    <row r="116" spans="1:32" x14ac:dyDescent="0.25">
      <c r="A116" t="s">
        <v>167</v>
      </c>
      <c r="B116" t="s">
        <v>167</v>
      </c>
      <c r="C116">
        <v>0.95829838753097296</v>
      </c>
      <c r="E116">
        <v>0.95829774777865695</v>
      </c>
      <c r="G116">
        <f t="shared" si="12"/>
        <v>0.95829774777865695</v>
      </c>
      <c r="H116">
        <f t="shared" si="17"/>
        <v>6.3975231601176574E-7</v>
      </c>
      <c r="J116" s="2"/>
      <c r="K116" s="2">
        <v>0.95829771405998998</v>
      </c>
      <c r="L116" s="2"/>
      <c r="M116">
        <f t="shared" si="13"/>
        <v>0.95829771405998998</v>
      </c>
      <c r="N116">
        <f t="shared" si="14"/>
        <v>6.7347098298142782E-7</v>
      </c>
      <c r="P116" s="2"/>
      <c r="Q116" s="2">
        <v>0.95829782904463201</v>
      </c>
      <c r="R116" s="2"/>
      <c r="T116">
        <f t="shared" si="15"/>
        <v>0.95829782904463201</v>
      </c>
      <c r="U116">
        <f t="shared" si="10"/>
        <v>5.5848634095134742E-7</v>
      </c>
      <c r="W116" s="2"/>
      <c r="X116" s="2"/>
      <c r="Y116" s="2"/>
      <c r="Z116" s="2"/>
      <c r="AA116" s="2"/>
      <c r="AB116" s="2">
        <v>0.95829803044629502</v>
      </c>
      <c r="AC116" s="2"/>
      <c r="AD116" s="2"/>
      <c r="AE116">
        <f t="shared" si="16"/>
        <v>0.95829803044629502</v>
      </c>
      <c r="AF116" s="2">
        <f t="shared" si="11"/>
        <v>3.5708467793771348E-7</v>
      </c>
    </row>
    <row r="117" spans="1:32" x14ac:dyDescent="0.25">
      <c r="A117" t="s">
        <v>168</v>
      </c>
      <c r="B117" t="s">
        <v>168</v>
      </c>
      <c r="C117">
        <v>0.95822188114909501</v>
      </c>
      <c r="E117">
        <v>0.958221243189887</v>
      </c>
      <c r="G117">
        <f t="shared" si="12"/>
        <v>0.958221243189887</v>
      </c>
      <c r="H117">
        <f t="shared" si="17"/>
        <v>6.3795920801634765E-7</v>
      </c>
      <c r="J117" s="2"/>
      <c r="K117" s="2">
        <v>0.95822120866354099</v>
      </c>
      <c r="L117" s="2"/>
      <c r="M117">
        <f t="shared" si="13"/>
        <v>0.95822120866354099</v>
      </c>
      <c r="N117">
        <f t="shared" si="14"/>
        <v>6.7248555402077415E-7</v>
      </c>
      <c r="P117" s="2"/>
      <c r="Q117" s="2">
        <v>0.95822131976959302</v>
      </c>
      <c r="R117" s="2"/>
      <c r="T117">
        <f t="shared" si="15"/>
        <v>0.95822131976959302</v>
      </c>
      <c r="U117">
        <f t="shared" si="10"/>
        <v>5.613795019954182E-7</v>
      </c>
      <c r="W117" s="2"/>
      <c r="X117" s="2"/>
      <c r="Y117" s="2"/>
      <c r="Z117" s="2"/>
      <c r="AA117" s="2"/>
      <c r="AB117" s="2">
        <v>0.958221521768721</v>
      </c>
      <c r="AC117" s="2"/>
      <c r="AD117" s="2"/>
      <c r="AE117">
        <f t="shared" si="16"/>
        <v>0.958221521768721</v>
      </c>
      <c r="AF117" s="2">
        <f t="shared" si="11"/>
        <v>3.5938037401539447E-7</v>
      </c>
    </row>
    <row r="118" spans="1:32" x14ac:dyDescent="0.25">
      <c r="A118" t="s">
        <v>169</v>
      </c>
      <c r="B118" t="s">
        <v>169</v>
      </c>
      <c r="C118">
        <v>0.96625029721836597</v>
      </c>
      <c r="F118">
        <v>0.96625122386967699</v>
      </c>
      <c r="G118">
        <f t="shared" si="12"/>
        <v>0.96625122386967699</v>
      </c>
      <c r="H118">
        <f t="shared" si="17"/>
        <v>-9.2665131101732356E-7</v>
      </c>
      <c r="J118" s="2"/>
      <c r="K118" s="2"/>
      <c r="L118" s="2">
        <v>0.96625076872853799</v>
      </c>
      <c r="M118">
        <f t="shared" si="13"/>
        <v>0.96625076872853799</v>
      </c>
      <c r="N118">
        <f t="shared" si="14"/>
        <v>-4.7151017201763068E-7</v>
      </c>
      <c r="P118" s="2"/>
      <c r="Q118" s="2">
        <v>0.96625145121907496</v>
      </c>
      <c r="R118" s="2"/>
      <c r="T118">
        <f t="shared" si="15"/>
        <v>0.96625145121907496</v>
      </c>
      <c r="U118">
        <f t="shared" si="10"/>
        <v>-1.1540007089916315E-6</v>
      </c>
      <c r="W118" s="2"/>
      <c r="X118" s="2"/>
      <c r="Y118" s="2"/>
      <c r="Z118" s="2"/>
      <c r="AA118" s="2">
        <v>0.96625074141268696</v>
      </c>
      <c r="AB118" s="2"/>
      <c r="AC118" s="2"/>
      <c r="AD118" s="2"/>
      <c r="AE118">
        <f t="shared" si="16"/>
        <v>0.96625074141268696</v>
      </c>
      <c r="AF118" s="2">
        <f t="shared" si="11"/>
        <v>-4.4419432099207512E-7</v>
      </c>
    </row>
    <row r="119" spans="1:32" x14ac:dyDescent="0.25">
      <c r="A119" t="s">
        <v>170</v>
      </c>
      <c r="B119" t="s">
        <v>170</v>
      </c>
      <c r="C119">
        <v>0.973825696840524</v>
      </c>
      <c r="E119">
        <v>0.97382507420448705</v>
      </c>
      <c r="G119">
        <f t="shared" si="12"/>
        <v>0.97382507420448705</v>
      </c>
      <c r="H119">
        <f t="shared" si="17"/>
        <v>6.2263603695100755E-7</v>
      </c>
      <c r="J119" s="2"/>
      <c r="K119" s="2">
        <v>0.97382501964922397</v>
      </c>
      <c r="L119" s="2"/>
      <c r="M119">
        <f t="shared" si="13"/>
        <v>0.97382501964922397</v>
      </c>
      <c r="N119">
        <f t="shared" si="14"/>
        <v>6.7719130003585093E-7</v>
      </c>
      <c r="P119" s="2"/>
      <c r="Q119" s="2"/>
      <c r="R119" s="2"/>
      <c r="S119">
        <v>0.97382483062846104</v>
      </c>
      <c r="T119">
        <f t="shared" si="15"/>
        <v>0.97382483062846104</v>
      </c>
      <c r="U119">
        <f t="shared" si="10"/>
        <v>8.6621206296655373E-7</v>
      </c>
      <c r="W119" s="2"/>
      <c r="X119" s="2"/>
      <c r="Y119" s="2"/>
      <c r="Z119" s="2">
        <v>0.97382477631130004</v>
      </c>
      <c r="AA119" s="2"/>
      <c r="AB119" s="2"/>
      <c r="AC119" s="2"/>
      <c r="AD119" s="2"/>
      <c r="AE119">
        <f t="shared" si="16"/>
        <v>0.97382477631130004</v>
      </c>
      <c r="AF119" s="2">
        <f t="shared" si="11"/>
        <v>9.2052922395780001E-7</v>
      </c>
    </row>
    <row r="120" spans="1:32" x14ac:dyDescent="0.25">
      <c r="A120" t="s">
        <v>171</v>
      </c>
      <c r="B120" t="s">
        <v>171</v>
      </c>
      <c r="C120">
        <v>0.93285921513484205</v>
      </c>
      <c r="F120">
        <v>0.93286002708582005</v>
      </c>
      <c r="G120">
        <f t="shared" si="12"/>
        <v>0.93286002708582005</v>
      </c>
      <c r="H120">
        <f t="shared" si="17"/>
        <v>-8.1195097800801364E-7</v>
      </c>
      <c r="J120" s="2">
        <v>0.93286141344551199</v>
      </c>
      <c r="K120" s="2"/>
      <c r="L120" s="2"/>
      <c r="M120">
        <f t="shared" si="13"/>
        <v>0.93286141344551199</v>
      </c>
      <c r="N120">
        <f t="shared" si="14"/>
        <v>-2.1983106699430266E-6</v>
      </c>
      <c r="P120" s="2"/>
      <c r="Q120" s="2">
        <v>0.93285916220922405</v>
      </c>
      <c r="R120" s="2"/>
      <c r="T120">
        <f t="shared" si="15"/>
        <v>0.93285916220922405</v>
      </c>
      <c r="U120">
        <f t="shared" si="10"/>
        <v>5.2925617999299845E-8</v>
      </c>
      <c r="W120" s="2"/>
      <c r="X120" s="2"/>
      <c r="Y120" s="2"/>
      <c r="Z120" s="2"/>
      <c r="AA120" s="2">
        <v>0.93285913729569003</v>
      </c>
      <c r="AB120" s="2"/>
      <c r="AC120" s="2"/>
      <c r="AD120" s="2"/>
      <c r="AE120">
        <f t="shared" si="16"/>
        <v>0.93285913729569003</v>
      </c>
      <c r="AF120" s="2">
        <f t="shared" si="11"/>
        <v>7.7839152012870727E-8</v>
      </c>
    </row>
    <row r="121" spans="1:32" x14ac:dyDescent="0.25">
      <c r="A121" t="s">
        <v>44</v>
      </c>
      <c r="B121" t="s">
        <v>44</v>
      </c>
      <c r="C121">
        <v>0</v>
      </c>
      <c r="E121" s="17">
        <v>-1.38777878078145E-17</v>
      </c>
      <c r="G121">
        <f t="shared" si="12"/>
        <v>-1.38777878078145E-17</v>
      </c>
      <c r="H121">
        <v>0</v>
      </c>
      <c r="J121" s="2">
        <v>0</v>
      </c>
      <c r="K121" s="2">
        <v>0</v>
      </c>
      <c r="L121" s="2">
        <v>0</v>
      </c>
      <c r="M121">
        <f t="shared" si="13"/>
        <v>0</v>
      </c>
      <c r="N121">
        <f t="shared" si="14"/>
        <v>0</v>
      </c>
      <c r="P121" s="2"/>
      <c r="Q121" s="2"/>
      <c r="R121" s="2"/>
      <c r="S121" s="17">
        <v>1.38777878078145E-17</v>
      </c>
      <c r="T121">
        <v>0</v>
      </c>
      <c r="U121">
        <f t="shared" si="10"/>
        <v>0</v>
      </c>
      <c r="W121" s="2"/>
      <c r="X121" s="2"/>
      <c r="Y121" s="2"/>
      <c r="Z121" s="2"/>
      <c r="AA121" s="2"/>
      <c r="AB121" s="2"/>
      <c r="AC121" s="2"/>
      <c r="AD121" s="2"/>
      <c r="AE121">
        <v>0</v>
      </c>
      <c r="AF121" s="2">
        <f t="shared" si="11"/>
        <v>0</v>
      </c>
    </row>
    <row r="122" spans="1:32" x14ac:dyDescent="0.25">
      <c r="A122" t="s">
        <v>45</v>
      </c>
      <c r="B122" t="s">
        <v>45</v>
      </c>
      <c r="C122">
        <v>9.1213272665582896E-3</v>
      </c>
      <c r="E122">
        <v>9.1213977149173509E-3</v>
      </c>
      <c r="G122">
        <f t="shared" si="12"/>
        <v>9.1213977149173509E-3</v>
      </c>
      <c r="H122">
        <f t="shared" ref="H122:H153" si="18">C122-G122</f>
        <v>-7.0448359061267563E-8</v>
      </c>
      <c r="J122" s="2"/>
      <c r="K122" s="2">
        <v>9.1213971560220007E-3</v>
      </c>
      <c r="L122" s="2"/>
      <c r="M122">
        <f t="shared" si="13"/>
        <v>9.1213971560220007E-3</v>
      </c>
      <c r="N122">
        <f t="shared" si="14"/>
        <v>-6.9889463711128585E-8</v>
      </c>
      <c r="P122" s="2"/>
      <c r="Q122" s="2"/>
      <c r="R122" s="2"/>
      <c r="S122">
        <v>9.1213924517297203E-3</v>
      </c>
      <c r="T122">
        <f t="shared" si="15"/>
        <v>9.1213924517297203E-3</v>
      </c>
      <c r="U122">
        <f t="shared" si="10"/>
        <v>-6.5185171430753863E-8</v>
      </c>
      <c r="W122" s="2"/>
      <c r="X122" s="2"/>
      <c r="Y122" s="2"/>
      <c r="Z122" s="2">
        <v>9.1214488478678305E-3</v>
      </c>
      <c r="AA122" s="2"/>
      <c r="AB122" s="2"/>
      <c r="AC122" s="2"/>
      <c r="AD122" s="2"/>
      <c r="AE122">
        <f t="shared" si="16"/>
        <v>9.1214488478678305E-3</v>
      </c>
      <c r="AF122" s="2">
        <f t="shared" si="11"/>
        <v>-1.2158130954093016E-7</v>
      </c>
    </row>
    <row r="123" spans="1:32" x14ac:dyDescent="0.25">
      <c r="A123" t="s">
        <v>46</v>
      </c>
      <c r="B123" t="s">
        <v>46</v>
      </c>
      <c r="C123">
        <v>1.51470099211106E-2</v>
      </c>
      <c r="E123">
        <v>1.5147053723360501E-2</v>
      </c>
      <c r="G123">
        <f t="shared" si="12"/>
        <v>1.5147053723360501E-2</v>
      </c>
      <c r="H123">
        <f t="shared" si="18"/>
        <v>-4.3802249900110057E-8</v>
      </c>
      <c r="J123" s="2"/>
      <c r="K123" s="2">
        <v>1.5147048868723499E-2</v>
      </c>
      <c r="L123" s="2"/>
      <c r="M123">
        <f t="shared" si="13"/>
        <v>1.5147048868723499E-2</v>
      </c>
      <c r="N123">
        <f t="shared" si="14"/>
        <v>-3.8947612898687645E-8</v>
      </c>
      <c r="P123" s="2"/>
      <c r="Q123" s="2"/>
      <c r="R123" s="2"/>
      <c r="S123">
        <v>1.51470563871065E-2</v>
      </c>
      <c r="T123">
        <f t="shared" si="15"/>
        <v>1.51470563871065E-2</v>
      </c>
      <c r="U123">
        <f t="shared" si="10"/>
        <v>-4.6465995899927504E-8</v>
      </c>
      <c r="W123" s="2"/>
      <c r="X123" s="2"/>
      <c r="Y123" s="2"/>
      <c r="Z123" s="2">
        <v>1.5147039150040601E-2</v>
      </c>
      <c r="AA123" s="2"/>
      <c r="AB123" s="2"/>
      <c r="AC123" s="2"/>
      <c r="AD123" s="2"/>
      <c r="AE123">
        <f t="shared" si="16"/>
        <v>1.5147039150040601E-2</v>
      </c>
      <c r="AF123" s="2">
        <f t="shared" si="11"/>
        <v>-2.9228930000305131E-8</v>
      </c>
    </row>
    <row r="124" spans="1:32" x14ac:dyDescent="0.25">
      <c r="A124" t="s">
        <v>47</v>
      </c>
      <c r="B124" t="s">
        <v>47</v>
      </c>
      <c r="C124">
        <v>8.0453614067716298E-2</v>
      </c>
      <c r="E124">
        <v>8.0453930474977398E-2</v>
      </c>
      <c r="G124">
        <f t="shared" si="12"/>
        <v>8.0453930474977398E-2</v>
      </c>
      <c r="H124">
        <f t="shared" si="18"/>
        <v>-3.1640726110004902E-7</v>
      </c>
      <c r="J124" s="2"/>
      <c r="K124" s="2">
        <v>8.0453890103295303E-2</v>
      </c>
      <c r="L124" s="2"/>
      <c r="M124">
        <f t="shared" si="13"/>
        <v>8.0453890103295303E-2</v>
      </c>
      <c r="N124">
        <f t="shared" si="14"/>
        <v>-2.7603557900546249E-7</v>
      </c>
      <c r="P124" s="2"/>
      <c r="Q124" s="2"/>
      <c r="R124" s="2"/>
      <c r="S124">
        <v>8.0453933689051793E-2</v>
      </c>
      <c r="T124">
        <f t="shared" si="15"/>
        <v>8.0453933689051793E-2</v>
      </c>
      <c r="U124">
        <f t="shared" si="10"/>
        <v>-3.1962133549556793E-7</v>
      </c>
      <c r="W124" s="2"/>
      <c r="X124" s="2"/>
      <c r="Y124" s="2"/>
      <c r="Z124" s="2">
        <v>8.0453774913072401E-2</v>
      </c>
      <c r="AA124" s="2"/>
      <c r="AB124" s="2"/>
      <c r="AC124" s="2"/>
      <c r="AD124" s="2"/>
      <c r="AE124">
        <f t="shared" si="16"/>
        <v>8.0453774913072401E-2</v>
      </c>
      <c r="AF124" s="2">
        <f t="shared" si="11"/>
        <v>-1.6084535610361161E-7</v>
      </c>
    </row>
    <row r="125" spans="1:32" x14ac:dyDescent="0.25">
      <c r="A125" t="s">
        <v>30</v>
      </c>
      <c r="B125" t="s">
        <v>30</v>
      </c>
      <c r="C125">
        <v>8.8974260287098705E-2</v>
      </c>
      <c r="E125">
        <v>8.8974611162037004E-2</v>
      </c>
      <c r="G125">
        <f t="shared" si="12"/>
        <v>8.8974611162037004E-2</v>
      </c>
      <c r="H125">
        <f t="shared" si="18"/>
        <v>-3.5087493829855099E-7</v>
      </c>
      <c r="J125" s="2"/>
      <c r="K125" s="2">
        <v>8.8974566320183301E-2</v>
      </c>
      <c r="L125" s="2"/>
      <c r="M125">
        <f t="shared" si="13"/>
        <v>8.8974566320183301E-2</v>
      </c>
      <c r="N125">
        <f t="shared" si="14"/>
        <v>-3.0603308459609124E-7</v>
      </c>
      <c r="P125" s="2"/>
      <c r="Q125" s="2"/>
      <c r="R125" s="2"/>
      <c r="S125">
        <v>8.8974613438008901E-2</v>
      </c>
      <c r="T125">
        <f t="shared" si="15"/>
        <v>8.8974613438008901E-2</v>
      </c>
      <c r="U125">
        <f t="shared" si="10"/>
        <v>-3.5315091019560985E-7</v>
      </c>
      <c r="W125" s="2"/>
      <c r="X125" s="2"/>
      <c r="Y125" s="2"/>
      <c r="Z125" s="2">
        <v>8.8974433803844302E-2</v>
      </c>
      <c r="AA125" s="2"/>
      <c r="AB125" s="2"/>
      <c r="AC125" s="2"/>
      <c r="AD125" s="2"/>
      <c r="AE125">
        <f t="shared" si="16"/>
        <v>8.8974433803844302E-2</v>
      </c>
      <c r="AF125" s="2">
        <f t="shared" si="11"/>
        <v>-1.7351674559684671E-7</v>
      </c>
    </row>
    <row r="126" spans="1:32" x14ac:dyDescent="0.25">
      <c r="A126" t="s">
        <v>48</v>
      </c>
      <c r="B126" t="s">
        <v>48</v>
      </c>
      <c r="C126">
        <v>4.0190456046681498E-2</v>
      </c>
      <c r="E126">
        <v>4.0190622569624301E-2</v>
      </c>
      <c r="G126">
        <f t="shared" si="12"/>
        <v>4.0190622569624301E-2</v>
      </c>
      <c r="H126">
        <f t="shared" si="18"/>
        <v>-1.6652294280300461E-7</v>
      </c>
      <c r="J126" s="2"/>
      <c r="K126" s="2">
        <v>4.0190607693404497E-2</v>
      </c>
      <c r="L126" s="2"/>
      <c r="M126">
        <f t="shared" si="13"/>
        <v>4.0190607693404497E-2</v>
      </c>
      <c r="N126">
        <f t="shared" si="14"/>
        <v>-1.5164672299838866E-7</v>
      </c>
      <c r="P126" s="2"/>
      <c r="Q126" s="2"/>
      <c r="R126" s="2"/>
      <c r="S126">
        <v>4.0190623689619703E-2</v>
      </c>
      <c r="T126">
        <f t="shared" si="15"/>
        <v>4.0190623689619703E-2</v>
      </c>
      <c r="U126">
        <f t="shared" si="10"/>
        <v>-1.6764293820498155E-7</v>
      </c>
      <c r="W126" s="2"/>
      <c r="X126" s="2"/>
      <c r="Y126" s="2"/>
      <c r="Z126" s="2">
        <v>4.0190617608265998E-2</v>
      </c>
      <c r="AA126" s="2"/>
      <c r="AB126" s="2"/>
      <c r="AC126" s="2"/>
      <c r="AD126" s="2"/>
      <c r="AE126">
        <f t="shared" si="16"/>
        <v>4.0190617608265998E-2</v>
      </c>
      <c r="AF126" s="2">
        <f t="shared" si="11"/>
        <v>-1.6156158449964764E-7</v>
      </c>
    </row>
    <row r="127" spans="1:32" x14ac:dyDescent="0.25">
      <c r="A127" t="s">
        <v>49</v>
      </c>
      <c r="B127" t="s">
        <v>49</v>
      </c>
      <c r="C127">
        <v>3.2425339363385097E-2</v>
      </c>
      <c r="E127">
        <v>3.2425493166340899E-2</v>
      </c>
      <c r="G127">
        <f t="shared" si="12"/>
        <v>3.2425493166340899E-2</v>
      </c>
      <c r="H127">
        <f t="shared" si="18"/>
        <v>-1.5380295580180725E-7</v>
      </c>
      <c r="J127" s="2"/>
      <c r="K127" s="2">
        <v>3.2425483211872198E-2</v>
      </c>
      <c r="L127" s="2"/>
      <c r="M127">
        <f t="shared" si="13"/>
        <v>3.2425483211872198E-2</v>
      </c>
      <c r="N127">
        <f t="shared" si="14"/>
        <v>-1.4384848710108367E-7</v>
      </c>
      <c r="P127" s="2"/>
      <c r="Q127" s="2"/>
      <c r="R127" s="2"/>
      <c r="S127">
        <v>3.2425492123569703E-2</v>
      </c>
      <c r="T127">
        <f t="shared" si="15"/>
        <v>3.2425492123569703E-2</v>
      </c>
      <c r="U127">
        <f t="shared" si="10"/>
        <v>-1.5276018460602669E-7</v>
      </c>
      <c r="W127" s="2"/>
      <c r="X127" s="2"/>
      <c r="Y127" s="2"/>
      <c r="Z127" s="2">
        <v>3.2425531816636002E-2</v>
      </c>
      <c r="AA127" s="2"/>
      <c r="AB127" s="2"/>
      <c r="AC127" s="2"/>
      <c r="AD127" s="2"/>
      <c r="AE127">
        <f t="shared" si="16"/>
        <v>3.2425531816636002E-2</v>
      </c>
      <c r="AF127" s="2">
        <f t="shared" si="11"/>
        <v>-1.9245325090511134E-7</v>
      </c>
    </row>
    <row r="128" spans="1:32" x14ac:dyDescent="0.25">
      <c r="A128" t="s">
        <v>31</v>
      </c>
      <c r="B128" t="s">
        <v>31</v>
      </c>
      <c r="C128">
        <v>0.18036142602577199</v>
      </c>
      <c r="E128">
        <v>0.18036223265006199</v>
      </c>
      <c r="G128">
        <f t="shared" si="12"/>
        <v>0.18036223265006199</v>
      </c>
      <c r="H128">
        <f t="shared" si="18"/>
        <v>-8.0662429000066815E-7</v>
      </c>
      <c r="J128" s="2"/>
      <c r="K128" s="2">
        <v>0.18036211575896299</v>
      </c>
      <c r="L128" s="2"/>
      <c r="M128">
        <f t="shared" si="13"/>
        <v>0.18036211575896299</v>
      </c>
      <c r="N128">
        <f t="shared" si="14"/>
        <v>-6.8973319100607E-7</v>
      </c>
      <c r="P128" s="2"/>
      <c r="Q128" s="2"/>
      <c r="R128" s="2"/>
      <c r="S128">
        <v>0.18036221625957499</v>
      </c>
      <c r="T128">
        <f t="shared" si="15"/>
        <v>0.18036221625957499</v>
      </c>
      <c r="U128">
        <f t="shared" si="10"/>
        <v>-7.9023380300524693E-7</v>
      </c>
      <c r="W128" s="2"/>
      <c r="X128" s="2"/>
      <c r="Y128" s="2">
        <v>0.180362002861196</v>
      </c>
      <c r="Z128" s="2">
        <v>0.18036171316163399</v>
      </c>
      <c r="AA128" s="2"/>
      <c r="AB128" s="2"/>
      <c r="AC128" s="2"/>
      <c r="AD128" s="2"/>
      <c r="AE128">
        <f t="shared" si="16"/>
        <v>0.18036185801141499</v>
      </c>
      <c r="AF128" s="2">
        <f t="shared" si="11"/>
        <v>-4.3198564300683806E-7</v>
      </c>
    </row>
    <row r="129" spans="1:32" x14ac:dyDescent="0.25">
      <c r="A129" t="s">
        <v>32</v>
      </c>
      <c r="B129" t="s">
        <v>32</v>
      </c>
      <c r="C129">
        <v>0.31343324084634</v>
      </c>
      <c r="E129">
        <v>0.31343426201284103</v>
      </c>
      <c r="G129">
        <f t="shared" si="12"/>
        <v>0.31343426201284103</v>
      </c>
      <c r="H129">
        <f t="shared" si="18"/>
        <v>-1.0211665010251281E-6</v>
      </c>
      <c r="J129" s="2"/>
      <c r="K129" s="2">
        <v>0.31343421281959599</v>
      </c>
      <c r="L129" s="2"/>
      <c r="M129">
        <f t="shared" si="13"/>
        <v>0.31343421281959599</v>
      </c>
      <c r="N129">
        <f t="shared" si="14"/>
        <v>-9.7197325599207574E-7</v>
      </c>
      <c r="P129" s="2"/>
      <c r="Q129" s="2"/>
      <c r="R129" s="2"/>
      <c r="S129">
        <v>0.313434324027214</v>
      </c>
      <c r="T129">
        <f t="shared" si="15"/>
        <v>0.313434324027214</v>
      </c>
      <c r="U129">
        <f t="shared" si="10"/>
        <v>-1.083180873995282E-6</v>
      </c>
      <c r="W129" s="2"/>
      <c r="X129" s="2"/>
      <c r="Y129" s="2"/>
      <c r="Z129" s="2">
        <v>0.31343402795507003</v>
      </c>
      <c r="AA129" s="2"/>
      <c r="AB129" s="2"/>
      <c r="AC129" s="2"/>
      <c r="AD129" s="2"/>
      <c r="AE129">
        <f t="shared" si="16"/>
        <v>0.31343402795507003</v>
      </c>
      <c r="AF129" s="2">
        <f t="shared" si="11"/>
        <v>-7.8710873002707515E-7</v>
      </c>
    </row>
    <row r="130" spans="1:32" x14ac:dyDescent="0.25">
      <c r="A130" t="s">
        <v>33</v>
      </c>
      <c r="B130" t="s">
        <v>33</v>
      </c>
      <c r="C130">
        <v>0.44492121279681102</v>
      </c>
      <c r="E130">
        <v>0.44492230763631602</v>
      </c>
      <c r="G130">
        <f t="shared" si="12"/>
        <v>0.44492230763631602</v>
      </c>
      <c r="H130">
        <f t="shared" si="18"/>
        <v>-1.0948395050003334E-6</v>
      </c>
      <c r="J130" s="2"/>
      <c r="K130" s="2">
        <v>0.444922287320343</v>
      </c>
      <c r="L130" s="2"/>
      <c r="M130">
        <f t="shared" si="13"/>
        <v>0.444922287320343</v>
      </c>
      <c r="N130">
        <f t="shared" si="14"/>
        <v>-1.0745235319853386E-6</v>
      </c>
      <c r="P130" s="2"/>
      <c r="Q130" s="2"/>
      <c r="R130" s="2"/>
      <c r="S130">
        <v>0.44492241008482503</v>
      </c>
      <c r="T130">
        <f t="shared" si="15"/>
        <v>0.44492241008482503</v>
      </c>
      <c r="U130">
        <f t="shared" si="10"/>
        <v>-1.1972880140098674E-6</v>
      </c>
      <c r="W130" s="2"/>
      <c r="X130" s="2"/>
      <c r="Y130" s="2"/>
      <c r="Z130" s="2">
        <v>0.44492219863117</v>
      </c>
      <c r="AA130" s="2"/>
      <c r="AB130" s="2"/>
      <c r="AC130" s="2"/>
      <c r="AD130" s="2"/>
      <c r="AE130">
        <f t="shared" si="16"/>
        <v>0.44492219863117</v>
      </c>
      <c r="AF130" s="2">
        <f t="shared" si="11"/>
        <v>-9.8583435897969807E-7</v>
      </c>
    </row>
    <row r="131" spans="1:32" x14ac:dyDescent="0.25">
      <c r="A131" t="s">
        <v>34</v>
      </c>
      <c r="B131" t="s">
        <v>34</v>
      </c>
      <c r="C131">
        <v>3.5094278946786198E-2</v>
      </c>
      <c r="E131">
        <v>3.5094496048324098E-2</v>
      </c>
      <c r="G131">
        <f t="shared" si="12"/>
        <v>3.5094496048324098E-2</v>
      </c>
      <c r="H131">
        <f t="shared" si="18"/>
        <v>-2.1710153789988862E-7</v>
      </c>
      <c r="J131" s="2"/>
      <c r="K131" s="2">
        <v>3.5094482719495099E-2</v>
      </c>
      <c r="L131" s="2"/>
      <c r="M131">
        <f t="shared" si="13"/>
        <v>3.5094482719495099E-2</v>
      </c>
      <c r="N131">
        <f t="shared" si="14"/>
        <v>-2.0377270890103993E-7</v>
      </c>
      <c r="P131" s="2"/>
      <c r="Q131" s="2"/>
      <c r="R131" s="2"/>
      <c r="S131">
        <v>3.5094490822260099E-2</v>
      </c>
      <c r="T131">
        <f t="shared" si="15"/>
        <v>3.5094490822260099E-2</v>
      </c>
      <c r="U131">
        <f t="shared" ref="U131:U194" si="19">C131-T131</f>
        <v>-2.1187547390166817E-7</v>
      </c>
      <c r="W131" s="2"/>
      <c r="X131" s="2"/>
      <c r="Y131" s="2"/>
      <c r="Z131" s="2">
        <v>3.5094513054839502E-2</v>
      </c>
      <c r="AA131" s="2"/>
      <c r="AB131" s="2"/>
      <c r="AC131" s="2"/>
      <c r="AD131" s="2"/>
      <c r="AE131">
        <f t="shared" si="16"/>
        <v>3.5094513054839502E-2</v>
      </c>
      <c r="AF131" s="2">
        <f t="shared" ref="AF131:AF194" si="20">C131-AE131</f>
        <v>-2.3410805330414952E-7</v>
      </c>
    </row>
    <row r="132" spans="1:32" x14ac:dyDescent="0.25">
      <c r="A132" t="s">
        <v>35</v>
      </c>
      <c r="B132" t="s">
        <v>35</v>
      </c>
      <c r="C132">
        <v>2.61450062623594E-2</v>
      </c>
      <c r="E132">
        <v>2.61452021436662E-2</v>
      </c>
      <c r="G132">
        <f t="shared" ref="G132:G195" si="21">AVERAGE(E132:F132)</f>
        <v>2.61452021436662E-2</v>
      </c>
      <c r="H132">
        <f t="shared" si="18"/>
        <v>-1.9588130679981663E-7</v>
      </c>
      <c r="J132" s="2"/>
      <c r="K132" s="2">
        <v>2.6145194819791599E-2</v>
      </c>
      <c r="L132" s="2"/>
      <c r="M132">
        <f t="shared" ref="M132:M195" si="22">AVERAGE(J132:L132)</f>
        <v>2.6145194819791599E-2</v>
      </c>
      <c r="N132">
        <f t="shared" ref="N132:N195" si="23">$C132-M132</f>
        <v>-1.8855743219928223E-7</v>
      </c>
      <c r="P132" s="2"/>
      <c r="Q132" s="2"/>
      <c r="R132" s="2"/>
      <c r="S132">
        <v>2.61451957108224E-2</v>
      </c>
      <c r="T132">
        <f t="shared" ref="T132:T195" si="24">AVERAGE(P132:S132)</f>
        <v>2.61451957108224E-2</v>
      </c>
      <c r="U132">
        <f t="shared" si="19"/>
        <v>-1.8944846300050777E-7</v>
      </c>
      <c r="W132" s="2"/>
      <c r="X132" s="2"/>
      <c r="Y132" s="2">
        <v>2.6145505744892699E-2</v>
      </c>
      <c r="Z132" s="2">
        <v>2.6145323073047101E-2</v>
      </c>
      <c r="AA132" s="2"/>
      <c r="AB132" s="2"/>
      <c r="AC132" s="2"/>
      <c r="AD132" s="2"/>
      <c r="AE132">
        <f t="shared" ref="AE132:AE195" si="25">AVERAGE(W132:AD132)</f>
        <v>2.6145414408969898E-2</v>
      </c>
      <c r="AF132" s="2">
        <f t="shared" si="20"/>
        <v>-4.0814661049839995E-7</v>
      </c>
    </row>
    <row r="133" spans="1:32" x14ac:dyDescent="0.25">
      <c r="A133" t="s">
        <v>36</v>
      </c>
      <c r="B133" t="s">
        <v>36</v>
      </c>
      <c r="C133">
        <v>1.0998774102627E-2</v>
      </c>
      <c r="E133">
        <v>1.09990911704773E-2</v>
      </c>
      <c r="G133">
        <f t="shared" si="21"/>
        <v>1.09990911704773E-2</v>
      </c>
      <c r="H133">
        <f t="shared" si="18"/>
        <v>-3.1706785029970985E-7</v>
      </c>
      <c r="J133" s="2"/>
      <c r="K133" s="2">
        <v>1.0999090475630699E-2</v>
      </c>
      <c r="L133" s="2"/>
      <c r="M133">
        <f t="shared" si="22"/>
        <v>1.0999090475630699E-2</v>
      </c>
      <c r="N133">
        <f t="shared" si="23"/>
        <v>-3.1637300369931343E-7</v>
      </c>
      <c r="P133" s="2"/>
      <c r="Q133" s="2"/>
      <c r="R133" s="2"/>
      <c r="S133">
        <v>1.0999074243858899E-2</v>
      </c>
      <c r="T133">
        <f t="shared" si="24"/>
        <v>1.0999074243858899E-2</v>
      </c>
      <c r="U133">
        <f t="shared" si="19"/>
        <v>-3.0014123189939235E-7</v>
      </c>
      <c r="W133" s="2"/>
      <c r="X133" s="2"/>
      <c r="Y133" s="2">
        <v>1.0998259019358501E-2</v>
      </c>
      <c r="Z133" s="2">
        <v>1.0998985474752599E-2</v>
      </c>
      <c r="AA133" s="2"/>
      <c r="AB133" s="2"/>
      <c r="AC133" s="2"/>
      <c r="AD133" s="2"/>
      <c r="AE133">
        <f t="shared" si="25"/>
        <v>1.0998622247055549E-2</v>
      </c>
      <c r="AF133" s="2">
        <f t="shared" si="20"/>
        <v>1.5185557145080963E-7</v>
      </c>
    </row>
    <row r="134" spans="1:32" x14ac:dyDescent="0.25">
      <c r="A134" t="s">
        <v>37</v>
      </c>
      <c r="B134" t="s">
        <v>37</v>
      </c>
      <c r="C134">
        <v>1.34300667343782E-2</v>
      </c>
      <c r="E134">
        <v>1.34304719317894E-2</v>
      </c>
      <c r="G134">
        <f t="shared" si="21"/>
        <v>1.34304719317894E-2</v>
      </c>
      <c r="H134">
        <f t="shared" si="18"/>
        <v>-4.0519741120043085E-7</v>
      </c>
      <c r="J134" s="2"/>
      <c r="K134" s="2">
        <v>1.3430468764082999E-2</v>
      </c>
      <c r="L134" s="2"/>
      <c r="M134">
        <f t="shared" si="22"/>
        <v>1.3430468764082999E-2</v>
      </c>
      <c r="N134">
        <f t="shared" si="23"/>
        <v>-4.0202970479942535E-7</v>
      </c>
      <c r="P134" s="2"/>
      <c r="Q134" s="2"/>
      <c r="R134" s="2"/>
      <c r="S134">
        <v>1.34304513783678E-2</v>
      </c>
      <c r="T134">
        <f t="shared" si="24"/>
        <v>1.34304513783678E-2</v>
      </c>
      <c r="U134">
        <f t="shared" si="19"/>
        <v>-3.8464398960033619E-7</v>
      </c>
      <c r="W134" s="2"/>
      <c r="X134" s="2"/>
      <c r="Y134" s="2">
        <v>1.3430211798096199E-2</v>
      </c>
      <c r="Z134" s="2">
        <v>1.3431340189075399E-2</v>
      </c>
      <c r="AA134" s="2"/>
      <c r="AB134" s="2"/>
      <c r="AC134" s="2"/>
      <c r="AD134" s="2"/>
      <c r="AE134">
        <f t="shared" si="25"/>
        <v>1.3430775993585799E-2</v>
      </c>
      <c r="AF134" s="2">
        <f t="shared" si="20"/>
        <v>-7.0925920759960792E-7</v>
      </c>
    </row>
    <row r="135" spans="1:32" x14ac:dyDescent="0.25">
      <c r="A135" t="s">
        <v>172</v>
      </c>
      <c r="B135" t="s">
        <v>172</v>
      </c>
      <c r="C135">
        <v>7.5674320916977404E-3</v>
      </c>
      <c r="E135">
        <v>7.5682262095965597E-3</v>
      </c>
      <c r="G135">
        <f t="shared" si="21"/>
        <v>7.5682262095965597E-3</v>
      </c>
      <c r="H135">
        <f t="shared" si="18"/>
        <v>-7.9411789881932149E-7</v>
      </c>
      <c r="J135" s="2"/>
      <c r="K135" s="2">
        <v>7.5681326096892201E-3</v>
      </c>
      <c r="L135" s="2"/>
      <c r="M135">
        <f t="shared" si="22"/>
        <v>7.5681326096892201E-3</v>
      </c>
      <c r="N135">
        <f t="shared" si="23"/>
        <v>-7.0051799147975019E-7</v>
      </c>
      <c r="P135" s="2"/>
      <c r="Q135" s="2"/>
      <c r="R135" s="2"/>
      <c r="S135">
        <v>7.5682160290979801E-3</v>
      </c>
      <c r="T135">
        <f t="shared" si="24"/>
        <v>7.5682160290979801E-3</v>
      </c>
      <c r="U135">
        <f t="shared" si="19"/>
        <v>-7.8393740023975644E-7</v>
      </c>
      <c r="W135" s="2"/>
      <c r="X135" s="2"/>
      <c r="Y135" s="2">
        <v>7.5682093626593698E-3</v>
      </c>
      <c r="Z135" s="2">
        <v>7.5669497678466299E-3</v>
      </c>
      <c r="AA135" s="2"/>
      <c r="AB135" s="2"/>
      <c r="AC135" s="2"/>
      <c r="AD135" s="2"/>
      <c r="AE135">
        <f t="shared" si="25"/>
        <v>7.5675795652530003E-3</v>
      </c>
      <c r="AF135" s="2">
        <f t="shared" si="20"/>
        <v>-1.4747355525993044E-7</v>
      </c>
    </row>
    <row r="136" spans="1:32" x14ac:dyDescent="0.25">
      <c r="A136" t="s">
        <v>173</v>
      </c>
      <c r="B136" t="s">
        <v>173</v>
      </c>
      <c r="C136">
        <v>2.0816199357433798E-2</v>
      </c>
      <c r="E136">
        <v>2.0816703311490398E-2</v>
      </c>
      <c r="G136">
        <f t="shared" si="21"/>
        <v>2.0816703311490398E-2</v>
      </c>
      <c r="H136">
        <f t="shared" si="18"/>
        <v>-5.0395405660000336E-7</v>
      </c>
      <c r="J136" s="2"/>
      <c r="K136" s="2">
        <v>2.0816686514032401E-2</v>
      </c>
      <c r="L136" s="2"/>
      <c r="M136">
        <f t="shared" si="22"/>
        <v>2.0816686514032401E-2</v>
      </c>
      <c r="N136">
        <f t="shared" si="23"/>
        <v>-4.8715659860254501E-7</v>
      </c>
      <c r="P136" s="2"/>
      <c r="Q136" s="2"/>
      <c r="R136" s="2"/>
      <c r="S136">
        <v>2.0816688631403499E-2</v>
      </c>
      <c r="T136">
        <f t="shared" si="24"/>
        <v>2.0816688631403499E-2</v>
      </c>
      <c r="U136">
        <f t="shared" si="19"/>
        <v>-4.8927396970044335E-7</v>
      </c>
      <c r="W136" s="2"/>
      <c r="X136" s="2"/>
      <c r="Y136" s="2">
        <v>2.0814887493184199E-2</v>
      </c>
      <c r="Z136" s="2">
        <v>2.0816955958356999E-2</v>
      </c>
      <c r="AA136" s="2"/>
      <c r="AB136" s="2"/>
      <c r="AC136" s="2"/>
      <c r="AD136" s="2"/>
      <c r="AE136">
        <f t="shared" si="25"/>
        <v>2.0815921725770598E-2</v>
      </c>
      <c r="AF136" s="2">
        <f t="shared" si="20"/>
        <v>2.7763166320082799E-7</v>
      </c>
    </row>
    <row r="137" spans="1:32" x14ac:dyDescent="0.25">
      <c r="A137" t="s">
        <v>174</v>
      </c>
      <c r="B137" t="s">
        <v>174</v>
      </c>
      <c r="C137">
        <v>5.2495728937552603E-2</v>
      </c>
      <c r="E137">
        <v>5.2496550364500003E-2</v>
      </c>
      <c r="G137">
        <f t="shared" si="21"/>
        <v>5.2496550364500003E-2</v>
      </c>
      <c r="H137">
        <f t="shared" si="18"/>
        <v>-8.2142694739911759E-7</v>
      </c>
      <c r="J137" s="2"/>
      <c r="K137" s="2">
        <v>5.2496390253647003E-2</v>
      </c>
      <c r="L137" s="2"/>
      <c r="M137">
        <f t="shared" si="22"/>
        <v>5.2496390253647003E-2</v>
      </c>
      <c r="N137">
        <f t="shared" si="23"/>
        <v>-6.6131609439967765E-7</v>
      </c>
      <c r="P137" s="2"/>
      <c r="Q137" s="2">
        <v>5.2497473169565601E-2</v>
      </c>
      <c r="R137" s="2"/>
      <c r="S137">
        <v>5.24966618646414E-2</v>
      </c>
      <c r="T137">
        <f t="shared" si="24"/>
        <v>5.24970675171035E-2</v>
      </c>
      <c r="U137">
        <f t="shared" si="19"/>
        <v>-1.3385795508968901E-6</v>
      </c>
      <c r="W137" s="2"/>
      <c r="X137" s="2"/>
      <c r="Y137" s="2">
        <v>5.2496671549770703E-2</v>
      </c>
      <c r="Z137" s="2">
        <v>5.2496584782058403E-2</v>
      </c>
      <c r="AA137" s="2"/>
      <c r="AB137" s="2">
        <v>5.2498433872341502E-2</v>
      </c>
      <c r="AC137" s="2"/>
      <c r="AD137" s="2"/>
      <c r="AE137">
        <f t="shared" si="25"/>
        <v>5.2497230068056865E-2</v>
      </c>
      <c r="AF137" s="2">
        <f t="shared" si="20"/>
        <v>-1.50113050426115E-6</v>
      </c>
    </row>
    <row r="138" spans="1:32" x14ac:dyDescent="0.25">
      <c r="A138" t="s">
        <v>175</v>
      </c>
      <c r="B138" t="s">
        <v>175</v>
      </c>
      <c r="C138">
        <v>1.2758434183654001E-2</v>
      </c>
      <c r="E138">
        <v>1.2759265343567101E-2</v>
      </c>
      <c r="G138">
        <f t="shared" si="21"/>
        <v>1.2759265343567101E-2</v>
      </c>
      <c r="H138">
        <f t="shared" si="18"/>
        <v>-8.3115991309987147E-7</v>
      </c>
      <c r="J138" s="2"/>
      <c r="K138" s="2">
        <v>1.27591767431949E-2</v>
      </c>
      <c r="L138" s="2"/>
      <c r="M138">
        <f t="shared" si="22"/>
        <v>1.27591767431949E-2</v>
      </c>
      <c r="N138">
        <f t="shared" si="23"/>
        <v>-7.4255954089948173E-7</v>
      </c>
      <c r="P138" s="2"/>
      <c r="Q138" s="2"/>
      <c r="R138" s="2"/>
      <c r="S138">
        <v>1.27592428615217E-2</v>
      </c>
      <c r="T138">
        <f t="shared" si="24"/>
        <v>1.27592428615217E-2</v>
      </c>
      <c r="U138">
        <f t="shared" si="19"/>
        <v>-8.0867786769918404E-7</v>
      </c>
      <c r="W138" s="2"/>
      <c r="X138" s="2"/>
      <c r="Y138" s="2">
        <v>1.27593175423108E-2</v>
      </c>
      <c r="Z138" s="2"/>
      <c r="AA138" s="2"/>
      <c r="AB138" s="2"/>
      <c r="AC138" s="2"/>
      <c r="AD138" s="2"/>
      <c r="AE138">
        <f t="shared" si="25"/>
        <v>1.27593175423108E-2</v>
      </c>
      <c r="AF138" s="2">
        <f t="shared" si="20"/>
        <v>-8.8335865679883829E-7</v>
      </c>
    </row>
    <row r="139" spans="1:32" x14ac:dyDescent="0.25">
      <c r="A139" t="s">
        <v>176</v>
      </c>
      <c r="B139" t="s">
        <v>176</v>
      </c>
      <c r="C139">
        <v>4.4297465645343403E-3</v>
      </c>
      <c r="E139">
        <v>4.4305503149250896E-3</v>
      </c>
      <c r="F139">
        <v>4.4281010225657698E-3</v>
      </c>
      <c r="G139">
        <f t="shared" si="21"/>
        <v>4.4293256687454301E-3</v>
      </c>
      <c r="H139">
        <f t="shared" si="18"/>
        <v>4.2089578891017082E-7</v>
      </c>
      <c r="J139" s="2"/>
      <c r="K139" s="2">
        <v>4.4304777248594098E-3</v>
      </c>
      <c r="L139" s="2">
        <v>4.4282658804838801E-3</v>
      </c>
      <c r="M139">
        <f t="shared" si="22"/>
        <v>4.429371802671645E-3</v>
      </c>
      <c r="N139">
        <f t="shared" si="23"/>
        <v>3.7476186269536083E-7</v>
      </c>
      <c r="P139" s="2"/>
      <c r="Q139" s="2"/>
      <c r="R139" s="2"/>
      <c r="S139">
        <v>4.4304890206280203E-3</v>
      </c>
      <c r="T139">
        <f t="shared" si="24"/>
        <v>4.4304890206280203E-3</v>
      </c>
      <c r="U139">
        <f t="shared" si="19"/>
        <v>-7.4245609367994125E-7</v>
      </c>
      <c r="W139" s="2"/>
      <c r="X139" s="2"/>
      <c r="Y139" s="2">
        <v>4.4306359493821298E-3</v>
      </c>
      <c r="Z139" s="2"/>
      <c r="AA139" s="2"/>
      <c r="AB139" s="2"/>
      <c r="AC139" s="2"/>
      <c r="AD139" s="2"/>
      <c r="AE139">
        <f t="shared" si="25"/>
        <v>4.4306359493821298E-3</v>
      </c>
      <c r="AF139" s="2">
        <f t="shared" si="20"/>
        <v>-8.8938484778949833E-7</v>
      </c>
    </row>
    <row r="140" spans="1:32" x14ac:dyDescent="0.25">
      <c r="A140" t="s">
        <v>177</v>
      </c>
      <c r="B140" t="s">
        <v>177</v>
      </c>
      <c r="C140">
        <v>1.8795996396141702E-2</v>
      </c>
      <c r="E140">
        <v>1.8796532312191101E-2</v>
      </c>
      <c r="G140">
        <f t="shared" si="21"/>
        <v>1.8796532312191101E-2</v>
      </c>
      <c r="H140">
        <f t="shared" si="18"/>
        <v>-5.3591604939895454E-7</v>
      </c>
      <c r="J140" s="2"/>
      <c r="K140" s="2">
        <v>1.8796551326845701E-2</v>
      </c>
      <c r="L140" s="2"/>
      <c r="M140">
        <f t="shared" si="22"/>
        <v>1.8796551326845701E-2</v>
      </c>
      <c r="N140">
        <f t="shared" si="23"/>
        <v>-5.5493070399981193E-7</v>
      </c>
      <c r="P140" s="2"/>
      <c r="Q140" s="2"/>
      <c r="R140" s="2"/>
      <c r="S140">
        <v>1.8796438508699401E-2</v>
      </c>
      <c r="T140">
        <f t="shared" si="24"/>
        <v>1.8796438508699401E-2</v>
      </c>
      <c r="U140">
        <f t="shared" si="19"/>
        <v>-4.4211255769907587E-7</v>
      </c>
      <c r="W140" s="2"/>
      <c r="X140" s="2"/>
      <c r="Y140" s="2">
        <v>1.8797807015499199E-2</v>
      </c>
      <c r="Z140" s="2"/>
      <c r="AA140" s="2"/>
      <c r="AB140" s="2">
        <v>1.8800292614613499E-2</v>
      </c>
      <c r="AC140" s="2"/>
      <c r="AD140" s="2"/>
      <c r="AE140">
        <f t="shared" si="25"/>
        <v>1.8799049815056347E-2</v>
      </c>
      <c r="AF140" s="2">
        <f t="shared" si="20"/>
        <v>-3.0534189146454171E-6</v>
      </c>
    </row>
    <row r="141" spans="1:32" x14ac:dyDescent="0.25">
      <c r="A141" t="s">
        <v>178</v>
      </c>
      <c r="B141" t="s">
        <v>178</v>
      </c>
      <c r="C141">
        <v>4.5134452731811998E-2</v>
      </c>
      <c r="E141">
        <v>4.5134785364894701E-2</v>
      </c>
      <c r="G141">
        <f t="shared" si="21"/>
        <v>4.5134785364894701E-2</v>
      </c>
      <c r="H141">
        <f t="shared" si="18"/>
        <v>-3.3263308270303771E-7</v>
      </c>
      <c r="J141" s="2"/>
      <c r="K141" s="2">
        <v>4.5134850056626402E-2</v>
      </c>
      <c r="L141" s="2"/>
      <c r="M141">
        <f t="shared" si="22"/>
        <v>4.5134850056626402E-2</v>
      </c>
      <c r="N141">
        <f t="shared" si="23"/>
        <v>-3.9732481440374334E-7</v>
      </c>
      <c r="P141" s="2"/>
      <c r="Q141" s="2">
        <v>4.5141294909660998E-2</v>
      </c>
      <c r="R141" s="2"/>
      <c r="S141">
        <v>4.51350578097117E-2</v>
      </c>
      <c r="T141">
        <f t="shared" si="24"/>
        <v>4.5138176359686352E-2</v>
      </c>
      <c r="U141">
        <f t="shared" si="19"/>
        <v>-3.7236278743538187E-6</v>
      </c>
      <c r="W141" s="2"/>
      <c r="X141" s="2"/>
      <c r="Y141" s="2">
        <v>4.51384113441895E-2</v>
      </c>
      <c r="Z141" s="2"/>
      <c r="AA141" s="2"/>
      <c r="AB141" s="2">
        <v>4.5137465886127201E-2</v>
      </c>
      <c r="AC141" s="2"/>
      <c r="AD141" s="2"/>
      <c r="AE141">
        <f t="shared" si="25"/>
        <v>4.513793861515835E-2</v>
      </c>
      <c r="AF141" s="2">
        <f t="shared" si="20"/>
        <v>-3.4858833463519145E-6</v>
      </c>
    </row>
    <row r="142" spans="1:32" x14ac:dyDescent="0.25">
      <c r="A142" t="s">
        <v>179</v>
      </c>
      <c r="B142" t="s">
        <v>179</v>
      </c>
      <c r="C142">
        <v>8.8537629551943095E-2</v>
      </c>
      <c r="E142">
        <v>8.8537747609557696E-2</v>
      </c>
      <c r="G142">
        <f t="shared" si="21"/>
        <v>8.8537747609557696E-2</v>
      </c>
      <c r="H142">
        <f t="shared" si="18"/>
        <v>-1.1805761460093045E-7</v>
      </c>
      <c r="J142" s="2"/>
      <c r="K142" s="2">
        <v>8.8537898055395595E-2</v>
      </c>
      <c r="L142" s="2"/>
      <c r="M142">
        <f t="shared" si="22"/>
        <v>8.8537898055395595E-2</v>
      </c>
      <c r="N142">
        <f t="shared" si="23"/>
        <v>-2.6850345249962437E-7</v>
      </c>
      <c r="P142" s="2"/>
      <c r="Q142" s="2">
        <v>8.8541235079570402E-2</v>
      </c>
      <c r="R142" s="2"/>
      <c r="S142">
        <v>8.8539520305776706E-2</v>
      </c>
      <c r="T142">
        <f t="shared" si="24"/>
        <v>8.8540377692673561E-2</v>
      </c>
      <c r="U142">
        <f t="shared" si="19"/>
        <v>-2.748140730465809E-6</v>
      </c>
      <c r="W142" s="2"/>
      <c r="X142" s="2"/>
      <c r="Y142" s="2"/>
      <c r="Z142" s="2"/>
      <c r="AA142" s="2"/>
      <c r="AB142" s="2">
        <v>8.8539843487421097E-2</v>
      </c>
      <c r="AC142" s="2"/>
      <c r="AD142" s="2"/>
      <c r="AE142">
        <f t="shared" si="25"/>
        <v>8.8539843487421097E-2</v>
      </c>
      <c r="AF142" s="2">
        <f t="shared" si="20"/>
        <v>-2.2139354780015275E-6</v>
      </c>
    </row>
    <row r="143" spans="1:32" x14ac:dyDescent="0.25">
      <c r="A143" t="s">
        <v>180</v>
      </c>
      <c r="B143" t="s">
        <v>180</v>
      </c>
      <c r="C143">
        <v>0.17595676081452699</v>
      </c>
      <c r="E143">
        <v>0.17595667529206799</v>
      </c>
      <c r="F143">
        <v>0.17596539323846</v>
      </c>
      <c r="G143">
        <f t="shared" si="21"/>
        <v>0.17596103426526399</v>
      </c>
      <c r="H143">
        <f t="shared" si="18"/>
        <v>-4.27345073700236E-6</v>
      </c>
      <c r="J143" s="2"/>
      <c r="K143" s="2">
        <v>0.17595716527024299</v>
      </c>
      <c r="L143" s="2"/>
      <c r="M143">
        <f t="shared" si="22"/>
        <v>0.17595716527024299</v>
      </c>
      <c r="N143">
        <f t="shared" si="23"/>
        <v>-4.0445571600211672E-7</v>
      </c>
      <c r="P143" s="2"/>
      <c r="Q143" s="2">
        <v>0.175958086399646</v>
      </c>
      <c r="R143" s="2"/>
      <c r="T143">
        <f t="shared" si="24"/>
        <v>0.175958086399646</v>
      </c>
      <c r="U143">
        <f t="shared" si="19"/>
        <v>-1.3255851190052681E-6</v>
      </c>
      <c r="W143" s="2"/>
      <c r="X143" s="2"/>
      <c r="Y143" s="2"/>
      <c r="Z143" s="2"/>
      <c r="AA143" s="2"/>
      <c r="AB143" s="2">
        <v>0.175958275046734</v>
      </c>
      <c r="AC143" s="2"/>
      <c r="AD143" s="2"/>
      <c r="AE143">
        <f t="shared" si="25"/>
        <v>0.175958275046734</v>
      </c>
      <c r="AF143" s="2">
        <f t="shared" si="20"/>
        <v>-1.5142322070116343E-6</v>
      </c>
    </row>
    <row r="144" spans="1:32" x14ac:dyDescent="0.25">
      <c r="A144" t="s">
        <v>181</v>
      </c>
      <c r="B144" t="s">
        <v>181</v>
      </c>
      <c r="C144">
        <v>0.17195686565153101</v>
      </c>
      <c r="E144">
        <v>0.17195653448429399</v>
      </c>
      <c r="F144">
        <v>0.17196439221524801</v>
      </c>
      <c r="G144">
        <f t="shared" si="21"/>
        <v>0.171960463349771</v>
      </c>
      <c r="H144">
        <f t="shared" si="18"/>
        <v>-3.5976982399876789E-6</v>
      </c>
      <c r="J144" s="2"/>
      <c r="K144" s="2">
        <v>0.17195759258830901</v>
      </c>
      <c r="L144" s="2">
        <v>0.17195322743380601</v>
      </c>
      <c r="M144">
        <f t="shared" si="22"/>
        <v>0.17195541001105752</v>
      </c>
      <c r="N144">
        <f t="shared" si="23"/>
        <v>1.4556404734911155E-6</v>
      </c>
      <c r="P144" s="2"/>
      <c r="Q144" s="2">
        <v>0.17195818921019301</v>
      </c>
      <c r="R144" s="2"/>
      <c r="T144">
        <f t="shared" si="24"/>
        <v>0.17195818921019301</v>
      </c>
      <c r="U144">
        <f t="shared" si="19"/>
        <v>-1.3235586620030659E-6</v>
      </c>
      <c r="W144" s="2"/>
      <c r="X144" s="2"/>
      <c r="Y144" s="2"/>
      <c r="Z144" s="2"/>
      <c r="AA144" s="2">
        <v>0.17195688520971</v>
      </c>
      <c r="AB144" s="2">
        <v>0.17195869239242501</v>
      </c>
      <c r="AC144" s="2"/>
      <c r="AD144" s="2"/>
      <c r="AE144">
        <f t="shared" si="25"/>
        <v>0.17195778880106749</v>
      </c>
      <c r="AF144" s="2">
        <f t="shared" si="20"/>
        <v>-9.2314953648031661E-7</v>
      </c>
    </row>
    <row r="145" spans="1:32" x14ac:dyDescent="0.25">
      <c r="A145" t="s">
        <v>182</v>
      </c>
      <c r="B145" t="s">
        <v>182</v>
      </c>
      <c r="C145">
        <v>0.30824712988836001</v>
      </c>
      <c r="E145">
        <v>0.308247524029026</v>
      </c>
      <c r="G145">
        <f t="shared" si="21"/>
        <v>0.308247524029026</v>
      </c>
      <c r="H145">
        <f t="shared" si="18"/>
        <v>-3.9414066599352537E-7</v>
      </c>
      <c r="J145" s="2"/>
      <c r="K145" s="2">
        <v>0.308247726605689</v>
      </c>
      <c r="L145" s="2"/>
      <c r="M145">
        <f t="shared" si="22"/>
        <v>0.308247726605689</v>
      </c>
      <c r="N145">
        <f t="shared" si="23"/>
        <v>-5.9671732899335694E-7</v>
      </c>
      <c r="P145" s="2"/>
      <c r="Q145" s="2">
        <v>0.30824806578090702</v>
      </c>
      <c r="R145" s="2"/>
      <c r="T145">
        <f t="shared" si="24"/>
        <v>0.30824806578090702</v>
      </c>
      <c r="U145">
        <f t="shared" si="19"/>
        <v>-9.3589254701598179E-7</v>
      </c>
      <c r="W145" s="2"/>
      <c r="X145" s="2"/>
      <c r="Y145" s="2">
        <v>0.30824878824871899</v>
      </c>
      <c r="Z145" s="2"/>
      <c r="AA145" s="2"/>
      <c r="AB145" s="2">
        <v>0.308247784522303</v>
      </c>
      <c r="AC145" s="2"/>
      <c r="AD145" s="2"/>
      <c r="AE145">
        <f t="shared" si="25"/>
        <v>0.30824828638551099</v>
      </c>
      <c r="AF145" s="2">
        <f t="shared" si="20"/>
        <v>-1.1564971509891997E-6</v>
      </c>
    </row>
    <row r="146" spans="1:32" x14ac:dyDescent="0.25">
      <c r="A146" t="s">
        <v>183</v>
      </c>
      <c r="B146" t="s">
        <v>183</v>
      </c>
      <c r="C146">
        <v>0.33076916442402798</v>
      </c>
      <c r="E146">
        <v>0.33076972314874598</v>
      </c>
      <c r="G146">
        <f t="shared" si="21"/>
        <v>0.33076972314874598</v>
      </c>
      <c r="H146">
        <f t="shared" si="18"/>
        <v>-5.5872471799167656E-7</v>
      </c>
      <c r="J146" s="2"/>
      <c r="K146" s="2">
        <v>0.330769788172176</v>
      </c>
      <c r="L146" s="2"/>
      <c r="M146">
        <f t="shared" si="22"/>
        <v>0.330769788172176</v>
      </c>
      <c r="N146">
        <f t="shared" si="23"/>
        <v>-6.2374814802090839E-7</v>
      </c>
      <c r="P146" s="2"/>
      <c r="Q146" s="2">
        <v>0.33076969473659901</v>
      </c>
      <c r="R146" s="2"/>
      <c r="S146">
        <v>0.33076662898455</v>
      </c>
      <c r="T146">
        <f t="shared" si="24"/>
        <v>0.33076816186057451</v>
      </c>
      <c r="U146">
        <f t="shared" si="19"/>
        <v>1.0025634534782668E-6</v>
      </c>
      <c r="W146" s="2"/>
      <c r="X146" s="2"/>
      <c r="Y146" s="2">
        <v>0.330770541181164</v>
      </c>
      <c r="Z146" s="2"/>
      <c r="AA146" s="2"/>
      <c r="AB146" s="2">
        <v>0.33076868281413002</v>
      </c>
      <c r="AC146" s="2"/>
      <c r="AD146" s="2"/>
      <c r="AE146">
        <f t="shared" si="25"/>
        <v>0.33076961199764698</v>
      </c>
      <c r="AF146" s="2">
        <f t="shared" si="20"/>
        <v>-4.4757361900016335E-7</v>
      </c>
    </row>
    <row r="147" spans="1:32" x14ac:dyDescent="0.25">
      <c r="A147" t="s">
        <v>184</v>
      </c>
      <c r="B147" t="s">
        <v>184</v>
      </c>
      <c r="C147">
        <v>7.5961448890214903E-2</v>
      </c>
      <c r="E147">
        <v>7.5961676938262002E-2</v>
      </c>
      <c r="G147">
        <f t="shared" si="21"/>
        <v>7.5961676938262002E-2</v>
      </c>
      <c r="H147">
        <f t="shared" si="18"/>
        <v>-2.2804804709897208E-7</v>
      </c>
      <c r="J147" s="2"/>
      <c r="K147" s="2">
        <v>7.5961832793436102E-2</v>
      </c>
      <c r="L147" s="2"/>
      <c r="M147">
        <f t="shared" si="22"/>
        <v>7.5961832793436102E-2</v>
      </c>
      <c r="N147">
        <f t="shared" si="23"/>
        <v>-3.8390322119885578E-7</v>
      </c>
      <c r="P147" s="2"/>
      <c r="Q147" s="2">
        <v>7.5962743173823094E-2</v>
      </c>
      <c r="R147" s="2"/>
      <c r="T147">
        <f t="shared" si="24"/>
        <v>7.5962743173823094E-2</v>
      </c>
      <c r="U147">
        <f t="shared" si="19"/>
        <v>-1.2942836081913933E-6</v>
      </c>
      <c r="W147" s="2"/>
      <c r="X147" s="2"/>
      <c r="Y147" s="2"/>
      <c r="Z147" s="2"/>
      <c r="AA147" s="2"/>
      <c r="AB147" s="2">
        <v>7.5963429380316902E-2</v>
      </c>
      <c r="AC147" s="2"/>
      <c r="AD147" s="2"/>
      <c r="AE147">
        <f t="shared" si="25"/>
        <v>7.5963429380316902E-2</v>
      </c>
      <c r="AF147" s="2">
        <f t="shared" si="20"/>
        <v>-1.9804901019992993E-6</v>
      </c>
    </row>
    <row r="148" spans="1:32" x14ac:dyDescent="0.25">
      <c r="A148" t="s">
        <v>185</v>
      </c>
      <c r="B148" t="s">
        <v>185</v>
      </c>
      <c r="C148">
        <v>4.6736542341647001E-2</v>
      </c>
      <c r="E148">
        <v>4.6736809568946998E-2</v>
      </c>
      <c r="G148">
        <f t="shared" si="21"/>
        <v>4.6736809568946998E-2</v>
      </c>
      <c r="H148">
        <f t="shared" si="18"/>
        <v>-2.6722729999650863E-7</v>
      </c>
      <c r="J148" s="2"/>
      <c r="K148" s="2">
        <v>4.67369438945935E-2</v>
      </c>
      <c r="L148" s="2"/>
      <c r="M148">
        <f t="shared" si="22"/>
        <v>4.67369438945935E-2</v>
      </c>
      <c r="N148">
        <f t="shared" si="23"/>
        <v>-4.0155294649818485E-7</v>
      </c>
      <c r="P148" s="2"/>
      <c r="Q148" s="2">
        <v>4.67378925017247E-2</v>
      </c>
      <c r="R148" s="2"/>
      <c r="T148">
        <f t="shared" si="24"/>
        <v>4.67378925017247E-2</v>
      </c>
      <c r="U148">
        <f t="shared" si="19"/>
        <v>-1.3501600776982814E-6</v>
      </c>
      <c r="W148" s="2"/>
      <c r="X148" s="2"/>
      <c r="Y148" s="2"/>
      <c r="Z148" s="2"/>
      <c r="AA148" s="2"/>
      <c r="AB148" s="2">
        <v>4.6738705255646697E-2</v>
      </c>
      <c r="AC148" s="2"/>
      <c r="AD148" s="2"/>
      <c r="AE148">
        <f t="shared" si="25"/>
        <v>4.6738705255646697E-2</v>
      </c>
      <c r="AF148" s="2">
        <f t="shared" si="20"/>
        <v>-2.1629139996953706E-6</v>
      </c>
    </row>
    <row r="149" spans="1:32" x14ac:dyDescent="0.25">
      <c r="A149" t="s">
        <v>186</v>
      </c>
      <c r="B149" t="s">
        <v>186</v>
      </c>
      <c r="C149">
        <v>3.0327715333756999E-2</v>
      </c>
      <c r="E149">
        <v>3.03280496937809E-2</v>
      </c>
      <c r="G149">
        <f t="shared" si="21"/>
        <v>3.03280496937809E-2</v>
      </c>
      <c r="H149">
        <f t="shared" si="18"/>
        <v>-3.343600239007205E-7</v>
      </c>
      <c r="J149" s="2"/>
      <c r="K149" s="2">
        <v>3.03281600179745E-2</v>
      </c>
      <c r="L149" s="2"/>
      <c r="M149">
        <f t="shared" si="22"/>
        <v>3.03281600179745E-2</v>
      </c>
      <c r="N149">
        <f t="shared" si="23"/>
        <v>-4.4468421750085141E-7</v>
      </c>
      <c r="P149" s="2"/>
      <c r="Q149" s="2">
        <v>3.0329242480821299E-2</v>
      </c>
      <c r="R149" s="2"/>
      <c r="T149">
        <f t="shared" si="24"/>
        <v>3.0329242480821299E-2</v>
      </c>
      <c r="U149">
        <f t="shared" si="19"/>
        <v>-1.5271470642994056E-6</v>
      </c>
      <c r="W149" s="2"/>
      <c r="X149" s="2"/>
      <c r="Y149" s="2"/>
      <c r="Z149" s="2"/>
      <c r="AA149" s="2"/>
      <c r="AB149" s="2">
        <v>3.0330101234711099E-2</v>
      </c>
      <c r="AC149" s="2"/>
      <c r="AD149" s="2"/>
      <c r="AE149">
        <f t="shared" si="25"/>
        <v>3.0330101234711099E-2</v>
      </c>
      <c r="AF149" s="2">
        <f t="shared" si="20"/>
        <v>-2.3859009541001008E-6</v>
      </c>
    </row>
    <row r="150" spans="1:32" x14ac:dyDescent="0.25">
      <c r="A150" t="s">
        <v>187</v>
      </c>
      <c r="B150" t="s">
        <v>187</v>
      </c>
      <c r="C150">
        <v>0.14373070454197401</v>
      </c>
      <c r="E150">
        <v>0.143731645372394</v>
      </c>
      <c r="G150">
        <f t="shared" si="21"/>
        <v>0.143731645372394</v>
      </c>
      <c r="H150">
        <f t="shared" si="18"/>
        <v>-9.4083041998760386E-7</v>
      </c>
      <c r="J150" s="2"/>
      <c r="K150" s="2">
        <v>0.14373111579557099</v>
      </c>
      <c r="L150" s="2">
        <v>0.143728647092668</v>
      </c>
      <c r="M150">
        <f t="shared" si="22"/>
        <v>0.14372988144411949</v>
      </c>
      <c r="N150">
        <f t="shared" si="23"/>
        <v>8.230978545131773E-7</v>
      </c>
      <c r="P150" s="2"/>
      <c r="Q150" s="2">
        <v>0.143729057844275</v>
      </c>
      <c r="R150" s="2"/>
      <c r="S150">
        <v>0.14373132815911199</v>
      </c>
      <c r="T150">
        <f t="shared" si="24"/>
        <v>0.14373019300169348</v>
      </c>
      <c r="U150">
        <f t="shared" si="19"/>
        <v>5.1154028052335931E-7</v>
      </c>
      <c r="W150" s="2"/>
      <c r="X150" s="2">
        <v>0.14372867504287601</v>
      </c>
      <c r="Y150" s="2">
        <v>0.143731451489817</v>
      </c>
      <c r="Z150" s="2">
        <v>0.143729310016983</v>
      </c>
      <c r="AA150" s="2"/>
      <c r="AB150" s="2"/>
      <c r="AC150" s="2"/>
      <c r="AD150" s="2"/>
      <c r="AE150">
        <f t="shared" si="25"/>
        <v>0.14372981218322534</v>
      </c>
      <c r="AF150" s="2">
        <f t="shared" si="20"/>
        <v>8.9235874867199527E-7</v>
      </c>
    </row>
    <row r="151" spans="1:32" x14ac:dyDescent="0.25">
      <c r="A151" t="s">
        <v>188</v>
      </c>
      <c r="B151" t="s">
        <v>188</v>
      </c>
      <c r="C151">
        <v>3.2482125940181697E-2</v>
      </c>
      <c r="E151">
        <v>3.2482488796990103E-2</v>
      </c>
      <c r="G151">
        <f t="shared" si="21"/>
        <v>3.2482488796990103E-2</v>
      </c>
      <c r="H151">
        <f t="shared" si="18"/>
        <v>-3.6285680840575374E-7</v>
      </c>
      <c r="J151" s="2"/>
      <c r="K151" s="2">
        <v>3.2482585656650603E-2</v>
      </c>
      <c r="L151" s="2"/>
      <c r="M151">
        <f t="shared" si="22"/>
        <v>3.2482585656650603E-2</v>
      </c>
      <c r="N151">
        <f t="shared" si="23"/>
        <v>-4.5971646890630158E-7</v>
      </c>
      <c r="P151" s="2"/>
      <c r="Q151" s="2">
        <v>3.2483714769632403E-2</v>
      </c>
      <c r="R151" s="2"/>
      <c r="S151">
        <v>3.2482132511885503E-2</v>
      </c>
      <c r="T151">
        <f t="shared" si="24"/>
        <v>3.2482923640758957E-2</v>
      </c>
      <c r="U151">
        <f t="shared" si="19"/>
        <v>-7.9770057725969679E-7</v>
      </c>
      <c r="W151" s="2"/>
      <c r="X151" s="2"/>
      <c r="Y151" s="2">
        <v>3.2482433450076897E-2</v>
      </c>
      <c r="Z151" s="2"/>
      <c r="AA151" s="2"/>
      <c r="AB151" s="2">
        <v>3.2484573649836403E-2</v>
      </c>
      <c r="AC151" s="2"/>
      <c r="AD151" s="2"/>
      <c r="AE151">
        <f t="shared" si="25"/>
        <v>3.2483503549956647E-2</v>
      </c>
      <c r="AF151" s="2">
        <f t="shared" si="20"/>
        <v>-1.3776097749496063E-6</v>
      </c>
    </row>
    <row r="152" spans="1:32" x14ac:dyDescent="0.25">
      <c r="A152" t="s">
        <v>189</v>
      </c>
      <c r="B152" t="s">
        <v>189</v>
      </c>
      <c r="C152">
        <v>6.6558299988029507E-2</v>
      </c>
      <c r="E152">
        <v>6.6558515307535801E-2</v>
      </c>
      <c r="G152">
        <f t="shared" si="21"/>
        <v>6.6558515307535801E-2</v>
      </c>
      <c r="H152">
        <f t="shared" si="18"/>
        <v>-2.1531950629427588E-7</v>
      </c>
      <c r="J152" s="2"/>
      <c r="K152" s="2">
        <v>6.6558681692698504E-2</v>
      </c>
      <c r="L152" s="2"/>
      <c r="M152">
        <f t="shared" si="22"/>
        <v>6.6558681692698504E-2</v>
      </c>
      <c r="N152">
        <f t="shared" si="23"/>
        <v>-3.8170466899745126E-7</v>
      </c>
      <c r="P152" s="2"/>
      <c r="Q152" s="2">
        <v>6.6560005904987105E-2</v>
      </c>
      <c r="R152" s="2"/>
      <c r="S152">
        <v>6.6569576053803203E-2</v>
      </c>
      <c r="T152">
        <f t="shared" si="24"/>
        <v>6.6564790979395161E-2</v>
      </c>
      <c r="U152">
        <f t="shared" si="19"/>
        <v>-6.4909913656541196E-6</v>
      </c>
      <c r="W152" s="2"/>
      <c r="X152" s="2"/>
      <c r="Y152" s="2">
        <v>6.6569748022077199E-2</v>
      </c>
      <c r="Z152" s="2"/>
      <c r="AA152" s="2"/>
      <c r="AB152" s="2">
        <v>6.6560735953241495E-2</v>
      </c>
      <c r="AC152" s="2"/>
      <c r="AD152" s="2"/>
      <c r="AE152">
        <f t="shared" si="25"/>
        <v>6.656524198765934E-2</v>
      </c>
      <c r="AF152" s="2">
        <f t="shared" si="20"/>
        <v>-6.9419996298336617E-6</v>
      </c>
    </row>
    <row r="153" spans="1:32" x14ac:dyDescent="0.25">
      <c r="A153" t="s">
        <v>190</v>
      </c>
      <c r="B153" t="s">
        <v>190</v>
      </c>
      <c r="C153">
        <v>-2.5276152276126999E-3</v>
      </c>
      <c r="E153">
        <v>-2.5265623726754998E-3</v>
      </c>
      <c r="G153">
        <f t="shared" si="21"/>
        <v>-2.5265623726754998E-3</v>
      </c>
      <c r="H153">
        <f t="shared" si="18"/>
        <v>-1.0528549372001116E-6</v>
      </c>
      <c r="J153" s="2"/>
      <c r="K153" s="2">
        <v>-2.5269013936802102E-3</v>
      </c>
      <c r="L153" s="2">
        <v>-2.5295289353794298E-3</v>
      </c>
      <c r="M153">
        <f t="shared" si="22"/>
        <v>-2.5282151645298198E-3</v>
      </c>
      <c r="N153">
        <f t="shared" si="23"/>
        <v>5.9993691711984071E-7</v>
      </c>
      <c r="P153" s="2"/>
      <c r="Q153" s="2"/>
      <c r="R153" s="2"/>
      <c r="S153">
        <v>-2.5265467771781701E-3</v>
      </c>
      <c r="T153">
        <f t="shared" si="24"/>
        <v>-2.5265467771781701E-3</v>
      </c>
      <c r="U153">
        <f t="shared" si="19"/>
        <v>-1.0684504345298551E-6</v>
      </c>
      <c r="W153" s="2"/>
      <c r="X153" s="2"/>
      <c r="Y153" s="2">
        <v>-2.5266656557942401E-3</v>
      </c>
      <c r="Z153" s="2"/>
      <c r="AA153" s="2"/>
      <c r="AB153" s="2"/>
      <c r="AC153" s="2"/>
      <c r="AD153" s="2"/>
      <c r="AE153">
        <f t="shared" si="25"/>
        <v>-2.5266656557942401E-3</v>
      </c>
      <c r="AF153" s="2">
        <f t="shared" si="20"/>
        <v>-9.4957181845985866E-7</v>
      </c>
    </row>
    <row r="154" spans="1:32" x14ac:dyDescent="0.25">
      <c r="A154" t="s">
        <v>191</v>
      </c>
      <c r="B154" t="s">
        <v>191</v>
      </c>
      <c r="C154">
        <v>8.2370864122815694E-3</v>
      </c>
      <c r="E154">
        <v>8.2380460067336403E-3</v>
      </c>
      <c r="F154">
        <v>8.2357571977077406E-3</v>
      </c>
      <c r="G154">
        <f t="shared" si="21"/>
        <v>8.2369016022206913E-3</v>
      </c>
      <c r="H154">
        <f t="shared" ref="H154:H185" si="26">C154-G154</f>
        <v>1.8481006087804619E-7</v>
      </c>
      <c r="J154" s="2"/>
      <c r="K154" s="2">
        <v>8.2377515971845793E-3</v>
      </c>
      <c r="L154" s="2">
        <v>8.23741315703308E-3</v>
      </c>
      <c r="M154">
        <f t="shared" si="22"/>
        <v>8.2375823771088305E-3</v>
      </c>
      <c r="N154">
        <f t="shared" si="23"/>
        <v>-4.9596482726114999E-7</v>
      </c>
      <c r="P154" s="2"/>
      <c r="Q154" s="2"/>
      <c r="R154" s="2">
        <v>8.2350590431233706E-3</v>
      </c>
      <c r="S154">
        <v>8.2380607058363097E-3</v>
      </c>
      <c r="T154">
        <f t="shared" si="24"/>
        <v>8.2365598744798402E-3</v>
      </c>
      <c r="U154">
        <f t="shared" si="19"/>
        <v>5.2653780172919051E-7</v>
      </c>
      <c r="W154" s="2"/>
      <c r="X154" s="2"/>
      <c r="Y154" s="2">
        <v>8.2374817905989401E-3</v>
      </c>
      <c r="Z154" s="2"/>
      <c r="AA154" s="2"/>
      <c r="AB154" s="2"/>
      <c r="AC154" s="2"/>
      <c r="AD154" s="2"/>
      <c r="AE154">
        <f t="shared" si="25"/>
        <v>8.2374817905989401E-3</v>
      </c>
      <c r="AF154" s="2">
        <f t="shared" si="20"/>
        <v>-3.9537831737074258E-7</v>
      </c>
    </row>
    <row r="155" spans="1:32" x14ac:dyDescent="0.25">
      <c r="A155" t="s">
        <v>192</v>
      </c>
      <c r="B155" t="s">
        <v>192</v>
      </c>
      <c r="C155">
        <v>6.0937891008213101E-4</v>
      </c>
      <c r="E155">
        <v>6.0964259733217697E-4</v>
      </c>
      <c r="F155">
        <v>6.0829765815033398E-4</v>
      </c>
      <c r="G155">
        <f t="shared" si="21"/>
        <v>6.0897012774125542E-4</v>
      </c>
      <c r="H155">
        <f t="shared" si="26"/>
        <v>4.0878234087559501E-7</v>
      </c>
      <c r="J155" s="2"/>
      <c r="K155" s="2"/>
      <c r="L155" s="2">
        <v>6.0978883667621398E-4</v>
      </c>
      <c r="M155">
        <f t="shared" si="22"/>
        <v>6.0978883667621398E-4</v>
      </c>
      <c r="N155">
        <f t="shared" si="23"/>
        <v>-4.0992659408297175E-7</v>
      </c>
      <c r="P155" s="2"/>
      <c r="Q155" s="2"/>
      <c r="R155" s="2"/>
      <c r="S155">
        <v>6.1042884118346597E-4</v>
      </c>
      <c r="T155">
        <f t="shared" si="24"/>
        <v>6.1042884118346597E-4</v>
      </c>
      <c r="U155">
        <f t="shared" si="19"/>
        <v>-1.0499311013349591E-6</v>
      </c>
      <c r="W155" s="2"/>
      <c r="X155" s="2"/>
      <c r="Y155" s="2">
        <v>6.0988911866713597E-4</v>
      </c>
      <c r="Z155" s="2"/>
      <c r="AA155" s="2"/>
      <c r="AB155" s="2"/>
      <c r="AC155" s="2"/>
      <c r="AD155" s="2"/>
      <c r="AE155">
        <f t="shared" si="25"/>
        <v>6.0988911866713597E-4</v>
      </c>
      <c r="AF155" s="2">
        <f t="shared" si="20"/>
        <v>-5.1020858500496098E-7</v>
      </c>
    </row>
    <row r="156" spans="1:32" x14ac:dyDescent="0.25">
      <c r="A156" t="s">
        <v>193</v>
      </c>
      <c r="B156" t="s">
        <v>193</v>
      </c>
      <c r="C156">
        <v>4.6001072034799101E-4</v>
      </c>
      <c r="F156">
        <v>4.58923927117327E-4</v>
      </c>
      <c r="G156">
        <f t="shared" si="21"/>
        <v>4.58923927117327E-4</v>
      </c>
      <c r="H156">
        <f t="shared" si="26"/>
        <v>1.0867932306640109E-6</v>
      </c>
      <c r="J156" s="2"/>
      <c r="K156" s="2"/>
      <c r="L156" s="2">
        <v>4.6041786456889301E-4</v>
      </c>
      <c r="M156">
        <f t="shared" si="22"/>
        <v>4.6041786456889301E-4</v>
      </c>
      <c r="N156">
        <f t="shared" si="23"/>
        <v>-4.0714422090199669E-7</v>
      </c>
      <c r="P156" s="2"/>
      <c r="Q156" s="2"/>
      <c r="R156" s="2"/>
      <c r="S156">
        <v>4.6105774853823201E-4</v>
      </c>
      <c r="T156">
        <f t="shared" si="24"/>
        <v>4.6105774853823201E-4</v>
      </c>
      <c r="U156">
        <f t="shared" si="19"/>
        <v>-1.0470281902409998E-6</v>
      </c>
      <c r="W156" s="2"/>
      <c r="X156" s="2"/>
      <c r="Y156" s="2">
        <v>4.6051820097062299E-4</v>
      </c>
      <c r="Z156" s="2"/>
      <c r="AA156" s="2"/>
      <c r="AB156" s="2"/>
      <c r="AC156" s="2"/>
      <c r="AD156" s="2"/>
      <c r="AE156">
        <f t="shared" si="25"/>
        <v>4.6051820097062299E-4</v>
      </c>
      <c r="AF156" s="2">
        <f t="shared" si="20"/>
        <v>-5.0748062263198486E-7</v>
      </c>
    </row>
    <row r="157" spans="1:32" x14ac:dyDescent="0.25">
      <c r="A157" t="s">
        <v>194</v>
      </c>
      <c r="B157" t="s">
        <v>194</v>
      </c>
      <c r="C157">
        <v>1.71585161741581E-2</v>
      </c>
      <c r="E157">
        <v>1.7159536879611501E-2</v>
      </c>
      <c r="F157">
        <v>1.71569223315611E-2</v>
      </c>
      <c r="G157">
        <f t="shared" si="21"/>
        <v>1.71582296055863E-2</v>
      </c>
      <c r="H157">
        <f t="shared" si="26"/>
        <v>2.8656857179940043E-7</v>
      </c>
      <c r="J157" s="2"/>
      <c r="K157" s="2">
        <v>1.71574038816979E-2</v>
      </c>
      <c r="L157" s="2">
        <v>1.71588056571116E-2</v>
      </c>
      <c r="M157">
        <f t="shared" si="22"/>
        <v>1.7158104769404749E-2</v>
      </c>
      <c r="N157">
        <f t="shared" si="23"/>
        <v>4.1140475335113558E-7</v>
      </c>
      <c r="P157" s="2"/>
      <c r="Q157" s="2"/>
      <c r="R157" s="2">
        <v>1.7157310658683301E-2</v>
      </c>
      <c r="S157">
        <v>1.7159428652181601E-2</v>
      </c>
      <c r="T157">
        <f t="shared" si="24"/>
        <v>1.7158369655432451E-2</v>
      </c>
      <c r="U157">
        <f t="shared" si="19"/>
        <v>1.4651872564871993E-7</v>
      </c>
      <c r="W157" s="2"/>
      <c r="X157" s="2">
        <v>1.71575070717205E-2</v>
      </c>
      <c r="Y157" s="2">
        <v>1.7158784177284302E-2</v>
      </c>
      <c r="Z157" s="2"/>
      <c r="AA157" s="2"/>
      <c r="AB157" s="2"/>
      <c r="AC157" s="2"/>
      <c r="AD157" s="2"/>
      <c r="AE157">
        <f t="shared" si="25"/>
        <v>1.7158145624502401E-2</v>
      </c>
      <c r="AF157" s="2">
        <f t="shared" si="20"/>
        <v>3.7054965569896514E-7</v>
      </c>
    </row>
    <row r="158" spans="1:32" x14ac:dyDescent="0.25">
      <c r="A158" t="s">
        <v>195</v>
      </c>
      <c r="B158" t="s">
        <v>195</v>
      </c>
      <c r="C158">
        <v>0.11024132290390599</v>
      </c>
      <c r="E158">
        <v>0.11024262914150899</v>
      </c>
      <c r="F158">
        <v>0.11023602241146301</v>
      </c>
      <c r="G158">
        <f t="shared" si="21"/>
        <v>0.110239325776486</v>
      </c>
      <c r="H158">
        <f t="shared" si="26"/>
        <v>1.9971274199948041E-6</v>
      </c>
      <c r="J158" s="2"/>
      <c r="K158" s="2">
        <v>0.110240205032754</v>
      </c>
      <c r="L158" s="2">
        <v>0.110241387251752</v>
      </c>
      <c r="M158">
        <f t="shared" si="22"/>
        <v>0.110240796142253</v>
      </c>
      <c r="N158">
        <f t="shared" si="23"/>
        <v>5.267616529913699E-7</v>
      </c>
      <c r="P158" s="2"/>
      <c r="Q158" s="2"/>
      <c r="R158" s="2">
        <v>0.11024199002960899</v>
      </c>
      <c r="S158">
        <v>0.110242615996374</v>
      </c>
      <c r="T158">
        <f t="shared" si="24"/>
        <v>0.1102423030129915</v>
      </c>
      <c r="U158">
        <f t="shared" si="19"/>
        <v>-9.8010908550216769E-7</v>
      </c>
      <c r="W158" s="2"/>
      <c r="X158" s="2">
        <v>0.11024108869237501</v>
      </c>
      <c r="Y158" s="2">
        <v>0.110240734918121</v>
      </c>
      <c r="Z158" s="2"/>
      <c r="AA158" s="2"/>
      <c r="AB158" s="2"/>
      <c r="AC158" s="2"/>
      <c r="AD158" s="2"/>
      <c r="AE158">
        <f t="shared" si="25"/>
        <v>0.110240911805248</v>
      </c>
      <c r="AF158" s="2">
        <f t="shared" si="20"/>
        <v>4.1109865799027201E-7</v>
      </c>
    </row>
    <row r="159" spans="1:32" x14ac:dyDescent="0.25">
      <c r="A159" t="s">
        <v>196</v>
      </c>
      <c r="B159" t="s">
        <v>196</v>
      </c>
      <c r="C159">
        <v>-4.1919328473595502E-2</v>
      </c>
      <c r="E159">
        <v>-4.1917864731730398E-2</v>
      </c>
      <c r="G159">
        <f t="shared" si="21"/>
        <v>-4.1917864731730398E-2</v>
      </c>
      <c r="H159">
        <f t="shared" si="26"/>
        <v>-1.4637418651042289E-6</v>
      </c>
      <c r="J159" s="2"/>
      <c r="K159" s="2"/>
      <c r="L159" s="2">
        <v>-4.1918434766071398E-2</v>
      </c>
      <c r="M159">
        <f t="shared" si="22"/>
        <v>-4.1918434766071398E-2</v>
      </c>
      <c r="N159">
        <f t="shared" si="23"/>
        <v>-8.937075241036152E-7</v>
      </c>
      <c r="P159" s="2"/>
      <c r="Q159" s="2"/>
      <c r="R159" s="2">
        <v>-4.1917991828908402E-2</v>
      </c>
      <c r="S159">
        <v>-4.1919236085393601E-2</v>
      </c>
      <c r="T159">
        <f t="shared" si="24"/>
        <v>-4.1918613957151005E-2</v>
      </c>
      <c r="U159">
        <f t="shared" si="19"/>
        <v>-7.1451644449715968E-7</v>
      </c>
      <c r="W159" s="2"/>
      <c r="X159" s="2">
        <v>-4.1917926259721898E-2</v>
      </c>
      <c r="Y159" s="2">
        <v>-4.19190957539552E-2</v>
      </c>
      <c r="Z159" s="2"/>
      <c r="AA159" s="2"/>
      <c r="AB159" s="2"/>
      <c r="AC159" s="2"/>
      <c r="AD159" s="2"/>
      <c r="AE159">
        <f t="shared" si="25"/>
        <v>-4.1918511006838549E-2</v>
      </c>
      <c r="AF159" s="2">
        <f t="shared" si="20"/>
        <v>-8.1746675695271165E-7</v>
      </c>
    </row>
    <row r="160" spans="1:32" x14ac:dyDescent="0.25">
      <c r="A160" t="s">
        <v>197</v>
      </c>
      <c r="B160" t="s">
        <v>197</v>
      </c>
      <c r="C160">
        <v>-6.09609460822867E-2</v>
      </c>
      <c r="E160">
        <v>-6.09593955895152E-2</v>
      </c>
      <c r="G160">
        <f t="shared" si="21"/>
        <v>-6.09593955895152E-2</v>
      </c>
      <c r="H160">
        <f t="shared" si="26"/>
        <v>-1.550492771500156E-6</v>
      </c>
      <c r="J160" s="2"/>
      <c r="K160" s="2"/>
      <c r="L160" s="2">
        <v>-6.0959901290771203E-2</v>
      </c>
      <c r="M160">
        <f t="shared" si="22"/>
        <v>-6.0959901290771203E-2</v>
      </c>
      <c r="N160">
        <f t="shared" si="23"/>
        <v>-1.0447915154976339E-6</v>
      </c>
      <c r="P160" s="2"/>
      <c r="Q160" s="2"/>
      <c r="R160" s="2">
        <v>-6.0959148261898598E-2</v>
      </c>
      <c r="S160">
        <v>-6.0963516603403399E-2</v>
      </c>
      <c r="T160">
        <f t="shared" si="24"/>
        <v>-6.0961332432650998E-2</v>
      </c>
      <c r="U160">
        <f t="shared" si="19"/>
        <v>3.8635036429812697E-7</v>
      </c>
      <c r="W160" s="2"/>
      <c r="X160" s="2">
        <v>-6.0959151962702698E-2</v>
      </c>
      <c r="Y160" s="2">
        <v>-6.0962909353491898E-2</v>
      </c>
      <c r="Z160" s="2"/>
      <c r="AA160" s="2"/>
      <c r="AB160" s="2"/>
      <c r="AC160" s="2"/>
      <c r="AD160" s="2"/>
      <c r="AE160">
        <f t="shared" si="25"/>
        <v>-6.0961030658097298E-2</v>
      </c>
      <c r="AF160" s="2">
        <f t="shared" si="20"/>
        <v>8.4575810598008783E-8</v>
      </c>
    </row>
    <row r="161" spans="1:32" x14ac:dyDescent="0.25">
      <c r="A161" t="s">
        <v>198</v>
      </c>
      <c r="B161" t="s">
        <v>198</v>
      </c>
      <c r="C161">
        <v>-6.8418812460219997E-2</v>
      </c>
      <c r="E161">
        <v>-6.8417184093258199E-2</v>
      </c>
      <c r="G161">
        <f t="shared" si="21"/>
        <v>-6.8417184093258199E-2</v>
      </c>
      <c r="H161">
        <f t="shared" si="26"/>
        <v>-1.6283669617978003E-6</v>
      </c>
      <c r="J161" s="2"/>
      <c r="K161" s="2"/>
      <c r="L161" s="2">
        <v>-6.84176543486366E-2</v>
      </c>
      <c r="M161">
        <f t="shared" si="22"/>
        <v>-6.84176543486366E-2</v>
      </c>
      <c r="N161">
        <f t="shared" si="23"/>
        <v>-1.158111583396404E-6</v>
      </c>
      <c r="P161" s="2"/>
      <c r="Q161" s="2"/>
      <c r="R161" s="2">
        <v>-6.8416598573308895E-2</v>
      </c>
      <c r="T161">
        <f t="shared" si="24"/>
        <v>-6.8416598573308895E-2</v>
      </c>
      <c r="U161">
        <f t="shared" si="19"/>
        <v>-2.2138869111010262E-6</v>
      </c>
      <c r="W161" s="2"/>
      <c r="X161" s="2">
        <v>-6.8416666007900404E-2</v>
      </c>
      <c r="Y161" s="2"/>
      <c r="Z161" s="2"/>
      <c r="AA161" s="2"/>
      <c r="AB161" s="2"/>
      <c r="AC161" s="2"/>
      <c r="AD161" s="2"/>
      <c r="AE161">
        <f t="shared" si="25"/>
        <v>-6.8416666007900404E-2</v>
      </c>
      <c r="AF161" s="2">
        <f t="shared" si="20"/>
        <v>-2.1464523195929841E-6</v>
      </c>
    </row>
    <row r="162" spans="1:32" x14ac:dyDescent="0.25">
      <c r="A162" t="s">
        <v>199</v>
      </c>
      <c r="B162" t="s">
        <v>199</v>
      </c>
      <c r="C162">
        <v>-4.27267479439093E-2</v>
      </c>
      <c r="E162">
        <v>-4.2725023918879702E-2</v>
      </c>
      <c r="G162">
        <f t="shared" si="21"/>
        <v>-4.2725023918879702E-2</v>
      </c>
      <c r="H162">
        <f t="shared" si="26"/>
        <v>-1.7240250295980086E-6</v>
      </c>
      <c r="J162" s="2"/>
      <c r="K162" s="2"/>
      <c r="L162" s="2">
        <v>-4.2725322894634897E-2</v>
      </c>
      <c r="M162">
        <f t="shared" si="22"/>
        <v>-4.2725322894634897E-2</v>
      </c>
      <c r="N162">
        <f t="shared" si="23"/>
        <v>-1.4250492744033449E-6</v>
      </c>
      <c r="P162" s="2"/>
      <c r="Q162" s="2"/>
      <c r="R162" s="2">
        <v>-4.2723880723888399E-2</v>
      </c>
      <c r="T162">
        <f t="shared" si="24"/>
        <v>-4.2723880723888399E-2</v>
      </c>
      <c r="U162">
        <f t="shared" si="19"/>
        <v>-2.8672200209009513E-6</v>
      </c>
      <c r="W162" s="2"/>
      <c r="X162" s="2">
        <v>-4.2724258900870997E-2</v>
      </c>
      <c r="Y162" s="2"/>
      <c r="Z162" s="2"/>
      <c r="AA162" s="2"/>
      <c r="AB162" s="2"/>
      <c r="AC162" s="2"/>
      <c r="AD162" s="2"/>
      <c r="AE162">
        <f t="shared" si="25"/>
        <v>-4.2724258900870997E-2</v>
      </c>
      <c r="AF162" s="2">
        <f t="shared" si="20"/>
        <v>-2.4890430383034401E-6</v>
      </c>
    </row>
    <row r="163" spans="1:32" x14ac:dyDescent="0.25">
      <c r="A163" t="s">
        <v>200</v>
      </c>
      <c r="B163" t="s">
        <v>200</v>
      </c>
      <c r="C163">
        <v>6.4837621371087503E-3</v>
      </c>
      <c r="F163">
        <v>6.4843173718483497E-3</v>
      </c>
      <c r="G163">
        <f t="shared" si="21"/>
        <v>6.4843173718483497E-3</v>
      </c>
      <c r="H163">
        <f t="shared" si="26"/>
        <v>-5.5523473959945974E-7</v>
      </c>
      <c r="J163" s="2"/>
      <c r="K163" s="2"/>
      <c r="L163" s="2">
        <v>6.48469194176897E-3</v>
      </c>
      <c r="M163">
        <f t="shared" si="22"/>
        <v>6.48469194176897E-3</v>
      </c>
      <c r="N163">
        <f t="shared" si="23"/>
        <v>-9.2980466021973934E-7</v>
      </c>
      <c r="P163" s="2"/>
      <c r="Q163" s="2"/>
      <c r="R163" s="2">
        <v>6.4842244949338797E-3</v>
      </c>
      <c r="S163">
        <v>6.4850304407883799E-3</v>
      </c>
      <c r="T163">
        <f t="shared" si="24"/>
        <v>6.4846274678611298E-3</v>
      </c>
      <c r="U163">
        <f t="shared" si="19"/>
        <v>-8.6533075237954504E-7</v>
      </c>
      <c r="W163" s="2"/>
      <c r="X163" s="2">
        <v>6.4821267151317502E-3</v>
      </c>
      <c r="Y163" s="2">
        <v>6.4847387118183901E-3</v>
      </c>
      <c r="Z163" s="2"/>
      <c r="AA163" s="2"/>
      <c r="AB163" s="2"/>
      <c r="AC163" s="2"/>
      <c r="AD163" s="2"/>
      <c r="AE163">
        <f t="shared" si="25"/>
        <v>6.4834327134750697E-3</v>
      </c>
      <c r="AF163" s="2">
        <f t="shared" si="20"/>
        <v>3.2942363368052008E-7</v>
      </c>
    </row>
    <row r="164" spans="1:32" x14ac:dyDescent="0.25">
      <c r="A164" t="s">
        <v>201</v>
      </c>
      <c r="B164" t="s">
        <v>201</v>
      </c>
      <c r="C164">
        <v>4.7959661820859902E-2</v>
      </c>
      <c r="F164">
        <v>4.7962118771750203E-2</v>
      </c>
      <c r="G164">
        <f t="shared" si="21"/>
        <v>4.7962118771750203E-2</v>
      </c>
      <c r="H164">
        <f t="shared" si="26"/>
        <v>-2.4569508903019011E-6</v>
      </c>
      <c r="J164" s="2"/>
      <c r="K164" s="2"/>
      <c r="L164" s="2">
        <v>4.7961157267179103E-2</v>
      </c>
      <c r="M164">
        <f t="shared" si="22"/>
        <v>4.7961157267179103E-2</v>
      </c>
      <c r="N164">
        <f t="shared" si="23"/>
        <v>-1.4954463192010103E-6</v>
      </c>
      <c r="P164" s="2"/>
      <c r="Q164" s="2"/>
      <c r="R164" s="2">
        <v>4.7962540704072701E-2</v>
      </c>
      <c r="T164">
        <f t="shared" si="24"/>
        <v>4.7962540704072701E-2</v>
      </c>
      <c r="U164">
        <f t="shared" si="19"/>
        <v>-2.8788832127993325E-6</v>
      </c>
      <c r="W164" s="2"/>
      <c r="X164" s="2">
        <v>4.7960873097413197E-2</v>
      </c>
      <c r="Y164" s="2">
        <v>4.79598385243344E-2</v>
      </c>
      <c r="Z164" s="2"/>
      <c r="AA164" s="2"/>
      <c r="AB164" s="2"/>
      <c r="AC164" s="2"/>
      <c r="AD164" s="2"/>
      <c r="AE164">
        <f t="shared" si="25"/>
        <v>4.7960355810873795E-2</v>
      </c>
      <c r="AF164" s="2">
        <f t="shared" si="20"/>
        <v>-6.9399001389330861E-7</v>
      </c>
    </row>
    <row r="165" spans="1:32" x14ac:dyDescent="0.25">
      <c r="A165" t="s">
        <v>202</v>
      </c>
      <c r="B165" t="s">
        <v>202</v>
      </c>
      <c r="C165">
        <v>7.9036946724008794E-2</v>
      </c>
      <c r="E165">
        <v>7.9033098235131494E-2</v>
      </c>
      <c r="F165">
        <v>7.9039737894738601E-2</v>
      </c>
      <c r="G165">
        <f t="shared" si="21"/>
        <v>7.9036418064935055E-2</v>
      </c>
      <c r="H165">
        <f t="shared" si="26"/>
        <v>5.2865907373966792E-7</v>
      </c>
      <c r="J165" s="2"/>
      <c r="K165" s="2"/>
      <c r="L165" s="2">
        <v>7.9038583091917303E-2</v>
      </c>
      <c r="M165">
        <f t="shared" si="22"/>
        <v>7.9038583091917303E-2</v>
      </c>
      <c r="N165">
        <f t="shared" si="23"/>
        <v>-1.6363679085085181E-6</v>
      </c>
      <c r="P165" s="2"/>
      <c r="Q165" s="2"/>
      <c r="R165" s="2">
        <v>7.9040369156587395E-2</v>
      </c>
      <c r="T165">
        <f t="shared" si="24"/>
        <v>7.9040369156587395E-2</v>
      </c>
      <c r="U165">
        <f t="shared" si="19"/>
        <v>-3.4224325786008647E-6</v>
      </c>
      <c r="W165" s="2"/>
      <c r="X165" s="2">
        <v>7.9038820373643695E-2</v>
      </c>
      <c r="Y165" s="2"/>
      <c r="Z165" s="2"/>
      <c r="AA165" s="2"/>
      <c r="AB165" s="2"/>
      <c r="AC165" s="2"/>
      <c r="AD165" s="2"/>
      <c r="AE165">
        <f t="shared" si="25"/>
        <v>7.9038820373643695E-2</v>
      </c>
      <c r="AF165" s="2">
        <f t="shared" si="20"/>
        <v>-1.8736496349008869E-6</v>
      </c>
    </row>
    <row r="166" spans="1:32" x14ac:dyDescent="0.25">
      <c r="A166" t="s">
        <v>203</v>
      </c>
      <c r="B166" t="s">
        <v>203</v>
      </c>
      <c r="C166">
        <v>0.12913373158671801</v>
      </c>
      <c r="F166">
        <v>0.129136687687367</v>
      </c>
      <c r="G166">
        <f t="shared" si="21"/>
        <v>0.129136687687367</v>
      </c>
      <c r="H166">
        <f t="shared" si="26"/>
        <v>-2.9561006489875474E-6</v>
      </c>
      <c r="J166" s="2"/>
      <c r="K166" s="2"/>
      <c r="L166" s="2">
        <v>0.12913546187903399</v>
      </c>
      <c r="M166">
        <f t="shared" si="22"/>
        <v>0.12913546187903399</v>
      </c>
      <c r="N166">
        <f t="shared" si="23"/>
        <v>-1.730292315982318E-6</v>
      </c>
      <c r="P166" s="2"/>
      <c r="Q166" s="2"/>
      <c r="R166" s="2">
        <v>0.129137491020826</v>
      </c>
      <c r="T166">
        <f t="shared" si="24"/>
        <v>0.129137491020826</v>
      </c>
      <c r="U166">
        <f t="shared" si="19"/>
        <v>-3.7594341079916216E-6</v>
      </c>
      <c r="W166" s="2"/>
      <c r="X166" s="2">
        <v>0.12913602697561499</v>
      </c>
      <c r="Y166" s="2"/>
      <c r="Z166" s="2"/>
      <c r="AA166" s="2"/>
      <c r="AB166" s="2"/>
      <c r="AC166" s="2"/>
      <c r="AD166" s="2"/>
      <c r="AE166">
        <f t="shared" si="25"/>
        <v>0.12913602697561499</v>
      </c>
      <c r="AF166" s="2">
        <f t="shared" si="20"/>
        <v>-2.2953888969834413E-6</v>
      </c>
    </row>
    <row r="167" spans="1:32" x14ac:dyDescent="0.25">
      <c r="A167" t="s">
        <v>204</v>
      </c>
      <c r="B167" t="s">
        <v>204</v>
      </c>
      <c r="C167">
        <v>0.16957003545872701</v>
      </c>
      <c r="E167">
        <v>0.169571522181722</v>
      </c>
      <c r="F167">
        <v>0.16957270912922501</v>
      </c>
      <c r="G167">
        <f t="shared" si="21"/>
        <v>0.1695721156554735</v>
      </c>
      <c r="H167">
        <f t="shared" si="26"/>
        <v>-2.0801967464956217E-6</v>
      </c>
      <c r="J167" s="2"/>
      <c r="K167" s="2"/>
      <c r="L167" s="2">
        <v>0.16957186377648001</v>
      </c>
      <c r="M167">
        <f t="shared" si="22"/>
        <v>0.16957186377648001</v>
      </c>
      <c r="N167">
        <f t="shared" si="23"/>
        <v>-1.8283177529998529E-6</v>
      </c>
      <c r="P167" s="2"/>
      <c r="Q167" s="2">
        <v>0.169567619364414</v>
      </c>
      <c r="R167" s="2">
        <v>0.16957387456145701</v>
      </c>
      <c r="T167">
        <f t="shared" si="24"/>
        <v>0.1695707469629355</v>
      </c>
      <c r="U167">
        <f t="shared" si="19"/>
        <v>-7.1150420849486196E-7</v>
      </c>
      <c r="W167" s="2"/>
      <c r="X167" s="2">
        <v>0.16957248665034999</v>
      </c>
      <c r="Y167" s="2"/>
      <c r="Z167" s="2"/>
      <c r="AA167" s="2">
        <v>0.16957370319119899</v>
      </c>
      <c r="AB167" s="2"/>
      <c r="AC167" s="2"/>
      <c r="AD167" s="2"/>
      <c r="AE167">
        <f t="shared" si="25"/>
        <v>0.16957309492077449</v>
      </c>
      <c r="AF167" s="2">
        <f t="shared" si="20"/>
        <v>-3.0594620474833079E-6</v>
      </c>
    </row>
    <row r="168" spans="1:32" x14ac:dyDescent="0.25">
      <c r="A168" t="s">
        <v>205</v>
      </c>
      <c r="B168" t="s">
        <v>205</v>
      </c>
      <c r="C168">
        <v>0.15637394876195199</v>
      </c>
      <c r="E168">
        <v>0.15637549381979499</v>
      </c>
      <c r="F168">
        <v>0.15637695562460599</v>
      </c>
      <c r="G168">
        <f t="shared" si="21"/>
        <v>0.15637622472220047</v>
      </c>
      <c r="H168">
        <f t="shared" si="26"/>
        <v>-2.2759602484878627E-6</v>
      </c>
      <c r="J168" s="2"/>
      <c r="K168" s="2"/>
      <c r="L168" s="2">
        <v>0.15637582209289899</v>
      </c>
      <c r="M168">
        <f t="shared" si="22"/>
        <v>0.15637582209289899</v>
      </c>
      <c r="N168">
        <f t="shared" si="23"/>
        <v>-1.8733309470053694E-6</v>
      </c>
      <c r="P168" s="2"/>
      <c r="Q168" s="2"/>
      <c r="R168" s="2">
        <v>0.15637799187113899</v>
      </c>
      <c r="T168">
        <f t="shared" si="24"/>
        <v>0.15637799187113899</v>
      </c>
      <c r="U168">
        <f t="shared" si="19"/>
        <v>-4.0431091870019031E-6</v>
      </c>
      <c r="W168" s="2"/>
      <c r="X168" s="2">
        <v>0.15637664321474001</v>
      </c>
      <c r="Y168" s="2"/>
      <c r="Z168" s="2"/>
      <c r="AA168" s="2"/>
      <c r="AB168" s="2"/>
      <c r="AC168" s="2"/>
      <c r="AD168" s="2"/>
      <c r="AE168">
        <f t="shared" si="25"/>
        <v>0.15637664321474001</v>
      </c>
      <c r="AF168" s="2">
        <f t="shared" si="20"/>
        <v>-2.6944527880268243E-6</v>
      </c>
    </row>
    <row r="169" spans="1:32" x14ac:dyDescent="0.25">
      <c r="A169" t="s">
        <v>206</v>
      </c>
      <c r="B169" t="s">
        <v>206</v>
      </c>
      <c r="C169">
        <v>0.17469492809613901</v>
      </c>
      <c r="E169">
        <v>0.17469653927394799</v>
      </c>
      <c r="F169">
        <v>0.174697749468645</v>
      </c>
      <c r="G169">
        <f t="shared" si="21"/>
        <v>0.17469714437129649</v>
      </c>
      <c r="H169">
        <f t="shared" si="26"/>
        <v>-2.2162751574794637E-6</v>
      </c>
      <c r="J169" s="2"/>
      <c r="K169" s="2"/>
      <c r="L169" s="2">
        <v>0.17469683535493799</v>
      </c>
      <c r="M169">
        <f t="shared" si="22"/>
        <v>0.17469683535493799</v>
      </c>
      <c r="N169">
        <f t="shared" si="23"/>
        <v>-1.9072587989776846E-6</v>
      </c>
      <c r="P169" s="2"/>
      <c r="Q169" s="2">
        <v>0.17469454715020299</v>
      </c>
      <c r="R169" s="2">
        <v>0.17469896763894599</v>
      </c>
      <c r="T169">
        <f t="shared" si="24"/>
        <v>0.17469675739457449</v>
      </c>
      <c r="U169">
        <f t="shared" si="19"/>
        <v>-1.8292984354795205E-6</v>
      </c>
      <c r="W169" s="2">
        <v>0.17469679526953499</v>
      </c>
      <c r="X169" s="2">
        <v>0.174697719486331</v>
      </c>
      <c r="Y169" s="2"/>
      <c r="Z169" s="2"/>
      <c r="AA169" s="2">
        <v>0.174700616429008</v>
      </c>
      <c r="AB169" s="2"/>
      <c r="AC169" s="2"/>
      <c r="AD169" s="2"/>
      <c r="AE169">
        <f t="shared" si="25"/>
        <v>0.17469837706162469</v>
      </c>
      <c r="AF169" s="2">
        <f t="shared" si="20"/>
        <v>-3.4489654856806329E-6</v>
      </c>
    </row>
    <row r="170" spans="1:32" x14ac:dyDescent="0.25">
      <c r="A170" t="s">
        <v>207</v>
      </c>
      <c r="B170" t="s">
        <v>207</v>
      </c>
      <c r="C170">
        <v>0.13545339464528999</v>
      </c>
      <c r="E170">
        <v>0.13545531345495301</v>
      </c>
      <c r="G170">
        <f t="shared" si="21"/>
        <v>0.13545531345495301</v>
      </c>
      <c r="H170">
        <f t="shared" si="26"/>
        <v>-1.9188096630207152E-6</v>
      </c>
      <c r="J170" s="2"/>
      <c r="K170" s="2"/>
      <c r="L170" s="2">
        <v>0.135455312621728</v>
      </c>
      <c r="M170">
        <f t="shared" si="22"/>
        <v>0.135455312621728</v>
      </c>
      <c r="N170">
        <f t="shared" si="23"/>
        <v>-1.9179764380039543E-6</v>
      </c>
      <c r="P170" s="2"/>
      <c r="Q170" s="2"/>
      <c r="R170" s="2">
        <v>0.13545756357383901</v>
      </c>
      <c r="T170">
        <f t="shared" si="24"/>
        <v>0.13545756357383901</v>
      </c>
      <c r="U170">
        <f t="shared" si="19"/>
        <v>-4.1689285490142947E-6</v>
      </c>
      <c r="W170" s="2"/>
      <c r="X170" s="2">
        <v>0.135456356587248</v>
      </c>
      <c r="Y170" s="2"/>
      <c r="Z170" s="2"/>
      <c r="AA170" s="2"/>
      <c r="AB170" s="2"/>
      <c r="AC170" s="2"/>
      <c r="AD170" s="2"/>
      <c r="AE170">
        <f t="shared" si="25"/>
        <v>0.135456356587248</v>
      </c>
      <c r="AF170" s="2">
        <f t="shared" si="20"/>
        <v>-2.9619419580073636E-6</v>
      </c>
    </row>
    <row r="171" spans="1:32" x14ac:dyDescent="0.25">
      <c r="A171" t="s">
        <v>208</v>
      </c>
      <c r="B171" t="s">
        <v>208</v>
      </c>
      <c r="C171">
        <v>8.6960436933063101E-2</v>
      </c>
      <c r="E171">
        <v>8.6962642091138395E-2</v>
      </c>
      <c r="G171">
        <f t="shared" si="21"/>
        <v>8.6962642091138395E-2</v>
      </c>
      <c r="H171">
        <f t="shared" si="26"/>
        <v>-2.2051580752940891E-6</v>
      </c>
      <c r="J171" s="2"/>
      <c r="K171" s="2"/>
      <c r="L171" s="2">
        <v>8.6962386852249204E-2</v>
      </c>
      <c r="M171">
        <f t="shared" si="22"/>
        <v>8.6962386852249204E-2</v>
      </c>
      <c r="N171">
        <f t="shared" si="23"/>
        <v>-1.9499191861033216E-6</v>
      </c>
      <c r="P171" s="2"/>
      <c r="Q171" s="2"/>
      <c r="R171" s="2">
        <v>8.6964741493117698E-2</v>
      </c>
      <c r="T171">
        <f t="shared" si="24"/>
        <v>8.6964741493117698E-2</v>
      </c>
      <c r="U171">
        <f t="shared" si="19"/>
        <v>-4.3045600545965623E-6</v>
      </c>
      <c r="W171" s="2">
        <v>8.6963571663868103E-2</v>
      </c>
      <c r="X171" s="2">
        <v>8.6966586313150906E-2</v>
      </c>
      <c r="Y171" s="2"/>
      <c r="Z171" s="2"/>
      <c r="AA171" s="2"/>
      <c r="AB171" s="2"/>
      <c r="AC171" s="2"/>
      <c r="AD171" s="2"/>
      <c r="AE171">
        <f t="shared" si="25"/>
        <v>8.6965078988509498E-2</v>
      </c>
      <c r="AF171" s="2">
        <f t="shared" si="20"/>
        <v>-4.6420554463966202E-6</v>
      </c>
    </row>
    <row r="172" spans="1:32" x14ac:dyDescent="0.25">
      <c r="A172" t="s">
        <v>209</v>
      </c>
      <c r="B172" t="s">
        <v>209</v>
      </c>
      <c r="C172">
        <v>7.0198836766581299E-2</v>
      </c>
      <c r="E172">
        <v>7.0201112342588995E-2</v>
      </c>
      <c r="G172">
        <f t="shared" si="21"/>
        <v>7.0201112342588995E-2</v>
      </c>
      <c r="H172">
        <f t="shared" si="26"/>
        <v>-2.2755760076959008E-6</v>
      </c>
      <c r="J172" s="2"/>
      <c r="K172" s="2"/>
      <c r="L172" s="2">
        <v>7.02007896066833E-2</v>
      </c>
      <c r="M172">
        <f t="shared" si="22"/>
        <v>7.02007896066833E-2</v>
      </c>
      <c r="N172">
        <f t="shared" si="23"/>
        <v>-1.952840102001363E-6</v>
      </c>
      <c r="P172" s="2"/>
      <c r="Q172" s="2"/>
      <c r="R172" s="2">
        <v>7.0203170967524306E-2</v>
      </c>
      <c r="T172">
        <f t="shared" si="24"/>
        <v>7.0203170967524306E-2</v>
      </c>
      <c r="U172">
        <f t="shared" si="19"/>
        <v>-4.3342009430069606E-6</v>
      </c>
      <c r="W172" s="2">
        <v>7.0202157612100802E-2</v>
      </c>
      <c r="X172" s="2"/>
      <c r="Y172" s="2"/>
      <c r="Z172" s="2"/>
      <c r="AA172" s="2"/>
      <c r="AB172" s="2"/>
      <c r="AC172" s="2"/>
      <c r="AD172" s="2"/>
      <c r="AE172">
        <f t="shared" si="25"/>
        <v>7.0202157612100802E-2</v>
      </c>
      <c r="AF172" s="2">
        <f t="shared" si="20"/>
        <v>-3.3208455195027353E-6</v>
      </c>
    </row>
    <row r="173" spans="1:32" x14ac:dyDescent="0.25">
      <c r="A173" t="s">
        <v>210</v>
      </c>
      <c r="B173" t="s">
        <v>210</v>
      </c>
      <c r="C173">
        <v>5.3376711485781797E-2</v>
      </c>
      <c r="E173">
        <v>5.33790713950167E-2</v>
      </c>
      <c r="G173">
        <f t="shared" si="21"/>
        <v>5.33790713950167E-2</v>
      </c>
      <c r="H173">
        <f t="shared" si="26"/>
        <v>-2.3599092349030348E-6</v>
      </c>
      <c r="J173" s="2"/>
      <c r="K173" s="2"/>
      <c r="L173" s="2">
        <v>5.3378698880323497E-2</v>
      </c>
      <c r="M173">
        <f t="shared" si="22"/>
        <v>5.3378698880323497E-2</v>
      </c>
      <c r="N173">
        <f t="shared" si="23"/>
        <v>-1.9873945416998273E-6</v>
      </c>
      <c r="P173" s="2"/>
      <c r="Q173" s="2"/>
      <c r="R173" s="2">
        <v>5.3381112854579901E-2</v>
      </c>
      <c r="T173">
        <f t="shared" si="24"/>
        <v>5.3381112854579901E-2</v>
      </c>
      <c r="U173">
        <f t="shared" si="19"/>
        <v>-4.401368798104266E-6</v>
      </c>
      <c r="W173" s="2">
        <v>5.3380217284355803E-2</v>
      </c>
      <c r="X173" s="2"/>
      <c r="Y173" s="2"/>
      <c r="Z173" s="2"/>
      <c r="AA173" s="2"/>
      <c r="AB173" s="2"/>
      <c r="AC173" s="2"/>
      <c r="AD173" s="2"/>
      <c r="AE173">
        <f t="shared" si="25"/>
        <v>5.3380217284355803E-2</v>
      </c>
      <c r="AF173" s="2">
        <f t="shared" si="20"/>
        <v>-3.5057985740064024E-6</v>
      </c>
    </row>
    <row r="174" spans="1:32" x14ac:dyDescent="0.25">
      <c r="A174" t="s">
        <v>211</v>
      </c>
      <c r="B174" t="s">
        <v>211</v>
      </c>
      <c r="C174">
        <v>6.9081224971626401E-2</v>
      </c>
      <c r="E174">
        <v>6.9083536457434494E-2</v>
      </c>
      <c r="G174">
        <f t="shared" si="21"/>
        <v>6.9083536457434494E-2</v>
      </c>
      <c r="H174">
        <f t="shared" si="26"/>
        <v>-2.3114858080930389E-6</v>
      </c>
      <c r="J174" s="2"/>
      <c r="K174" s="2"/>
      <c r="L174" s="2">
        <v>6.9083245798497395E-2</v>
      </c>
      <c r="M174">
        <f t="shared" si="22"/>
        <v>6.9083245798497395E-2</v>
      </c>
      <c r="N174">
        <f t="shared" si="23"/>
        <v>-2.0208268709936972E-6</v>
      </c>
      <c r="P174" s="2"/>
      <c r="Q174" s="2"/>
      <c r="R174" s="2">
        <v>6.9085641190908195E-2</v>
      </c>
      <c r="T174">
        <f t="shared" si="24"/>
        <v>6.9085641190908195E-2</v>
      </c>
      <c r="U174">
        <f t="shared" si="19"/>
        <v>-4.4162192817942536E-6</v>
      </c>
      <c r="W174" s="2">
        <v>6.9084616461614304E-2</v>
      </c>
      <c r="X174" s="2">
        <v>6.9082356364412401E-2</v>
      </c>
      <c r="Y174" s="2"/>
      <c r="Z174" s="2"/>
      <c r="AA174" s="2"/>
      <c r="AB174" s="2"/>
      <c r="AC174" s="2"/>
      <c r="AD174" s="2"/>
      <c r="AE174">
        <f t="shared" si="25"/>
        <v>6.9083486413013345E-2</v>
      </c>
      <c r="AF174" s="2">
        <f t="shared" si="20"/>
        <v>-2.2614413869442851E-6</v>
      </c>
    </row>
    <row r="175" spans="1:32" x14ac:dyDescent="0.25">
      <c r="A175" t="s">
        <v>212</v>
      </c>
      <c r="B175" t="s">
        <v>212</v>
      </c>
      <c r="C175">
        <v>6.4071325096166407E-2</v>
      </c>
      <c r="E175" s="17">
        <v>6.4073658901413699E-2</v>
      </c>
      <c r="G175">
        <f t="shared" si="21"/>
        <v>6.4073658901413699E-2</v>
      </c>
      <c r="H175">
        <f t="shared" si="26"/>
        <v>-2.3338052472926529E-6</v>
      </c>
      <c r="J175" s="2"/>
      <c r="K175" s="2"/>
      <c r="L175" s="2">
        <v>6.4073352232681305E-2</v>
      </c>
      <c r="M175">
        <f t="shared" si="22"/>
        <v>6.4073352232681305E-2</v>
      </c>
      <c r="N175">
        <f t="shared" si="23"/>
        <v>-2.0271365148982756E-6</v>
      </c>
      <c r="P175" s="2"/>
      <c r="Q175" s="2"/>
      <c r="R175" s="2">
        <v>6.4075756417214899E-2</v>
      </c>
      <c r="T175">
        <f t="shared" si="24"/>
        <v>6.4075756417214899E-2</v>
      </c>
      <c r="U175">
        <f t="shared" si="19"/>
        <v>-4.4313210484925314E-6</v>
      </c>
      <c r="W175" s="2">
        <v>6.4074776757556698E-2</v>
      </c>
      <c r="X175" s="2"/>
      <c r="Y175" s="2"/>
      <c r="Z175" s="2"/>
      <c r="AA175" s="2"/>
      <c r="AB175" s="2"/>
      <c r="AC175" s="2"/>
      <c r="AD175" s="2"/>
      <c r="AE175">
        <f t="shared" si="25"/>
        <v>6.4074776757556698E-2</v>
      </c>
      <c r="AF175" s="2">
        <f t="shared" si="20"/>
        <v>-3.451661390291294E-6</v>
      </c>
    </row>
    <row r="176" spans="1:32" x14ac:dyDescent="0.25">
      <c r="A176" t="s">
        <v>213</v>
      </c>
      <c r="B176" t="s">
        <v>213</v>
      </c>
      <c r="C176">
        <v>6.7300254453104405E-2</v>
      </c>
      <c r="E176">
        <v>6.7302578683358302E-2</v>
      </c>
      <c r="G176">
        <f t="shared" si="21"/>
        <v>6.7302578683358302E-2</v>
      </c>
      <c r="H176">
        <f t="shared" si="26"/>
        <v>-2.3242302538972748E-6</v>
      </c>
      <c r="J176" s="2"/>
      <c r="K176" s="2"/>
      <c r="L176" s="2">
        <v>6.7302277949120901E-2</v>
      </c>
      <c r="M176">
        <f t="shared" si="22"/>
        <v>6.7302277949120901E-2</v>
      </c>
      <c r="N176">
        <f t="shared" si="23"/>
        <v>-2.0234960164955407E-6</v>
      </c>
      <c r="P176" s="2"/>
      <c r="Q176" s="2"/>
      <c r="R176" s="2">
        <v>6.7304678281105201E-2</v>
      </c>
      <c r="T176">
        <f t="shared" si="24"/>
        <v>6.7304678281105201E-2</v>
      </c>
      <c r="U176">
        <f t="shared" si="19"/>
        <v>-4.423828000796326E-6</v>
      </c>
      <c r="W176" s="2">
        <v>6.73036654474434E-2</v>
      </c>
      <c r="X176" s="2">
        <v>6.7302931884640899E-2</v>
      </c>
      <c r="Y176" s="2"/>
      <c r="Z176" s="2"/>
      <c r="AA176" s="2"/>
      <c r="AB176" s="2"/>
      <c r="AC176" s="2"/>
      <c r="AD176" s="2"/>
      <c r="AE176">
        <f t="shared" si="25"/>
        <v>6.730329866604215E-2</v>
      </c>
      <c r="AF176" s="2">
        <f t="shared" si="20"/>
        <v>-3.0442129377444838E-6</v>
      </c>
    </row>
    <row r="177" spans="1:32" x14ac:dyDescent="0.25">
      <c r="A177" t="s">
        <v>214</v>
      </c>
      <c r="B177" t="s">
        <v>214</v>
      </c>
      <c r="C177">
        <v>8.8752832351272598E-2</v>
      </c>
      <c r="E177">
        <v>8.8755050318582995E-2</v>
      </c>
      <c r="G177">
        <f t="shared" si="21"/>
        <v>8.8755050318582995E-2</v>
      </c>
      <c r="H177">
        <f t="shared" si="26"/>
        <v>-2.2179673103972508E-6</v>
      </c>
      <c r="J177" s="2"/>
      <c r="K177" s="2"/>
      <c r="L177" s="2">
        <v>8.8754810745886897E-2</v>
      </c>
      <c r="M177">
        <f t="shared" si="22"/>
        <v>8.8754810745886897E-2</v>
      </c>
      <c r="N177">
        <f t="shared" si="23"/>
        <v>-1.9783946142992725E-6</v>
      </c>
      <c r="P177" s="2"/>
      <c r="Q177" s="2"/>
      <c r="R177" s="2">
        <v>8.8757175066317501E-2</v>
      </c>
      <c r="T177">
        <f t="shared" si="24"/>
        <v>8.8757175066317501E-2</v>
      </c>
      <c r="U177">
        <f t="shared" si="19"/>
        <v>-4.3427150449026897E-6</v>
      </c>
      <c r="W177" s="2">
        <v>8.8755719334583996E-2</v>
      </c>
      <c r="X177" s="2">
        <v>8.8756039742473994E-2</v>
      </c>
      <c r="Y177" s="2"/>
      <c r="Z177" s="2"/>
      <c r="AA177" s="2"/>
      <c r="AB177" s="2"/>
      <c r="AC177" s="2"/>
      <c r="AD177" s="2"/>
      <c r="AE177">
        <f t="shared" si="25"/>
        <v>8.8755879538528995E-2</v>
      </c>
      <c r="AF177" s="2">
        <f t="shared" si="20"/>
        <v>-3.047187256396966E-6</v>
      </c>
    </row>
    <row r="178" spans="1:32" x14ac:dyDescent="0.25">
      <c r="A178" t="s">
        <v>215</v>
      </c>
      <c r="B178" t="s">
        <v>215</v>
      </c>
      <c r="C178">
        <v>7.3415570460819396E-2</v>
      </c>
      <c r="E178">
        <v>7.3417865843290797E-2</v>
      </c>
      <c r="G178">
        <f t="shared" si="21"/>
        <v>7.3417865843290797E-2</v>
      </c>
      <c r="H178">
        <f t="shared" si="26"/>
        <v>-2.2953824714011528E-6</v>
      </c>
      <c r="J178" s="2"/>
      <c r="K178" s="2"/>
      <c r="L178" s="2">
        <v>7.3417548829880497E-2</v>
      </c>
      <c r="M178">
        <f t="shared" si="22"/>
        <v>7.3417548829880497E-2</v>
      </c>
      <c r="N178">
        <f t="shared" si="23"/>
        <v>-1.9783690611008264E-6</v>
      </c>
      <c r="P178" s="2"/>
      <c r="Q178" s="2"/>
      <c r="R178" s="2">
        <v>7.3419939340948995E-2</v>
      </c>
      <c r="T178">
        <f t="shared" si="24"/>
        <v>7.3419939340948995E-2</v>
      </c>
      <c r="U178">
        <f t="shared" si="19"/>
        <v>-4.3688801295987956E-6</v>
      </c>
      <c r="W178" s="2">
        <v>7.3418898054708498E-2</v>
      </c>
      <c r="X178" s="2"/>
      <c r="Y178" s="2"/>
      <c r="Z178" s="2"/>
      <c r="AA178" s="2"/>
      <c r="AB178" s="2"/>
      <c r="AC178" s="2"/>
      <c r="AD178" s="2"/>
      <c r="AE178">
        <f t="shared" si="25"/>
        <v>7.3418898054708498E-2</v>
      </c>
      <c r="AF178" s="2">
        <f t="shared" si="20"/>
        <v>-3.3275938891019763E-6</v>
      </c>
    </row>
    <row r="179" spans="1:32" x14ac:dyDescent="0.25">
      <c r="A179" t="s">
        <v>216</v>
      </c>
      <c r="B179" t="s">
        <v>216</v>
      </c>
      <c r="C179">
        <v>0.14144846867619201</v>
      </c>
      <c r="E179">
        <v>0.141451016580568</v>
      </c>
      <c r="G179">
        <f t="shared" si="21"/>
        <v>0.141451016580568</v>
      </c>
      <c r="H179">
        <f t="shared" si="26"/>
        <v>-2.5479043759824016E-6</v>
      </c>
      <c r="J179" s="2"/>
      <c r="K179" s="2"/>
      <c r="L179" s="2">
        <v>0.14145063578005801</v>
      </c>
      <c r="M179">
        <f t="shared" si="22"/>
        <v>0.14145063578005801</v>
      </c>
      <c r="N179">
        <f t="shared" si="23"/>
        <v>-2.1671038659965003E-6</v>
      </c>
      <c r="P179" s="2"/>
      <c r="Q179" s="2"/>
      <c r="R179" s="2">
        <v>0.141453083328788</v>
      </c>
      <c r="T179">
        <f t="shared" si="24"/>
        <v>0.141453083328788</v>
      </c>
      <c r="U179">
        <f t="shared" si="19"/>
        <v>-4.6146525959911422E-6</v>
      </c>
      <c r="W179" s="2">
        <v>0.14145237265101801</v>
      </c>
      <c r="X179" s="2"/>
      <c r="Y179" s="2"/>
      <c r="Z179" s="2"/>
      <c r="AA179" s="2"/>
      <c r="AB179" s="2"/>
      <c r="AC179" s="2"/>
      <c r="AD179" s="2"/>
      <c r="AE179">
        <f t="shared" si="25"/>
        <v>0.14145237265101801</v>
      </c>
      <c r="AF179" s="2">
        <f t="shared" si="20"/>
        <v>-3.9039748259972473E-6</v>
      </c>
    </row>
    <row r="180" spans="1:32" x14ac:dyDescent="0.25">
      <c r="A180" t="s">
        <v>217</v>
      </c>
      <c r="B180" t="s">
        <v>217</v>
      </c>
      <c r="C180">
        <v>0.20698988310852201</v>
      </c>
      <c r="E180">
        <v>0.20699247870068799</v>
      </c>
      <c r="G180">
        <f t="shared" si="21"/>
        <v>0.20699247870068799</v>
      </c>
      <c r="H180">
        <f t="shared" si="26"/>
        <v>-2.5955921659770453E-6</v>
      </c>
      <c r="J180" s="2"/>
      <c r="K180" s="2"/>
      <c r="L180" s="2">
        <v>0.20699205626900199</v>
      </c>
      <c r="M180">
        <f t="shared" si="22"/>
        <v>0.20699205626900199</v>
      </c>
      <c r="N180">
        <f t="shared" si="23"/>
        <v>-2.1731604799846149E-6</v>
      </c>
      <c r="P180" s="2"/>
      <c r="Q180" s="2"/>
      <c r="R180" s="2">
        <v>0.20699446127386401</v>
      </c>
      <c r="T180">
        <f t="shared" si="24"/>
        <v>0.20699446127386401</v>
      </c>
      <c r="U180">
        <f t="shared" si="19"/>
        <v>-4.5781653419951773E-6</v>
      </c>
      <c r="W180" s="2">
        <v>0.20699382036530101</v>
      </c>
      <c r="X180" s="2"/>
      <c r="Y180" s="2"/>
      <c r="Z180" s="2"/>
      <c r="AA180" s="2"/>
      <c r="AB180" s="2"/>
      <c r="AC180" s="2"/>
      <c r="AD180" s="2"/>
      <c r="AE180">
        <f t="shared" si="25"/>
        <v>0.20699382036530101</v>
      </c>
      <c r="AF180" s="2">
        <f t="shared" si="20"/>
        <v>-3.9372567789963675E-6</v>
      </c>
    </row>
    <row r="181" spans="1:32" x14ac:dyDescent="0.25">
      <c r="A181" t="s">
        <v>218</v>
      </c>
      <c r="B181" t="s">
        <v>218</v>
      </c>
      <c r="C181">
        <v>0.222508073469355</v>
      </c>
      <c r="E181">
        <v>0.22251065005541301</v>
      </c>
      <c r="G181">
        <f t="shared" si="21"/>
        <v>0.22251065005541301</v>
      </c>
      <c r="H181">
        <f t="shared" si="26"/>
        <v>-2.5765860580118094E-6</v>
      </c>
      <c r="J181" s="2"/>
      <c r="K181" s="2"/>
      <c r="L181" s="2">
        <v>0.22251022706279799</v>
      </c>
      <c r="M181">
        <f t="shared" si="22"/>
        <v>0.22251022706279799</v>
      </c>
      <c r="N181">
        <f t="shared" si="23"/>
        <v>-2.1535934429939285E-6</v>
      </c>
      <c r="P181" s="2"/>
      <c r="Q181" s="2"/>
      <c r="R181" s="2">
        <v>0.22251260619021801</v>
      </c>
      <c r="T181">
        <f t="shared" si="24"/>
        <v>0.22251260619021801</v>
      </c>
      <c r="U181">
        <f t="shared" si="19"/>
        <v>-4.5327208630097093E-6</v>
      </c>
      <c r="W181" s="2">
        <v>0.22251195986212999</v>
      </c>
      <c r="X181" s="2"/>
      <c r="Y181" s="2"/>
      <c r="Z181" s="2"/>
      <c r="AA181" s="2"/>
      <c r="AB181" s="2"/>
      <c r="AC181" s="2"/>
      <c r="AD181" s="2"/>
      <c r="AE181">
        <f t="shared" si="25"/>
        <v>0.22251195986212999</v>
      </c>
      <c r="AF181" s="2">
        <f t="shared" si="20"/>
        <v>-3.8863927749877014E-6</v>
      </c>
    </row>
    <row r="182" spans="1:32" x14ac:dyDescent="0.25">
      <c r="A182" t="s">
        <v>219</v>
      </c>
      <c r="B182" t="s">
        <v>219</v>
      </c>
      <c r="C182">
        <v>0.21253677296288601</v>
      </c>
      <c r="E182">
        <v>0.21253937070225401</v>
      </c>
      <c r="G182">
        <f t="shared" si="21"/>
        <v>0.21253937070225401</v>
      </c>
      <c r="H182">
        <f t="shared" si="26"/>
        <v>-2.597739368004337E-6</v>
      </c>
      <c r="J182" s="2"/>
      <c r="K182" s="2"/>
      <c r="L182" s="2">
        <v>0.21253894982948399</v>
      </c>
      <c r="M182">
        <f t="shared" si="22"/>
        <v>0.21253894982948399</v>
      </c>
      <c r="N182">
        <f t="shared" si="23"/>
        <v>-2.1768665979804425E-6</v>
      </c>
      <c r="P182" s="2"/>
      <c r="Q182" s="2"/>
      <c r="R182" s="2">
        <v>0.21254135720798001</v>
      </c>
      <c r="T182">
        <f t="shared" si="24"/>
        <v>0.21254135720798001</v>
      </c>
      <c r="U182">
        <f t="shared" si="19"/>
        <v>-4.5842450940025703E-6</v>
      </c>
      <c r="W182" s="2">
        <v>0.21254070270289799</v>
      </c>
      <c r="X182" s="2">
        <v>0.212537441987183</v>
      </c>
      <c r="Y182" s="2"/>
      <c r="Z182" s="2"/>
      <c r="AA182" s="2"/>
      <c r="AB182" s="2"/>
      <c r="AC182" s="2"/>
      <c r="AD182" s="2"/>
      <c r="AE182">
        <f t="shared" si="25"/>
        <v>0.21253907234504049</v>
      </c>
      <c r="AF182" s="2">
        <f t="shared" si="20"/>
        <v>-2.299382154485885E-6</v>
      </c>
    </row>
    <row r="183" spans="1:32" x14ac:dyDescent="0.25">
      <c r="A183" t="s">
        <v>220</v>
      </c>
      <c r="B183" t="s">
        <v>220</v>
      </c>
      <c r="C183">
        <v>0.20193829730697699</v>
      </c>
      <c r="E183">
        <v>0.20194088666526999</v>
      </c>
      <c r="G183">
        <f t="shared" si="21"/>
        <v>0.20194088666526999</v>
      </c>
      <c r="H183">
        <f t="shared" si="26"/>
        <v>-2.5893582930036629E-6</v>
      </c>
      <c r="J183" s="2"/>
      <c r="K183" s="2"/>
      <c r="L183" s="2">
        <v>0.201940460361789</v>
      </c>
      <c r="M183">
        <f t="shared" si="22"/>
        <v>0.201940460361789</v>
      </c>
      <c r="N183">
        <f t="shared" si="23"/>
        <v>-2.163054812015508E-6</v>
      </c>
      <c r="P183" s="2"/>
      <c r="Q183" s="2"/>
      <c r="R183" s="2">
        <v>0.201942861346316</v>
      </c>
      <c r="T183">
        <f t="shared" si="24"/>
        <v>0.201942861346316</v>
      </c>
      <c r="U183">
        <f t="shared" si="19"/>
        <v>-4.5640393390167233E-6</v>
      </c>
      <c r="W183" s="2">
        <v>0.20194218097608599</v>
      </c>
      <c r="X183" s="2"/>
      <c r="Y183" s="2"/>
      <c r="Z183" s="2"/>
      <c r="AA183" s="2"/>
      <c r="AB183" s="2"/>
      <c r="AC183" s="2"/>
      <c r="AD183" s="2"/>
      <c r="AE183">
        <f t="shared" si="25"/>
        <v>0.20194218097608599</v>
      </c>
      <c r="AF183" s="2">
        <f t="shared" si="20"/>
        <v>-3.8836691090005093E-6</v>
      </c>
    </row>
    <row r="184" spans="1:32" x14ac:dyDescent="0.25">
      <c r="A184" t="s">
        <v>221</v>
      </c>
      <c r="B184" t="s">
        <v>221</v>
      </c>
      <c r="C184">
        <v>0.23294913542583401</v>
      </c>
      <c r="E184">
        <v>0.232951712452896</v>
      </c>
      <c r="F184">
        <v>0.232950008992374</v>
      </c>
      <c r="G184">
        <f t="shared" si="21"/>
        <v>0.23295086072263499</v>
      </c>
      <c r="H184">
        <f t="shared" si="26"/>
        <v>-1.725296800980658E-6</v>
      </c>
      <c r="J184" s="2"/>
      <c r="K184" s="2"/>
      <c r="L184" s="2">
        <v>0.23295127102305699</v>
      </c>
      <c r="M184">
        <f t="shared" si="22"/>
        <v>0.23295127102305699</v>
      </c>
      <c r="N184">
        <f t="shared" si="23"/>
        <v>-2.1355972229797349E-6</v>
      </c>
      <c r="P184" s="2"/>
      <c r="Q184" s="2"/>
      <c r="R184" s="2">
        <v>0.232953626035069</v>
      </c>
      <c r="T184">
        <f t="shared" si="24"/>
        <v>0.232953626035069</v>
      </c>
      <c r="U184">
        <f t="shared" si="19"/>
        <v>-4.4906092349916715E-6</v>
      </c>
      <c r="W184" s="2">
        <v>0.232952971304693</v>
      </c>
      <c r="X184" s="2">
        <v>0.232953676663117</v>
      </c>
      <c r="Y184" s="2"/>
      <c r="Z184" s="2"/>
      <c r="AA184" s="2"/>
      <c r="AB184" s="2"/>
      <c r="AC184" s="2"/>
      <c r="AD184" s="2"/>
      <c r="AE184">
        <f t="shared" si="25"/>
        <v>0.232953323983905</v>
      </c>
      <c r="AF184" s="2">
        <f t="shared" si="20"/>
        <v>-4.1885580709943859E-6</v>
      </c>
    </row>
    <row r="185" spans="1:32" x14ac:dyDescent="0.25">
      <c r="A185" t="s">
        <v>222</v>
      </c>
      <c r="B185" t="s">
        <v>222</v>
      </c>
      <c r="C185">
        <v>0.289419859311772</v>
      </c>
      <c r="E185">
        <v>0.28942229674841102</v>
      </c>
      <c r="F185">
        <v>0.28941907953624502</v>
      </c>
      <c r="G185">
        <f t="shared" si="21"/>
        <v>0.28942068814232802</v>
      </c>
      <c r="H185">
        <f t="shared" si="26"/>
        <v>-8.2883055602112066E-7</v>
      </c>
      <c r="J185" s="2"/>
      <c r="K185" s="2"/>
      <c r="L185" s="2">
        <v>0.289421844818467</v>
      </c>
      <c r="M185">
        <f t="shared" si="22"/>
        <v>0.289421844818467</v>
      </c>
      <c r="N185">
        <f t="shared" si="23"/>
        <v>-1.9855066950014155E-6</v>
      </c>
      <c r="P185" s="2"/>
      <c r="Q185" s="2">
        <v>0.28941510699869999</v>
      </c>
      <c r="R185" s="2">
        <v>0.28942401778252902</v>
      </c>
      <c r="S185">
        <v>0.28942265725078797</v>
      </c>
      <c r="T185">
        <f t="shared" si="24"/>
        <v>0.28942059401067233</v>
      </c>
      <c r="U185">
        <f t="shared" si="19"/>
        <v>-7.3469890032873408E-7</v>
      </c>
      <c r="W185" s="2">
        <v>0.28942341607006</v>
      </c>
      <c r="X185" s="2">
        <v>0.28942305577206301</v>
      </c>
      <c r="Y185" s="2"/>
      <c r="Z185" s="2"/>
      <c r="AA185" s="2">
        <v>0.28942122613849303</v>
      </c>
      <c r="AB185" s="2"/>
      <c r="AC185" s="2"/>
      <c r="AD185" s="2"/>
      <c r="AE185">
        <f t="shared" si="25"/>
        <v>0.28942256599353872</v>
      </c>
      <c r="AF185" s="2">
        <f t="shared" si="20"/>
        <v>-2.7066817667176224E-6</v>
      </c>
    </row>
    <row r="186" spans="1:32" x14ac:dyDescent="0.25">
      <c r="A186" t="s">
        <v>223</v>
      </c>
      <c r="B186" t="s">
        <v>223</v>
      </c>
      <c r="C186">
        <v>0.29484049890039199</v>
      </c>
      <c r="E186">
        <v>0.29484273067904898</v>
      </c>
      <c r="F186">
        <v>0.29483865907946699</v>
      </c>
      <c r="G186">
        <f t="shared" si="21"/>
        <v>0.29484069487925801</v>
      </c>
      <c r="H186">
        <f t="shared" ref="H186:H217" si="27">C186-G186</f>
        <v>-1.959788660244044E-7</v>
      </c>
      <c r="J186" s="2"/>
      <c r="K186" s="2"/>
      <c r="L186" s="2">
        <v>0.29484252067041999</v>
      </c>
      <c r="M186">
        <f t="shared" si="22"/>
        <v>0.29484252067041999</v>
      </c>
      <c r="N186">
        <f t="shared" si="23"/>
        <v>-2.0217700280045214E-6</v>
      </c>
      <c r="P186" s="2"/>
      <c r="Q186" s="2"/>
      <c r="R186" s="2">
        <v>0.29484474501668501</v>
      </c>
      <c r="T186">
        <f t="shared" si="24"/>
        <v>0.29484474501668501</v>
      </c>
      <c r="U186">
        <f t="shared" si="19"/>
        <v>-4.2461162930162999E-6</v>
      </c>
      <c r="W186" s="2">
        <v>0.29484313284488001</v>
      </c>
      <c r="X186" s="2">
        <v>0.29484321484745701</v>
      </c>
      <c r="Y186" s="2"/>
      <c r="Z186" s="2"/>
      <c r="AA186" s="2"/>
      <c r="AB186" s="2"/>
      <c r="AC186" s="2"/>
      <c r="AD186" s="2"/>
      <c r="AE186">
        <f t="shared" si="25"/>
        <v>0.29484317384616854</v>
      </c>
      <c r="AF186" s="2">
        <f t="shared" si="20"/>
        <v>-2.6749457765484763E-6</v>
      </c>
    </row>
    <row r="187" spans="1:32" x14ac:dyDescent="0.25">
      <c r="A187" t="s">
        <v>224</v>
      </c>
      <c r="B187" t="s">
        <v>224</v>
      </c>
      <c r="C187">
        <v>0.24128139701977699</v>
      </c>
      <c r="E187">
        <v>0.241283982824121</v>
      </c>
      <c r="G187">
        <f t="shared" si="21"/>
        <v>0.241283982824121</v>
      </c>
      <c r="H187">
        <f t="shared" si="27"/>
        <v>-2.5858043440074585E-6</v>
      </c>
      <c r="J187" s="2"/>
      <c r="K187" s="2"/>
      <c r="L187" s="2">
        <v>0.24128356581864499</v>
      </c>
      <c r="M187">
        <f t="shared" si="22"/>
        <v>0.24128356581864499</v>
      </c>
      <c r="N187">
        <f t="shared" si="23"/>
        <v>-2.1687988679963688E-6</v>
      </c>
      <c r="P187" s="2"/>
      <c r="Q187" s="2"/>
      <c r="R187" s="2">
        <v>0.241285964313741</v>
      </c>
      <c r="T187">
        <f t="shared" si="24"/>
        <v>0.241285964313741</v>
      </c>
      <c r="U187">
        <f t="shared" si="19"/>
        <v>-4.5672939640029053E-6</v>
      </c>
      <c r="W187" s="2">
        <v>0.24128529339499799</v>
      </c>
      <c r="X187" s="2">
        <v>0.24128325255463101</v>
      </c>
      <c r="Y187" s="2"/>
      <c r="Z187" s="2"/>
      <c r="AA187" s="2"/>
      <c r="AB187" s="2"/>
      <c r="AC187" s="2"/>
      <c r="AD187" s="2"/>
      <c r="AE187">
        <f t="shared" si="25"/>
        <v>0.2412842729748145</v>
      </c>
      <c r="AF187" s="2">
        <f t="shared" si="20"/>
        <v>-2.8759550375068166E-6</v>
      </c>
    </row>
    <row r="188" spans="1:32" x14ac:dyDescent="0.25">
      <c r="A188" t="s">
        <v>225</v>
      </c>
      <c r="B188" t="s">
        <v>225</v>
      </c>
      <c r="C188">
        <v>0.28560209035445699</v>
      </c>
      <c r="F188">
        <v>0.28560145141101101</v>
      </c>
      <c r="G188">
        <f t="shared" si="21"/>
        <v>0.28560145141101101</v>
      </c>
      <c r="H188">
        <f t="shared" si="27"/>
        <v>6.3894344598525166E-7</v>
      </c>
      <c r="J188" s="2">
        <v>0.28560191613526198</v>
      </c>
      <c r="K188" s="2"/>
      <c r="L188" s="2">
        <v>0.28560422709816002</v>
      </c>
      <c r="M188">
        <f t="shared" si="22"/>
        <v>0.285603071616711</v>
      </c>
      <c r="N188">
        <f t="shared" si="23"/>
        <v>-9.8126225400729794E-7</v>
      </c>
      <c r="P188" s="2"/>
      <c r="Q188" s="2">
        <v>0.28559749596815998</v>
      </c>
      <c r="R188" s="2">
        <v>0.28560648946844702</v>
      </c>
      <c r="T188">
        <f t="shared" si="24"/>
        <v>0.2856019927183035</v>
      </c>
      <c r="U188">
        <f t="shared" si="19"/>
        <v>9.7636153495450628E-8</v>
      </c>
      <c r="W188" s="2"/>
      <c r="X188" s="2">
        <v>0.285605339832809</v>
      </c>
      <c r="Y188" s="2"/>
      <c r="Z188" s="2"/>
      <c r="AA188" s="2">
        <v>0.285603577398722</v>
      </c>
      <c r="AB188" s="2"/>
      <c r="AC188" s="2"/>
      <c r="AD188" s="2"/>
      <c r="AE188">
        <f t="shared" si="25"/>
        <v>0.2856044586157655</v>
      </c>
      <c r="AF188" s="2">
        <f t="shared" si="20"/>
        <v>-2.368261308505204E-6</v>
      </c>
    </row>
    <row r="189" spans="1:32" x14ac:dyDescent="0.25">
      <c r="A189" t="s">
        <v>226</v>
      </c>
      <c r="B189" t="s">
        <v>226</v>
      </c>
      <c r="C189">
        <v>0.33375608263720302</v>
      </c>
      <c r="E189">
        <v>0.33375692685188002</v>
      </c>
      <c r="F189">
        <v>0.33375592502986901</v>
      </c>
      <c r="G189">
        <f t="shared" si="21"/>
        <v>0.33375642594087451</v>
      </c>
      <c r="H189">
        <f t="shared" si="27"/>
        <v>-3.4330367149060237E-7</v>
      </c>
      <c r="J189" s="2">
        <v>0.333761043182563</v>
      </c>
      <c r="K189" s="2"/>
      <c r="L189" s="2">
        <v>0.33375838137081398</v>
      </c>
      <c r="M189">
        <f t="shared" si="22"/>
        <v>0.33375971227668849</v>
      </c>
      <c r="N189">
        <f t="shared" si="23"/>
        <v>-3.6296394854695713E-6</v>
      </c>
      <c r="P189" s="2"/>
      <c r="Q189" s="2">
        <v>0.33375193070845899</v>
      </c>
      <c r="R189" s="2">
        <v>0.33375911774650402</v>
      </c>
      <c r="T189">
        <f t="shared" si="24"/>
        <v>0.3337555242274815</v>
      </c>
      <c r="U189">
        <f t="shared" si="19"/>
        <v>5.5840972151832702E-7</v>
      </c>
      <c r="W189" s="2"/>
      <c r="X189" s="2">
        <v>0.33375759544391997</v>
      </c>
      <c r="Y189" s="2"/>
      <c r="Z189" s="2"/>
      <c r="AA189" s="2">
        <v>0.33375802697215801</v>
      </c>
      <c r="AB189" s="2"/>
      <c r="AC189" s="2"/>
      <c r="AD189" s="2"/>
      <c r="AE189">
        <f t="shared" si="25"/>
        <v>0.33375781120803899</v>
      </c>
      <c r="AF189" s="2">
        <f t="shared" si="20"/>
        <v>-1.7285708359682239E-6</v>
      </c>
    </row>
    <row r="190" spans="1:32" x14ac:dyDescent="0.25">
      <c r="A190" t="s">
        <v>227</v>
      </c>
      <c r="B190" t="s">
        <v>227</v>
      </c>
      <c r="C190">
        <v>0.19501688289979099</v>
      </c>
      <c r="F190">
        <v>0.195017907915712</v>
      </c>
      <c r="G190">
        <f t="shared" si="21"/>
        <v>0.195017907915712</v>
      </c>
      <c r="H190">
        <f t="shared" si="27"/>
        <v>-1.025015921002348E-6</v>
      </c>
      <c r="J190" s="2">
        <v>0.19502327783878501</v>
      </c>
      <c r="K190" s="2">
        <v>0.19501423981687099</v>
      </c>
      <c r="L190" s="2">
        <v>0.19501844468084201</v>
      </c>
      <c r="M190">
        <f t="shared" si="22"/>
        <v>0.19501865411216598</v>
      </c>
      <c r="N190">
        <f t="shared" si="23"/>
        <v>-1.7712123749902275E-6</v>
      </c>
      <c r="P190" s="2"/>
      <c r="Q190" s="2">
        <v>0.19501349054645101</v>
      </c>
      <c r="R190" s="2"/>
      <c r="T190">
        <f t="shared" si="24"/>
        <v>0.19501349054645101</v>
      </c>
      <c r="U190">
        <f t="shared" si="19"/>
        <v>3.3923533399871086E-6</v>
      </c>
      <c r="W190" s="2"/>
      <c r="X190" s="2"/>
      <c r="Y190" s="2"/>
      <c r="Z190" s="2"/>
      <c r="AA190" s="2">
        <v>0.19502012753241799</v>
      </c>
      <c r="AB190" s="2">
        <v>0.19501528923612099</v>
      </c>
      <c r="AC190" s="2"/>
      <c r="AD190" s="2"/>
      <c r="AE190">
        <f t="shared" si="25"/>
        <v>0.19501770838426949</v>
      </c>
      <c r="AF190" s="2">
        <f t="shared" si="20"/>
        <v>-8.2548447849495332E-7</v>
      </c>
    </row>
    <row r="191" spans="1:32" x14ac:dyDescent="0.25">
      <c r="A191" t="s">
        <v>228</v>
      </c>
      <c r="B191" t="s">
        <v>228</v>
      </c>
      <c r="C191">
        <v>0.188716670148114</v>
      </c>
      <c r="F191">
        <v>0.18871797831279699</v>
      </c>
      <c r="G191">
        <f t="shared" si="21"/>
        <v>0.18871797831279699</v>
      </c>
      <c r="H191">
        <f t="shared" si="27"/>
        <v>-1.3081646829948834E-6</v>
      </c>
      <c r="J191" s="2"/>
      <c r="K191" s="2">
        <v>0.188713971826276</v>
      </c>
      <c r="L191" s="2">
        <v>0.18871931227475999</v>
      </c>
      <c r="M191">
        <f t="shared" si="22"/>
        <v>0.188716642050518</v>
      </c>
      <c r="N191">
        <f t="shared" si="23"/>
        <v>2.8097595999865277E-8</v>
      </c>
      <c r="P191" s="2"/>
      <c r="Q191" s="2">
        <v>0.18871352544366199</v>
      </c>
      <c r="R191" s="2"/>
      <c r="T191">
        <f t="shared" si="24"/>
        <v>0.18871352544366199</v>
      </c>
      <c r="U191">
        <f t="shared" si="19"/>
        <v>3.1447044520072076E-6</v>
      </c>
      <c r="W191" s="2"/>
      <c r="X191" s="2"/>
      <c r="Y191" s="2"/>
      <c r="Z191" s="2"/>
      <c r="AA191" s="2">
        <v>0.188721245634632</v>
      </c>
      <c r="AB191" s="2">
        <v>0.18871502791279901</v>
      </c>
      <c r="AC191" s="2"/>
      <c r="AD191" s="2"/>
      <c r="AE191">
        <f t="shared" si="25"/>
        <v>0.18871813677371552</v>
      </c>
      <c r="AF191" s="2">
        <f t="shared" si="20"/>
        <v>-1.4666256015205548E-6</v>
      </c>
    </row>
    <row r="192" spans="1:32" x14ac:dyDescent="0.25">
      <c r="A192" t="s">
        <v>229</v>
      </c>
      <c r="B192" t="s">
        <v>229</v>
      </c>
      <c r="C192">
        <v>0.16934532176924399</v>
      </c>
      <c r="F192">
        <v>0.169349679244574</v>
      </c>
      <c r="G192">
        <f t="shared" si="21"/>
        <v>0.169349679244574</v>
      </c>
      <c r="H192">
        <f t="shared" si="27"/>
        <v>-4.3574753300079649E-6</v>
      </c>
      <c r="J192" s="2"/>
      <c r="K192" s="2">
        <v>0.169344595540314</v>
      </c>
      <c r="L192" s="2"/>
      <c r="M192">
        <f t="shared" si="22"/>
        <v>0.169344595540314</v>
      </c>
      <c r="N192">
        <f t="shared" si="23"/>
        <v>7.2622892999252286E-7</v>
      </c>
      <c r="P192" s="2"/>
      <c r="Q192" s="2">
        <v>0.169344785962425</v>
      </c>
      <c r="R192" s="2"/>
      <c r="T192">
        <f t="shared" si="24"/>
        <v>0.169344785962425</v>
      </c>
      <c r="U192">
        <f t="shared" si="19"/>
        <v>5.3580681899645377E-7</v>
      </c>
      <c r="W192" s="2"/>
      <c r="X192" s="2"/>
      <c r="Y192" s="2"/>
      <c r="Z192" s="2"/>
      <c r="AA192" s="2"/>
      <c r="AB192" s="2">
        <v>0.16934566463592099</v>
      </c>
      <c r="AC192" s="2"/>
      <c r="AD192" s="2"/>
      <c r="AE192">
        <f t="shared" si="25"/>
        <v>0.16934566463592099</v>
      </c>
      <c r="AF192" s="2">
        <f t="shared" si="20"/>
        <v>-3.4286667699445772E-7</v>
      </c>
    </row>
    <row r="193" spans="1:32" x14ac:dyDescent="0.25">
      <c r="A193" t="s">
        <v>230</v>
      </c>
      <c r="B193" t="s">
        <v>230</v>
      </c>
      <c r="C193">
        <v>0.185920382913868</v>
      </c>
      <c r="F193">
        <v>0.18592156304340901</v>
      </c>
      <c r="G193">
        <f t="shared" si="21"/>
        <v>0.18592156304340901</v>
      </c>
      <c r="H193">
        <f t="shared" si="27"/>
        <v>-1.1801295410063251E-6</v>
      </c>
      <c r="J193" s="2"/>
      <c r="K193" s="2">
        <v>0.18591749878840899</v>
      </c>
      <c r="L193" s="2"/>
      <c r="M193">
        <f t="shared" si="22"/>
        <v>0.18591749878840899</v>
      </c>
      <c r="N193">
        <f t="shared" si="23"/>
        <v>2.8841254590128429E-6</v>
      </c>
      <c r="P193" s="2"/>
      <c r="Q193" s="2">
        <v>0.185917117066591</v>
      </c>
      <c r="R193" s="2"/>
      <c r="T193">
        <f t="shared" si="24"/>
        <v>0.185917117066591</v>
      </c>
      <c r="U193">
        <f t="shared" si="19"/>
        <v>3.2658472770008551E-6</v>
      </c>
      <c r="W193" s="2"/>
      <c r="X193" s="2"/>
      <c r="Y193" s="2"/>
      <c r="Z193" s="2"/>
      <c r="AA193" s="2"/>
      <c r="AB193" s="2">
        <v>0.18591855963283199</v>
      </c>
      <c r="AC193" s="2"/>
      <c r="AD193" s="2"/>
      <c r="AE193">
        <f t="shared" si="25"/>
        <v>0.18591855963283199</v>
      </c>
      <c r="AF193" s="2">
        <f t="shared" si="20"/>
        <v>1.8232810360119256E-6</v>
      </c>
    </row>
    <row r="194" spans="1:32" x14ac:dyDescent="0.25">
      <c r="A194" t="s">
        <v>231</v>
      </c>
      <c r="B194" t="s">
        <v>231</v>
      </c>
      <c r="C194">
        <v>0.174001568857335</v>
      </c>
      <c r="F194">
        <v>0.17400174695348</v>
      </c>
      <c r="G194">
        <f t="shared" si="21"/>
        <v>0.17400174695348</v>
      </c>
      <c r="H194">
        <f t="shared" si="27"/>
        <v>-1.7809614499819659E-7</v>
      </c>
      <c r="J194" s="2">
        <v>0.17400564325165799</v>
      </c>
      <c r="K194" s="2"/>
      <c r="L194" s="2">
        <v>0.174002198482028</v>
      </c>
      <c r="M194">
        <f t="shared" si="22"/>
        <v>0.17400392086684299</v>
      </c>
      <c r="N194">
        <f t="shared" si="23"/>
        <v>-2.3520095079887504E-6</v>
      </c>
      <c r="P194" s="2"/>
      <c r="Q194" s="2">
        <v>0.17399749464537401</v>
      </c>
      <c r="R194" s="2"/>
      <c r="T194">
        <f t="shared" si="24"/>
        <v>0.17399749464537401</v>
      </c>
      <c r="U194">
        <f t="shared" si="19"/>
        <v>4.0742119609971095E-6</v>
      </c>
      <c r="W194" s="2"/>
      <c r="X194" s="2"/>
      <c r="Y194" s="2"/>
      <c r="Z194" s="2"/>
      <c r="AA194" s="2">
        <v>0.17400361517598301</v>
      </c>
      <c r="AB194" s="2"/>
      <c r="AC194" s="2"/>
      <c r="AD194" s="2"/>
      <c r="AE194">
        <f t="shared" si="25"/>
        <v>0.17400361517598301</v>
      </c>
      <c r="AF194" s="2">
        <f t="shared" si="20"/>
        <v>-2.0463186480024209E-6</v>
      </c>
    </row>
    <row r="195" spans="1:32" x14ac:dyDescent="0.25">
      <c r="A195" t="s">
        <v>232</v>
      </c>
      <c r="B195" t="s">
        <v>232</v>
      </c>
      <c r="C195">
        <v>0.196510592731068</v>
      </c>
      <c r="F195">
        <v>0.19651063685692399</v>
      </c>
      <c r="G195">
        <f t="shared" si="21"/>
        <v>0.19651063685692399</v>
      </c>
      <c r="H195">
        <f t="shared" si="27"/>
        <v>-4.4125855996890451E-8</v>
      </c>
      <c r="J195" s="2">
        <v>0.196514384322448</v>
      </c>
      <c r="K195" s="2"/>
      <c r="L195" s="2">
        <v>0.19651157158402499</v>
      </c>
      <c r="M195">
        <f t="shared" si="22"/>
        <v>0.1965129779532365</v>
      </c>
      <c r="N195">
        <f t="shared" si="23"/>
        <v>-2.3852221684994568E-6</v>
      </c>
      <c r="P195" s="2"/>
      <c r="Q195" s="2">
        <v>0.19650644446754301</v>
      </c>
      <c r="R195" s="2"/>
      <c r="T195">
        <f t="shared" si="24"/>
        <v>0.19650644446754301</v>
      </c>
      <c r="U195">
        <f t="shared" ref="U195:U238" si="28">C195-T195</f>
        <v>4.1482635249889821E-6</v>
      </c>
      <c r="W195" s="2"/>
      <c r="X195" s="2"/>
      <c r="Y195" s="2"/>
      <c r="Z195" s="2"/>
      <c r="AA195" s="2">
        <v>0.196512543383497</v>
      </c>
      <c r="AB195" s="2"/>
      <c r="AC195" s="2"/>
      <c r="AD195" s="2"/>
      <c r="AE195">
        <f t="shared" si="25"/>
        <v>0.196512543383497</v>
      </c>
      <c r="AF195" s="2">
        <f t="shared" ref="AF195:AF238" si="29">C195-AE195</f>
        <v>-1.9506524290002769E-6</v>
      </c>
    </row>
    <row r="196" spans="1:32" x14ac:dyDescent="0.25">
      <c r="A196" t="s">
        <v>233</v>
      </c>
      <c r="B196" t="s">
        <v>233</v>
      </c>
      <c r="C196">
        <v>0.17295098699623401</v>
      </c>
      <c r="F196">
        <v>0.172950773431507</v>
      </c>
      <c r="G196">
        <f t="shared" ref="G196:G238" si="30">AVERAGE(E196:F196)</f>
        <v>0.172950773431507</v>
      </c>
      <c r="H196">
        <f t="shared" si="27"/>
        <v>2.1356472701405949E-7</v>
      </c>
      <c r="J196" s="2">
        <v>0.17295363469929101</v>
      </c>
      <c r="K196" s="2"/>
      <c r="L196" s="2"/>
      <c r="M196" s="2">
        <f t="shared" ref="M196:M238" si="31">AVERAGE(J196:L196)</f>
        <v>0.17295363469929101</v>
      </c>
      <c r="N196" s="2">
        <f t="shared" ref="N196:N238" si="32">$C196-M196</f>
        <v>-2.6477030569960203E-6</v>
      </c>
      <c r="P196" s="2"/>
      <c r="Q196" s="2">
        <v>0.17294665163547701</v>
      </c>
      <c r="R196" s="2"/>
      <c r="T196">
        <f t="shared" ref="T196:T238" si="33">AVERAGE(P196:S196)</f>
        <v>0.17294665163547701</v>
      </c>
      <c r="U196">
        <f t="shared" si="28"/>
        <v>4.3353607570018049E-6</v>
      </c>
      <c r="W196" s="2"/>
      <c r="X196" s="2"/>
      <c r="Y196" s="2"/>
      <c r="Z196" s="2"/>
      <c r="AA196" s="2">
        <v>0.172952574828871</v>
      </c>
      <c r="AB196" s="2"/>
      <c r="AC196" s="2"/>
      <c r="AD196" s="2"/>
      <c r="AE196">
        <f t="shared" ref="AE196:AE238" si="34">AVERAGE(W196:AD196)</f>
        <v>0.172952574828871</v>
      </c>
      <c r="AF196" s="2">
        <f t="shared" si="29"/>
        <v>-1.5878326369844764E-6</v>
      </c>
    </row>
    <row r="197" spans="1:32" x14ac:dyDescent="0.25">
      <c r="A197" t="s">
        <v>234</v>
      </c>
      <c r="B197" t="s">
        <v>234</v>
      </c>
      <c r="C197">
        <v>0.26865854312273901</v>
      </c>
      <c r="F197">
        <v>0.26865796273602799</v>
      </c>
      <c r="G197">
        <f t="shared" si="30"/>
        <v>0.26865796273602799</v>
      </c>
      <c r="H197">
        <f t="shared" si="27"/>
        <v>5.8038671102433881E-7</v>
      </c>
      <c r="J197" s="2">
        <v>0.26865984125208298</v>
      </c>
      <c r="K197" s="2"/>
      <c r="L197" s="2">
        <v>0.26866631033912802</v>
      </c>
      <c r="M197">
        <f t="shared" si="31"/>
        <v>0.2686630757956055</v>
      </c>
      <c r="N197">
        <f t="shared" si="32"/>
        <v>-4.532672866486287E-6</v>
      </c>
      <c r="P197" s="2">
        <v>0.26865944091233002</v>
      </c>
      <c r="Q197" s="2">
        <v>0.268654484190198</v>
      </c>
      <c r="R197" s="2"/>
      <c r="T197">
        <f t="shared" si="33"/>
        <v>0.26865696255126403</v>
      </c>
      <c r="U197" s="2">
        <f t="shared" si="28"/>
        <v>1.5805714749794753E-6</v>
      </c>
      <c r="W197" s="2"/>
      <c r="X197" s="2"/>
      <c r="Y197" s="2"/>
      <c r="Z197" s="2"/>
      <c r="AA197" s="2">
        <v>0.268660509067354</v>
      </c>
      <c r="AB197" s="2"/>
      <c r="AC197" s="2"/>
      <c r="AD197" s="2">
        <v>0.26866498174888798</v>
      </c>
      <c r="AE197">
        <f t="shared" si="34"/>
        <v>0.26866274540812096</v>
      </c>
      <c r="AF197" s="2">
        <f t="shared" si="29"/>
        <v>-4.2022853819490003E-6</v>
      </c>
    </row>
    <row r="198" spans="1:32" x14ac:dyDescent="0.25">
      <c r="A198" t="s">
        <v>235</v>
      </c>
      <c r="B198" t="s">
        <v>235</v>
      </c>
      <c r="C198">
        <v>0.26278006331127002</v>
      </c>
      <c r="F198">
        <v>0.26277946383795397</v>
      </c>
      <c r="G198">
        <f t="shared" si="30"/>
        <v>0.26277946383795397</v>
      </c>
      <c r="H198">
        <f t="shared" si="27"/>
        <v>5.994733160430421E-7</v>
      </c>
      <c r="J198" s="2">
        <v>0.26278123132285303</v>
      </c>
      <c r="K198" s="2"/>
      <c r="L198" s="2"/>
      <c r="M198">
        <f t="shared" si="31"/>
        <v>0.26278123132285303</v>
      </c>
      <c r="N198">
        <f t="shared" si="32"/>
        <v>-1.1680115830081661E-6</v>
      </c>
      <c r="P198" s="2"/>
      <c r="Q198" s="2">
        <v>0.26277591628441399</v>
      </c>
      <c r="R198" s="2"/>
      <c r="T198">
        <f t="shared" si="33"/>
        <v>0.26277591628441399</v>
      </c>
      <c r="U198" s="2">
        <f t="shared" si="28"/>
        <v>4.1470268560273027E-6</v>
      </c>
      <c r="W198" s="2"/>
      <c r="X198" s="2"/>
      <c r="Y198" s="2"/>
      <c r="Z198" s="2"/>
      <c r="AA198" s="2">
        <v>0.26278194007460698</v>
      </c>
      <c r="AB198" s="2"/>
      <c r="AC198" s="2"/>
      <c r="AD198" s="2"/>
      <c r="AE198">
        <f t="shared" si="34"/>
        <v>0.26278194007460698</v>
      </c>
      <c r="AF198" s="2">
        <f t="shared" si="29"/>
        <v>-1.8767633369609626E-6</v>
      </c>
    </row>
    <row r="199" spans="1:32" x14ac:dyDescent="0.25">
      <c r="A199" t="s">
        <v>236</v>
      </c>
      <c r="B199" t="s">
        <v>236</v>
      </c>
      <c r="C199">
        <v>0.26926881819947501</v>
      </c>
      <c r="F199">
        <v>0.269268187192507</v>
      </c>
      <c r="G199">
        <f t="shared" si="30"/>
        <v>0.269268187192507</v>
      </c>
      <c r="H199">
        <f t="shared" si="27"/>
        <v>6.310069680104391E-7</v>
      </c>
      <c r="J199" s="2">
        <v>0.26926980663462702</v>
      </c>
      <c r="K199" s="2"/>
      <c r="L199" s="2"/>
      <c r="M199">
        <f t="shared" si="31"/>
        <v>0.26926980663462702</v>
      </c>
      <c r="N199">
        <f t="shared" si="32"/>
        <v>-9.8843515200508492E-7</v>
      </c>
      <c r="P199" s="2"/>
      <c r="Q199" s="2">
        <v>0.26926457733118597</v>
      </c>
      <c r="R199" s="2"/>
      <c r="T199">
        <f t="shared" si="33"/>
        <v>0.26926457733118597</v>
      </c>
      <c r="U199" s="2">
        <f t="shared" si="28"/>
        <v>4.240868289040467E-6</v>
      </c>
      <c r="W199" s="2"/>
      <c r="X199" s="2"/>
      <c r="Y199" s="2"/>
      <c r="Z199" s="2"/>
      <c r="AA199" s="2">
        <v>0.26927061531437402</v>
      </c>
      <c r="AB199" s="2"/>
      <c r="AC199" s="2"/>
      <c r="AD199" s="2"/>
      <c r="AE199">
        <f t="shared" si="34"/>
        <v>0.26927061531437402</v>
      </c>
      <c r="AF199" s="2">
        <f t="shared" si="29"/>
        <v>-1.7971148990048036E-6</v>
      </c>
    </row>
    <row r="200" spans="1:32" x14ac:dyDescent="0.25">
      <c r="A200" t="s">
        <v>237</v>
      </c>
      <c r="B200" t="s">
        <v>237</v>
      </c>
      <c r="C200">
        <v>0.31621751492844402</v>
      </c>
      <c r="F200">
        <v>0.31621679172866801</v>
      </c>
      <c r="G200">
        <f t="shared" si="30"/>
        <v>0.31621679172866801</v>
      </c>
      <c r="H200">
        <f t="shared" si="27"/>
        <v>7.2319977600932006E-7</v>
      </c>
      <c r="J200" s="2">
        <v>0.31621801740287903</v>
      </c>
      <c r="K200" s="2"/>
      <c r="L200" s="2"/>
      <c r="M200">
        <f t="shared" si="31"/>
        <v>0.31621801740287903</v>
      </c>
      <c r="N200">
        <f t="shared" si="32"/>
        <v>-5.0247443500461841E-7</v>
      </c>
      <c r="P200" s="2">
        <v>0.31621546707855902</v>
      </c>
      <c r="Q200" s="2">
        <v>0.31621324943243601</v>
      </c>
      <c r="R200" s="2"/>
      <c r="T200">
        <f t="shared" si="33"/>
        <v>0.31621435825549749</v>
      </c>
      <c r="U200" s="2">
        <f t="shared" si="28"/>
        <v>3.1566729465359877E-6</v>
      </c>
      <c r="W200" s="2"/>
      <c r="X200" s="2"/>
      <c r="Y200" s="2"/>
      <c r="Z200" s="2"/>
      <c r="AA200" s="2">
        <v>0.31621929751453798</v>
      </c>
      <c r="AB200" s="2"/>
      <c r="AC200" s="2">
        <v>0.31622232140310602</v>
      </c>
      <c r="AD200" s="2">
        <v>0.31622083764539199</v>
      </c>
      <c r="AE200">
        <f t="shared" si="34"/>
        <v>0.31622081885434533</v>
      </c>
      <c r="AF200" s="2">
        <f t="shared" si="29"/>
        <v>-3.303925901310123E-6</v>
      </c>
    </row>
    <row r="201" spans="1:32" x14ac:dyDescent="0.25">
      <c r="A201" t="s">
        <v>238</v>
      </c>
      <c r="B201" t="s">
        <v>238</v>
      </c>
      <c r="C201">
        <v>0.297393863979238</v>
      </c>
      <c r="F201">
        <v>0.29739317287270201</v>
      </c>
      <c r="G201">
        <f t="shared" si="30"/>
        <v>0.29739317287270201</v>
      </c>
      <c r="H201">
        <f t="shared" si="27"/>
        <v>6.911065359993529E-7</v>
      </c>
      <c r="J201" s="2">
        <v>0.29739382546724702</v>
      </c>
      <c r="K201" s="2"/>
      <c r="L201" s="2">
        <v>0.297396352905137</v>
      </c>
      <c r="M201">
        <f t="shared" si="31"/>
        <v>0.29739508918619201</v>
      </c>
      <c r="N201">
        <f t="shared" si="32"/>
        <v>-1.2252069540030774E-6</v>
      </c>
      <c r="P201" s="2"/>
      <c r="Q201" s="2">
        <v>0.29738925976742497</v>
      </c>
      <c r="R201" s="2"/>
      <c r="T201">
        <f t="shared" si="33"/>
        <v>0.29738925976742497</v>
      </c>
      <c r="U201" s="2">
        <f t="shared" si="28"/>
        <v>4.604211813030723E-6</v>
      </c>
      <c r="W201" s="2"/>
      <c r="X201" s="2"/>
      <c r="Y201" s="2"/>
      <c r="Z201" s="2"/>
      <c r="AA201" s="2">
        <v>0.29739537896875701</v>
      </c>
      <c r="AB201" s="2"/>
      <c r="AC201" s="2"/>
      <c r="AD201" s="2"/>
      <c r="AE201">
        <f t="shared" si="34"/>
        <v>0.29739537896875701</v>
      </c>
      <c r="AF201" s="2">
        <f t="shared" si="29"/>
        <v>-1.5149895190025298E-6</v>
      </c>
    </row>
    <row r="202" spans="1:32" x14ac:dyDescent="0.25">
      <c r="A202" t="s">
        <v>239</v>
      </c>
      <c r="B202" t="s">
        <v>239</v>
      </c>
      <c r="C202">
        <v>0.272478231593418</v>
      </c>
      <c r="F202">
        <v>0.27247749153164502</v>
      </c>
      <c r="G202">
        <f t="shared" si="30"/>
        <v>0.27247749153164502</v>
      </c>
      <c r="H202">
        <f t="shared" si="27"/>
        <v>7.4006177297469833E-7</v>
      </c>
      <c r="J202" s="2">
        <v>0.272478537192478</v>
      </c>
      <c r="K202" s="2"/>
      <c r="L202" s="2"/>
      <c r="M202">
        <f t="shared" si="31"/>
        <v>0.272478537192478</v>
      </c>
      <c r="N202">
        <f t="shared" si="32"/>
        <v>-3.0559906000204862E-7</v>
      </c>
      <c r="P202" s="2">
        <v>0.272474065409477</v>
      </c>
      <c r="Q202" s="2">
        <v>0.27247638705904298</v>
      </c>
      <c r="R202" s="2"/>
      <c r="T202">
        <f t="shared" si="33"/>
        <v>0.27247522623426002</v>
      </c>
      <c r="U202" s="2">
        <f t="shared" si="28"/>
        <v>3.005359157981502E-6</v>
      </c>
      <c r="W202" s="2"/>
      <c r="X202" s="2"/>
      <c r="Y202" s="2"/>
      <c r="Z202" s="2"/>
      <c r="AA202" s="2">
        <v>0.27248229429554</v>
      </c>
      <c r="AB202" s="2"/>
      <c r="AC202" s="2"/>
      <c r="AD202" s="2">
        <v>0.27247953379726397</v>
      </c>
      <c r="AE202">
        <f t="shared" si="34"/>
        <v>0.27248091404640196</v>
      </c>
      <c r="AF202" s="2">
        <f t="shared" si="29"/>
        <v>-2.6824529839597488E-6</v>
      </c>
    </row>
    <row r="203" spans="1:32" x14ac:dyDescent="0.25">
      <c r="A203" t="s">
        <v>240</v>
      </c>
      <c r="B203" t="s">
        <v>240</v>
      </c>
      <c r="C203">
        <v>0.29089642673590399</v>
      </c>
      <c r="F203">
        <v>0.29089565973200199</v>
      </c>
      <c r="G203">
        <f t="shared" si="30"/>
        <v>0.29089565973200199</v>
      </c>
      <c r="H203">
        <f t="shared" si="27"/>
        <v>7.6700390200246105E-7</v>
      </c>
      <c r="J203" s="2">
        <v>0.29089659606542001</v>
      </c>
      <c r="K203" s="2"/>
      <c r="L203" s="2"/>
      <c r="M203">
        <f t="shared" si="31"/>
        <v>0.29089659606542001</v>
      </c>
      <c r="N203">
        <f t="shared" si="32"/>
        <v>-1.6932951601988933E-7</v>
      </c>
      <c r="P203" s="2">
        <v>0.29089157458528497</v>
      </c>
      <c r="Q203" s="2"/>
      <c r="R203" s="2"/>
      <c r="T203">
        <f t="shared" si="33"/>
        <v>0.29089157458528497</v>
      </c>
      <c r="U203" s="2">
        <f t="shared" si="28"/>
        <v>4.8521506190168928E-6</v>
      </c>
      <c r="W203" s="2"/>
      <c r="X203" s="2"/>
      <c r="Y203" s="2"/>
      <c r="Z203" s="2"/>
      <c r="AA203" s="2"/>
      <c r="AB203" s="2"/>
      <c r="AC203" s="2"/>
      <c r="AD203" s="2">
        <v>0.29089695650521102</v>
      </c>
      <c r="AE203">
        <f t="shared" si="34"/>
        <v>0.29089695650521102</v>
      </c>
      <c r="AF203" s="2">
        <f t="shared" si="29"/>
        <v>-5.2976930703385605E-7</v>
      </c>
    </row>
    <row r="204" spans="1:32" x14ac:dyDescent="0.25">
      <c r="A204" t="s">
        <v>241</v>
      </c>
      <c r="B204" t="s">
        <v>241</v>
      </c>
      <c r="C204">
        <v>0.33055218676855203</v>
      </c>
      <c r="F204">
        <v>0.33055138638016501</v>
      </c>
      <c r="G204">
        <f t="shared" si="30"/>
        <v>0.33055138638016501</v>
      </c>
      <c r="H204">
        <f t="shared" si="27"/>
        <v>8.003883870122408E-7</v>
      </c>
      <c r="J204" s="2">
        <v>0.33055219382275403</v>
      </c>
      <c r="K204" s="2"/>
      <c r="L204" s="2"/>
      <c r="M204">
        <f t="shared" si="31"/>
        <v>0.33055219382275403</v>
      </c>
      <c r="N204">
        <f t="shared" si="32"/>
        <v>-7.0542020003117045E-9</v>
      </c>
      <c r="P204" s="2">
        <v>0.33054674175980803</v>
      </c>
      <c r="Q204" s="2"/>
      <c r="R204" s="2"/>
      <c r="T204">
        <f t="shared" si="33"/>
        <v>0.33054674175980803</v>
      </c>
      <c r="U204" s="2">
        <f t="shared" si="28"/>
        <v>5.4450087439983363E-6</v>
      </c>
      <c r="W204" s="2"/>
      <c r="X204" s="2"/>
      <c r="Y204" s="2"/>
      <c r="Z204" s="2"/>
      <c r="AA204" s="2"/>
      <c r="AB204" s="2"/>
      <c r="AC204" s="2"/>
      <c r="AD204" s="2">
        <v>0.33055197771114397</v>
      </c>
      <c r="AE204">
        <f t="shared" si="34"/>
        <v>0.33055197771114397</v>
      </c>
      <c r="AF204" s="2">
        <f t="shared" si="29"/>
        <v>2.0905740805154949E-7</v>
      </c>
    </row>
    <row r="205" spans="1:32" x14ac:dyDescent="0.25">
      <c r="A205" t="s">
        <v>242</v>
      </c>
      <c r="B205" t="s">
        <v>242</v>
      </c>
      <c r="C205">
        <v>0.35733432261778802</v>
      </c>
      <c r="F205">
        <v>0.35733350926037499</v>
      </c>
      <c r="G205">
        <f t="shared" si="30"/>
        <v>0.35733350926037499</v>
      </c>
      <c r="H205">
        <f t="shared" si="27"/>
        <v>8.1335741303201203E-7</v>
      </c>
      <c r="J205" s="2">
        <v>0.35733429486917601</v>
      </c>
      <c r="K205" s="2"/>
      <c r="L205" s="2"/>
      <c r="M205">
        <f t="shared" si="31"/>
        <v>0.35733429486917601</v>
      </c>
      <c r="N205">
        <f t="shared" si="32"/>
        <v>2.7748612019262708E-8</v>
      </c>
      <c r="P205" s="2">
        <v>0.357328843818916</v>
      </c>
      <c r="Q205" s="2"/>
      <c r="R205" s="2"/>
      <c r="T205">
        <f t="shared" si="33"/>
        <v>0.357328843818916</v>
      </c>
      <c r="U205" s="2">
        <f t="shared" si="28"/>
        <v>5.4787988720272907E-6</v>
      </c>
      <c r="W205" s="2"/>
      <c r="X205" s="2"/>
      <c r="Y205" s="2"/>
      <c r="Z205" s="2"/>
      <c r="AA205" s="2"/>
      <c r="AB205" s="2"/>
      <c r="AC205" s="2"/>
      <c r="AD205" s="2">
        <v>0.35733405133072998</v>
      </c>
      <c r="AE205">
        <f t="shared" si="34"/>
        <v>0.35733405133072998</v>
      </c>
      <c r="AF205" s="2">
        <f t="shared" si="29"/>
        <v>2.712870580401372E-7</v>
      </c>
    </row>
    <row r="206" spans="1:32" x14ac:dyDescent="0.25">
      <c r="A206" t="s">
        <v>243</v>
      </c>
      <c r="B206" t="s">
        <v>243</v>
      </c>
      <c r="C206">
        <v>0.33586611984772202</v>
      </c>
      <c r="F206">
        <v>0.33586528569518898</v>
      </c>
      <c r="G206">
        <f t="shared" si="30"/>
        <v>0.33586528569518898</v>
      </c>
      <c r="H206">
        <f t="shared" si="27"/>
        <v>8.3415253304686132E-7</v>
      </c>
      <c r="J206" s="2">
        <v>0.33586604866891301</v>
      </c>
      <c r="K206" s="2"/>
      <c r="L206" s="2"/>
      <c r="M206">
        <f t="shared" si="31"/>
        <v>0.33586604866891301</v>
      </c>
      <c r="N206">
        <f t="shared" si="32"/>
        <v>7.1178809013527911E-8</v>
      </c>
      <c r="P206" s="2">
        <v>0.335860344419875</v>
      </c>
      <c r="Q206" s="2"/>
      <c r="R206" s="2"/>
      <c r="T206">
        <f t="shared" si="33"/>
        <v>0.335860344419875</v>
      </c>
      <c r="U206" s="2">
        <f t="shared" si="28"/>
        <v>5.7754278470212306E-6</v>
      </c>
      <c r="W206" s="2"/>
      <c r="X206" s="2"/>
      <c r="Y206" s="2"/>
      <c r="Z206" s="2"/>
      <c r="AA206" s="2"/>
      <c r="AB206" s="2"/>
      <c r="AC206" s="2"/>
      <c r="AD206" s="2">
        <v>0.33586560024411899</v>
      </c>
      <c r="AE206">
        <f t="shared" si="34"/>
        <v>0.33586560024411899</v>
      </c>
      <c r="AF206" s="2">
        <f t="shared" si="29"/>
        <v>5.1960360303304753E-7</v>
      </c>
    </row>
    <row r="207" spans="1:32" x14ac:dyDescent="0.25">
      <c r="A207" t="s">
        <v>244</v>
      </c>
      <c r="B207" t="s">
        <v>244</v>
      </c>
      <c r="C207">
        <v>0.34982127519946099</v>
      </c>
      <c r="F207">
        <v>0.34982039165161499</v>
      </c>
      <c r="G207">
        <f t="shared" si="30"/>
        <v>0.34982039165161499</v>
      </c>
      <c r="H207">
        <f t="shared" si="27"/>
        <v>8.835478459978674E-7</v>
      </c>
      <c r="J207" s="2">
        <v>0.34982116800999902</v>
      </c>
      <c r="K207" s="2"/>
      <c r="L207" s="2"/>
      <c r="M207">
        <f t="shared" si="31"/>
        <v>0.34982116800999902</v>
      </c>
      <c r="N207">
        <f t="shared" si="32"/>
        <v>1.0718946197307844E-7</v>
      </c>
      <c r="P207" s="2">
        <v>0.34981524367990302</v>
      </c>
      <c r="Q207" s="2"/>
      <c r="R207" s="2"/>
      <c r="T207">
        <f t="shared" si="33"/>
        <v>0.34981524367990302</v>
      </c>
      <c r="U207" s="2">
        <f t="shared" si="28"/>
        <v>6.0315195579696557E-6</v>
      </c>
      <c r="W207" s="2"/>
      <c r="X207" s="2"/>
      <c r="Y207" s="2"/>
      <c r="Z207" s="2"/>
      <c r="AA207" s="2"/>
      <c r="AB207" s="2"/>
      <c r="AC207" s="2"/>
      <c r="AD207" s="2">
        <v>0.34982066382771099</v>
      </c>
      <c r="AE207">
        <f t="shared" si="34"/>
        <v>0.34982066382771099</v>
      </c>
      <c r="AF207" s="2">
        <f t="shared" si="29"/>
        <v>6.1137175000336441E-7</v>
      </c>
    </row>
    <row r="208" spans="1:32" x14ac:dyDescent="0.25">
      <c r="A208" t="s">
        <v>245</v>
      </c>
      <c r="B208" t="s">
        <v>245</v>
      </c>
      <c r="C208">
        <v>0.407932006117598</v>
      </c>
      <c r="F208">
        <v>0.407931181892142</v>
      </c>
      <c r="G208">
        <f t="shared" si="30"/>
        <v>0.407931181892142</v>
      </c>
      <c r="H208">
        <f t="shared" si="27"/>
        <v>8.2422545599758479E-7</v>
      </c>
      <c r="J208" s="2">
        <v>0.40793191639356302</v>
      </c>
      <c r="K208" s="2"/>
      <c r="L208" s="2"/>
      <c r="M208">
        <f t="shared" si="31"/>
        <v>0.40793191639356302</v>
      </c>
      <c r="N208">
        <f t="shared" si="32"/>
        <v>8.9724034979532519E-8</v>
      </c>
      <c r="P208" s="2">
        <v>0.40792653277364199</v>
      </c>
      <c r="Q208" s="2"/>
      <c r="R208" s="2"/>
      <c r="T208">
        <f t="shared" si="33"/>
        <v>0.40792653277364199</v>
      </c>
      <c r="U208" s="2">
        <f t="shared" si="28"/>
        <v>5.473343956008403E-6</v>
      </c>
      <c r="W208" s="2"/>
      <c r="X208" s="2"/>
      <c r="Y208" s="2"/>
      <c r="Z208" s="2"/>
      <c r="AA208" s="2"/>
      <c r="AB208" s="2"/>
      <c r="AC208" s="2"/>
      <c r="AD208" s="2">
        <v>0.40793159064500201</v>
      </c>
      <c r="AE208">
        <f t="shared" si="34"/>
        <v>0.40793159064500201</v>
      </c>
      <c r="AF208" s="2">
        <f t="shared" si="29"/>
        <v>4.1547259599372666E-7</v>
      </c>
    </row>
    <row r="209" spans="1:32" x14ac:dyDescent="0.25">
      <c r="A209" t="s">
        <v>246</v>
      </c>
      <c r="B209" t="s">
        <v>246</v>
      </c>
      <c r="C209">
        <v>0.47884942518447599</v>
      </c>
      <c r="F209">
        <v>0.47884858973578398</v>
      </c>
      <c r="G209">
        <f t="shared" si="30"/>
        <v>0.47884858973578398</v>
      </c>
      <c r="H209">
        <f t="shared" si="27"/>
        <v>8.3544869200480321E-7</v>
      </c>
      <c r="J209" s="2">
        <v>0.478849311063478</v>
      </c>
      <c r="K209" s="2"/>
      <c r="L209" s="2"/>
      <c r="M209">
        <f t="shared" si="31"/>
        <v>0.478849311063478</v>
      </c>
      <c r="N209">
        <f t="shared" si="32"/>
        <v>1.1412099798491226E-7</v>
      </c>
      <c r="P209" s="2">
        <v>0.47884410243789899</v>
      </c>
      <c r="Q209" s="2"/>
      <c r="R209" s="2"/>
      <c r="T209">
        <f t="shared" si="33"/>
        <v>0.47884410243789899</v>
      </c>
      <c r="U209" s="2">
        <f t="shared" si="28"/>
        <v>5.3227465769967175E-6</v>
      </c>
      <c r="W209" s="2"/>
      <c r="X209" s="2"/>
      <c r="Y209" s="2"/>
      <c r="Z209" s="2"/>
      <c r="AA209" s="2"/>
      <c r="AB209" s="2"/>
      <c r="AC209" s="2"/>
      <c r="AD209" s="2">
        <v>0.47884909840127199</v>
      </c>
      <c r="AE209">
        <f t="shared" si="34"/>
        <v>0.47884909840127199</v>
      </c>
      <c r="AF209" s="2">
        <f t="shared" si="29"/>
        <v>3.2678320399659455E-7</v>
      </c>
    </row>
    <row r="210" spans="1:32" x14ac:dyDescent="0.25">
      <c r="A210" t="s">
        <v>247</v>
      </c>
      <c r="B210" t="s">
        <v>247</v>
      </c>
      <c r="C210">
        <v>0.36978181911135599</v>
      </c>
      <c r="F210">
        <v>0.36978098690504002</v>
      </c>
      <c r="G210">
        <f t="shared" si="30"/>
        <v>0.36978098690504002</v>
      </c>
      <c r="H210">
        <f t="shared" si="27"/>
        <v>8.3220631597047401E-7</v>
      </c>
      <c r="J210" s="2">
        <v>0.36978169031153402</v>
      </c>
      <c r="K210" s="2"/>
      <c r="L210" s="2"/>
      <c r="M210">
        <f t="shared" si="31"/>
        <v>0.36978169031153402</v>
      </c>
      <c r="N210">
        <f t="shared" si="32"/>
        <v>1.2879982197455675E-7</v>
      </c>
      <c r="P210" s="2">
        <v>0.36977617550984798</v>
      </c>
      <c r="Q210" s="2"/>
      <c r="R210" s="2"/>
      <c r="T210">
        <f t="shared" si="33"/>
        <v>0.36977617550984798</v>
      </c>
      <c r="U210" s="2">
        <f t="shared" si="28"/>
        <v>5.643601508009688E-6</v>
      </c>
      <c r="W210" s="2"/>
      <c r="X210" s="2"/>
      <c r="Y210" s="2"/>
      <c r="Z210" s="2"/>
      <c r="AA210" s="2"/>
      <c r="AB210" s="2"/>
      <c r="AC210" s="2"/>
      <c r="AD210" s="2">
        <v>0.36978120442734802</v>
      </c>
      <c r="AE210">
        <f t="shared" si="34"/>
        <v>0.36978120442734802</v>
      </c>
      <c r="AF210" s="2">
        <f t="shared" si="29"/>
        <v>6.1468400797126677E-7</v>
      </c>
    </row>
    <row r="211" spans="1:32" x14ac:dyDescent="0.25">
      <c r="A211" t="s">
        <v>248</v>
      </c>
      <c r="B211" t="s">
        <v>248</v>
      </c>
      <c r="C211">
        <v>0.36820052368081002</v>
      </c>
      <c r="F211">
        <v>0.36819969603637098</v>
      </c>
      <c r="G211">
        <f t="shared" si="30"/>
        <v>0.36819969603637098</v>
      </c>
      <c r="H211">
        <f t="shared" si="27"/>
        <v>8.2764443903871054E-7</v>
      </c>
      <c r="J211" s="2">
        <v>0.36820039107276298</v>
      </c>
      <c r="K211" s="2"/>
      <c r="L211" s="2"/>
      <c r="M211">
        <f t="shared" si="31"/>
        <v>0.36820039107276298</v>
      </c>
      <c r="N211">
        <f t="shared" si="32"/>
        <v>1.3260804704318119E-7</v>
      </c>
      <c r="P211" s="2">
        <v>0.36819491028933798</v>
      </c>
      <c r="Q211" s="2"/>
      <c r="R211" s="2"/>
      <c r="T211">
        <f t="shared" si="33"/>
        <v>0.36819491028933798</v>
      </c>
      <c r="U211" s="2">
        <f t="shared" si="28"/>
        <v>5.6133914720368772E-6</v>
      </c>
      <c r="W211" s="2"/>
      <c r="X211" s="2"/>
      <c r="Y211" s="2"/>
      <c r="Z211" s="2"/>
      <c r="AA211" s="2"/>
      <c r="AB211" s="2"/>
      <c r="AC211" s="2"/>
      <c r="AD211" s="2">
        <v>0.36819990147500098</v>
      </c>
      <c r="AE211">
        <f t="shared" si="34"/>
        <v>0.36819990147500098</v>
      </c>
      <c r="AF211" s="2">
        <f t="shared" si="29"/>
        <v>6.2220580904215339E-7</v>
      </c>
    </row>
    <row r="212" spans="1:32" x14ac:dyDescent="0.25">
      <c r="A212" t="s">
        <v>249</v>
      </c>
      <c r="B212" t="s">
        <v>249</v>
      </c>
      <c r="C212">
        <v>0.38080043793379198</v>
      </c>
      <c r="F212">
        <v>0.38079960779684802</v>
      </c>
      <c r="G212">
        <f t="shared" si="30"/>
        <v>0.38079960779684802</v>
      </c>
      <c r="H212">
        <f t="shared" si="27"/>
        <v>8.3013694396338877E-7</v>
      </c>
      <c r="J212" s="2">
        <v>0.38080032071457998</v>
      </c>
      <c r="K212" s="2"/>
      <c r="L212" s="2"/>
      <c r="M212">
        <f t="shared" si="31"/>
        <v>0.38080032071457998</v>
      </c>
      <c r="N212">
        <f t="shared" si="32"/>
        <v>1.172192120035831E-7</v>
      </c>
      <c r="P212" s="2">
        <v>0.380794919222881</v>
      </c>
      <c r="Q212" s="2"/>
      <c r="R212" s="2"/>
      <c r="T212">
        <f t="shared" si="33"/>
        <v>0.380794919222881</v>
      </c>
      <c r="U212" s="2">
        <f t="shared" si="28"/>
        <v>5.5187109109788857E-6</v>
      </c>
      <c r="W212" s="2"/>
      <c r="X212" s="2"/>
      <c r="Y212" s="2"/>
      <c r="Z212" s="2"/>
      <c r="AA212" s="2"/>
      <c r="AB212" s="2"/>
      <c r="AC212" s="2">
        <v>0.380802095542913</v>
      </c>
      <c r="AD212" s="2">
        <v>0.380800127317311</v>
      </c>
      <c r="AE212">
        <f t="shared" si="34"/>
        <v>0.38080111143011197</v>
      </c>
      <c r="AF212" s="2">
        <f t="shared" si="29"/>
        <v>-6.7349631999169546E-7</v>
      </c>
    </row>
    <row r="213" spans="1:32" x14ac:dyDescent="0.25">
      <c r="A213" t="s">
        <v>250</v>
      </c>
      <c r="B213" t="s">
        <v>250</v>
      </c>
      <c r="C213">
        <v>0.330338499115233</v>
      </c>
      <c r="F213">
        <v>0.33033768253991302</v>
      </c>
      <c r="G213">
        <f t="shared" si="30"/>
        <v>0.33033768253991302</v>
      </c>
      <c r="H213">
        <f t="shared" si="27"/>
        <v>8.165753199729231E-7</v>
      </c>
      <c r="J213" s="2">
        <v>0.330338400611072</v>
      </c>
      <c r="K213" s="2"/>
      <c r="L213" s="2"/>
      <c r="M213">
        <f t="shared" si="31"/>
        <v>0.330338400611072</v>
      </c>
      <c r="N213">
        <f t="shared" si="32"/>
        <v>9.8504160994661305E-8</v>
      </c>
      <c r="P213" s="2">
        <v>0.33033298344425499</v>
      </c>
      <c r="Q213" s="2"/>
      <c r="R213" s="2"/>
      <c r="T213">
        <f t="shared" si="33"/>
        <v>0.33033298344425499</v>
      </c>
      <c r="U213" s="2">
        <f t="shared" si="28"/>
        <v>5.5156709780068702E-6</v>
      </c>
      <c r="W213" s="2"/>
      <c r="X213" s="2"/>
      <c r="Y213" s="2"/>
      <c r="Z213" s="2"/>
      <c r="AA213" s="2"/>
      <c r="AB213" s="2"/>
      <c r="AC213" s="2"/>
      <c r="AD213" s="2">
        <v>0.33033846764553998</v>
      </c>
      <c r="AE213">
        <f t="shared" si="34"/>
        <v>0.33033846764553998</v>
      </c>
      <c r="AF213" s="2">
        <f t="shared" si="29"/>
        <v>3.1469693018149059E-8</v>
      </c>
    </row>
    <row r="214" spans="1:32" x14ac:dyDescent="0.25">
      <c r="A214" t="s">
        <v>251</v>
      </c>
      <c r="B214" t="s">
        <v>251</v>
      </c>
      <c r="C214">
        <v>0.29624269567852901</v>
      </c>
      <c r="F214">
        <v>0.29624189145121099</v>
      </c>
      <c r="G214">
        <f t="shared" si="30"/>
        <v>0.29624189145121099</v>
      </c>
      <c r="H214">
        <f t="shared" si="27"/>
        <v>8.0422731801865766E-7</v>
      </c>
      <c r="J214" s="2">
        <v>0.29624264258808303</v>
      </c>
      <c r="K214" s="2"/>
      <c r="L214" s="2"/>
      <c r="M214">
        <f t="shared" si="31"/>
        <v>0.29624264258808303</v>
      </c>
      <c r="N214">
        <f t="shared" si="32"/>
        <v>5.3090445983894341E-8</v>
      </c>
      <c r="P214" s="2">
        <v>0.29623735250283301</v>
      </c>
      <c r="Q214" s="2"/>
      <c r="R214" s="2"/>
      <c r="T214">
        <f t="shared" si="33"/>
        <v>0.29623735250283301</v>
      </c>
      <c r="U214" s="2">
        <f t="shared" si="28"/>
        <v>5.3431756960042875E-6</v>
      </c>
      <c r="W214" s="2"/>
      <c r="X214" s="2"/>
      <c r="Y214" s="2"/>
      <c r="Z214" s="2"/>
      <c r="AA214" s="2"/>
      <c r="AB214" s="2"/>
      <c r="AC214" s="2">
        <v>0.29624172003046201</v>
      </c>
      <c r="AD214" s="2">
        <v>0.29624331392047498</v>
      </c>
      <c r="AE214">
        <f t="shared" si="34"/>
        <v>0.2962425169754685</v>
      </c>
      <c r="AF214" s="2">
        <f t="shared" si="29"/>
        <v>1.787030605160389E-7</v>
      </c>
    </row>
    <row r="215" spans="1:32" x14ac:dyDescent="0.25">
      <c r="A215" t="s">
        <v>252</v>
      </c>
      <c r="B215" t="s">
        <v>252</v>
      </c>
      <c r="C215">
        <v>0.27744604159224201</v>
      </c>
      <c r="F215">
        <v>0.27744525947721399</v>
      </c>
      <c r="G215">
        <f t="shared" si="30"/>
        <v>0.27744525947721399</v>
      </c>
      <c r="H215">
        <f t="shared" si="27"/>
        <v>7.821150280196143E-7</v>
      </c>
      <c r="J215" s="2">
        <v>0.277446032588265</v>
      </c>
      <c r="K215" s="2"/>
      <c r="L215" s="2"/>
      <c r="M215">
        <f t="shared" si="31"/>
        <v>0.277446032588265</v>
      </c>
      <c r="N215">
        <f t="shared" si="32"/>
        <v>9.003977008426034E-9</v>
      </c>
      <c r="P215" s="2">
        <v>0.27744082016105498</v>
      </c>
      <c r="Q215" s="2"/>
      <c r="R215" s="2"/>
      <c r="T215">
        <f t="shared" si="33"/>
        <v>0.27744082016105498</v>
      </c>
      <c r="U215" s="2">
        <f t="shared" si="28"/>
        <v>5.2214311870302232E-6</v>
      </c>
      <c r="W215" s="2"/>
      <c r="X215" s="2"/>
      <c r="Y215" s="2"/>
      <c r="Z215" s="2"/>
      <c r="AA215" s="2"/>
      <c r="AB215" s="2"/>
      <c r="AC215" s="2"/>
      <c r="AD215" s="2">
        <v>0.27744651834432998</v>
      </c>
      <c r="AE215">
        <f t="shared" si="34"/>
        <v>0.27744651834432998</v>
      </c>
      <c r="AF215" s="2">
        <f t="shared" si="29"/>
        <v>-4.7675208797448576E-7</v>
      </c>
    </row>
    <row r="216" spans="1:32" x14ac:dyDescent="0.25">
      <c r="A216" t="s">
        <v>253</v>
      </c>
      <c r="B216" t="s">
        <v>253</v>
      </c>
      <c r="C216">
        <v>0.27799534535211701</v>
      </c>
      <c r="F216">
        <v>0.27799457548411899</v>
      </c>
      <c r="G216">
        <f t="shared" si="30"/>
        <v>0.27799457548411899</v>
      </c>
      <c r="H216">
        <f t="shared" si="27"/>
        <v>7.698679980183698E-7</v>
      </c>
      <c r="J216" s="2">
        <v>0.27799545567606898</v>
      </c>
      <c r="K216" s="2"/>
      <c r="L216" s="2"/>
      <c r="M216">
        <f t="shared" si="31"/>
        <v>0.27799545567606898</v>
      </c>
      <c r="N216">
        <f t="shared" si="32"/>
        <v>-1.1032395197396738E-7</v>
      </c>
      <c r="P216" s="2">
        <v>0.27799057742678401</v>
      </c>
      <c r="Q216" s="2">
        <v>0.27799233380531801</v>
      </c>
      <c r="R216" s="2"/>
      <c r="T216">
        <f t="shared" si="33"/>
        <v>0.27799145561605099</v>
      </c>
      <c r="U216" s="2">
        <f t="shared" si="28"/>
        <v>3.8897360660206104E-6</v>
      </c>
      <c r="W216" s="2"/>
      <c r="X216" s="2"/>
      <c r="Y216" s="2"/>
      <c r="Z216" s="2"/>
      <c r="AA216" s="2">
        <v>0.27799743493422102</v>
      </c>
      <c r="AB216" s="2"/>
      <c r="AC216" s="2"/>
      <c r="AD216" s="2">
        <v>0.27799615923093701</v>
      </c>
      <c r="AE216">
        <f t="shared" si="34"/>
        <v>0.27799679708257902</v>
      </c>
      <c r="AF216" s="2">
        <f t="shared" si="29"/>
        <v>-1.4517304620098592E-6</v>
      </c>
    </row>
    <row r="217" spans="1:32" x14ac:dyDescent="0.25">
      <c r="A217" t="s">
        <v>254</v>
      </c>
      <c r="B217" t="s">
        <v>254</v>
      </c>
      <c r="C217">
        <v>0.28947302747274301</v>
      </c>
      <c r="F217">
        <v>0.28947226598907599</v>
      </c>
      <c r="G217">
        <f t="shared" si="30"/>
        <v>0.28947226598907599</v>
      </c>
      <c r="H217">
        <f t="shared" si="27"/>
        <v>7.6148366701112025E-7</v>
      </c>
      <c r="J217" s="2">
        <v>0.28947318794829202</v>
      </c>
      <c r="K217" s="2"/>
      <c r="L217" s="2"/>
      <c r="M217">
        <f t="shared" si="31"/>
        <v>0.28947318794829202</v>
      </c>
      <c r="N217">
        <f t="shared" si="32"/>
        <v>-1.6047554901588157E-7</v>
      </c>
      <c r="P217" s="2">
        <v>0.28946884774184301</v>
      </c>
      <c r="Q217" s="2">
        <v>0.28946913092549298</v>
      </c>
      <c r="R217" s="2"/>
      <c r="T217">
        <f t="shared" si="33"/>
        <v>0.28946898933366799</v>
      </c>
      <c r="U217" s="2">
        <f t="shared" si="28"/>
        <v>4.0381390750132695E-6</v>
      </c>
      <c r="W217" s="2"/>
      <c r="X217" s="2"/>
      <c r="Y217" s="2"/>
      <c r="Z217" s="2"/>
      <c r="AA217" s="2">
        <v>0.28947456886228001</v>
      </c>
      <c r="AB217" s="2"/>
      <c r="AC217" s="2"/>
      <c r="AD217" s="2">
        <v>0.28947460862933599</v>
      </c>
      <c r="AE217">
        <f t="shared" si="34"/>
        <v>0.289474588745808</v>
      </c>
      <c r="AF217" s="2">
        <f t="shared" si="29"/>
        <v>-1.5612730649983142E-6</v>
      </c>
    </row>
    <row r="218" spans="1:32" x14ac:dyDescent="0.25">
      <c r="A218" t="s">
        <v>255</v>
      </c>
      <c r="B218" t="s">
        <v>255</v>
      </c>
      <c r="C218">
        <v>0.28472997949791801</v>
      </c>
      <c r="F218">
        <v>0.284729203658658</v>
      </c>
      <c r="G218">
        <f t="shared" si="30"/>
        <v>0.284729203658658</v>
      </c>
      <c r="H218">
        <f t="shared" ref="H218:H238" si="35">C218-G218</f>
        <v>7.7583926000324155E-7</v>
      </c>
      <c r="J218" s="2">
        <v>0.28473007642450998</v>
      </c>
      <c r="K218" s="2"/>
      <c r="L218" s="2"/>
      <c r="M218">
        <f t="shared" si="31"/>
        <v>0.28473007642450998</v>
      </c>
      <c r="N218">
        <f t="shared" si="32"/>
        <v>-9.6926591974799692E-8</v>
      </c>
      <c r="P218" s="2">
        <v>0.28472832353451599</v>
      </c>
      <c r="Q218" s="2">
        <v>0.28472554722823101</v>
      </c>
      <c r="R218" s="2"/>
      <c r="T218">
        <f t="shared" si="33"/>
        <v>0.2847269353813735</v>
      </c>
      <c r="U218" s="2">
        <f t="shared" si="28"/>
        <v>3.044116544503872E-6</v>
      </c>
      <c r="W218" s="2"/>
      <c r="X218" s="2"/>
      <c r="Y218" s="2"/>
      <c r="Z218" s="2"/>
      <c r="AA218" s="2">
        <v>0.284731680329114</v>
      </c>
      <c r="AB218" s="2"/>
      <c r="AC218" s="2">
        <v>0.28473450910069298</v>
      </c>
      <c r="AD218" s="2"/>
      <c r="AE218">
        <f t="shared" si="34"/>
        <v>0.28473309471490349</v>
      </c>
      <c r="AF218" s="2">
        <f t="shared" si="29"/>
        <v>-3.1152169854831158E-6</v>
      </c>
    </row>
    <row r="219" spans="1:32" x14ac:dyDescent="0.25">
      <c r="A219" t="s">
        <v>256</v>
      </c>
      <c r="B219" t="s">
        <v>256</v>
      </c>
      <c r="C219">
        <v>0.27487608418565401</v>
      </c>
      <c r="F219">
        <v>0.27487527281646501</v>
      </c>
      <c r="G219">
        <f t="shared" si="30"/>
        <v>0.27487527281646501</v>
      </c>
      <c r="H219">
        <f t="shared" si="35"/>
        <v>8.1136918900215349E-7</v>
      </c>
      <c r="J219" s="2">
        <v>0.27487602004630302</v>
      </c>
      <c r="K219" s="2"/>
      <c r="L219" s="2"/>
      <c r="M219">
        <f t="shared" si="31"/>
        <v>0.27487602004630302</v>
      </c>
      <c r="N219">
        <f t="shared" si="32"/>
        <v>6.4139350997027833E-8</v>
      </c>
      <c r="P219" s="2">
        <v>0.27487095641394199</v>
      </c>
      <c r="Q219" s="2">
        <v>0.274874472523847</v>
      </c>
      <c r="R219" s="2"/>
      <c r="T219">
        <f t="shared" si="33"/>
        <v>0.2748727144688945</v>
      </c>
      <c r="U219" s="2">
        <f t="shared" si="28"/>
        <v>3.3697167595159172E-6</v>
      </c>
      <c r="W219" s="2"/>
      <c r="X219" s="2"/>
      <c r="Y219" s="2"/>
      <c r="Z219" s="2"/>
      <c r="AA219" s="2">
        <v>0.27488074124151202</v>
      </c>
      <c r="AB219" s="2"/>
      <c r="AC219" s="2">
        <v>0.27487704398156898</v>
      </c>
      <c r="AD219" s="2"/>
      <c r="AE219">
        <f t="shared" si="34"/>
        <v>0.27487889261154053</v>
      </c>
      <c r="AF219" s="2">
        <f t="shared" si="29"/>
        <v>-2.8084258865135325E-6</v>
      </c>
    </row>
    <row r="220" spans="1:32" x14ac:dyDescent="0.25">
      <c r="A220" t="s">
        <v>257</v>
      </c>
      <c r="B220" t="s">
        <v>257</v>
      </c>
      <c r="C220">
        <v>0.29378063698697898</v>
      </c>
      <c r="F220">
        <v>0.29377979659373299</v>
      </c>
      <c r="G220">
        <f t="shared" si="30"/>
        <v>0.29377979659373299</v>
      </c>
      <c r="H220">
        <f t="shared" si="35"/>
        <v>8.4039324599327614E-7</v>
      </c>
      <c r="J220" s="2">
        <v>0.29378052508249403</v>
      </c>
      <c r="K220" s="2"/>
      <c r="L220" s="2"/>
      <c r="M220">
        <f t="shared" si="31"/>
        <v>0.29378052508249403</v>
      </c>
      <c r="N220">
        <f t="shared" si="32"/>
        <v>1.1190448495623784E-7</v>
      </c>
      <c r="P220" s="2">
        <v>0.29377524384568099</v>
      </c>
      <c r="Q220" s="2">
        <v>0.29377818256549398</v>
      </c>
      <c r="R220" s="2"/>
      <c r="T220">
        <f t="shared" si="33"/>
        <v>0.29377671320558751</v>
      </c>
      <c r="U220" s="2">
        <f t="shared" si="28"/>
        <v>3.9237813914683173E-6</v>
      </c>
      <c r="W220" s="2"/>
      <c r="X220" s="2"/>
      <c r="Y220" s="2"/>
      <c r="Z220" s="2"/>
      <c r="AA220" s="2">
        <v>0.29378433570559498</v>
      </c>
      <c r="AB220" s="2"/>
      <c r="AC220" s="2">
        <v>0.29378110638544602</v>
      </c>
      <c r="AD220" s="2">
        <v>0.29378281919042398</v>
      </c>
      <c r="AE220">
        <f t="shared" si="34"/>
        <v>0.29378275376048829</v>
      </c>
      <c r="AF220" s="2">
        <f t="shared" si="29"/>
        <v>-2.1167735093086115E-6</v>
      </c>
    </row>
    <row r="221" spans="1:32" x14ac:dyDescent="0.25">
      <c r="A221" t="s">
        <v>258</v>
      </c>
      <c r="B221" t="s">
        <v>258</v>
      </c>
      <c r="C221">
        <v>0.312674294412779</v>
      </c>
      <c r="F221">
        <v>0.31267346296189802</v>
      </c>
      <c r="G221">
        <f t="shared" si="30"/>
        <v>0.31267346296189802</v>
      </c>
      <c r="H221">
        <f t="shared" si="35"/>
        <v>8.3145088097813513E-7</v>
      </c>
      <c r="J221" s="2">
        <v>0.31267415228619999</v>
      </c>
      <c r="K221" s="2"/>
      <c r="L221" s="2"/>
      <c r="M221">
        <f t="shared" si="31"/>
        <v>0.31267415228619999</v>
      </c>
      <c r="N221">
        <f t="shared" si="32"/>
        <v>1.4212657900580794E-7</v>
      </c>
      <c r="P221" s="2">
        <v>0.31266863382235</v>
      </c>
      <c r="Q221" s="2"/>
      <c r="R221" s="2"/>
      <c r="T221">
        <f t="shared" si="33"/>
        <v>0.31266863382235</v>
      </c>
      <c r="U221" s="2">
        <f t="shared" si="28"/>
        <v>5.6605904290019105E-6</v>
      </c>
      <c r="W221" s="2"/>
      <c r="X221" s="2"/>
      <c r="Y221" s="2"/>
      <c r="Z221" s="2"/>
      <c r="AA221" s="2"/>
      <c r="AB221" s="2"/>
      <c r="AC221" s="2">
        <v>0.31267521863362002</v>
      </c>
      <c r="AD221" s="2"/>
      <c r="AE221">
        <f t="shared" si="34"/>
        <v>0.31267521863362002</v>
      </c>
      <c r="AF221" s="2">
        <f t="shared" si="29"/>
        <v>-9.2422084102539159E-7</v>
      </c>
    </row>
    <row r="222" spans="1:32" x14ac:dyDescent="0.25">
      <c r="A222" t="s">
        <v>259</v>
      </c>
      <c r="B222" t="s">
        <v>259</v>
      </c>
      <c r="C222">
        <v>0.356162764063441</v>
      </c>
      <c r="F222">
        <v>0.356161930694815</v>
      </c>
      <c r="G222">
        <f t="shared" si="30"/>
        <v>0.356161930694815</v>
      </c>
      <c r="H222">
        <f t="shared" si="35"/>
        <v>8.3336862599647787E-7</v>
      </c>
      <c r="J222" s="2">
        <v>0.356162631477148</v>
      </c>
      <c r="K222" s="2"/>
      <c r="L222" s="2"/>
      <c r="M222">
        <f t="shared" si="31"/>
        <v>0.356162631477148</v>
      </c>
      <c r="N222">
        <f t="shared" si="32"/>
        <v>1.3258629300016977E-7</v>
      </c>
      <c r="P222" s="2">
        <v>0.35615713560930101</v>
      </c>
      <c r="Q222" s="2"/>
      <c r="R222" s="2"/>
      <c r="T222">
        <f t="shared" si="33"/>
        <v>0.35615713560930101</v>
      </c>
      <c r="U222" s="2">
        <f t="shared" si="28"/>
        <v>5.6284541399831411E-6</v>
      </c>
      <c r="W222" s="2"/>
      <c r="X222" s="2"/>
      <c r="Y222" s="2"/>
      <c r="Z222" s="2"/>
      <c r="AA222" s="2"/>
      <c r="AB222" s="2"/>
      <c r="AC222" s="2">
        <v>0.35616422857977897</v>
      </c>
      <c r="AD222" s="2">
        <v>0.35616193016200098</v>
      </c>
      <c r="AE222">
        <f t="shared" si="34"/>
        <v>0.35616307937088998</v>
      </c>
      <c r="AF222" s="2">
        <f t="shared" si="29"/>
        <v>-3.1530744898367047E-7</v>
      </c>
    </row>
    <row r="223" spans="1:32" x14ac:dyDescent="0.25">
      <c r="A223" t="s">
        <v>260</v>
      </c>
      <c r="B223" t="s">
        <v>260</v>
      </c>
      <c r="C223">
        <v>0.228432474718643</v>
      </c>
      <c r="F223">
        <v>0.228431648356345</v>
      </c>
      <c r="G223">
        <f t="shared" si="30"/>
        <v>0.228431648356345</v>
      </c>
      <c r="H223">
        <f t="shared" si="35"/>
        <v>8.2636229800647776E-7</v>
      </c>
      <c r="J223" s="2">
        <v>0.22843231973313399</v>
      </c>
      <c r="K223" s="2"/>
      <c r="L223" s="2"/>
      <c r="M223">
        <f t="shared" si="31"/>
        <v>0.22843231973313399</v>
      </c>
      <c r="N223">
        <f t="shared" si="32"/>
        <v>1.5498550900994168E-7</v>
      </c>
      <c r="P223" s="2">
        <v>0.228426736646891</v>
      </c>
      <c r="Q223" s="2"/>
      <c r="R223" s="2"/>
      <c r="T223">
        <f t="shared" si="33"/>
        <v>0.228426736646891</v>
      </c>
      <c r="U223" s="2">
        <f t="shared" si="28"/>
        <v>5.7380717519983637E-6</v>
      </c>
      <c r="W223" s="2"/>
      <c r="X223" s="2"/>
      <c r="Y223" s="2"/>
      <c r="Z223" s="2"/>
      <c r="AA223" s="2"/>
      <c r="AB223" s="2"/>
      <c r="AC223" s="2">
        <v>0.22843270666542101</v>
      </c>
      <c r="AD223" s="2"/>
      <c r="AE223">
        <f t="shared" si="34"/>
        <v>0.22843270666542101</v>
      </c>
      <c r="AF223" s="2">
        <f t="shared" si="29"/>
        <v>-2.3194677800653096E-7</v>
      </c>
    </row>
    <row r="224" spans="1:32" x14ac:dyDescent="0.25">
      <c r="A224" t="s">
        <v>261</v>
      </c>
      <c r="B224" t="s">
        <v>261</v>
      </c>
      <c r="C224">
        <v>0.17612428541453901</v>
      </c>
      <c r="F224">
        <v>0.17612348831491501</v>
      </c>
      <c r="G224">
        <f t="shared" si="30"/>
        <v>0.17612348831491501</v>
      </c>
      <c r="H224">
        <f t="shared" si="35"/>
        <v>7.970996240003192E-7</v>
      </c>
      <c r="J224" s="2">
        <v>0.17612410553425301</v>
      </c>
      <c r="K224" s="2"/>
      <c r="L224" s="2"/>
      <c r="M224">
        <f t="shared" si="31"/>
        <v>0.17612410553425301</v>
      </c>
      <c r="N224">
        <f t="shared" si="32"/>
        <v>1.7988028599980055E-7</v>
      </c>
      <c r="P224" s="2">
        <v>0.176118427309332</v>
      </c>
      <c r="Q224" s="2"/>
      <c r="R224" s="2"/>
      <c r="T224">
        <f t="shared" si="33"/>
        <v>0.176118427309332</v>
      </c>
      <c r="U224" s="2">
        <f t="shared" si="28"/>
        <v>5.858105207007247E-6</v>
      </c>
      <c r="W224" s="2"/>
      <c r="X224" s="2"/>
      <c r="Y224" s="2"/>
      <c r="Z224" s="2"/>
      <c r="AA224" s="2"/>
      <c r="AB224" s="2"/>
      <c r="AC224" s="2">
        <v>0.17612434653789599</v>
      </c>
      <c r="AD224" s="2"/>
      <c r="AE224">
        <f t="shared" si="34"/>
        <v>0.17612434653789599</v>
      </c>
      <c r="AF224" s="2">
        <f t="shared" si="29"/>
        <v>-6.1123356986936273E-8</v>
      </c>
    </row>
    <row r="225" spans="1:32" x14ac:dyDescent="0.25">
      <c r="A225" t="s">
        <v>262</v>
      </c>
      <c r="B225" t="s">
        <v>262</v>
      </c>
      <c r="C225">
        <v>0.156578399206624</v>
      </c>
      <c r="F225">
        <v>0.15657760895060199</v>
      </c>
      <c r="G225">
        <f t="shared" si="30"/>
        <v>0.15657760895060199</v>
      </c>
      <c r="H225">
        <f t="shared" si="35"/>
        <v>7.9025602200966105E-7</v>
      </c>
      <c r="J225" s="2">
        <v>0.15657821240608599</v>
      </c>
      <c r="K225" s="2"/>
      <c r="L225" s="2"/>
      <c r="M225">
        <f t="shared" si="31"/>
        <v>0.15657821240608599</v>
      </c>
      <c r="N225">
        <f t="shared" si="32"/>
        <v>1.8680053801012342E-7</v>
      </c>
      <c r="P225" s="2">
        <v>0.15657249062838999</v>
      </c>
      <c r="Q225" s="2"/>
      <c r="R225" s="2"/>
      <c r="T225">
        <f t="shared" si="33"/>
        <v>0.15657249062838999</v>
      </c>
      <c r="U225" s="2">
        <f t="shared" si="28"/>
        <v>5.9085782340151383E-6</v>
      </c>
      <c r="W225" s="2"/>
      <c r="X225" s="2"/>
      <c r="Y225" s="2"/>
      <c r="Z225" s="2"/>
      <c r="AA225" s="2"/>
      <c r="AB225" s="2"/>
      <c r="AC225" s="2">
        <v>0.156578419431394</v>
      </c>
      <c r="AD225" s="2"/>
      <c r="AE225">
        <f t="shared" si="34"/>
        <v>0.156578419431394</v>
      </c>
      <c r="AF225" s="2">
        <f t="shared" si="29"/>
        <v>-2.022476999763434E-8</v>
      </c>
    </row>
    <row r="226" spans="1:32" x14ac:dyDescent="0.25">
      <c r="A226" t="s">
        <v>263</v>
      </c>
      <c r="B226" t="s">
        <v>263</v>
      </c>
      <c r="C226">
        <v>0.15178861099275201</v>
      </c>
      <c r="F226">
        <v>0.151787825657071</v>
      </c>
      <c r="G226">
        <f t="shared" si="30"/>
        <v>0.151787825657071</v>
      </c>
      <c r="H226">
        <f t="shared" si="35"/>
        <v>7.8533568101391005E-7</v>
      </c>
      <c r="J226" s="2">
        <v>0.15178842481912899</v>
      </c>
      <c r="K226" s="2"/>
      <c r="L226" s="2"/>
      <c r="M226">
        <f t="shared" si="31"/>
        <v>0.15178842481912899</v>
      </c>
      <c r="N226">
        <f t="shared" si="32"/>
        <v>1.8617362301798224E-7</v>
      </c>
      <c r="P226" s="2">
        <v>0.151782713644387</v>
      </c>
      <c r="Q226" s="2"/>
      <c r="R226" s="2"/>
      <c r="T226">
        <f t="shared" si="33"/>
        <v>0.151782713644387</v>
      </c>
      <c r="U226" s="2">
        <f t="shared" si="28"/>
        <v>5.8973483650082148E-6</v>
      </c>
      <c r="W226" s="2"/>
      <c r="X226" s="2"/>
      <c r="Y226" s="2"/>
      <c r="Z226" s="2"/>
      <c r="AA226" s="2"/>
      <c r="AB226" s="2"/>
      <c r="AC226" s="2">
        <v>0.15178862168743201</v>
      </c>
      <c r="AD226" s="2"/>
      <c r="AE226">
        <f t="shared" si="34"/>
        <v>0.15178862168743201</v>
      </c>
      <c r="AF226" s="2">
        <f t="shared" si="29"/>
        <v>-1.0694680002698576E-8</v>
      </c>
    </row>
    <row r="227" spans="1:32" x14ac:dyDescent="0.25">
      <c r="A227" t="s">
        <v>264</v>
      </c>
      <c r="B227" t="s">
        <v>264</v>
      </c>
      <c r="C227">
        <v>0.104303834632488</v>
      </c>
      <c r="F227">
        <v>0.104303065474891</v>
      </c>
      <c r="G227">
        <f t="shared" si="30"/>
        <v>0.104303065474891</v>
      </c>
      <c r="H227">
        <f t="shared" si="35"/>
        <v>7.691575970025788E-7</v>
      </c>
      <c r="J227" s="2">
        <v>0.104303633289102</v>
      </c>
      <c r="K227" s="2"/>
      <c r="L227" s="2"/>
      <c r="M227">
        <f t="shared" si="31"/>
        <v>0.104303633289102</v>
      </c>
      <c r="N227">
        <f t="shared" si="32"/>
        <v>2.0134338600541479E-7</v>
      </c>
      <c r="P227" s="2">
        <v>0.10429781460260901</v>
      </c>
      <c r="Q227" s="2"/>
      <c r="R227" s="2"/>
      <c r="T227">
        <f t="shared" si="33"/>
        <v>0.10429781460260901</v>
      </c>
      <c r="U227" s="2">
        <f t="shared" si="28"/>
        <v>6.0200298789975237E-6</v>
      </c>
      <c r="W227" s="2"/>
      <c r="X227" s="2"/>
      <c r="Y227" s="2"/>
      <c r="Z227" s="2"/>
      <c r="AA227" s="2"/>
      <c r="AB227" s="2"/>
      <c r="AC227" s="2">
        <v>0.10430374436826</v>
      </c>
      <c r="AD227" s="2"/>
      <c r="AE227">
        <f t="shared" si="34"/>
        <v>0.10430374436826</v>
      </c>
      <c r="AF227" s="2">
        <f t="shared" si="29"/>
        <v>9.0264228008729575E-8</v>
      </c>
    </row>
    <row r="228" spans="1:32" x14ac:dyDescent="0.25">
      <c r="A228" t="s">
        <v>265</v>
      </c>
      <c r="B228" t="s">
        <v>265</v>
      </c>
      <c r="C228">
        <v>0.13685081723933501</v>
      </c>
      <c r="F228">
        <v>0.13685003007237401</v>
      </c>
      <c r="G228">
        <f t="shared" si="30"/>
        <v>0.13685003007237401</v>
      </c>
      <c r="H228">
        <f t="shared" si="35"/>
        <v>7.8716696100267214E-7</v>
      </c>
      <c r="J228" s="2">
        <v>0.136850620261042</v>
      </c>
      <c r="K228" s="2"/>
      <c r="L228" s="2"/>
      <c r="M228">
        <f t="shared" si="31"/>
        <v>0.136850620261042</v>
      </c>
      <c r="N228">
        <f t="shared" si="32"/>
        <v>1.9697829301001946E-7</v>
      </c>
      <c r="P228" s="2">
        <v>0.136844821875414</v>
      </c>
      <c r="Q228" s="2"/>
      <c r="R228" s="2"/>
      <c r="T228">
        <f t="shared" si="33"/>
        <v>0.136844821875414</v>
      </c>
      <c r="U228" s="2">
        <f t="shared" si="28"/>
        <v>5.9953639210130749E-6</v>
      </c>
      <c r="W228" s="2"/>
      <c r="X228" s="2"/>
      <c r="Y228" s="2"/>
      <c r="Z228" s="2"/>
      <c r="AA228" s="2"/>
      <c r="AB228" s="2"/>
      <c r="AC228" s="2">
        <v>0.13685080194961499</v>
      </c>
      <c r="AD228" s="2"/>
      <c r="AE228">
        <f t="shared" si="34"/>
        <v>0.13685080194961499</v>
      </c>
      <c r="AF228" s="2">
        <f t="shared" si="29"/>
        <v>1.5289720017852559E-8</v>
      </c>
    </row>
    <row r="229" spans="1:32" x14ac:dyDescent="0.25">
      <c r="A229" t="s">
        <v>266</v>
      </c>
      <c r="B229" t="s">
        <v>266</v>
      </c>
      <c r="C229">
        <v>0.12943041840870201</v>
      </c>
      <c r="F229">
        <v>0.12942963224198301</v>
      </c>
      <c r="G229">
        <f t="shared" si="30"/>
        <v>0.12942963224198301</v>
      </c>
      <c r="H229">
        <f t="shared" si="35"/>
        <v>7.861667190023347E-7</v>
      </c>
      <c r="J229" s="2">
        <v>0.12943022002747501</v>
      </c>
      <c r="K229" s="2"/>
      <c r="L229" s="2"/>
      <c r="M229">
        <f t="shared" si="31"/>
        <v>0.12943022002747501</v>
      </c>
      <c r="N229">
        <f t="shared" si="32"/>
        <v>1.9838122700122085E-7</v>
      </c>
      <c r="P229" s="2">
        <v>0.1294244030027</v>
      </c>
      <c r="Q229" s="2"/>
      <c r="R229" s="2"/>
      <c r="T229">
        <f t="shared" si="33"/>
        <v>0.1294244030027</v>
      </c>
      <c r="U229" s="2">
        <f t="shared" si="28"/>
        <v>6.0154060020078948E-6</v>
      </c>
      <c r="W229" s="2"/>
      <c r="X229" s="2"/>
      <c r="Y229" s="2"/>
      <c r="Z229" s="2"/>
      <c r="AA229" s="2"/>
      <c r="AB229" s="2"/>
      <c r="AC229" s="2">
        <v>0.129430398058553</v>
      </c>
      <c r="AD229" s="2"/>
      <c r="AE229">
        <f t="shared" si="34"/>
        <v>0.129430398058553</v>
      </c>
      <c r="AF229" s="2">
        <f t="shared" si="29"/>
        <v>2.0350149010361918E-8</v>
      </c>
    </row>
    <row r="230" spans="1:32" x14ac:dyDescent="0.25">
      <c r="A230" t="s">
        <v>267</v>
      </c>
      <c r="B230" t="s">
        <v>267</v>
      </c>
      <c r="C230">
        <v>0.116041228577104</v>
      </c>
      <c r="F230">
        <v>0.116040440376475</v>
      </c>
      <c r="G230">
        <f t="shared" si="30"/>
        <v>0.116040440376475</v>
      </c>
      <c r="H230">
        <f t="shared" si="35"/>
        <v>7.8820062900109011E-7</v>
      </c>
      <c r="J230" s="2">
        <v>0.11604103105864701</v>
      </c>
      <c r="K230" s="2"/>
      <c r="L230" s="2"/>
      <c r="M230">
        <f t="shared" si="31"/>
        <v>0.11604103105864701</v>
      </c>
      <c r="N230">
        <f t="shared" si="32"/>
        <v>1.9751845699300663E-7</v>
      </c>
      <c r="P230" s="2">
        <v>0.116035179365129</v>
      </c>
      <c r="Q230" s="2"/>
      <c r="R230" s="2"/>
      <c r="T230">
        <f t="shared" si="33"/>
        <v>0.116035179365129</v>
      </c>
      <c r="U230" s="2">
        <f t="shared" si="28"/>
        <v>6.0492119750010787E-6</v>
      </c>
      <c r="W230" s="2"/>
      <c r="X230" s="2"/>
      <c r="Y230" s="2"/>
      <c r="Z230" s="2"/>
      <c r="AA230" s="2"/>
      <c r="AB230" s="2"/>
      <c r="AC230" s="2">
        <v>0.116041218046031</v>
      </c>
      <c r="AD230" s="2"/>
      <c r="AE230">
        <f t="shared" si="34"/>
        <v>0.116041218046031</v>
      </c>
      <c r="AF230" s="2">
        <f t="shared" si="29"/>
        <v>1.0531072999753199E-8</v>
      </c>
    </row>
    <row r="231" spans="1:32" x14ac:dyDescent="0.25">
      <c r="A231" t="s">
        <v>268</v>
      </c>
      <c r="B231" t="s">
        <v>268</v>
      </c>
      <c r="C231">
        <v>0.14476144579375</v>
      </c>
      <c r="F231">
        <v>0.14476064549343001</v>
      </c>
      <c r="G231">
        <f t="shared" si="30"/>
        <v>0.14476064549343001</v>
      </c>
      <c r="H231">
        <f t="shared" si="35"/>
        <v>8.0030031998634676E-7</v>
      </c>
      <c r="J231" s="2">
        <v>0.14476124329312401</v>
      </c>
      <c r="K231" s="2"/>
      <c r="L231" s="2"/>
      <c r="M231">
        <f t="shared" si="31"/>
        <v>0.14476124329312401</v>
      </c>
      <c r="N231">
        <f t="shared" si="32"/>
        <v>2.0250062598980989E-7</v>
      </c>
      <c r="P231" s="2">
        <v>0.144755382138511</v>
      </c>
      <c r="Q231" s="2"/>
      <c r="R231" s="2"/>
      <c r="T231">
        <f t="shared" si="33"/>
        <v>0.144755382138511</v>
      </c>
      <c r="U231" s="2">
        <f t="shared" si="28"/>
        <v>6.0636552390025411E-6</v>
      </c>
      <c r="W231" s="2"/>
      <c r="X231" s="2"/>
      <c r="Y231" s="2"/>
      <c r="Z231" s="2"/>
      <c r="AA231" s="2"/>
      <c r="AB231" s="2"/>
      <c r="AC231" s="2">
        <v>0.144761444611855</v>
      </c>
      <c r="AD231" s="2"/>
      <c r="AE231">
        <f t="shared" si="34"/>
        <v>0.144761444611855</v>
      </c>
      <c r="AF231" s="2">
        <f t="shared" si="29"/>
        <v>1.1818949985364924E-9</v>
      </c>
    </row>
    <row r="232" spans="1:32" x14ac:dyDescent="0.25">
      <c r="A232" t="s">
        <v>269</v>
      </c>
      <c r="B232" t="s">
        <v>269</v>
      </c>
      <c r="C232">
        <v>6.3772643792440298E-2</v>
      </c>
      <c r="F232">
        <v>6.3771867642372804E-2</v>
      </c>
      <c r="G232">
        <f t="shared" si="30"/>
        <v>6.3771867642372804E-2</v>
      </c>
      <c r="H232">
        <f t="shared" si="35"/>
        <v>7.7615006749409687E-7</v>
      </c>
      <c r="J232" s="2">
        <v>6.3772441103648297E-2</v>
      </c>
      <c r="K232" s="2"/>
      <c r="L232" s="2"/>
      <c r="M232">
        <f t="shared" si="31"/>
        <v>6.3772441103648297E-2</v>
      </c>
      <c r="N232">
        <f t="shared" si="32"/>
        <v>2.0268879200036061E-7</v>
      </c>
      <c r="P232" s="2">
        <v>6.3766484366827997E-2</v>
      </c>
      <c r="Q232" s="2"/>
      <c r="R232" s="2"/>
      <c r="T232">
        <f t="shared" si="33"/>
        <v>6.3766484366827997E-2</v>
      </c>
      <c r="U232" s="2">
        <f t="shared" si="28"/>
        <v>6.1594256123009838E-6</v>
      </c>
      <c r="W232" s="2"/>
      <c r="X232" s="2"/>
      <c r="Y232" s="2"/>
      <c r="Z232" s="2"/>
      <c r="AA232" s="2"/>
      <c r="AB232" s="2"/>
      <c r="AC232" s="2">
        <v>6.3772587424723998E-2</v>
      </c>
      <c r="AD232" s="2"/>
      <c r="AE232">
        <f t="shared" si="34"/>
        <v>6.3772587424723998E-2</v>
      </c>
      <c r="AF232" s="2">
        <f t="shared" si="29"/>
        <v>5.6367716300131931E-8</v>
      </c>
    </row>
    <row r="233" spans="1:32" x14ac:dyDescent="0.25">
      <c r="A233" t="s">
        <v>270</v>
      </c>
      <c r="B233" t="s">
        <v>270</v>
      </c>
      <c r="C233">
        <v>5.1219834816421297E-2</v>
      </c>
      <c r="E233">
        <v>5.1220633698791498E-2</v>
      </c>
      <c r="G233">
        <f t="shared" si="30"/>
        <v>5.1220633698791498E-2</v>
      </c>
      <c r="H233">
        <f t="shared" si="35"/>
        <v>-7.9888237020098174E-7</v>
      </c>
      <c r="J233" s="2"/>
      <c r="K233" s="2">
        <v>5.1220528420293197E-2</v>
      </c>
      <c r="L233" s="2"/>
      <c r="M233">
        <f t="shared" si="31"/>
        <v>5.1220528420293197E-2</v>
      </c>
      <c r="N233">
        <f t="shared" si="32"/>
        <v>-6.9360387189992823E-7</v>
      </c>
      <c r="P233" s="2"/>
      <c r="Q233" s="2">
        <v>5.1227522511331801E-2</v>
      </c>
      <c r="R233" s="2"/>
      <c r="S233">
        <v>5.1221500914021598E-2</v>
      </c>
      <c r="T233">
        <f t="shared" si="33"/>
        <v>5.1224511712676696E-2</v>
      </c>
      <c r="U233">
        <f t="shared" si="28"/>
        <v>-4.6768962553983551E-6</v>
      </c>
      <c r="W233" s="2"/>
      <c r="X233" s="2"/>
      <c r="Y233" s="2">
        <v>5.1221548040107E-2</v>
      </c>
      <c r="Z233" s="2"/>
      <c r="AA233" s="2"/>
      <c r="AB233" s="2">
        <v>5.1228607282045202E-2</v>
      </c>
      <c r="AC233" s="2"/>
      <c r="AD233" s="2"/>
      <c r="AE233">
        <f t="shared" si="34"/>
        <v>5.1225077661076104E-2</v>
      </c>
      <c r="AF233" s="2">
        <f t="shared" si="29"/>
        <v>-5.2428446548069552E-6</v>
      </c>
    </row>
    <row r="234" spans="1:32" x14ac:dyDescent="0.25">
      <c r="A234" t="s">
        <v>271</v>
      </c>
      <c r="B234" t="s">
        <v>271</v>
      </c>
      <c r="C234">
        <v>6.0725195604841797E-2</v>
      </c>
      <c r="E234">
        <v>6.0725387139765198E-2</v>
      </c>
      <c r="G234">
        <f t="shared" si="30"/>
        <v>6.0725387139765198E-2</v>
      </c>
      <c r="H234">
        <f t="shared" si="35"/>
        <v>-1.9153492340079348E-7</v>
      </c>
      <c r="J234" s="2"/>
      <c r="K234" s="2">
        <v>6.07255402686478E-2</v>
      </c>
      <c r="L234" s="2"/>
      <c r="M234">
        <f t="shared" si="31"/>
        <v>6.07255402686478E-2</v>
      </c>
      <c r="N234">
        <f t="shared" si="32"/>
        <v>-3.446638060025653E-7</v>
      </c>
      <c r="P234" s="2"/>
      <c r="Q234" s="2">
        <v>6.0726477383130702E-2</v>
      </c>
      <c r="R234" s="2"/>
      <c r="T234">
        <f t="shared" si="33"/>
        <v>6.0726477383130702E-2</v>
      </c>
      <c r="U234">
        <f t="shared" si="28"/>
        <v>-1.2817782889043561E-6</v>
      </c>
      <c r="W234" s="2"/>
      <c r="X234" s="2"/>
      <c r="Y234" s="2"/>
      <c r="Z234" s="2"/>
      <c r="AA234" s="2"/>
      <c r="AB234" s="2">
        <v>6.0727255984075398E-2</v>
      </c>
      <c r="AC234" s="2"/>
      <c r="AD234" s="2"/>
      <c r="AE234">
        <f t="shared" si="34"/>
        <v>6.0727255984075398E-2</v>
      </c>
      <c r="AF234" s="2">
        <f t="shared" si="29"/>
        <v>-2.0603792336010285E-6</v>
      </c>
    </row>
    <row r="235" spans="1:32" x14ac:dyDescent="0.25">
      <c r="A235" t="s">
        <v>272</v>
      </c>
      <c r="B235" t="s">
        <v>272</v>
      </c>
      <c r="C235">
        <v>6.0574932998171703E-2</v>
      </c>
      <c r="E235">
        <v>6.05751246336532E-2</v>
      </c>
      <c r="G235">
        <f t="shared" si="30"/>
        <v>6.05751246336532E-2</v>
      </c>
      <c r="H235">
        <f t="shared" si="35"/>
        <v>-1.9163548149736531E-7</v>
      </c>
      <c r="J235" s="2"/>
      <c r="K235" s="2">
        <v>6.0575277111022001E-2</v>
      </c>
      <c r="L235" s="2"/>
      <c r="M235">
        <f t="shared" si="31"/>
        <v>6.0575277111022001E-2</v>
      </c>
      <c r="N235">
        <f t="shared" si="32"/>
        <v>-3.4411285029789518E-7</v>
      </c>
      <c r="P235" s="2"/>
      <c r="Q235" s="2">
        <v>6.0576191680871798E-2</v>
      </c>
      <c r="R235" s="2"/>
      <c r="T235">
        <f t="shared" si="33"/>
        <v>6.0576191680871798E-2</v>
      </c>
      <c r="U235">
        <f t="shared" si="28"/>
        <v>-1.2586827000948819E-6</v>
      </c>
      <c r="W235" s="2"/>
      <c r="X235" s="2"/>
      <c r="Y235" s="2"/>
      <c r="Z235" s="2"/>
      <c r="AA235" s="2"/>
      <c r="AB235" s="2">
        <v>6.05769688235199E-2</v>
      </c>
      <c r="AC235" s="2"/>
      <c r="AD235" s="2"/>
      <c r="AE235">
        <f t="shared" si="34"/>
        <v>6.05769688235199E-2</v>
      </c>
      <c r="AF235" s="2">
        <f t="shared" si="29"/>
        <v>-2.0358253481969624E-6</v>
      </c>
    </row>
    <row r="236" spans="1:32" x14ac:dyDescent="0.25">
      <c r="A236" t="s">
        <v>273</v>
      </c>
      <c r="B236" t="s">
        <v>273</v>
      </c>
      <c r="C236">
        <v>0.27637387261656898</v>
      </c>
      <c r="F236">
        <v>0.276373240589526</v>
      </c>
      <c r="G236">
        <f t="shared" si="30"/>
        <v>0.276373240589526</v>
      </c>
      <c r="H236">
        <f t="shared" si="35"/>
        <v>6.3202704297937728E-7</v>
      </c>
      <c r="J236" s="2"/>
      <c r="K236" s="2"/>
      <c r="L236" s="2">
        <v>0.27637598290065402</v>
      </c>
      <c r="M236">
        <f t="shared" si="31"/>
        <v>0.27637598290065402</v>
      </c>
      <c r="N236">
        <f t="shared" si="32"/>
        <v>-2.1102840850328874E-6</v>
      </c>
      <c r="P236" s="2"/>
      <c r="Q236" s="2">
        <v>0.27636930497873302</v>
      </c>
      <c r="R236" s="2"/>
      <c r="T236">
        <f t="shared" si="33"/>
        <v>0.27636930497873302</v>
      </c>
      <c r="U236">
        <f t="shared" si="28"/>
        <v>4.567637835961591E-6</v>
      </c>
      <c r="W236" s="2"/>
      <c r="X236" s="2"/>
      <c r="Y236" s="2"/>
      <c r="Z236" s="2"/>
      <c r="AA236" s="2">
        <v>0.27637534537512898</v>
      </c>
      <c r="AB236" s="2"/>
      <c r="AC236" s="2"/>
      <c r="AD236" s="2"/>
      <c r="AE236">
        <f t="shared" si="34"/>
        <v>0.27637534537512898</v>
      </c>
      <c r="AF236" s="2">
        <f t="shared" si="29"/>
        <v>-1.4727585599949577E-6</v>
      </c>
    </row>
    <row r="237" spans="1:32" x14ac:dyDescent="0.25">
      <c r="A237" t="s">
        <v>274</v>
      </c>
      <c r="B237" t="s">
        <v>274</v>
      </c>
      <c r="C237">
        <v>-4.6921498010007301E-4</v>
      </c>
      <c r="E237">
        <v>-4.6921269035835001E-4</v>
      </c>
      <c r="G237">
        <f t="shared" si="30"/>
        <v>-4.6921269035835001E-4</v>
      </c>
      <c r="H237">
        <f t="shared" si="35"/>
        <v>-2.2897417229958937E-9</v>
      </c>
      <c r="J237" s="2"/>
      <c r="K237" s="2">
        <v>-4.6920675542264101E-4</v>
      </c>
      <c r="L237" s="2"/>
      <c r="M237">
        <f t="shared" si="31"/>
        <v>-4.6920675542264101E-4</v>
      </c>
      <c r="N237">
        <f t="shared" si="32"/>
        <v>-8.2246774320044076E-9</v>
      </c>
      <c r="P237" s="2"/>
      <c r="Q237" s="2"/>
      <c r="R237" s="2"/>
      <c r="S237">
        <v>-4.69225299134179E-4</v>
      </c>
      <c r="T237">
        <f t="shared" si="33"/>
        <v>-4.69225299134179E-4</v>
      </c>
      <c r="U237">
        <f t="shared" si="28"/>
        <v>1.0319034105985784E-8</v>
      </c>
      <c r="W237" s="2"/>
      <c r="X237" s="2"/>
      <c r="Y237" s="2"/>
      <c r="Z237" s="2">
        <v>-4.6921367516961499E-4</v>
      </c>
      <c r="AA237" s="2"/>
      <c r="AB237" s="2"/>
      <c r="AC237" s="2"/>
      <c r="AD237" s="2"/>
      <c r="AE237">
        <f t="shared" si="34"/>
        <v>-4.6921367516961499E-4</v>
      </c>
      <c r="AF237" s="2">
        <f t="shared" si="29"/>
        <v>-1.3049304580154721E-9</v>
      </c>
    </row>
    <row r="238" spans="1:32" x14ac:dyDescent="0.25">
      <c r="A238" t="s">
        <v>275</v>
      </c>
      <c r="B238" t="s">
        <v>275</v>
      </c>
      <c r="C238">
        <v>0.176649828690461</v>
      </c>
      <c r="F238">
        <v>0.17664973300855899</v>
      </c>
      <c r="G238">
        <f t="shared" si="30"/>
        <v>0.17664973300855899</v>
      </c>
      <c r="H238">
        <f t="shared" si="35"/>
        <v>9.5681902012589859E-8</v>
      </c>
      <c r="J238" s="2">
        <v>0.17665300000418899</v>
      </c>
      <c r="K238" s="2"/>
      <c r="L238" s="2"/>
      <c r="M238">
        <f t="shared" si="31"/>
        <v>0.17665300000418899</v>
      </c>
      <c r="N238">
        <f t="shared" si="32"/>
        <v>-3.1713137279842929E-6</v>
      </c>
      <c r="P238" s="2"/>
      <c r="Q238" s="2">
        <v>0.17664553718895701</v>
      </c>
      <c r="R238" s="2"/>
      <c r="T238">
        <f t="shared" si="33"/>
        <v>0.17664553718895701</v>
      </c>
      <c r="U238">
        <f t="shared" si="28"/>
        <v>4.2915015039945992E-6</v>
      </c>
      <c r="W238" s="2"/>
      <c r="X238" s="2"/>
      <c r="Y238" s="2"/>
      <c r="Z238" s="2"/>
      <c r="AA238" s="2">
        <v>0.17665151849359001</v>
      </c>
      <c r="AB238" s="2"/>
      <c r="AC238" s="2"/>
      <c r="AD238" s="2"/>
      <c r="AE238">
        <f t="shared" si="34"/>
        <v>0.17665151849359001</v>
      </c>
      <c r="AF238" s="2">
        <f t="shared" si="29"/>
        <v>-1.689803129006906E-6</v>
      </c>
    </row>
    <row r="240" spans="1:32" x14ac:dyDescent="0.25">
      <c r="G240" t="s">
        <v>67</v>
      </c>
      <c r="H240">
        <f>SUM(H3:H238)</f>
        <v>-4.1358677729118722E-5</v>
      </c>
      <c r="M240" t="s">
        <v>67</v>
      </c>
      <c r="N240">
        <f>SUM(N3:N238)</f>
        <v>-7.1048046043677864E-5</v>
      </c>
      <c r="T240" t="s">
        <v>67</v>
      </c>
      <c r="U240">
        <f>SUM(U3:U238)</f>
        <v>5.0269033692056878E-5</v>
      </c>
      <c r="AE240" t="s">
        <v>67</v>
      </c>
      <c r="AF240">
        <f>SUM(AF3:AF238)</f>
        <v>-1.229062753606543E-4</v>
      </c>
    </row>
    <row r="241" spans="5:32" x14ac:dyDescent="0.25">
      <c r="G241" t="s">
        <v>304</v>
      </c>
      <c r="H241">
        <f>MIN(H3:H238)</f>
        <v>-4.3574753300079649E-6</v>
      </c>
      <c r="M241" t="s">
        <v>304</v>
      </c>
      <c r="N241">
        <f>MIN(N3:N238)</f>
        <v>-4.532672866486287E-6</v>
      </c>
      <c r="T241" t="s">
        <v>304</v>
      </c>
      <c r="U241">
        <f>MIN(U3:U238)</f>
        <v>-6.4909913656541196E-6</v>
      </c>
      <c r="AE241" t="s">
        <v>304</v>
      </c>
      <c r="AF241">
        <f>MIN(AF3:AF238)</f>
        <v>-6.9419996298336617E-6</v>
      </c>
    </row>
    <row r="242" spans="5:32" x14ac:dyDescent="0.25">
      <c r="G242" t="s">
        <v>305</v>
      </c>
      <c r="H242">
        <f>MAX(H3:H238)</f>
        <v>1.9971274199948041E-6</v>
      </c>
      <c r="M242" t="s">
        <v>305</v>
      </c>
      <c r="N242">
        <f>MAX(N3:N238)</f>
        <v>4.2595503364495357E-6</v>
      </c>
      <c r="T242" t="s">
        <v>305</v>
      </c>
      <c r="U242">
        <f>MAX(U3:U238)</f>
        <v>6.1594256123009838E-6</v>
      </c>
      <c r="AE242" t="s">
        <v>305</v>
      </c>
      <c r="AF242">
        <f>MAX(AF3:AF238)</f>
        <v>4.7091514725483563E-6</v>
      </c>
    </row>
    <row r="244" spans="5:32" x14ac:dyDescent="0.25">
      <c r="F244" s="2">
        <v>24</v>
      </c>
      <c r="I244" t="s">
        <v>279</v>
      </c>
      <c r="J244">
        <v>76</v>
      </c>
      <c r="K244" s="11">
        <v>1</v>
      </c>
      <c r="L244">
        <v>34</v>
      </c>
      <c r="O244" t="s">
        <v>279</v>
      </c>
      <c r="P244">
        <v>82</v>
      </c>
      <c r="Q244" s="2">
        <v>22</v>
      </c>
      <c r="R244">
        <v>39</v>
      </c>
      <c r="S244" s="11">
        <v>1</v>
      </c>
    </row>
    <row r="245" spans="5:32" x14ac:dyDescent="0.25">
      <c r="E245" s="11">
        <v>1</v>
      </c>
    </row>
    <row r="246" spans="5:32" x14ac:dyDescent="0.25">
      <c r="F246" t="s">
        <v>280</v>
      </c>
      <c r="J246" s="11">
        <v>1</v>
      </c>
      <c r="K246" t="s">
        <v>280</v>
      </c>
      <c r="P246" s="11">
        <v>1</v>
      </c>
      <c r="Q246" t="s">
        <v>280</v>
      </c>
    </row>
    <row r="247" spans="5:32" x14ac:dyDescent="0.25">
      <c r="E247" s="11">
        <v>1</v>
      </c>
      <c r="F247" t="s">
        <v>278</v>
      </c>
      <c r="J247">
        <v>2</v>
      </c>
      <c r="K247" t="s">
        <v>278</v>
      </c>
      <c r="P247">
        <v>4</v>
      </c>
      <c r="Q247" t="s">
        <v>278</v>
      </c>
    </row>
    <row r="248" spans="5:32" x14ac:dyDescent="0.25">
      <c r="E248">
        <v>1</v>
      </c>
    </row>
  </sheetData>
  <mergeCells count="4">
    <mergeCell ref="E1:H1"/>
    <mergeCell ref="J1:N1"/>
    <mergeCell ref="P1:U1"/>
    <mergeCell ref="W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workbookViewId="0">
      <pane ySplit="1" topLeftCell="A29" activePane="bottomLeft" state="frozen"/>
      <selection pane="bottomLeft" activeCell="M32" sqref="M32"/>
    </sheetView>
  </sheetViews>
  <sheetFormatPr defaultRowHeight="15" x14ac:dyDescent="0.25"/>
  <cols>
    <col min="7" max="7" width="10.28515625" bestFit="1" customWidth="1"/>
    <col min="9" max="9" width="9.28515625" customWidth="1"/>
  </cols>
  <sheetData>
    <row r="1" spans="1:13" x14ac:dyDescent="0.25">
      <c r="A1" t="s">
        <v>59</v>
      </c>
      <c r="B1" t="s">
        <v>405</v>
      </c>
      <c r="C1" t="s">
        <v>406</v>
      </c>
      <c r="D1" t="s">
        <v>407</v>
      </c>
      <c r="E1" t="s">
        <v>408</v>
      </c>
      <c r="F1" t="s">
        <v>412</v>
      </c>
      <c r="G1" t="s">
        <v>413</v>
      </c>
      <c r="H1" t="s">
        <v>414</v>
      </c>
      <c r="I1" t="s">
        <v>415</v>
      </c>
      <c r="K1" t="s">
        <v>379</v>
      </c>
      <c r="L1" t="s">
        <v>380</v>
      </c>
      <c r="M1" t="s">
        <v>443</v>
      </c>
    </row>
    <row r="2" spans="1:13" x14ac:dyDescent="0.25">
      <c r="A2" t="s">
        <v>38</v>
      </c>
      <c r="B2">
        <v>0</v>
      </c>
      <c r="C2">
        <v>0</v>
      </c>
      <c r="D2">
        <v>0</v>
      </c>
      <c r="E2">
        <v>0.92445217870097496</v>
      </c>
      <c r="F2">
        <v>0</v>
      </c>
      <c r="G2">
        <v>0</v>
      </c>
      <c r="H2">
        <v>0</v>
      </c>
      <c r="I2">
        <v>0</v>
      </c>
    </row>
    <row r="3" spans="1:13" x14ac:dyDescent="0.25">
      <c r="A3" t="s">
        <v>39</v>
      </c>
      <c r="B3">
        <v>0</v>
      </c>
      <c r="C3">
        <v>0</v>
      </c>
      <c r="D3">
        <v>0</v>
      </c>
      <c r="E3">
        <v>0.93986630528596304</v>
      </c>
      <c r="F3">
        <v>0</v>
      </c>
      <c r="G3">
        <v>0</v>
      </c>
      <c r="H3">
        <v>0</v>
      </c>
      <c r="I3">
        <v>0</v>
      </c>
    </row>
    <row r="4" spans="1:13" x14ac:dyDescent="0.25">
      <c r="A4" t="s">
        <v>40</v>
      </c>
      <c r="B4">
        <v>0</v>
      </c>
      <c r="C4">
        <v>0</v>
      </c>
      <c r="D4">
        <v>0</v>
      </c>
      <c r="E4">
        <v>0.93659883769309105</v>
      </c>
      <c r="F4">
        <v>0</v>
      </c>
      <c r="G4">
        <v>0</v>
      </c>
      <c r="H4">
        <v>0</v>
      </c>
      <c r="I4">
        <v>0</v>
      </c>
    </row>
    <row r="5" spans="1:13" x14ac:dyDescent="0.25">
      <c r="A5" t="s">
        <v>41</v>
      </c>
      <c r="B5">
        <v>0</v>
      </c>
      <c r="C5">
        <v>0</v>
      </c>
      <c r="D5">
        <v>0</v>
      </c>
      <c r="E5">
        <v>0.969570232038381</v>
      </c>
      <c r="F5">
        <v>0</v>
      </c>
      <c r="G5">
        <v>0</v>
      </c>
      <c r="H5">
        <v>0</v>
      </c>
      <c r="I5">
        <v>0</v>
      </c>
    </row>
    <row r="6" spans="1:13" x14ac:dyDescent="0.25">
      <c r="A6" t="s">
        <v>22</v>
      </c>
      <c r="B6">
        <v>0</v>
      </c>
      <c r="C6">
        <v>0</v>
      </c>
      <c r="D6">
        <v>0</v>
      </c>
      <c r="E6">
        <v>0.97127868083725599</v>
      </c>
      <c r="F6">
        <v>0</v>
      </c>
      <c r="G6">
        <v>0</v>
      </c>
      <c r="H6">
        <v>0</v>
      </c>
      <c r="I6">
        <v>0</v>
      </c>
    </row>
    <row r="7" spans="1:13" x14ac:dyDescent="0.25">
      <c r="A7" t="s">
        <v>42</v>
      </c>
      <c r="B7">
        <v>0</v>
      </c>
      <c r="C7">
        <v>0</v>
      </c>
      <c r="D7">
        <v>0</v>
      </c>
      <c r="E7">
        <v>0.95863845998367703</v>
      </c>
      <c r="F7">
        <v>0</v>
      </c>
      <c r="G7">
        <v>0</v>
      </c>
      <c r="H7">
        <v>0</v>
      </c>
      <c r="I7">
        <v>0</v>
      </c>
    </row>
    <row r="8" spans="1:13" x14ac:dyDescent="0.25">
      <c r="A8" t="s">
        <v>43</v>
      </c>
      <c r="B8">
        <v>0</v>
      </c>
      <c r="C8">
        <v>0</v>
      </c>
      <c r="D8">
        <v>0</v>
      </c>
      <c r="E8">
        <v>0.95742631208843199</v>
      </c>
      <c r="F8">
        <v>0</v>
      </c>
      <c r="G8">
        <v>0</v>
      </c>
      <c r="H8">
        <v>0</v>
      </c>
      <c r="I8">
        <v>0</v>
      </c>
    </row>
    <row r="9" spans="1:13" x14ac:dyDescent="0.25">
      <c r="A9" t="s">
        <v>23</v>
      </c>
      <c r="B9">
        <v>0</v>
      </c>
      <c r="C9">
        <v>0</v>
      </c>
      <c r="D9">
        <v>1.01001861727932</v>
      </c>
      <c r="E9">
        <v>0.99014609634259299</v>
      </c>
      <c r="F9">
        <v>0</v>
      </c>
      <c r="G9">
        <v>0</v>
      </c>
      <c r="H9">
        <v>0</v>
      </c>
      <c r="I9">
        <v>0</v>
      </c>
    </row>
    <row r="10" spans="1:13" x14ac:dyDescent="0.25">
      <c r="A10" t="s">
        <v>24</v>
      </c>
      <c r="B10">
        <v>0</v>
      </c>
      <c r="C10">
        <v>0</v>
      </c>
      <c r="D10">
        <v>0</v>
      </c>
      <c r="E10">
        <v>1.01726077458919</v>
      </c>
      <c r="F10">
        <v>0</v>
      </c>
      <c r="G10">
        <v>0</v>
      </c>
      <c r="H10">
        <v>0</v>
      </c>
      <c r="I10">
        <v>0</v>
      </c>
    </row>
    <row r="11" spans="1:13" x14ac:dyDescent="0.25">
      <c r="A11" t="s">
        <v>25</v>
      </c>
      <c r="B11">
        <v>0</v>
      </c>
      <c r="C11">
        <v>0</v>
      </c>
      <c r="D11">
        <v>0</v>
      </c>
      <c r="E11">
        <v>1.01823575808297</v>
      </c>
      <c r="F11">
        <v>0</v>
      </c>
      <c r="G11">
        <v>0</v>
      </c>
      <c r="H11">
        <v>0</v>
      </c>
      <c r="I11">
        <v>0</v>
      </c>
    </row>
    <row r="12" spans="1:13" x14ac:dyDescent="0.25">
      <c r="A12" t="s">
        <v>26</v>
      </c>
      <c r="B12">
        <v>0</v>
      </c>
      <c r="C12">
        <v>0</v>
      </c>
      <c r="D12">
        <v>0</v>
      </c>
      <c r="E12">
        <v>0.953539980719735</v>
      </c>
      <c r="F12">
        <v>0</v>
      </c>
      <c r="G12">
        <v>0</v>
      </c>
      <c r="H12">
        <v>0</v>
      </c>
      <c r="I12">
        <v>0</v>
      </c>
    </row>
    <row r="13" spans="1:13" x14ac:dyDescent="0.25">
      <c r="A13" t="s">
        <v>27</v>
      </c>
      <c r="B13">
        <v>0</v>
      </c>
      <c r="C13">
        <v>0</v>
      </c>
      <c r="D13">
        <v>0.98149235002340696</v>
      </c>
      <c r="E13">
        <v>0.95815592912666803</v>
      </c>
      <c r="F13">
        <v>0</v>
      </c>
      <c r="G13">
        <v>0</v>
      </c>
      <c r="H13">
        <v>0</v>
      </c>
      <c r="I13">
        <v>0</v>
      </c>
    </row>
    <row r="14" spans="1:13" x14ac:dyDescent="0.25">
      <c r="A14" t="s">
        <v>28</v>
      </c>
      <c r="B14">
        <v>0</v>
      </c>
      <c r="C14">
        <v>0</v>
      </c>
      <c r="D14">
        <v>0.95674839606882001</v>
      </c>
      <c r="E14">
        <v>0.93472735723908695</v>
      </c>
      <c r="F14">
        <v>0</v>
      </c>
      <c r="G14">
        <v>0</v>
      </c>
      <c r="H14">
        <v>0</v>
      </c>
      <c r="I14">
        <v>0</v>
      </c>
    </row>
    <row r="15" spans="1:13" x14ac:dyDescent="0.25">
      <c r="A15" t="s">
        <v>29</v>
      </c>
      <c r="B15">
        <v>0</v>
      </c>
      <c r="C15">
        <v>0</v>
      </c>
      <c r="D15">
        <v>0.97537829596863901</v>
      </c>
      <c r="E15">
        <v>0.95022077989420295</v>
      </c>
      <c r="F15">
        <v>0</v>
      </c>
      <c r="G15">
        <v>0</v>
      </c>
      <c r="H15">
        <v>0</v>
      </c>
      <c r="I15">
        <v>0</v>
      </c>
    </row>
    <row r="16" spans="1:13" x14ac:dyDescent="0.25">
      <c r="A16" t="s">
        <v>68</v>
      </c>
      <c r="B16">
        <v>0</v>
      </c>
      <c r="C16">
        <v>0</v>
      </c>
      <c r="D16">
        <v>0.963247951747774</v>
      </c>
      <c r="E16">
        <v>0.93242994964791104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>
        <v>0</v>
      </c>
      <c r="C17">
        <v>0</v>
      </c>
      <c r="D17">
        <v>0.96526251178827704</v>
      </c>
      <c r="E17">
        <v>0.95034711402321104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70</v>
      </c>
      <c r="B18">
        <v>0</v>
      </c>
      <c r="C18">
        <v>0</v>
      </c>
      <c r="D18">
        <v>0.98561893225246999</v>
      </c>
      <c r="E18">
        <v>0.95794475222470199</v>
      </c>
      <c r="F18">
        <v>0</v>
      </c>
      <c r="G18">
        <v>0.97778266396621605</v>
      </c>
      <c r="H18">
        <v>0</v>
      </c>
      <c r="I18">
        <v>0</v>
      </c>
    </row>
    <row r="19" spans="1:9" x14ac:dyDescent="0.25">
      <c r="A19" t="s">
        <v>71</v>
      </c>
      <c r="B19">
        <v>0</v>
      </c>
      <c r="C19">
        <v>0</v>
      </c>
      <c r="D19">
        <v>0.966225817812154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72</v>
      </c>
      <c r="B20">
        <v>0</v>
      </c>
      <c r="C20">
        <v>0</v>
      </c>
      <c r="D20">
        <v>0.95622298314357701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73</v>
      </c>
      <c r="B21">
        <v>0</v>
      </c>
      <c r="C21">
        <v>0</v>
      </c>
      <c r="D21">
        <v>0.94973840688506606</v>
      </c>
      <c r="E21">
        <v>0</v>
      </c>
      <c r="F21">
        <v>0</v>
      </c>
      <c r="G21">
        <v>0.96197001996214404</v>
      </c>
      <c r="H21">
        <v>0</v>
      </c>
      <c r="I21">
        <v>0</v>
      </c>
    </row>
    <row r="22" spans="1:9" x14ac:dyDescent="0.25">
      <c r="A22" t="s">
        <v>74</v>
      </c>
      <c r="B22">
        <v>0</v>
      </c>
      <c r="C22">
        <v>0</v>
      </c>
      <c r="D22">
        <v>0.94928822135503899</v>
      </c>
      <c r="E22">
        <v>0</v>
      </c>
      <c r="F22">
        <v>0</v>
      </c>
      <c r="G22">
        <v>0.96303983948270599</v>
      </c>
      <c r="H22">
        <v>0</v>
      </c>
      <c r="I22">
        <v>0</v>
      </c>
    </row>
    <row r="23" spans="1:9" x14ac:dyDescent="0.25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0.97420249388356395</v>
      </c>
      <c r="H23">
        <v>0</v>
      </c>
      <c r="I23">
        <v>0</v>
      </c>
    </row>
    <row r="24" spans="1:9" x14ac:dyDescent="0.25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1.00385360111599</v>
      </c>
      <c r="H24">
        <v>0</v>
      </c>
      <c r="I24">
        <v>0</v>
      </c>
    </row>
    <row r="25" spans="1:9" x14ac:dyDescent="0.25">
      <c r="A25" t="s">
        <v>77</v>
      </c>
      <c r="B25">
        <v>0</v>
      </c>
      <c r="C25">
        <v>0</v>
      </c>
      <c r="D25">
        <v>0</v>
      </c>
      <c r="E25">
        <v>0</v>
      </c>
      <c r="F25">
        <v>0.96186499288941796</v>
      </c>
      <c r="G25">
        <v>0.99614214040097504</v>
      </c>
      <c r="H25">
        <v>0</v>
      </c>
      <c r="I25">
        <v>0</v>
      </c>
    </row>
    <row r="26" spans="1:9" x14ac:dyDescent="0.25">
      <c r="A26" t="s">
        <v>78</v>
      </c>
      <c r="B26">
        <v>0</v>
      </c>
      <c r="C26">
        <v>0</v>
      </c>
      <c r="D26">
        <v>1.0545385893766599</v>
      </c>
      <c r="E26">
        <v>0</v>
      </c>
      <c r="F26">
        <v>0</v>
      </c>
      <c r="G26">
        <v>1.0519350122026701</v>
      </c>
      <c r="H26">
        <v>0</v>
      </c>
      <c r="I26">
        <v>0</v>
      </c>
    </row>
    <row r="27" spans="1:9" x14ac:dyDescent="0.25">
      <c r="A27" t="s">
        <v>79</v>
      </c>
      <c r="B27">
        <v>0</v>
      </c>
      <c r="C27">
        <v>0</v>
      </c>
      <c r="D27">
        <v>1.02724478966012</v>
      </c>
      <c r="E27">
        <v>0</v>
      </c>
      <c r="F27">
        <v>0</v>
      </c>
      <c r="G27">
        <v>1.0183600125794099</v>
      </c>
      <c r="H27">
        <v>0</v>
      </c>
      <c r="I27">
        <v>0</v>
      </c>
    </row>
    <row r="28" spans="1:9" x14ac:dyDescent="0.25">
      <c r="A28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0.964137857870075</v>
      </c>
      <c r="H28">
        <v>0</v>
      </c>
      <c r="I28">
        <v>0</v>
      </c>
    </row>
    <row r="29" spans="1:9" x14ac:dyDescent="0.25">
      <c r="A29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0.95321493150947101</v>
      </c>
      <c r="H29">
        <v>0</v>
      </c>
      <c r="I29">
        <v>0</v>
      </c>
    </row>
    <row r="30" spans="1:9" x14ac:dyDescent="0.25">
      <c r="A30" t="s">
        <v>82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0.95344461687099402</v>
      </c>
      <c r="H30">
        <v>0</v>
      </c>
      <c r="I30">
        <v>0</v>
      </c>
    </row>
    <row r="31" spans="1:9" x14ac:dyDescent="0.25">
      <c r="A31" t="s">
        <v>83</v>
      </c>
      <c r="B31">
        <v>0</v>
      </c>
      <c r="C31">
        <v>1.0074380535557399</v>
      </c>
      <c r="D31">
        <v>1.0099635395721001</v>
      </c>
      <c r="E31">
        <v>0.97814923589916303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84</v>
      </c>
      <c r="B32">
        <v>0</v>
      </c>
      <c r="C32">
        <v>0</v>
      </c>
      <c r="D32">
        <v>0.95086448996142203</v>
      </c>
      <c r="E32">
        <v>0</v>
      </c>
      <c r="F32">
        <v>0</v>
      </c>
      <c r="G32">
        <v>0.95726764455048297</v>
      </c>
      <c r="H32">
        <v>0</v>
      </c>
      <c r="I32">
        <v>0</v>
      </c>
    </row>
    <row r="33" spans="1:9" x14ac:dyDescent="0.25">
      <c r="A33" t="s">
        <v>85</v>
      </c>
      <c r="B33">
        <v>0</v>
      </c>
      <c r="C33">
        <v>0</v>
      </c>
      <c r="D33">
        <v>0.95252667137918401</v>
      </c>
      <c r="E33">
        <v>0</v>
      </c>
      <c r="F33">
        <v>0</v>
      </c>
      <c r="G33">
        <v>0.95750702410006205</v>
      </c>
      <c r="H33">
        <v>0</v>
      </c>
      <c r="I33">
        <v>0</v>
      </c>
    </row>
    <row r="34" spans="1:9" x14ac:dyDescent="0.25">
      <c r="A34" t="s">
        <v>86</v>
      </c>
      <c r="B34">
        <v>0</v>
      </c>
      <c r="C34">
        <v>0</v>
      </c>
      <c r="D34">
        <v>0.96107695757956502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87</v>
      </c>
      <c r="B35">
        <v>0</v>
      </c>
      <c r="C35">
        <v>0</v>
      </c>
      <c r="D35">
        <v>0.97610805768202402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88</v>
      </c>
      <c r="B36">
        <v>0</v>
      </c>
      <c r="C36">
        <v>0</v>
      </c>
      <c r="D36">
        <v>0.97168438801923096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89</v>
      </c>
      <c r="B37">
        <v>0</v>
      </c>
      <c r="C37">
        <v>0</v>
      </c>
      <c r="D37">
        <v>0.97185871542020696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90</v>
      </c>
      <c r="B38">
        <v>0</v>
      </c>
      <c r="C38">
        <v>0.98082153156020002</v>
      </c>
      <c r="D38">
        <v>0.97933630909172698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91</v>
      </c>
      <c r="B39">
        <v>0</v>
      </c>
      <c r="C39">
        <v>1.00450414936113</v>
      </c>
      <c r="D39">
        <v>0.99993805396409996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92</v>
      </c>
      <c r="B40">
        <v>0</v>
      </c>
      <c r="C40">
        <v>0.96477726340352499</v>
      </c>
      <c r="D40">
        <v>0.954374828303162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93</v>
      </c>
      <c r="B41">
        <v>0</v>
      </c>
      <c r="C41">
        <v>0.96705846432295794</v>
      </c>
      <c r="D41">
        <v>0.95151576620118605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94</v>
      </c>
      <c r="B42">
        <v>0</v>
      </c>
      <c r="C42">
        <v>0.96440816852292399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95</v>
      </c>
      <c r="B43">
        <v>0</v>
      </c>
      <c r="C43">
        <v>0.98633039565048697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96</v>
      </c>
      <c r="B44">
        <v>0</v>
      </c>
      <c r="C44">
        <v>0.96858675388969795</v>
      </c>
      <c r="D44">
        <v>0.96838392622164604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97</v>
      </c>
      <c r="B45">
        <v>0</v>
      </c>
      <c r="C45">
        <v>0.97686958511427102</v>
      </c>
      <c r="D45">
        <v>0.97411817496474695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98</v>
      </c>
      <c r="B46">
        <v>0</v>
      </c>
      <c r="C46">
        <v>0.97921021785942497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99</v>
      </c>
      <c r="B47">
        <v>0</v>
      </c>
      <c r="C47">
        <v>0.996086203106196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100</v>
      </c>
      <c r="B48">
        <v>0</v>
      </c>
      <c r="C48">
        <v>1.00717557221328</v>
      </c>
      <c r="D48">
        <v>0</v>
      </c>
      <c r="E48">
        <v>0</v>
      </c>
      <c r="F48">
        <v>1.01029406340721</v>
      </c>
      <c r="G48">
        <v>0</v>
      </c>
      <c r="H48">
        <v>0</v>
      </c>
      <c r="I48">
        <v>0</v>
      </c>
    </row>
    <row r="49" spans="1:13" x14ac:dyDescent="0.25">
      <c r="A49" t="s">
        <v>101</v>
      </c>
      <c r="B49">
        <v>0</v>
      </c>
      <c r="C49">
        <v>1.0118833894057799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3" x14ac:dyDescent="0.25">
      <c r="A50" t="s">
        <v>102</v>
      </c>
      <c r="B50" s="3">
        <v>1.0223363125207501</v>
      </c>
      <c r="C50" s="3">
        <v>1.01750007711335</v>
      </c>
      <c r="D50">
        <v>0</v>
      </c>
      <c r="E50">
        <v>0</v>
      </c>
      <c r="F50">
        <v>1.0139295826238801</v>
      </c>
      <c r="G50">
        <v>0</v>
      </c>
      <c r="H50">
        <v>0</v>
      </c>
      <c r="I50">
        <v>0</v>
      </c>
      <c r="K50">
        <f>ATAN(B168/B50)</f>
        <v>7.8547822166335601E-2</v>
      </c>
      <c r="L50">
        <f>ATAN(C168/C50)</f>
        <v>5.7893438091128652E-2</v>
      </c>
      <c r="M50">
        <f>K50-L50</f>
        <v>2.065438407520695E-2</v>
      </c>
    </row>
    <row r="51" spans="1:13" x14ac:dyDescent="0.25">
      <c r="A51" t="s">
        <v>103</v>
      </c>
      <c r="B51">
        <v>0</v>
      </c>
      <c r="C51">
        <v>0.99120921412973195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13" x14ac:dyDescent="0.25">
      <c r="A52" t="s">
        <v>104</v>
      </c>
      <c r="B52" s="3">
        <v>0.964424551056146</v>
      </c>
      <c r="C52" s="3">
        <v>0.94722890711998697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ref="K52:K68" si="0">ATAN(B170/B52)</f>
        <v>0</v>
      </c>
      <c r="L52">
        <f t="shared" ref="L52:L68" si="1">ATAN(C170/C52)</f>
        <v>-2.1944437598373001E-2</v>
      </c>
      <c r="M52">
        <f t="shared" ref="M52:M68" si="2">K52-L52</f>
        <v>2.1944437598373001E-2</v>
      </c>
    </row>
    <row r="53" spans="1:13" x14ac:dyDescent="0.25">
      <c r="A53" t="s">
        <v>105</v>
      </c>
      <c r="B53">
        <v>0.95403938908036301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3" x14ac:dyDescent="0.25">
      <c r="A54" t="s">
        <v>106</v>
      </c>
      <c r="B54">
        <v>0.94371671526669898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3" x14ac:dyDescent="0.25">
      <c r="A55" t="s">
        <v>107</v>
      </c>
      <c r="B55" s="3">
        <v>0.95423564166317099</v>
      </c>
      <c r="C55" s="3">
        <v>0.92562080951277104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-1.7377866478044748E-2</v>
      </c>
      <c r="L55">
        <f t="shared" si="1"/>
        <v>-4.0481185940882271E-2</v>
      </c>
      <c r="M55">
        <f t="shared" si="2"/>
        <v>2.3103319462837522E-2</v>
      </c>
    </row>
    <row r="56" spans="1:13" x14ac:dyDescent="0.25">
      <c r="A56" t="s">
        <v>108</v>
      </c>
      <c r="B56">
        <v>0.95128026411106703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3" x14ac:dyDescent="0.25">
      <c r="A57" t="s">
        <v>109</v>
      </c>
      <c r="B57" s="3">
        <v>0.95315179646388104</v>
      </c>
      <c r="C57" s="3">
        <v>0.94142848648672295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-1.9116085948876493E-2</v>
      </c>
      <c r="L57">
        <f t="shared" si="1"/>
        <v>-4.1792522653336647E-2</v>
      </c>
      <c r="M57">
        <f t="shared" si="2"/>
        <v>2.2676436704460155E-2</v>
      </c>
    </row>
    <row r="58" spans="1:13" x14ac:dyDescent="0.25">
      <c r="A58" t="s">
        <v>110</v>
      </c>
      <c r="B58" s="3">
        <v>0.96607970949286903</v>
      </c>
      <c r="C58" s="3">
        <v>0.95874906653755299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1.6043400670829547E-3</v>
      </c>
      <c r="L58">
        <f t="shared" si="1"/>
        <v>-2.0862898103343613E-2</v>
      </c>
      <c r="M58">
        <f t="shared" si="2"/>
        <v>2.2467238170426569E-2</v>
      </c>
    </row>
    <row r="59" spans="1:13" x14ac:dyDescent="0.25">
      <c r="A59" t="s">
        <v>111</v>
      </c>
      <c r="B59">
        <v>0.95663429731095895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3" x14ac:dyDescent="0.25">
      <c r="A60" t="s">
        <v>112</v>
      </c>
      <c r="B60">
        <v>0.98662463531877298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3" x14ac:dyDescent="0.25">
      <c r="A61" t="s">
        <v>113</v>
      </c>
      <c r="B61">
        <v>0.99352750350471997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3" x14ac:dyDescent="0.25">
      <c r="A62" t="s">
        <v>114</v>
      </c>
      <c r="B62">
        <v>0.99541111030324503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3" x14ac:dyDescent="0.25">
      <c r="A63" t="s">
        <v>115</v>
      </c>
      <c r="B63" s="3">
        <v>0.997811382106641</v>
      </c>
      <c r="C63" s="3">
        <v>0.96894114731915704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0.11902543704419112</v>
      </c>
      <c r="L63">
        <f t="shared" si="1"/>
        <v>0.11028108500713639</v>
      </c>
      <c r="M63">
        <f t="shared" si="2"/>
        <v>8.7443520370547312E-3</v>
      </c>
    </row>
    <row r="64" spans="1:13" x14ac:dyDescent="0.25">
      <c r="A64" t="s">
        <v>116</v>
      </c>
      <c r="B64">
        <v>0.99867016406592701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3" x14ac:dyDescent="0.25">
      <c r="A65" t="s">
        <v>117</v>
      </c>
      <c r="B65" s="3">
        <v>1.00601679987534</v>
      </c>
      <c r="C65" s="3">
        <v>0.99317200056231503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0.13671531856014069</v>
      </c>
      <c r="L65">
        <f t="shared" si="1"/>
        <v>0.12765817218132686</v>
      </c>
      <c r="M65">
        <f t="shared" si="2"/>
        <v>9.0571463788138296E-3</v>
      </c>
    </row>
    <row r="66" spans="1:13" x14ac:dyDescent="0.25">
      <c r="A66" t="s">
        <v>118</v>
      </c>
      <c r="B66" s="3">
        <v>1.0217806491166099</v>
      </c>
      <c r="C66" s="3">
        <v>1.01330435941806</v>
      </c>
      <c r="D66">
        <v>0</v>
      </c>
      <c r="E66">
        <v>0</v>
      </c>
      <c r="F66">
        <v>1.02212177273258</v>
      </c>
      <c r="G66">
        <v>0</v>
      </c>
      <c r="H66">
        <v>0</v>
      </c>
      <c r="I66">
        <v>0</v>
      </c>
      <c r="K66">
        <f t="shared" si="0"/>
        <v>0.18646784829431512</v>
      </c>
      <c r="L66">
        <f t="shared" si="1"/>
        <v>0.17763499271830635</v>
      </c>
      <c r="M66">
        <f t="shared" si="2"/>
        <v>8.832855576008769E-3</v>
      </c>
    </row>
    <row r="67" spans="1:13" x14ac:dyDescent="0.25">
      <c r="A67" t="s">
        <v>119</v>
      </c>
      <c r="B67" s="3">
        <v>1.0477426674736701</v>
      </c>
      <c r="C67" s="3">
        <v>1.04015897722277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0.1821811188136582</v>
      </c>
      <c r="L67">
        <f t="shared" si="1"/>
        <v>0.171364015724317</v>
      </c>
      <c r="M67">
        <f t="shared" si="2"/>
        <v>1.0817103089341196E-2</v>
      </c>
    </row>
    <row r="68" spans="1:13" x14ac:dyDescent="0.25">
      <c r="A68" t="s">
        <v>120</v>
      </c>
      <c r="B68" s="3">
        <v>1.01792020342233</v>
      </c>
      <c r="C68" s="3">
        <v>0.99735639839966395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0"/>
        <v>0.14059651639992052</v>
      </c>
      <c r="L68">
        <f t="shared" si="1"/>
        <v>0.13087867436649583</v>
      </c>
      <c r="M68">
        <f t="shared" si="2"/>
        <v>9.717842033424684E-3</v>
      </c>
    </row>
    <row r="69" spans="1:13" x14ac:dyDescent="0.25">
      <c r="A69" t="s">
        <v>121</v>
      </c>
      <c r="B69">
        <v>0</v>
      </c>
      <c r="C69">
        <v>1.00376282737096</v>
      </c>
      <c r="D69">
        <v>0</v>
      </c>
      <c r="E69">
        <v>0</v>
      </c>
      <c r="F69">
        <v>1.0146985391379</v>
      </c>
      <c r="G69">
        <v>0</v>
      </c>
      <c r="H69">
        <v>0</v>
      </c>
      <c r="I69">
        <v>0</v>
      </c>
      <c r="M69">
        <f>AVERAGE(M50:M68)</f>
        <v>1.5801511512594742E-2</v>
      </c>
    </row>
    <row r="70" spans="1:13" x14ac:dyDescent="0.25">
      <c r="A70" t="s">
        <v>122</v>
      </c>
      <c r="B70">
        <v>0</v>
      </c>
      <c r="C70">
        <v>1.00297466705883</v>
      </c>
      <c r="D70">
        <v>0</v>
      </c>
      <c r="E70">
        <v>0</v>
      </c>
      <c r="F70">
        <v>1.03611280651279</v>
      </c>
      <c r="G70">
        <v>0</v>
      </c>
      <c r="H70">
        <v>0</v>
      </c>
      <c r="I70">
        <v>0</v>
      </c>
    </row>
    <row r="71" spans="1:13" x14ac:dyDescent="0.25">
      <c r="A71" t="s">
        <v>123</v>
      </c>
      <c r="B71">
        <v>0</v>
      </c>
      <c r="C71">
        <v>0</v>
      </c>
      <c r="D71">
        <v>0</v>
      </c>
      <c r="E71">
        <v>0</v>
      </c>
      <c r="F71">
        <v>0.97714751868973504</v>
      </c>
      <c r="G71">
        <v>0.98405488767351601</v>
      </c>
      <c r="H71">
        <v>0</v>
      </c>
      <c r="I71">
        <v>0</v>
      </c>
    </row>
    <row r="72" spans="1:13" x14ac:dyDescent="0.25">
      <c r="A72" t="s">
        <v>124</v>
      </c>
      <c r="B72">
        <v>0</v>
      </c>
      <c r="C72">
        <v>0</v>
      </c>
      <c r="D72">
        <v>0</v>
      </c>
      <c r="E72">
        <v>0</v>
      </c>
      <c r="F72">
        <v>0.97796514765849296</v>
      </c>
      <c r="G72">
        <v>0.98698918691142301</v>
      </c>
      <c r="H72">
        <v>0</v>
      </c>
      <c r="I72">
        <v>0</v>
      </c>
    </row>
    <row r="73" spans="1:13" x14ac:dyDescent="0.25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0.98154592821016395</v>
      </c>
      <c r="H73">
        <v>0</v>
      </c>
      <c r="I73">
        <v>0</v>
      </c>
    </row>
    <row r="74" spans="1:13" x14ac:dyDescent="0.25">
      <c r="A74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0.99101280234073297</v>
      </c>
      <c r="H74">
        <v>0</v>
      </c>
      <c r="I74">
        <v>0</v>
      </c>
    </row>
    <row r="75" spans="1:13" x14ac:dyDescent="0.25">
      <c r="A75" t="s">
        <v>127</v>
      </c>
      <c r="B75">
        <v>0</v>
      </c>
      <c r="C75">
        <v>0</v>
      </c>
      <c r="D75">
        <v>0</v>
      </c>
      <c r="E75">
        <v>0</v>
      </c>
      <c r="F75">
        <v>0.95330922343160995</v>
      </c>
      <c r="G75">
        <v>0</v>
      </c>
      <c r="H75">
        <v>0</v>
      </c>
      <c r="I75">
        <v>0</v>
      </c>
    </row>
    <row r="76" spans="1:13" x14ac:dyDescent="0.25">
      <c r="A76" t="s">
        <v>128</v>
      </c>
      <c r="B76">
        <v>0</v>
      </c>
      <c r="C76">
        <v>0</v>
      </c>
      <c r="D76">
        <v>0</v>
      </c>
      <c r="E76">
        <v>0</v>
      </c>
      <c r="F76">
        <v>0.96387906835472903</v>
      </c>
      <c r="G76">
        <v>0</v>
      </c>
      <c r="H76">
        <v>0</v>
      </c>
      <c r="I76">
        <v>0</v>
      </c>
    </row>
    <row r="77" spans="1:13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0.94044605381027502</v>
      </c>
      <c r="G77">
        <v>0</v>
      </c>
      <c r="H77">
        <v>0</v>
      </c>
      <c r="I77">
        <v>0</v>
      </c>
    </row>
    <row r="78" spans="1:13" x14ac:dyDescent="0.25">
      <c r="A78" t="s">
        <v>130</v>
      </c>
      <c r="B78">
        <v>0</v>
      </c>
      <c r="C78">
        <v>0</v>
      </c>
      <c r="D78">
        <v>0</v>
      </c>
      <c r="E78">
        <v>0</v>
      </c>
      <c r="F78">
        <v>1.00395717267034</v>
      </c>
      <c r="G78" s="2">
        <v>0</v>
      </c>
      <c r="H78" s="2">
        <v>0</v>
      </c>
      <c r="I78" s="2">
        <v>1.0005684451144701</v>
      </c>
      <c r="J78" s="2"/>
    </row>
    <row r="79" spans="1:13" x14ac:dyDescent="0.25">
      <c r="A79" t="s">
        <v>131</v>
      </c>
      <c r="B79">
        <v>0</v>
      </c>
      <c r="C79">
        <v>0</v>
      </c>
      <c r="D79">
        <v>0</v>
      </c>
      <c r="E79">
        <v>0</v>
      </c>
      <c r="F79">
        <v>1.0011160474502401</v>
      </c>
      <c r="G79" s="2">
        <v>0</v>
      </c>
      <c r="H79" s="2">
        <v>0</v>
      </c>
      <c r="I79" s="2">
        <v>0</v>
      </c>
      <c r="J79" s="2"/>
    </row>
    <row r="80" spans="1:13" x14ac:dyDescent="0.25">
      <c r="A80" t="s">
        <v>132</v>
      </c>
      <c r="B80">
        <v>0</v>
      </c>
      <c r="C80">
        <v>0</v>
      </c>
      <c r="D80">
        <v>0</v>
      </c>
      <c r="E80">
        <v>0</v>
      </c>
      <c r="F80">
        <v>1.0069087774699601</v>
      </c>
      <c r="G80" s="2">
        <v>0</v>
      </c>
      <c r="H80" s="2">
        <v>0</v>
      </c>
      <c r="I80" s="2">
        <v>0</v>
      </c>
      <c r="J80" s="2"/>
    </row>
    <row r="81" spans="1:10" x14ac:dyDescent="0.25">
      <c r="A81" t="s">
        <v>133</v>
      </c>
      <c r="B81">
        <v>0</v>
      </c>
      <c r="C81">
        <v>0</v>
      </c>
      <c r="D81">
        <v>0</v>
      </c>
      <c r="E81">
        <v>0</v>
      </c>
      <c r="F81">
        <v>1.0382640333450699</v>
      </c>
      <c r="G81" s="2">
        <v>0</v>
      </c>
      <c r="H81" s="2">
        <v>1.04060437723941</v>
      </c>
      <c r="I81" s="2">
        <v>1.03395133776426</v>
      </c>
      <c r="J81" s="2"/>
    </row>
    <row r="82" spans="1:10" x14ac:dyDescent="0.25">
      <c r="A82" t="s">
        <v>134</v>
      </c>
      <c r="B82">
        <v>0</v>
      </c>
      <c r="C82">
        <v>0</v>
      </c>
      <c r="D82">
        <v>0</v>
      </c>
      <c r="E82">
        <v>0</v>
      </c>
      <c r="F82">
        <v>1.02890252363417</v>
      </c>
      <c r="G82" s="2">
        <v>0</v>
      </c>
      <c r="H82" s="2">
        <v>0</v>
      </c>
      <c r="I82" s="2">
        <v>0</v>
      </c>
      <c r="J82" s="2"/>
    </row>
    <row r="83" spans="1:10" x14ac:dyDescent="0.25">
      <c r="A83" t="s">
        <v>135</v>
      </c>
      <c r="B83">
        <v>0</v>
      </c>
      <c r="C83">
        <v>0</v>
      </c>
      <c r="D83">
        <v>0</v>
      </c>
      <c r="E83">
        <v>0</v>
      </c>
      <c r="F83">
        <v>0.98306499900759003</v>
      </c>
      <c r="G83" s="2">
        <v>0</v>
      </c>
      <c r="H83" s="2">
        <v>0</v>
      </c>
      <c r="I83" s="2">
        <v>0.98413237782901697</v>
      </c>
      <c r="J83" s="2"/>
    </row>
    <row r="84" spans="1:10" x14ac:dyDescent="0.25">
      <c r="A84" t="s">
        <v>136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0.98130961145477702</v>
      </c>
      <c r="J84" s="2"/>
    </row>
    <row r="85" spans="1:10" x14ac:dyDescent="0.25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0.97884772315731905</v>
      </c>
      <c r="J85" s="2"/>
    </row>
    <row r="86" spans="1:10" x14ac:dyDescent="0.25">
      <c r="A86" t="s">
        <v>138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0.98604960411756104</v>
      </c>
      <c r="J86" s="2"/>
    </row>
    <row r="87" spans="1:10" x14ac:dyDescent="0.25">
      <c r="A87" t="s">
        <v>139</v>
      </c>
      <c r="B87">
        <v>0</v>
      </c>
      <c r="C87">
        <v>0</v>
      </c>
      <c r="D87">
        <v>0</v>
      </c>
      <c r="E87">
        <v>0</v>
      </c>
      <c r="F87">
        <v>0</v>
      </c>
      <c r="G87" s="2">
        <v>0</v>
      </c>
      <c r="H87" s="2">
        <v>0</v>
      </c>
      <c r="I87" s="2">
        <v>0.98453899518501797</v>
      </c>
      <c r="J87" s="2"/>
    </row>
    <row r="88" spans="1:10" x14ac:dyDescent="0.25">
      <c r="A88" t="s">
        <v>140</v>
      </c>
      <c r="B88">
        <v>0</v>
      </c>
      <c r="C88">
        <v>0</v>
      </c>
      <c r="D88">
        <v>0</v>
      </c>
      <c r="E88">
        <v>0</v>
      </c>
      <c r="F88">
        <v>0</v>
      </c>
      <c r="G88" s="2">
        <v>0</v>
      </c>
      <c r="H88" s="2">
        <v>0</v>
      </c>
      <c r="I88" s="2">
        <v>1.01108696863738</v>
      </c>
      <c r="J88" s="2"/>
    </row>
    <row r="89" spans="1:10" x14ac:dyDescent="0.25">
      <c r="A89" t="s">
        <v>141</v>
      </c>
      <c r="B89">
        <v>0</v>
      </c>
      <c r="C89">
        <v>0</v>
      </c>
      <c r="D89">
        <v>0</v>
      </c>
      <c r="E89">
        <v>0</v>
      </c>
      <c r="F89">
        <v>0</v>
      </c>
      <c r="G89" s="2">
        <v>0</v>
      </c>
      <c r="H89" s="2">
        <v>0</v>
      </c>
      <c r="I89" s="2">
        <v>0.99072003855799995</v>
      </c>
      <c r="J89" s="2"/>
    </row>
    <row r="90" spans="1:10" x14ac:dyDescent="0.25">
      <c r="A90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 s="2">
        <v>0</v>
      </c>
      <c r="H90" s="2">
        <v>0</v>
      </c>
      <c r="I90" s="2">
        <v>1.0099380894627199</v>
      </c>
      <c r="J90" s="2"/>
    </row>
    <row r="91" spans="1:10" x14ac:dyDescent="0.25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0.98609758577753903</v>
      </c>
      <c r="J91" s="2"/>
    </row>
    <row r="92" spans="1:10" x14ac:dyDescent="0.25">
      <c r="A92" t="s">
        <v>144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0.97748340075449203</v>
      </c>
      <c r="J92" s="2"/>
    </row>
    <row r="93" spans="1:10" x14ac:dyDescent="0.25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0.99131475182664197</v>
      </c>
      <c r="I93" s="2">
        <v>0.99264527085250398</v>
      </c>
      <c r="J93" s="2"/>
    </row>
    <row r="94" spans="1:10" x14ac:dyDescent="0.2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0.98304634801716295</v>
      </c>
      <c r="J94" s="2"/>
    </row>
    <row r="95" spans="1:10" x14ac:dyDescent="0.25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0.99182934460946404</v>
      </c>
      <c r="I95" s="2">
        <v>0.98495903647489302</v>
      </c>
      <c r="J95" s="2"/>
    </row>
    <row r="96" spans="1:10" x14ac:dyDescent="0.25">
      <c r="A96" t="s">
        <v>148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0.97500076613167397</v>
      </c>
      <c r="J96" s="2"/>
    </row>
    <row r="97" spans="1:10" x14ac:dyDescent="0.25">
      <c r="A97" t="s">
        <v>149</v>
      </c>
      <c r="B97">
        <v>0</v>
      </c>
      <c r="C97">
        <v>0</v>
      </c>
      <c r="D97">
        <v>0</v>
      </c>
      <c r="E97">
        <v>0</v>
      </c>
      <c r="F97">
        <v>0.98617203263378095</v>
      </c>
      <c r="G97" s="2">
        <v>0</v>
      </c>
      <c r="H97" s="2">
        <v>0</v>
      </c>
      <c r="I97" s="2">
        <v>0.98682262849899605</v>
      </c>
      <c r="J97" s="2"/>
    </row>
    <row r="98" spans="1:10" x14ac:dyDescent="0.25">
      <c r="A98" t="s">
        <v>150</v>
      </c>
      <c r="B98">
        <v>0</v>
      </c>
      <c r="C98">
        <v>0</v>
      </c>
      <c r="D98">
        <v>0</v>
      </c>
      <c r="E98">
        <v>0</v>
      </c>
      <c r="F98">
        <v>1.0065741346342101</v>
      </c>
      <c r="G98" s="2">
        <v>0</v>
      </c>
      <c r="H98" s="2">
        <v>0</v>
      </c>
      <c r="I98" s="2">
        <v>1.0042384876813999</v>
      </c>
      <c r="J98" s="2"/>
    </row>
    <row r="99" spans="1:10" x14ac:dyDescent="0.25">
      <c r="A99" t="s">
        <v>151</v>
      </c>
      <c r="B99">
        <v>0</v>
      </c>
      <c r="C99">
        <v>0</v>
      </c>
      <c r="D99">
        <v>0</v>
      </c>
      <c r="E99">
        <v>0</v>
      </c>
      <c r="F99">
        <v>1.01922199336689</v>
      </c>
      <c r="G99" s="2">
        <v>0</v>
      </c>
      <c r="H99" s="2">
        <v>1.0214298556522701</v>
      </c>
      <c r="I99" s="2">
        <v>0</v>
      </c>
      <c r="J99" s="2"/>
    </row>
    <row r="100" spans="1:10" x14ac:dyDescent="0.25">
      <c r="A100" t="s">
        <v>152</v>
      </c>
      <c r="B100">
        <v>0</v>
      </c>
      <c r="C100">
        <v>0</v>
      </c>
      <c r="D100">
        <v>0</v>
      </c>
      <c r="E100">
        <v>0</v>
      </c>
      <c r="F100">
        <v>1.0007887764502901</v>
      </c>
      <c r="G100" s="2">
        <v>0</v>
      </c>
      <c r="H100" s="2">
        <v>1.01140438313069</v>
      </c>
      <c r="I100" s="2">
        <v>0</v>
      </c>
      <c r="J100" s="2"/>
    </row>
    <row r="101" spans="1:10" x14ac:dyDescent="0.25">
      <c r="A101" t="s">
        <v>153</v>
      </c>
      <c r="B101">
        <v>0</v>
      </c>
      <c r="C101">
        <v>0</v>
      </c>
      <c r="D101">
        <v>0</v>
      </c>
      <c r="E101">
        <v>0</v>
      </c>
      <c r="F101">
        <v>1.0104277134211399</v>
      </c>
      <c r="G101" s="2">
        <v>0</v>
      </c>
      <c r="H101" s="2">
        <v>1.01952068443327</v>
      </c>
      <c r="I101" s="2">
        <v>1.00806035136326</v>
      </c>
      <c r="J101" s="2"/>
    </row>
    <row r="102" spans="1:10" x14ac:dyDescent="0.25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0.99317471935743395</v>
      </c>
      <c r="I102">
        <v>0</v>
      </c>
    </row>
    <row r="103" spans="1:10" x14ac:dyDescent="0.25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0.99059688694353398</v>
      </c>
      <c r="I103">
        <v>0.98609437509536901</v>
      </c>
    </row>
    <row r="104" spans="1:10" x14ac:dyDescent="0.25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1.00246787038116</v>
      </c>
      <c r="I104">
        <v>0</v>
      </c>
    </row>
    <row r="105" spans="1:10" x14ac:dyDescent="0.25">
      <c r="A105" t="s">
        <v>157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0.97065262676981701</v>
      </c>
      <c r="I105">
        <v>0</v>
      </c>
    </row>
    <row r="106" spans="1:10" x14ac:dyDescent="0.25">
      <c r="A106" t="s">
        <v>158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0.96489368761231697</v>
      </c>
      <c r="I106">
        <v>0</v>
      </c>
    </row>
    <row r="107" spans="1:10" x14ac:dyDescent="0.25">
      <c r="A107" t="s">
        <v>159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0.96111553539511896</v>
      </c>
      <c r="I107">
        <v>0</v>
      </c>
    </row>
    <row r="108" spans="1:10" x14ac:dyDescent="0.25">
      <c r="A108" t="s">
        <v>160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0.94919832348314503</v>
      </c>
      <c r="I108">
        <v>0</v>
      </c>
    </row>
    <row r="109" spans="1:10" x14ac:dyDescent="0.25">
      <c r="A109" t="s">
        <v>161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0.96376992283710095</v>
      </c>
      <c r="I109">
        <v>0</v>
      </c>
    </row>
    <row r="110" spans="1:10" x14ac:dyDescent="0.25">
      <c r="A110" t="s">
        <v>162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0.96420093441638199</v>
      </c>
      <c r="I110">
        <v>0</v>
      </c>
    </row>
    <row r="111" spans="1:10" x14ac:dyDescent="0.25">
      <c r="A111" t="s">
        <v>163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0.97041798535720503</v>
      </c>
      <c r="I111">
        <v>0</v>
      </c>
    </row>
    <row r="112" spans="1:10" x14ac:dyDescent="0.25">
      <c r="A112" t="s">
        <v>164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0.975822615910794</v>
      </c>
      <c r="I112">
        <v>0</v>
      </c>
    </row>
    <row r="113" spans="1:9" x14ac:dyDescent="0.25">
      <c r="A113" t="s">
        <v>165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0.97111434543706698</v>
      </c>
      <c r="I113">
        <v>0</v>
      </c>
    </row>
    <row r="114" spans="1:9" x14ac:dyDescent="0.25">
      <c r="A114" t="s">
        <v>166</v>
      </c>
      <c r="B114">
        <v>0</v>
      </c>
      <c r="C114">
        <v>0</v>
      </c>
      <c r="D114">
        <v>0.986099478529049</v>
      </c>
      <c r="E114">
        <v>0</v>
      </c>
      <c r="F114">
        <v>0</v>
      </c>
      <c r="G114">
        <v>0.97354159377303096</v>
      </c>
      <c r="H114">
        <v>0</v>
      </c>
      <c r="I114">
        <v>0</v>
      </c>
    </row>
    <row r="115" spans="1:9" x14ac:dyDescent="0.25">
      <c r="A115" t="s">
        <v>167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0.95271003878387395</v>
      </c>
      <c r="H115">
        <v>0</v>
      </c>
      <c r="I115">
        <v>0</v>
      </c>
    </row>
    <row r="116" spans="1:9" x14ac:dyDescent="0.25">
      <c r="A116" t="s">
        <v>168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0.95269889139388497</v>
      </c>
      <c r="H116">
        <v>0</v>
      </c>
      <c r="I116">
        <v>0</v>
      </c>
    </row>
    <row r="117" spans="1:9" x14ac:dyDescent="0.25">
      <c r="A117" t="s">
        <v>169</v>
      </c>
      <c r="B117">
        <v>0</v>
      </c>
      <c r="C117">
        <v>0</v>
      </c>
      <c r="D117">
        <v>0</v>
      </c>
      <c r="E117">
        <v>0</v>
      </c>
      <c r="F117">
        <v>1.0039670676042201</v>
      </c>
      <c r="G117">
        <v>0</v>
      </c>
      <c r="H117">
        <v>0</v>
      </c>
      <c r="I117">
        <v>0</v>
      </c>
    </row>
    <row r="118" spans="1:9" x14ac:dyDescent="0.25">
      <c r="A118" t="s">
        <v>170</v>
      </c>
      <c r="B118">
        <v>0</v>
      </c>
      <c r="C118">
        <v>0</v>
      </c>
      <c r="D118">
        <v>0</v>
      </c>
      <c r="E118">
        <v>0.94208533884590395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171</v>
      </c>
      <c r="B119">
        <v>0</v>
      </c>
      <c r="C119">
        <v>0</v>
      </c>
      <c r="D119">
        <v>0</v>
      </c>
      <c r="E119">
        <v>0</v>
      </c>
      <c r="F119">
        <v>0.94574521932111899</v>
      </c>
      <c r="G119">
        <v>0</v>
      </c>
      <c r="H119">
        <v>0</v>
      </c>
      <c r="I119">
        <v>0</v>
      </c>
    </row>
    <row r="120" spans="1:9" x14ac:dyDescent="0.25">
      <c r="A120" t="s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45</v>
      </c>
      <c r="B121">
        <v>0</v>
      </c>
      <c r="C121">
        <v>0</v>
      </c>
      <c r="D121">
        <v>0</v>
      </c>
      <c r="E121">
        <v>8.3328335189122495E-3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46</v>
      </c>
      <c r="B122">
        <v>0</v>
      </c>
      <c r="C122">
        <v>0</v>
      </c>
      <c r="D122">
        <v>0</v>
      </c>
      <c r="E122">
        <v>1.4428125067228801E-2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47</v>
      </c>
      <c r="B123">
        <v>0</v>
      </c>
      <c r="C123">
        <v>0</v>
      </c>
      <c r="D123">
        <v>0</v>
      </c>
      <c r="E123">
        <v>7.6728580551391201E-2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30</v>
      </c>
      <c r="B124">
        <v>0</v>
      </c>
      <c r="C124">
        <v>0</v>
      </c>
      <c r="D124">
        <v>0</v>
      </c>
      <c r="E124">
        <v>8.5057023691469794E-2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48</v>
      </c>
      <c r="B125">
        <v>0</v>
      </c>
      <c r="C125">
        <v>0</v>
      </c>
      <c r="D125">
        <v>0</v>
      </c>
      <c r="E125">
        <v>3.7923732955051602E-2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49</v>
      </c>
      <c r="B126">
        <v>0</v>
      </c>
      <c r="C126">
        <v>0</v>
      </c>
      <c r="D126">
        <v>0</v>
      </c>
      <c r="E126">
        <v>3.0425437150908001E-2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31</v>
      </c>
      <c r="B127">
        <v>0</v>
      </c>
      <c r="C127">
        <v>0</v>
      </c>
      <c r="D127">
        <v>0.16354857080327501</v>
      </c>
      <c r="E127">
        <v>0.17565023880445599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32</v>
      </c>
      <c r="B128">
        <v>0</v>
      </c>
      <c r="C128">
        <v>0</v>
      </c>
      <c r="D128">
        <v>0</v>
      </c>
      <c r="E128">
        <v>0.30934201909561299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33</v>
      </c>
      <c r="B129">
        <v>0</v>
      </c>
      <c r="C129">
        <v>0</v>
      </c>
      <c r="D129">
        <v>0</v>
      </c>
      <c r="E129">
        <v>0.453770592991045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34</v>
      </c>
      <c r="B130">
        <v>0</v>
      </c>
      <c r="C130">
        <v>0</v>
      </c>
      <c r="D130">
        <v>0</v>
      </c>
      <c r="E130">
        <v>3.32402818592894E-2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35</v>
      </c>
      <c r="B131">
        <v>0</v>
      </c>
      <c r="C131">
        <v>0</v>
      </c>
      <c r="D131">
        <v>1.25244339836918E-2</v>
      </c>
      <c r="E131">
        <v>2.4381205637687801E-2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36</v>
      </c>
      <c r="B132">
        <v>0</v>
      </c>
      <c r="C132">
        <v>0</v>
      </c>
      <c r="D132">
        <v>-1.73054839372004E-3</v>
      </c>
      <c r="E132">
        <v>1.05423453419422E-2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37</v>
      </c>
      <c r="B133">
        <v>0</v>
      </c>
      <c r="C133">
        <v>0</v>
      </c>
      <c r="D133">
        <v>0</v>
      </c>
      <c r="E133">
        <v>1.2080539382164799E-2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172</v>
      </c>
      <c r="B134">
        <v>0</v>
      </c>
      <c r="C134">
        <v>0</v>
      </c>
      <c r="D134">
        <v>-6.1704327287269104E-3</v>
      </c>
      <c r="E134">
        <v>7.7606342525201001E-3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173</v>
      </c>
      <c r="B135">
        <v>0</v>
      </c>
      <c r="C135">
        <v>0</v>
      </c>
      <c r="D135">
        <v>8.0262363072457696E-3</v>
      </c>
      <c r="E135">
        <v>1.9339737315500101E-2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174</v>
      </c>
      <c r="B136">
        <v>0</v>
      </c>
      <c r="C136">
        <v>0</v>
      </c>
      <c r="D136">
        <v>3.68343327535657E-2</v>
      </c>
      <c r="E136">
        <v>5.0269713334355197E-2</v>
      </c>
      <c r="F136">
        <v>0</v>
      </c>
      <c r="G136">
        <v>6.4709268356667399E-3</v>
      </c>
      <c r="H136">
        <v>0</v>
      </c>
      <c r="I136">
        <v>0</v>
      </c>
    </row>
    <row r="137" spans="1:9" x14ac:dyDescent="0.25">
      <c r="A137" t="s">
        <v>175</v>
      </c>
      <c r="B137">
        <v>0</v>
      </c>
      <c r="C137">
        <v>0</v>
      </c>
      <c r="D137">
        <v>-1.28296175447246E-3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176</v>
      </c>
      <c r="B138">
        <v>0</v>
      </c>
      <c r="C138">
        <v>0</v>
      </c>
      <c r="D138">
        <v>-9.1862712783831596E-3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177</v>
      </c>
      <c r="B139">
        <v>0</v>
      </c>
      <c r="C139">
        <v>0</v>
      </c>
      <c r="D139">
        <v>4.8683587347943397E-3</v>
      </c>
      <c r="E139">
        <v>0</v>
      </c>
      <c r="F139">
        <v>0</v>
      </c>
      <c r="G139">
        <v>-2.5201418313477501E-2</v>
      </c>
      <c r="H139">
        <v>0</v>
      </c>
      <c r="I139">
        <v>0</v>
      </c>
    </row>
    <row r="140" spans="1:9" x14ac:dyDescent="0.25">
      <c r="A140" t="s">
        <v>178</v>
      </c>
      <c r="B140">
        <v>0</v>
      </c>
      <c r="C140">
        <v>0</v>
      </c>
      <c r="D140">
        <v>3.01575533327198E-2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179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4.1127227410334699E-2</v>
      </c>
      <c r="H141">
        <v>0</v>
      </c>
      <c r="I141">
        <v>0</v>
      </c>
    </row>
    <row r="142" spans="1:9" x14ac:dyDescent="0.25">
      <c r="A142" t="s">
        <v>180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0.123663738660239</v>
      </c>
      <c r="H142">
        <v>0</v>
      </c>
      <c r="I142">
        <v>0</v>
      </c>
    </row>
    <row r="143" spans="1:9" x14ac:dyDescent="0.25">
      <c r="A143" t="s">
        <v>181</v>
      </c>
      <c r="B143">
        <v>0</v>
      </c>
      <c r="C143">
        <v>0</v>
      </c>
      <c r="D143">
        <v>0</v>
      </c>
      <c r="E143">
        <v>0</v>
      </c>
      <c r="F143">
        <v>-0.114099355789473</v>
      </c>
      <c r="G143">
        <v>0.12081934725867199</v>
      </c>
      <c r="H143">
        <v>0</v>
      </c>
      <c r="I143">
        <v>0</v>
      </c>
    </row>
    <row r="144" spans="1:9" x14ac:dyDescent="0.25">
      <c r="A144" t="s">
        <v>182</v>
      </c>
      <c r="B144">
        <v>0</v>
      </c>
      <c r="C144">
        <v>0</v>
      </c>
      <c r="D144">
        <v>0.285151860192703</v>
      </c>
      <c r="E144">
        <v>0</v>
      </c>
      <c r="F144">
        <v>0</v>
      </c>
      <c r="G144">
        <v>0.25061841921419598</v>
      </c>
      <c r="H144">
        <v>0</v>
      </c>
      <c r="I144">
        <v>0</v>
      </c>
    </row>
    <row r="145" spans="1:9" x14ac:dyDescent="0.25">
      <c r="A145" t="s">
        <v>183</v>
      </c>
      <c r="B145">
        <v>0</v>
      </c>
      <c r="C145">
        <v>0</v>
      </c>
      <c r="D145">
        <v>0.31944613201251298</v>
      </c>
      <c r="E145">
        <v>0</v>
      </c>
      <c r="F145">
        <v>0</v>
      </c>
      <c r="G145">
        <v>0.283970890877277</v>
      </c>
      <c r="H145">
        <v>0</v>
      </c>
      <c r="I145">
        <v>0</v>
      </c>
    </row>
    <row r="146" spans="1:9" x14ac:dyDescent="0.25">
      <c r="A146" t="s">
        <v>184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2.9069478851825901E-2</v>
      </c>
      <c r="H146">
        <v>0</v>
      </c>
      <c r="I146">
        <v>0</v>
      </c>
    </row>
    <row r="147" spans="1:9" x14ac:dyDescent="0.25">
      <c r="A147" t="s">
        <v>185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1.3855707966157901E-3</v>
      </c>
      <c r="H147">
        <v>0</v>
      </c>
      <c r="I147">
        <v>0</v>
      </c>
    </row>
    <row r="148" spans="1:9" x14ac:dyDescent="0.25">
      <c r="A148" t="s">
        <v>186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-1.432323775846E-2</v>
      </c>
      <c r="H148">
        <v>0</v>
      </c>
      <c r="I148">
        <v>0</v>
      </c>
    </row>
    <row r="149" spans="1:9" x14ac:dyDescent="0.25">
      <c r="A149" t="s">
        <v>187</v>
      </c>
      <c r="B149">
        <v>0</v>
      </c>
      <c r="C149">
        <v>3.3384099111767401E-2</v>
      </c>
      <c r="D149">
        <v>0.126878609662671</v>
      </c>
      <c r="E149">
        <v>0.138957748859798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188</v>
      </c>
      <c r="B150">
        <v>0</v>
      </c>
      <c r="C150">
        <v>0</v>
      </c>
      <c r="D150">
        <v>2.06162340727188E-2</v>
      </c>
      <c r="E150">
        <v>0</v>
      </c>
      <c r="F150">
        <v>0</v>
      </c>
      <c r="G150">
        <v>-1.23434962012635E-2</v>
      </c>
      <c r="H150">
        <v>0</v>
      </c>
      <c r="I150">
        <v>0</v>
      </c>
    </row>
    <row r="151" spans="1:9" x14ac:dyDescent="0.25">
      <c r="A151" t="s">
        <v>189</v>
      </c>
      <c r="B151">
        <v>0</v>
      </c>
      <c r="C151">
        <v>0</v>
      </c>
      <c r="D151">
        <v>5.3620756004282399E-2</v>
      </c>
      <c r="E151">
        <v>0</v>
      </c>
      <c r="F151">
        <v>0</v>
      </c>
      <c r="G151">
        <v>2.0539301934412401E-2</v>
      </c>
      <c r="H151">
        <v>0</v>
      </c>
      <c r="I151">
        <v>0</v>
      </c>
    </row>
    <row r="152" spans="1:9" x14ac:dyDescent="0.25">
      <c r="A152" t="s">
        <v>190</v>
      </c>
      <c r="B152">
        <v>0</v>
      </c>
      <c r="C152">
        <v>0</v>
      </c>
      <c r="D152">
        <v>-1.6170828573639801E-2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191</v>
      </c>
      <c r="B153">
        <v>0</v>
      </c>
      <c r="C153">
        <v>0</v>
      </c>
      <c r="D153">
        <v>-6.7286776913715301E-3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192</v>
      </c>
      <c r="B154">
        <v>0</v>
      </c>
      <c r="C154">
        <v>0</v>
      </c>
      <c r="D154">
        <v>-1.41482779567241E-2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193</v>
      </c>
      <c r="B155">
        <v>0</v>
      </c>
      <c r="C155">
        <v>0</v>
      </c>
      <c r="D155">
        <v>-1.4291165094055E-2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194</v>
      </c>
      <c r="B156">
        <v>0</v>
      </c>
      <c r="C156">
        <v>-9.1939759454941997E-2</v>
      </c>
      <c r="D156">
        <v>1.93325546920064E-3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195</v>
      </c>
      <c r="B157">
        <v>0</v>
      </c>
      <c r="C157">
        <v>0</v>
      </c>
      <c r="D157">
        <v>9.3461112160254406E-2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196</v>
      </c>
      <c r="B158">
        <v>0</v>
      </c>
      <c r="C158">
        <v>-0.15080640019470301</v>
      </c>
      <c r="D158">
        <v>-5.47596837555396E-2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197</v>
      </c>
      <c r="B159">
        <v>0</v>
      </c>
      <c r="C159">
        <v>-0.169694839208272</v>
      </c>
      <c r="D159">
        <v>-7.2425119384566999E-2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198</v>
      </c>
      <c r="B160">
        <v>0</v>
      </c>
      <c r="C160">
        <v>-0.177443323635089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199</v>
      </c>
      <c r="B161">
        <v>0</v>
      </c>
      <c r="C161">
        <v>-0.152850955247784</v>
      </c>
      <c r="D161" s="17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200</v>
      </c>
      <c r="B162">
        <v>0</v>
      </c>
      <c r="C162">
        <v>-0.103620642115831</v>
      </c>
      <c r="D162">
        <v>-8.2478974806389702E-3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201</v>
      </c>
      <c r="B163">
        <v>0</v>
      </c>
      <c r="C163">
        <v>-6.3081351035582198E-2</v>
      </c>
      <c r="D163">
        <v>3.2305668622124001E-2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202</v>
      </c>
      <c r="B164">
        <v>0</v>
      </c>
      <c r="C164">
        <v>-3.25194194302343E-2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203</v>
      </c>
      <c r="B165">
        <v>0</v>
      </c>
      <c r="C165">
        <v>1.5640170043226601E-2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204</v>
      </c>
      <c r="B166">
        <v>0</v>
      </c>
      <c r="C166">
        <v>5.5212229653915097E-2</v>
      </c>
      <c r="D166">
        <v>0</v>
      </c>
      <c r="E166">
        <v>0</v>
      </c>
      <c r="F166">
        <v>-0.121890237808359</v>
      </c>
      <c r="G166">
        <v>0</v>
      </c>
      <c r="H166">
        <v>0</v>
      </c>
      <c r="I166">
        <v>0</v>
      </c>
    </row>
    <row r="167" spans="1:9" x14ac:dyDescent="0.25">
      <c r="A167" t="s">
        <v>205</v>
      </c>
      <c r="B167">
        <v>0</v>
      </c>
      <c r="C167">
        <v>4.0918297690487999E-2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206</v>
      </c>
      <c r="B168" s="3">
        <v>8.0467848091960698E-2</v>
      </c>
      <c r="C168" s="3">
        <v>5.8972477486497601E-2</v>
      </c>
      <c r="D168">
        <v>0</v>
      </c>
      <c r="E168">
        <v>0</v>
      </c>
      <c r="F168">
        <v>-0.119089191644836</v>
      </c>
      <c r="G168">
        <v>0</v>
      </c>
      <c r="H168">
        <v>0</v>
      </c>
      <c r="I168">
        <v>0</v>
      </c>
    </row>
    <row r="169" spans="1:9" x14ac:dyDescent="0.25">
      <c r="A169" t="s">
        <v>207</v>
      </c>
      <c r="B169">
        <v>0</v>
      </c>
      <c r="C169">
        <v>2.2729149867750102E-2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208</v>
      </c>
      <c r="B170" s="3">
        <v>0</v>
      </c>
      <c r="C170" s="3">
        <v>-2.0789742908848802E-2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209</v>
      </c>
      <c r="B171">
        <v>-1.5410975616250299E-2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210</v>
      </c>
      <c r="B172">
        <v>-3.0946161569609498E-2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211</v>
      </c>
      <c r="B173" s="3">
        <v>-1.6584249030158298E-2</v>
      </c>
      <c r="C173" s="3">
        <v>-3.7490709343526503E-2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212</v>
      </c>
      <c r="B174">
        <v>-2.12016202950467E-2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213</v>
      </c>
      <c r="B175" s="3">
        <v>-1.82227513990161E-2</v>
      </c>
      <c r="C175" s="3">
        <v>-3.9367594026686201E-2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214</v>
      </c>
      <c r="B176" s="3">
        <v>1.54992171572031E-3</v>
      </c>
      <c r="C176" s="3">
        <v>-2.0005186655372102E-2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215</v>
      </c>
      <c r="B177">
        <v>-1.25081665034566E-2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216</v>
      </c>
      <c r="B178">
        <v>5.0021032235930303E-2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217</v>
      </c>
      <c r="B179">
        <v>0.11469513964565201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218</v>
      </c>
      <c r="B180">
        <v>0.13008619494388199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219</v>
      </c>
      <c r="B181" s="3">
        <v>0.119328982188243</v>
      </c>
      <c r="C181" s="3">
        <v>0.107291189642784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220</v>
      </c>
      <c r="B182">
        <v>0.108442018135288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221</v>
      </c>
      <c r="B183" s="3">
        <v>0.13840127334329599</v>
      </c>
      <c r="C183" s="3">
        <v>0.12747977177429501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222</v>
      </c>
      <c r="B184" s="3">
        <v>0.192768640353742</v>
      </c>
      <c r="C184" s="3">
        <v>0.18191575112682401</v>
      </c>
      <c r="D184">
        <v>0</v>
      </c>
      <c r="E184">
        <v>0</v>
      </c>
      <c r="F184">
        <v>1.70628637436607E-3</v>
      </c>
      <c r="G184">
        <v>0</v>
      </c>
      <c r="H184">
        <v>0</v>
      </c>
      <c r="I184">
        <v>0</v>
      </c>
    </row>
    <row r="185" spans="1:9" x14ac:dyDescent="0.25">
      <c r="A185" t="s">
        <v>223</v>
      </c>
      <c r="B185" s="3">
        <v>0.193019103479388</v>
      </c>
      <c r="C185" s="3">
        <v>0.180011327009543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224</v>
      </c>
      <c r="B186" s="3">
        <v>0.14406656074740701</v>
      </c>
      <c r="C186" s="3">
        <v>0.13128313357186899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225</v>
      </c>
      <c r="B187">
        <v>0</v>
      </c>
      <c r="C187">
        <v>0.18012605624448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226</v>
      </c>
      <c r="B188">
        <v>0</v>
      </c>
      <c r="C188">
        <v>0.22450693471118899</v>
      </c>
      <c r="D188">
        <v>0</v>
      </c>
      <c r="E188">
        <v>0</v>
      </c>
      <c r="F188">
        <v>4.5897733486959198E-2</v>
      </c>
      <c r="G188">
        <v>0</v>
      </c>
      <c r="H188">
        <v>0</v>
      </c>
      <c r="I188">
        <v>0</v>
      </c>
    </row>
    <row r="189" spans="1:9" x14ac:dyDescent="0.25">
      <c r="A189" t="s">
        <v>227</v>
      </c>
      <c r="B189">
        <v>0</v>
      </c>
      <c r="C189">
        <v>0</v>
      </c>
      <c r="D189">
        <v>0</v>
      </c>
      <c r="E189">
        <v>0</v>
      </c>
      <c r="F189">
        <v>-8.3785198216953405E-2</v>
      </c>
      <c r="G189">
        <v>0.14518837684826</v>
      </c>
      <c r="H189">
        <v>0</v>
      </c>
      <c r="I189">
        <v>0</v>
      </c>
    </row>
    <row r="190" spans="1:9" x14ac:dyDescent="0.25">
      <c r="A190" t="s">
        <v>228</v>
      </c>
      <c r="B190">
        <v>0</v>
      </c>
      <c r="C190">
        <v>0</v>
      </c>
      <c r="D190">
        <v>0</v>
      </c>
      <c r="E190">
        <v>0</v>
      </c>
      <c r="F190">
        <v>-9.0710787858819503E-2</v>
      </c>
      <c r="G190">
        <v>0.13831199510658199</v>
      </c>
      <c r="H190">
        <v>0</v>
      </c>
      <c r="I190">
        <v>0</v>
      </c>
    </row>
    <row r="191" spans="1:9" x14ac:dyDescent="0.25">
      <c r="A191" t="s">
        <v>229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0.12026656665452699</v>
      </c>
      <c r="H191">
        <v>0</v>
      </c>
      <c r="I191">
        <v>0</v>
      </c>
    </row>
    <row r="192" spans="1:9" x14ac:dyDescent="0.25">
      <c r="A192" t="s">
        <v>230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0.13469611375520199</v>
      </c>
      <c r="H192">
        <v>0</v>
      </c>
      <c r="I192">
        <v>0</v>
      </c>
    </row>
    <row r="193" spans="1:9" x14ac:dyDescent="0.25">
      <c r="A193" t="s">
        <v>231</v>
      </c>
      <c r="B193">
        <v>0</v>
      </c>
      <c r="C193">
        <v>0</v>
      </c>
      <c r="D193">
        <v>0</v>
      </c>
      <c r="E193">
        <v>0</v>
      </c>
      <c r="F193">
        <v>-9.8815767263340903E-2</v>
      </c>
      <c r="G193">
        <v>0</v>
      </c>
      <c r="H193">
        <v>0</v>
      </c>
      <c r="I193">
        <v>0</v>
      </c>
    </row>
    <row r="194" spans="1:9" x14ac:dyDescent="0.25">
      <c r="A194" t="s">
        <v>232</v>
      </c>
      <c r="B194">
        <v>0</v>
      </c>
      <c r="C194">
        <v>0</v>
      </c>
      <c r="D194">
        <v>0</v>
      </c>
      <c r="E194">
        <v>0</v>
      </c>
      <c r="F194">
        <v>-7.83361721665123E-2</v>
      </c>
      <c r="G194">
        <v>0</v>
      </c>
      <c r="H194">
        <v>0</v>
      </c>
      <c r="I194">
        <v>0</v>
      </c>
    </row>
    <row r="195" spans="1:9" x14ac:dyDescent="0.25">
      <c r="A195" t="s">
        <v>233</v>
      </c>
      <c r="B195">
        <v>0</v>
      </c>
      <c r="C195">
        <v>0</v>
      </c>
      <c r="D195">
        <v>0</v>
      </c>
      <c r="E195">
        <v>0</v>
      </c>
      <c r="F195">
        <v>-9.6571183112039993E-2</v>
      </c>
      <c r="G195">
        <v>0</v>
      </c>
      <c r="H195">
        <v>0</v>
      </c>
      <c r="I195">
        <v>0</v>
      </c>
    </row>
    <row r="196" spans="1:9" x14ac:dyDescent="0.25">
      <c r="A196" t="s">
        <v>234</v>
      </c>
      <c r="B196">
        <v>0</v>
      </c>
      <c r="C196">
        <v>0</v>
      </c>
      <c r="D196">
        <v>0</v>
      </c>
      <c r="E196">
        <v>0</v>
      </c>
      <c r="F196">
        <v>-1.4789485928867301E-2</v>
      </c>
      <c r="G196" s="3">
        <v>0</v>
      </c>
      <c r="H196" s="3">
        <v>0</v>
      </c>
      <c r="I196">
        <v>-8.7655093319934305E-3</v>
      </c>
    </row>
    <row r="197" spans="1:9" x14ac:dyDescent="0.25">
      <c r="A197" t="s">
        <v>235</v>
      </c>
      <c r="B197">
        <v>0</v>
      </c>
      <c r="C197">
        <v>0</v>
      </c>
      <c r="D197">
        <v>0</v>
      </c>
      <c r="E197">
        <v>0</v>
      </c>
      <c r="F197">
        <v>-2.0217972621380201E-2</v>
      </c>
      <c r="G197" s="2">
        <v>0</v>
      </c>
      <c r="H197">
        <v>0</v>
      </c>
      <c r="I197">
        <v>0</v>
      </c>
    </row>
    <row r="198" spans="1:9" x14ac:dyDescent="0.25">
      <c r="A198" t="s">
        <v>236</v>
      </c>
      <c r="B198">
        <v>0</v>
      </c>
      <c r="C198">
        <v>0</v>
      </c>
      <c r="D198">
        <v>0</v>
      </c>
      <c r="E198">
        <v>0</v>
      </c>
      <c r="F198">
        <v>-1.50983042603935E-2</v>
      </c>
      <c r="G198" s="2">
        <v>0</v>
      </c>
      <c r="H198">
        <v>0</v>
      </c>
      <c r="I198">
        <v>0</v>
      </c>
    </row>
    <row r="199" spans="1:9" x14ac:dyDescent="0.25">
      <c r="A199" t="s">
        <v>237</v>
      </c>
      <c r="B199">
        <v>0</v>
      </c>
      <c r="C199">
        <v>0</v>
      </c>
      <c r="D199">
        <v>0</v>
      </c>
      <c r="E199">
        <v>0</v>
      </c>
      <c r="F199">
        <v>2.5507234461659201E-2</v>
      </c>
      <c r="G199" s="3">
        <v>0</v>
      </c>
      <c r="H199" s="3">
        <v>3.5006112620725199E-2</v>
      </c>
      <c r="I199">
        <v>3.0179342003477799E-2</v>
      </c>
    </row>
    <row r="200" spans="1:9" x14ac:dyDescent="0.25">
      <c r="A200" t="s">
        <v>238</v>
      </c>
      <c r="B200">
        <v>0</v>
      </c>
      <c r="C200">
        <v>0</v>
      </c>
      <c r="D200">
        <v>0</v>
      </c>
      <c r="E200">
        <v>0</v>
      </c>
      <c r="F200">
        <v>8.1951531506246501E-3</v>
      </c>
      <c r="G200" s="2">
        <v>0</v>
      </c>
      <c r="H200">
        <v>0</v>
      </c>
      <c r="I200">
        <v>0</v>
      </c>
    </row>
    <row r="201" spans="1:9" x14ac:dyDescent="0.25">
      <c r="A201" t="s">
        <v>239</v>
      </c>
      <c r="B201">
        <v>0</v>
      </c>
      <c r="C201">
        <v>0</v>
      </c>
      <c r="D201">
        <v>0</v>
      </c>
      <c r="E201">
        <v>0</v>
      </c>
      <c r="F201">
        <v>-5.8192586569134602E-3</v>
      </c>
      <c r="G201" s="3">
        <v>0</v>
      </c>
      <c r="H201" s="3">
        <v>0</v>
      </c>
      <c r="I201">
        <v>0</v>
      </c>
    </row>
    <row r="202" spans="1:9" x14ac:dyDescent="0.25">
      <c r="A202" t="s">
        <v>240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2.0302718666533898E-2</v>
      </c>
    </row>
    <row r="203" spans="1:9" x14ac:dyDescent="0.25">
      <c r="A203" t="s">
        <v>241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6.3240230736004002E-2</v>
      </c>
    </row>
    <row r="204" spans="1:9" x14ac:dyDescent="0.25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8.9173351477967094E-2</v>
      </c>
    </row>
    <row r="205" spans="1:9" x14ac:dyDescent="0.25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6.6150035170800203E-2</v>
      </c>
    </row>
    <row r="206" spans="1:9" x14ac:dyDescent="0.25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7.0530900060290794E-2</v>
      </c>
    </row>
    <row r="207" spans="1:9" x14ac:dyDescent="0.25">
      <c r="A207" t="s">
        <v>245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0.14280809873685599</v>
      </c>
    </row>
    <row r="208" spans="1:9" x14ac:dyDescent="0.25">
      <c r="A208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0.213364415352712</v>
      </c>
    </row>
    <row r="209" spans="1:9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0.102965923425895</v>
      </c>
    </row>
    <row r="210" spans="1:9" x14ac:dyDescent="0.25">
      <c r="A210" t="s">
        <v>248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0.103366814417776</v>
      </c>
    </row>
    <row r="211" spans="1:9" x14ac:dyDescent="0.25">
      <c r="A211" t="s">
        <v>249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0.118193985578289</v>
      </c>
      <c r="I211">
        <v>0.111387563388226</v>
      </c>
    </row>
    <row r="212" spans="1:9" x14ac:dyDescent="0.25">
      <c r="A212" t="s">
        <v>250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6.0227498706152703E-2</v>
      </c>
    </row>
    <row r="213" spans="1:9" x14ac:dyDescent="0.25">
      <c r="A213" t="s">
        <v>251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2.8754173385093298E-2</v>
      </c>
      <c r="I213">
        <v>2.3568644755324799E-2</v>
      </c>
    </row>
    <row r="214" spans="1:9" x14ac:dyDescent="0.25">
      <c r="A214" t="s">
        <v>252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7.1579501041064003E-3</v>
      </c>
    </row>
    <row r="215" spans="1:9" x14ac:dyDescent="0.25">
      <c r="A215" t="s">
        <v>253</v>
      </c>
      <c r="B215">
        <v>0</v>
      </c>
      <c r="C215">
        <v>0</v>
      </c>
      <c r="D215">
        <v>0</v>
      </c>
      <c r="E215">
        <v>0</v>
      </c>
      <c r="F215">
        <v>-6.3018012272794005E-4</v>
      </c>
      <c r="G215" s="3">
        <v>0</v>
      </c>
      <c r="H215" s="3">
        <v>0</v>
      </c>
      <c r="I215">
        <v>4.3679499994456897E-3</v>
      </c>
    </row>
    <row r="216" spans="1:9" x14ac:dyDescent="0.25">
      <c r="A216" t="s">
        <v>254</v>
      </c>
      <c r="B216">
        <v>0</v>
      </c>
      <c r="C216">
        <v>0</v>
      </c>
      <c r="D216">
        <v>0</v>
      </c>
      <c r="E216">
        <v>0</v>
      </c>
      <c r="F216">
        <v>5.8398000311667801E-3</v>
      </c>
      <c r="G216" s="3">
        <v>0</v>
      </c>
      <c r="H216" s="3">
        <v>0</v>
      </c>
      <c r="I216">
        <v>1.07698054868418E-2</v>
      </c>
    </row>
    <row r="217" spans="1:9" x14ac:dyDescent="0.25">
      <c r="A217" t="s">
        <v>255</v>
      </c>
      <c r="B217">
        <v>0</v>
      </c>
      <c r="C217">
        <v>0</v>
      </c>
      <c r="D217">
        <v>0</v>
      </c>
      <c r="E217">
        <v>0</v>
      </c>
      <c r="F217">
        <v>-3.2845443312890998E-3</v>
      </c>
      <c r="G217" s="3">
        <v>0</v>
      </c>
      <c r="H217" s="3">
        <v>6.3319765235671397E-3</v>
      </c>
      <c r="I217">
        <v>0</v>
      </c>
    </row>
    <row r="218" spans="1:9" x14ac:dyDescent="0.25">
      <c r="A218" t="s">
        <v>256</v>
      </c>
      <c r="B218">
        <v>0</v>
      </c>
      <c r="C218">
        <v>0</v>
      </c>
      <c r="D218">
        <v>0</v>
      </c>
      <c r="E218">
        <v>0</v>
      </c>
      <c r="F218">
        <v>-9.5262420253874498E-3</v>
      </c>
      <c r="G218" s="3">
        <v>0</v>
      </c>
      <c r="H218" s="3">
        <v>0</v>
      </c>
      <c r="I218">
        <v>0</v>
      </c>
    </row>
    <row r="219" spans="1:9" x14ac:dyDescent="0.25">
      <c r="A219" t="s">
        <v>257</v>
      </c>
      <c r="B219">
        <v>0</v>
      </c>
      <c r="C219">
        <v>0</v>
      </c>
      <c r="D219">
        <v>0</v>
      </c>
      <c r="E219">
        <v>0</v>
      </c>
      <c r="F219">
        <v>8.2893630734501393E-3</v>
      </c>
      <c r="G219" s="3">
        <v>0</v>
      </c>
      <c r="H219" s="3">
        <v>1.7876214491184199E-2</v>
      </c>
      <c r="I219">
        <v>1.27588434623843E-2</v>
      </c>
    </row>
    <row r="220" spans="1:9" x14ac:dyDescent="0.25">
      <c r="A220" t="s">
        <v>258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4.5830649922328603E-2</v>
      </c>
      <c r="I220">
        <v>0</v>
      </c>
    </row>
    <row r="221" spans="1:9" x14ac:dyDescent="0.25">
      <c r="A221" t="s">
        <v>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9.2317978266060002E-2</v>
      </c>
      <c r="I221">
        <v>8.5463541168942003E-2</v>
      </c>
    </row>
    <row r="222" spans="1:9" x14ac:dyDescent="0.25">
      <c r="A222" t="s">
        <v>260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-4.5569835900089298E-2</v>
      </c>
      <c r="I222">
        <v>0</v>
      </c>
    </row>
    <row r="223" spans="1:9" x14ac:dyDescent="0.25">
      <c r="A223" t="s">
        <v>261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-9.2122660435562304E-2</v>
      </c>
      <c r="I223">
        <v>0</v>
      </c>
    </row>
    <row r="224" spans="1:9" x14ac:dyDescent="0.25">
      <c r="A224" t="s">
        <v>262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-0.11056410882867899</v>
      </c>
      <c r="I224">
        <v>0</v>
      </c>
    </row>
    <row r="225" spans="1:9" x14ac:dyDescent="0.25">
      <c r="A225" t="s">
        <v>263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-0.114460326732971</v>
      </c>
      <c r="I225">
        <v>0</v>
      </c>
    </row>
    <row r="226" spans="1:9" x14ac:dyDescent="0.25">
      <c r="A226" t="s">
        <v>264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-0.15917592154552601</v>
      </c>
      <c r="I226">
        <v>0</v>
      </c>
    </row>
    <row r="227" spans="1:9" x14ac:dyDescent="0.25">
      <c r="A227" t="s">
        <v>265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-0.130158136801583</v>
      </c>
      <c r="I227">
        <v>0</v>
      </c>
    </row>
    <row r="228" spans="1:9" x14ac:dyDescent="0.25">
      <c r="A228" t="s">
        <v>266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-0.13760037386982699</v>
      </c>
      <c r="I228">
        <v>0</v>
      </c>
    </row>
    <row r="229" spans="1:9" x14ac:dyDescent="0.25">
      <c r="A229" t="s">
        <v>267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-0.15189154117957299</v>
      </c>
      <c r="I229">
        <v>0</v>
      </c>
    </row>
    <row r="230" spans="1:9" x14ac:dyDescent="0.25">
      <c r="A230" t="s">
        <v>268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-0.124446550024167</v>
      </c>
      <c r="I230">
        <v>0</v>
      </c>
    </row>
    <row r="231" spans="1:9" x14ac:dyDescent="0.25">
      <c r="A231" t="s">
        <v>269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-0.20301033736291399</v>
      </c>
      <c r="I231">
        <v>0</v>
      </c>
    </row>
    <row r="232" spans="1:9" x14ac:dyDescent="0.25">
      <c r="A232" t="s">
        <v>270</v>
      </c>
      <c r="B232">
        <v>0</v>
      </c>
      <c r="C232">
        <v>0</v>
      </c>
      <c r="D232">
        <v>3.5782288702645403E-2</v>
      </c>
      <c r="E232">
        <v>0</v>
      </c>
      <c r="F232">
        <v>0</v>
      </c>
      <c r="G232">
        <v>4.5994188945151998E-3</v>
      </c>
      <c r="H232">
        <v>0</v>
      </c>
      <c r="I232">
        <v>0</v>
      </c>
    </row>
    <row r="233" spans="1:9" x14ac:dyDescent="0.25">
      <c r="A233" t="s">
        <v>271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1.50331348933512E-2</v>
      </c>
      <c r="H233">
        <v>0</v>
      </c>
      <c r="I233">
        <v>0</v>
      </c>
    </row>
    <row r="234" spans="1:9" x14ac:dyDescent="0.25">
      <c r="A234" t="s">
        <v>272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1.48823250254184E-2</v>
      </c>
      <c r="H234">
        <v>0</v>
      </c>
      <c r="I234">
        <v>0</v>
      </c>
    </row>
    <row r="235" spans="1:9" x14ac:dyDescent="0.25">
      <c r="A235" t="s">
        <v>273</v>
      </c>
      <c r="B235">
        <v>0</v>
      </c>
      <c r="C235">
        <v>0</v>
      </c>
      <c r="D235">
        <v>0</v>
      </c>
      <c r="E235">
        <v>0</v>
      </c>
      <c r="F235">
        <v>-6.6204349943938803E-3</v>
      </c>
      <c r="G235">
        <v>0</v>
      </c>
      <c r="H235">
        <v>0</v>
      </c>
      <c r="I235">
        <v>0</v>
      </c>
    </row>
    <row r="236" spans="1:9" x14ac:dyDescent="0.25">
      <c r="A236" t="s">
        <v>274</v>
      </c>
      <c r="B236">
        <v>0</v>
      </c>
      <c r="C236">
        <v>0</v>
      </c>
      <c r="D236">
        <v>0</v>
      </c>
      <c r="E236">
        <v>-1.51167277177703E-3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275</v>
      </c>
      <c r="B237">
        <v>0</v>
      </c>
      <c r="C237">
        <v>0</v>
      </c>
      <c r="D237">
        <v>0</v>
      </c>
      <c r="E237">
        <v>0</v>
      </c>
      <c r="F237">
        <v>-9.4257430669000997E-2</v>
      </c>
      <c r="G237">
        <v>0</v>
      </c>
      <c r="H237">
        <v>0</v>
      </c>
      <c r="I2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Timing New</vt:lpstr>
      <vt:lpstr>Timing</vt:lpstr>
      <vt:lpstr>METIS Parts</vt:lpstr>
      <vt:lpstr>Sheet2</vt:lpstr>
      <vt:lpstr>14 Check x</vt:lpstr>
      <vt:lpstr>118 Check x</vt:lpstr>
      <vt:lpstr>118 Check x (2)</vt:lpstr>
      <vt:lpstr>118 Combine Slack</vt:lpstr>
      <vt:lpstr>Sheet3</vt:lpstr>
      <vt:lpstr>Sheet4</vt:lpstr>
      <vt:lpstr>Sheet7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2015-09-04T14:26:51Z</cp:lastPrinted>
  <dcterms:created xsi:type="dcterms:W3CDTF">2015-07-08T15:52:10Z</dcterms:created>
  <dcterms:modified xsi:type="dcterms:W3CDTF">2015-10-09T21:27:54Z</dcterms:modified>
</cp:coreProperties>
</file>