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10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14 Bus Partitions" sheetId="11" r:id="rId10"/>
    <sheet name="Sheet2" sheetId="12" r:id="rId11"/>
  </sheets>
  <calcPr calcId="145621"/>
</workbook>
</file>

<file path=xl/calcChain.xml><?xml version="1.0" encoding="utf-8"?>
<calcChain xmlns="http://schemas.openxmlformats.org/spreadsheetml/2006/main">
  <c r="O38" i="12" l="1"/>
  <c r="O39" i="12"/>
  <c r="O40" i="12"/>
  <c r="O42" i="12"/>
  <c r="O43" i="12"/>
  <c r="O44" i="12"/>
  <c r="O51" i="12"/>
  <c r="O52" i="12"/>
  <c r="O53" i="12"/>
  <c r="O54" i="12"/>
  <c r="O56" i="12"/>
  <c r="O57" i="12"/>
  <c r="O58" i="12"/>
  <c r="O37" i="12"/>
  <c r="F38" i="12"/>
  <c r="F39" i="12"/>
  <c r="F40" i="12"/>
  <c r="F42" i="12"/>
  <c r="F43" i="12"/>
  <c r="F44" i="12"/>
  <c r="F37" i="12"/>
  <c r="L9" i="12"/>
  <c r="L11" i="12"/>
  <c r="L12" i="12"/>
  <c r="L13" i="12"/>
  <c r="L15" i="12"/>
  <c r="L16" i="12"/>
  <c r="L6" i="12"/>
  <c r="L23" i="12"/>
  <c r="L25" i="12"/>
  <c r="L26" i="12"/>
  <c r="L27" i="12"/>
  <c r="L29" i="12"/>
  <c r="L30" i="12"/>
  <c r="L20" i="12"/>
  <c r="Q23" i="12" l="1"/>
  <c r="Q25" i="12"/>
  <c r="Q26" i="12"/>
  <c r="Q27" i="12"/>
  <c r="Q29" i="12"/>
  <c r="Q30" i="12"/>
  <c r="Q20" i="12"/>
  <c r="Q11" i="12"/>
  <c r="Q9" i="12"/>
  <c r="Q12" i="12"/>
  <c r="Q13" i="12"/>
  <c r="Q15" i="12"/>
  <c r="Q16" i="12"/>
  <c r="Q6" i="12"/>
  <c r="R17" i="11"/>
  <c r="R16" i="11"/>
  <c r="P22" i="12"/>
  <c r="P26" i="12"/>
  <c r="P27" i="12"/>
  <c r="P28" i="12"/>
  <c r="P29" i="12"/>
  <c r="P30" i="12"/>
  <c r="P21" i="12"/>
  <c r="O19" i="12"/>
  <c r="O20" i="12"/>
  <c r="O21" i="12"/>
  <c r="O23" i="12"/>
  <c r="O24" i="12"/>
  <c r="O25" i="12"/>
  <c r="O18" i="12"/>
  <c r="I12" i="12"/>
  <c r="P12" i="12" s="1"/>
  <c r="I13" i="12"/>
  <c r="P13" i="12" s="1"/>
  <c r="I14" i="12"/>
  <c r="P14" i="12" s="1"/>
  <c r="I15" i="12"/>
  <c r="P15" i="12" s="1"/>
  <c r="I16" i="12"/>
  <c r="P16" i="12" s="1"/>
  <c r="I7" i="12"/>
  <c r="P7" i="12" s="1"/>
  <c r="I8" i="12"/>
  <c r="P8" i="12" s="1"/>
  <c r="M24" i="11"/>
  <c r="M23" i="11"/>
  <c r="M7" i="11"/>
  <c r="M8" i="11"/>
  <c r="N4" i="12"/>
  <c r="N5" i="12"/>
  <c r="N6" i="12"/>
  <c r="N7" i="12"/>
  <c r="N8" i="12"/>
  <c r="N17" i="12"/>
  <c r="N18" i="12"/>
  <c r="N19" i="12"/>
  <c r="N20" i="12"/>
  <c r="N21" i="12"/>
  <c r="N22" i="12"/>
  <c r="N3" i="12"/>
  <c r="F5" i="12" l="1"/>
  <c r="O5" i="12" s="1"/>
  <c r="F6" i="12"/>
  <c r="O6" i="12" s="1"/>
  <c r="F7" i="12"/>
  <c r="O7" i="12" s="1"/>
  <c r="F9" i="12"/>
  <c r="O9" i="12" s="1"/>
  <c r="F10" i="12"/>
  <c r="O10" i="12" s="1"/>
  <c r="F11" i="12"/>
  <c r="O11" i="12" s="1"/>
  <c r="F4" i="12"/>
  <c r="O4" i="12" s="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<sst xmlns="http://schemas.openxmlformats.org/spreadsheetml/2006/main" count="992" uniqueCount="279">
  <si>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</si>
  <si>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</si>
  <si>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</si>
  <si>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</si>
  <si>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</si>
  <si>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</si>
  <si>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</si>
  <si>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</si>
  <si>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</si>
  <si>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</si>
  <si>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</si>
  <si>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</si>
  <si>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</si>
  <si>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</si>
  <si>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</si>
  <si>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</si>
  <si>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</si>
  <si>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</si>
  <si>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</si>
  <si>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</si>
  <si>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</si>
  <si>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</si>
  <si>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</si>
  <si>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</si>
  <si>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</si>
  <si>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</si>
  <si>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</si>
  <si>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</si>
  <si>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</si>
  <si>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</si>
  <si>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</si>
  <si>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</si>
  <si>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</si>
  <si>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</si>
  <si>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</si>
  <si>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</si>
  <si>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</si>
  <si>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</si>
  <si>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</si>
  <si>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</si>
  <si>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</si>
  <si>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</si>
  <si>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</si>
  <si>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</si>
  <si>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</si>
  <si>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</si>
  <si>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</si>
  <si>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</si>
  <si>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</si>
  <si>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</si>
  <si>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</si>
  <si>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</si>
  <si>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</si>
  <si>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</si>
  <si>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</si>
  <si>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</si>
  <si>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</si>
  <si>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</si>
  <si>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</si>
  <si>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</si>
  <si>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</si>
  <si>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</si>
  <si>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</si>
  <si>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</si>
  <si>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</si>
  <si>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</si>
  <si>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</si>
  <si>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</si>
  <si>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</si>
  <si>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</si>
  <si>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</si>
  <si>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</si>
  <si>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</si>
  <si>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</si>
  <si>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</si>
  <si>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</si>
  <si>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</si>
  <si>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</si>
  <si>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</si>
  <si>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</si>
  <si>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</si>
  <si>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</si>
  <si>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</si>
  <si>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</si>
  <si>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</si>
  <si>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</si>
  <si>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</si>
  <si>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</si>
  <si>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</si>
  <si>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</si>
  <si>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</si>
  <si>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</si>
  <si>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</si>
  <si>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</si>
  <si>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</si>
  <si>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</si>
  <si>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</si>
  <si>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</si>
  <si>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</si>
  <si>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</si>
  <si>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</si>
  <si>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</si>
  <si>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</si>
  <si>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</si>
  <si>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</si>
  <si>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</si>
  <si>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</si>
  <si>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</si>
  <si>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</si>
  <si>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</si>
  <si>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</si>
  <si>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</si>
  <si>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</si>
  <si>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</si>
  <si>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</si>
  <si>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</si>
  <si>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</si>
  <si>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</si>
  <si>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</si>
  <si>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</si>
  <si>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</si>
  <si>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</si>
  <si>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</si>
  <si>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</si>
  <si>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</si>
  <si>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</si>
  <si>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</si>
  <si>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</si>
  <si>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</si>
  <si>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</si>
  <si>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</si>
  <si>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</si>
  <si>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</si>
  <si>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</si>
  <si>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</si>
  <si>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</si>
  <si>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</si>
  <si>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</si>
  <si>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</si>
  <si>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</si>
  <si>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</si>
  <si>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</si>
  <si>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</si>
  <si>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</si>
  <si>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</si>
  <si>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</si>
  <si>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</si>
  <si>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</si>
  <si>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</si>
  <si>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</si>
  <si>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</si>
  <si>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</si>
  <si>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</si>
  <si>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</si>
  <si>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</si>
  <si>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</si>
  <si>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</si>
  <si>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</si>
  <si>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</si>
  <si>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</si>
  <si>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</si>
  <si>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</si>
  <si>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</si>
  <si>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</si>
  <si>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</si>
  <si>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</si>
  <si>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</si>
  <si>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</si>
  <si>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</si>
  <si>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</si>
  <si>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</si>
  <si>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</si>
  <si>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</si>
  <si>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</si>
  <si>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</si>
  <si>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</si>
  <si>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</si>
  <si>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</si>
  <si>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</si>
  <si>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</si>
  <si>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</si>
  <si>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</si>
  <si>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</si>
  <si>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</si>
  <si>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</si>
  <si>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</si>
  <si>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</si>
  <si>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</si>
  <si>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</si>
  <si>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</si>
  <si>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</si>
  <si>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</si>
  <si>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</si>
  <si>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</si>
  <si>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</si>
  <si>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</si>
  <si>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</si>
  <si>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</si>
  <si>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</si>
  <si>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</si>
  <si>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</si>
  <si>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</si>
  <si>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</si>
  <si>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</si>
  <si>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</si>
  <si>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</si>
  <si>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</si>
  <si>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</si>
  <si>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</si>
  <si>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</si>
  <si>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</si>
  <si>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</si>
  <si>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</si>
  <si>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</si>
  <si>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</si>
  <si>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</si>
  <si>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</si>
  <si>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</si>
  <si>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</si>
  <si>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</si>
  <si>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</si>
  <si>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</si>
  <si>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</si>
  <si>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</si>
  <si>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</si>
  <si>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</si>
  <si>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</si>
  <si>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</si>
  <si>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</si>
  <si>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</si>
  <si>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</si>
  <si>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</si>
  <si>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</si>
  <si>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</si>
  <si>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</si>
  <si>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</si>
  <si>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</si>
  <si>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</si>
  <si>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</si>
  <si>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</si>
  <si>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</si>
  <si>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</si>
  <si>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</si>
  <si>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</si>
  <si>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</si>
  <si>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</si>
  <si>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</si>
  <si>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</si>
  <si>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</si>
  <si>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</si>
  <si>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</si>
  <si>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</si>
  <si>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</si>
  <si>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</si>
  <si>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</si>
  <si>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</si>
  <si>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</si>
  <si>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</si>
  <si>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</si>
  <si>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</si>
  <si>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</si>
  <si>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</si>
  <si>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</si>
  <si>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</si>
  <si>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</si>
  <si>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</si>
  <si>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</si>
  <si>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</si>
  <si>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</si>
  <si>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x2 (unscaled)</t>
  </si>
  <si>
    <t>x2 + th3</t>
  </si>
  <si>
    <t>x3 + th6</t>
  </si>
  <si>
    <t>x4 (unscaled)</t>
  </si>
  <si>
    <t>x3 (unscaled)</t>
  </si>
  <si>
    <t>x4 + th9</t>
  </si>
  <si>
    <t>P5-4 does not equal -P4-5</t>
  </si>
  <si>
    <t>P6-5</t>
  </si>
  <si>
    <t>Q6-5</t>
  </si>
  <si>
    <t>Uses small Ybus for each partition, which is slightly different from using the Ybus for the overall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</si>
</sst>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7" t="s">
        <v>82</v>
      </c>
      <c r="B1" s="87"/>
      <c r="C1" s="87"/>
      <c r="D1" s="87"/>
      <c r="E1" s="87"/>
      <c r="F1" s="87"/>
      <c r="G1" s="87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K1" workbookViewId="0">
      <selection activeCell="P23" sqref="P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1" t="s">
        <v>222</v>
      </c>
      <c r="B1" s="92"/>
      <c r="C1" s="92"/>
      <c r="D1" s="93"/>
      <c r="F1" s="91" t="s">
        <v>228</v>
      </c>
      <c r="G1" s="92"/>
      <c r="H1" s="92"/>
      <c r="I1" s="93"/>
      <c r="K1" s="91" t="s">
        <v>229</v>
      </c>
      <c r="L1" s="92"/>
      <c r="M1" s="92"/>
      <c r="N1" s="93"/>
      <c r="P1" s="91" t="s">
        <v>230</v>
      </c>
      <c r="Q1" s="92"/>
      <c r="R1" s="92"/>
      <c r="S1" s="93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276</v>
      </c>
      <c r="L23" s="2">
        <v>-42.467163764624999</v>
      </c>
      <c r="M23" s="2">
        <f t="shared" ref="M23:M28" si="12"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277</v>
      </c>
      <c r="L24" s="2">
        <v>6.4382015347410002</v>
      </c>
      <c r="M24" s="2">
        <f t="shared" si="12"/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 t="shared" si="12"/>
        <v>2.88089714773106E-2</v>
      </c>
      <c r="N25" s="85" t="s">
        <v>227</v>
      </c>
    </row>
    <row r="26" spans="1:19" x14ac:dyDescent="0.25">
      <c r="A26" s="72" t="s">
        <v>275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 t="shared" si="12"/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22" workbookViewId="0">
      <selection activeCell="O45" sqref="O45"/>
    </sheetView>
  </sheetViews>
  <sheetFormatPr defaultRowHeight="15" x14ac:dyDescent="0.25"/>
  <cols>
    <col min="1" max="1" width="4.85546875" bestFit="1" customWidth="1"/>
    <col min="2" max="3" width="12.7109375" bestFit="1" customWidth="1"/>
    <col min="4" max="4" width="12.7109375" style="72" customWidth="1"/>
    <col min="5" max="5" width="12.7109375" bestFit="1" customWidth="1"/>
    <col min="7" max="7" width="12.7109375" style="72" bestFit="1" customWidth="1"/>
    <col min="8" max="9" width="12.7109375" bestFit="1" customWidth="1"/>
    <col min="10" max="10" width="9.140625" style="72"/>
    <col min="11" max="11" width="12.7109375" bestFit="1" customWidth="1"/>
    <col min="14" max="14" width="11" bestFit="1" customWidth="1"/>
    <col min="15" max="16" width="12.7109375" bestFit="1" customWidth="1"/>
    <col min="17" max="17" width="11" bestFit="1" customWidth="1"/>
  </cols>
  <sheetData>
    <row r="1" spans="1:17" s="72" customFormat="1" x14ac:dyDescent="0.25">
      <c r="A1" s="94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x14ac:dyDescent="0.25">
      <c r="A2" s="72"/>
      <c r="B2" s="72" t="s">
        <v>8</v>
      </c>
      <c r="C2" s="72" t="s">
        <v>13</v>
      </c>
      <c r="E2" s="34" t="s">
        <v>269</v>
      </c>
      <c r="F2" s="34" t="s">
        <v>270</v>
      </c>
      <c r="G2" s="34"/>
      <c r="H2" s="34" t="s">
        <v>273</v>
      </c>
      <c r="I2" s="34" t="s">
        <v>271</v>
      </c>
      <c r="J2" s="34"/>
      <c r="K2" s="34" t="s">
        <v>272</v>
      </c>
      <c r="L2" s="34" t="s">
        <v>274</v>
      </c>
      <c r="M2" s="86"/>
      <c r="N2" t="s">
        <v>10</v>
      </c>
      <c r="O2" t="s">
        <v>11</v>
      </c>
      <c r="P2" t="s">
        <v>44</v>
      </c>
      <c r="Q2" t="s">
        <v>45</v>
      </c>
    </row>
    <row r="3" spans="1:17" x14ac:dyDescent="0.25">
      <c r="A3" s="72" t="s">
        <v>91</v>
      </c>
      <c r="B3" s="72">
        <v>0</v>
      </c>
      <c r="C3" s="72">
        <v>0</v>
      </c>
      <c r="E3" s="34"/>
      <c r="M3" s="86"/>
      <c r="N3" s="2">
        <f t="shared" ref="N3:N8" si="0">B3-C3</f>
        <v>0</v>
      </c>
    </row>
    <row r="4" spans="1:17" x14ac:dyDescent="0.25">
      <c r="A4" t="s">
        <v>92</v>
      </c>
      <c r="B4" s="72">
        <v>-8.6669791486718703E-2</v>
      </c>
      <c r="C4" s="72">
        <v>-8.6708237100475705E-2</v>
      </c>
      <c r="E4" s="34">
        <v>0.13454518661145601</v>
      </c>
      <c r="F4" s="72">
        <f>$B$5+E4</f>
        <v>-8.6616927051581E-2</v>
      </c>
      <c r="M4" s="86"/>
      <c r="N4" s="2">
        <f t="shared" si="0"/>
        <v>3.8445613757001618E-5</v>
      </c>
      <c r="O4">
        <f>B4-F4</f>
        <v>-5.2864435137703336E-5</v>
      </c>
    </row>
    <row r="5" spans="1:17" x14ac:dyDescent="0.25">
      <c r="A5" t="s">
        <v>93</v>
      </c>
      <c r="B5" s="72">
        <v>-0.22116211366303701</v>
      </c>
      <c r="C5" s="72">
        <v>-0.22124896604786901</v>
      </c>
      <c r="E5" s="34">
        <v>0</v>
      </c>
      <c r="F5" s="72">
        <f t="shared" ref="F5:F11" si="1">$B$5+E5</f>
        <v>-0.22116211366303701</v>
      </c>
      <c r="H5" s="72"/>
      <c r="M5" s="86"/>
      <c r="N5" s="72">
        <f t="shared" si="0"/>
        <v>8.6852384831997975E-5</v>
      </c>
      <c r="O5" s="2">
        <f t="shared" ref="O5:O11" si="2">B5-F5</f>
        <v>0</v>
      </c>
    </row>
    <row r="6" spans="1:17" x14ac:dyDescent="0.25">
      <c r="A6" s="72" t="s">
        <v>259</v>
      </c>
      <c r="B6" s="72">
        <v>-0.18108637306068801</v>
      </c>
      <c r="C6" s="72">
        <v>-0.18120036659231001</v>
      </c>
      <c r="E6" s="34">
        <v>4.0048858036497499E-2</v>
      </c>
      <c r="F6" s="72">
        <f t="shared" si="1"/>
        <v>-0.18111325562653952</v>
      </c>
      <c r="H6" s="72"/>
      <c r="K6">
        <v>8.4777565687419704E-2</v>
      </c>
      <c r="L6">
        <f>$B$11+K6</f>
        <v>-0.18304977592106428</v>
      </c>
      <c r="M6" s="86"/>
      <c r="N6" s="72">
        <f t="shared" si="0"/>
        <v>1.139935316220031E-4</v>
      </c>
      <c r="O6" s="2">
        <f t="shared" si="2"/>
        <v>2.6882565851510387E-5</v>
      </c>
      <c r="Q6">
        <f>B6-L6</f>
        <v>1.9634028603762732E-3</v>
      </c>
    </row>
    <row r="7" spans="1:17" x14ac:dyDescent="0.25">
      <c r="A7" s="72" t="s">
        <v>260</v>
      </c>
      <c r="B7" s="72">
        <v>-0.15459540540712</v>
      </c>
      <c r="C7" s="72">
        <v>-0.15469627337389699</v>
      </c>
      <c r="E7" s="34">
        <v>6.6553625884739995E-2</v>
      </c>
      <c r="F7" s="72">
        <f t="shared" si="1"/>
        <v>-0.154608487778297</v>
      </c>
      <c r="H7" s="72">
        <v>0.10040928822293101</v>
      </c>
      <c r="I7" s="72">
        <f>$B$8+H7</f>
        <v>-0.15449621523418899</v>
      </c>
      <c r="L7" s="72"/>
      <c r="M7" s="86"/>
      <c r="N7" s="2">
        <f t="shared" si="0"/>
        <v>1.0086796677699628E-4</v>
      </c>
      <c r="O7" s="72">
        <f t="shared" si="2"/>
        <v>1.3082371177003393E-5</v>
      </c>
      <c r="P7">
        <f>B7-I7</f>
        <v>-9.9190172931001852E-5</v>
      </c>
      <c r="Q7" s="72"/>
    </row>
    <row r="8" spans="1:17" x14ac:dyDescent="0.25">
      <c r="A8" s="72" t="s">
        <v>261</v>
      </c>
      <c r="B8" s="72">
        <v>-0.25490550345711999</v>
      </c>
      <c r="C8" s="72">
        <v>-0.255101990043542</v>
      </c>
      <c r="F8" s="72"/>
      <c r="H8" s="72">
        <v>0</v>
      </c>
      <c r="I8">
        <f>$B$8+H8</f>
        <v>-0.25490550345711999</v>
      </c>
      <c r="L8" s="72"/>
      <c r="M8" s="86"/>
      <c r="N8" s="72">
        <f t="shared" si="0"/>
        <v>1.9648658642201777E-4</v>
      </c>
      <c r="O8" s="72"/>
      <c r="P8" s="2">
        <f>B8-I8</f>
        <v>0</v>
      </c>
      <c r="Q8" s="72"/>
    </row>
    <row r="9" spans="1:17" x14ac:dyDescent="0.25">
      <c r="A9" s="72" t="s">
        <v>262</v>
      </c>
      <c r="B9" s="72">
        <v>-0.238124828874305</v>
      </c>
      <c r="C9" s="72"/>
      <c r="E9" s="72">
        <v>-1.7094294986265499E-2</v>
      </c>
      <c r="F9" s="72">
        <f t="shared" si="1"/>
        <v>-0.2382564086493025</v>
      </c>
      <c r="I9" s="72"/>
      <c r="K9">
        <v>2.9803356989265999E-2</v>
      </c>
      <c r="L9" s="72">
        <f>$B$11+K9</f>
        <v>-0.23802398461921798</v>
      </c>
      <c r="M9" s="86"/>
      <c r="N9" s="72"/>
      <c r="O9" s="2">
        <f t="shared" si="2"/>
        <v>1.315797749975034E-4</v>
      </c>
      <c r="Q9" s="72">
        <f t="shared" ref="Q9:Q30" si="3">B9-L9</f>
        <v>-1.0084425508702366E-4</v>
      </c>
    </row>
    <row r="10" spans="1:17" x14ac:dyDescent="0.25">
      <c r="A10" s="72" t="s">
        <v>263</v>
      </c>
      <c r="B10" s="72">
        <v>-0.23811416408082101</v>
      </c>
      <c r="E10" s="72">
        <v>-1.7094298065348599E-2</v>
      </c>
      <c r="F10" s="72">
        <f t="shared" si="1"/>
        <v>-0.2382564117283856</v>
      </c>
      <c r="I10" s="72"/>
      <c r="L10" s="72"/>
      <c r="M10" s="86"/>
      <c r="N10" s="72"/>
      <c r="O10" s="2">
        <f t="shared" si="2"/>
        <v>1.4224764756459729E-4</v>
      </c>
      <c r="Q10" s="72"/>
    </row>
    <row r="11" spans="1:17" x14ac:dyDescent="0.25">
      <c r="A11" s="72" t="s">
        <v>71</v>
      </c>
      <c r="B11" s="72">
        <v>-0.26782734160848398</v>
      </c>
      <c r="E11" s="34">
        <v>-4.6817626498101603E-2</v>
      </c>
      <c r="F11" s="72">
        <f t="shared" si="1"/>
        <v>-0.26797974016113862</v>
      </c>
      <c r="I11" s="72"/>
      <c r="K11">
        <v>0</v>
      </c>
      <c r="L11" s="72">
        <f>$B$11+K11</f>
        <v>-0.26782734160848398</v>
      </c>
      <c r="M11" s="86"/>
      <c r="N11" s="72"/>
      <c r="O11" s="72">
        <f t="shared" si="2"/>
        <v>1.5239855265464231E-4</v>
      </c>
      <c r="Q11" s="2">
        <f t="shared" si="3"/>
        <v>0</v>
      </c>
    </row>
    <row r="12" spans="1:17" x14ac:dyDescent="0.25">
      <c r="A12" s="72" t="s">
        <v>264</v>
      </c>
      <c r="B12" s="72">
        <v>-0.27082639634655098</v>
      </c>
      <c r="E12" s="34"/>
      <c r="H12">
        <v>-1.59962164357162E-2</v>
      </c>
      <c r="I12" s="72">
        <f t="shared" ref="I12:I16" si="4">$B$8+H12</f>
        <v>-0.27090171989283618</v>
      </c>
      <c r="K12">
        <v>-2.8854192291146198E-3</v>
      </c>
      <c r="L12" s="72">
        <f>$B$11+K12</f>
        <v>-0.2707127608375986</v>
      </c>
      <c r="M12" s="86"/>
      <c r="N12" s="72"/>
      <c r="P12">
        <f>B12-I12</f>
        <v>7.5323546285199772E-5</v>
      </c>
      <c r="Q12" s="2">
        <f t="shared" si="3"/>
        <v>-1.1363550895238106E-4</v>
      </c>
    </row>
    <row r="13" spans="1:17" x14ac:dyDescent="0.25">
      <c r="A13" s="72" t="s">
        <v>265</v>
      </c>
      <c r="B13" s="72">
        <v>-0.26537530725671299</v>
      </c>
      <c r="E13" s="34"/>
      <c r="H13">
        <v>-1.05354439253986E-2</v>
      </c>
      <c r="I13" s="72">
        <f t="shared" si="4"/>
        <v>-0.26544094738251861</v>
      </c>
      <c r="K13">
        <v>2.76657675401411E-3</v>
      </c>
      <c r="L13" s="72">
        <f>$B$11+K13</f>
        <v>-0.26506076485446989</v>
      </c>
      <c r="M13" s="86"/>
      <c r="N13" s="72"/>
      <c r="P13" s="2">
        <f t="shared" ref="P13:P16" si="5">B13-I13</f>
        <v>6.5640125805621619E-5</v>
      </c>
      <c r="Q13" s="72">
        <f t="shared" si="3"/>
        <v>-3.1454240224310093E-4</v>
      </c>
    </row>
    <row r="14" spans="1:17" x14ac:dyDescent="0.25">
      <c r="A14" s="72" t="s">
        <v>266</v>
      </c>
      <c r="B14" s="72">
        <v>-0.27056740976696902</v>
      </c>
      <c r="E14" s="34"/>
      <c r="H14">
        <v>-1.5681481070227099E-2</v>
      </c>
      <c r="I14" s="72">
        <f t="shared" si="4"/>
        <v>-0.27058698452734709</v>
      </c>
      <c r="L14" s="72"/>
      <c r="M14" s="86"/>
      <c r="N14" s="72"/>
      <c r="P14" s="2">
        <f t="shared" si="5"/>
        <v>1.9574760378060496E-5</v>
      </c>
      <c r="Q14" s="72"/>
    </row>
    <row r="15" spans="1:17" x14ac:dyDescent="0.25">
      <c r="A15" s="72" t="s">
        <v>267</v>
      </c>
      <c r="B15" s="72">
        <v>-0.272193451087546</v>
      </c>
      <c r="E15" s="34"/>
      <c r="H15" s="72">
        <v>-1.73222072322563E-2</v>
      </c>
      <c r="I15" s="72">
        <f t="shared" si="4"/>
        <v>-0.27222771068937629</v>
      </c>
      <c r="K15">
        <v>-3.4089835958288602E-3</v>
      </c>
      <c r="L15" s="72">
        <f>$B$11+K15</f>
        <v>-0.27123632520431284</v>
      </c>
      <c r="M15" s="86"/>
      <c r="N15" s="72"/>
      <c r="P15" s="2">
        <f t="shared" si="5"/>
        <v>3.4259601830288755E-5</v>
      </c>
      <c r="Q15" s="72">
        <f t="shared" si="3"/>
        <v>-9.5712588323315639E-4</v>
      </c>
    </row>
    <row r="16" spans="1:17" x14ac:dyDescent="0.25">
      <c r="A16" s="72" t="s">
        <v>268</v>
      </c>
      <c r="B16" s="72">
        <v>-0.28803193308711</v>
      </c>
      <c r="E16" s="34"/>
      <c r="H16" s="72">
        <v>-3.32188944082469E-2</v>
      </c>
      <c r="I16" s="72">
        <f t="shared" si="4"/>
        <v>-0.28812439786536687</v>
      </c>
      <c r="K16">
        <v>-1.9713877950687402E-2</v>
      </c>
      <c r="L16" s="72">
        <f>$B$11+K16</f>
        <v>-0.28754121955917139</v>
      </c>
      <c r="M16" s="86"/>
      <c r="N16" s="72"/>
      <c r="P16" s="72">
        <f t="shared" si="5"/>
        <v>9.2464778256862168E-5</v>
      </c>
      <c r="Q16" s="2">
        <f t="shared" si="3"/>
        <v>-4.9071352793861323E-4</v>
      </c>
    </row>
    <row r="17" spans="1:17" x14ac:dyDescent="0.25">
      <c r="A17" t="s">
        <v>26</v>
      </c>
      <c r="B17" s="72">
        <v>1.06021182972759</v>
      </c>
      <c r="C17" s="72">
        <v>1.05999978718632</v>
      </c>
      <c r="E17" s="34"/>
      <c r="H17" s="72"/>
      <c r="M17" s="86"/>
      <c r="N17" s="2">
        <f t="shared" ref="N17:N22" si="6">B17-C17</f>
        <v>2.1204254126994115E-4</v>
      </c>
      <c r="Q17" s="72"/>
    </row>
    <row r="18" spans="1:17" x14ac:dyDescent="0.25">
      <c r="A18" s="72" t="s">
        <v>28</v>
      </c>
      <c r="B18" s="72">
        <v>1.04521069537303</v>
      </c>
      <c r="C18" s="72">
        <v>1.04499963862116</v>
      </c>
      <c r="E18" s="72">
        <v>1.04499906313014</v>
      </c>
      <c r="F18">
        <v>1.04499906313014</v>
      </c>
      <c r="H18" s="72"/>
      <c r="M18" s="86"/>
      <c r="N18" s="2">
        <f t="shared" si="6"/>
        <v>2.1105675187005346E-4</v>
      </c>
      <c r="O18">
        <f>B18-F18</f>
        <v>2.1163224289000304E-4</v>
      </c>
      <c r="Q18" s="72"/>
    </row>
    <row r="19" spans="1:17" x14ac:dyDescent="0.25">
      <c r="A19" s="72" t="s">
        <v>94</v>
      </c>
      <c r="B19" s="72">
        <v>1.0102223344885899</v>
      </c>
      <c r="C19" s="72">
        <v>1.0100010595292099</v>
      </c>
      <c r="E19" s="72">
        <v>1.0099998991758801</v>
      </c>
      <c r="F19">
        <v>1.0099998991758801</v>
      </c>
      <c r="H19" s="72"/>
      <c r="M19" s="86"/>
      <c r="N19" s="72">
        <f t="shared" si="6"/>
        <v>2.2127495937995789E-4</v>
      </c>
      <c r="O19" s="2">
        <f t="shared" ref="O19:O25" si="7">B19-F19</f>
        <v>2.2243531270982331E-4</v>
      </c>
      <c r="Q19" s="72"/>
    </row>
    <row r="20" spans="1:17" x14ac:dyDescent="0.25">
      <c r="A20" s="72" t="s">
        <v>231</v>
      </c>
      <c r="B20" s="72">
        <v>1.0238916772678499</v>
      </c>
      <c r="C20" s="72">
        <v>1.0237139016294901</v>
      </c>
      <c r="E20" s="72">
        <v>1.0237127697133499</v>
      </c>
      <c r="F20">
        <v>1.0237127697133499</v>
      </c>
      <c r="H20" s="72"/>
      <c r="K20">
        <v>1.0267750886447</v>
      </c>
      <c r="L20">
        <f>K20</f>
        <v>1.0267750886447</v>
      </c>
      <c r="M20" s="86"/>
      <c r="N20" s="72">
        <f t="shared" si="6"/>
        <v>1.777756383598561E-4</v>
      </c>
      <c r="O20" s="2">
        <f t="shared" si="7"/>
        <v>1.7890755450000739E-4</v>
      </c>
      <c r="Q20" s="72">
        <f t="shared" si="3"/>
        <v>-2.8834113768501091E-3</v>
      </c>
    </row>
    <row r="21" spans="1:17" x14ac:dyDescent="0.25">
      <c r="A21" s="72" t="s">
        <v>210</v>
      </c>
      <c r="B21" s="72">
        <v>1.02827099057284</v>
      </c>
      <c r="C21" s="72">
        <v>1.0280934274068501</v>
      </c>
      <c r="E21" s="72">
        <v>1.0280924472289901</v>
      </c>
      <c r="F21">
        <v>1.0280924472289901</v>
      </c>
      <c r="H21" s="72">
        <v>1.0280804768676</v>
      </c>
      <c r="I21" s="72">
        <v>1.0280804768676</v>
      </c>
      <c r="L21" s="72"/>
      <c r="M21" s="86"/>
      <c r="N21" s="2">
        <f t="shared" si="6"/>
        <v>1.7756316598993571E-4</v>
      </c>
      <c r="O21" s="72">
        <f t="shared" si="7"/>
        <v>1.7854334384992399E-4</v>
      </c>
      <c r="P21">
        <f>B21-I21</f>
        <v>1.905137052400363E-4</v>
      </c>
      <c r="Q21" s="72"/>
    </row>
    <row r="22" spans="1:17" x14ac:dyDescent="0.25">
      <c r="A22" s="72" t="s">
        <v>240</v>
      </c>
      <c r="B22" s="72">
        <v>1.0384892284060301</v>
      </c>
      <c r="C22" s="72">
        <v>1.03853856918465</v>
      </c>
      <c r="E22" s="72"/>
      <c r="H22" s="72">
        <v>1.03853803524227</v>
      </c>
      <c r="I22" s="72">
        <v>1.03853803524227</v>
      </c>
      <c r="L22" s="72"/>
      <c r="M22" s="86"/>
      <c r="N22" s="72">
        <f t="shared" si="6"/>
        <v>-4.9340778619955117E-5</v>
      </c>
      <c r="O22" s="72"/>
      <c r="P22" s="2">
        <f t="shared" ref="P22:P30" si="8">B22-I22</f>
        <v>-4.8806836239867479E-5</v>
      </c>
      <c r="Q22" s="72"/>
    </row>
    <row r="23" spans="1:17" x14ac:dyDescent="0.25">
      <c r="A23" s="72" t="s">
        <v>232</v>
      </c>
      <c r="B23" s="72">
        <v>1.0461591070376699</v>
      </c>
      <c r="E23" s="72">
        <v>1.04612261065483</v>
      </c>
      <c r="F23">
        <v>1.04612261065483</v>
      </c>
      <c r="I23" s="72"/>
      <c r="K23">
        <v>1.04677077937396</v>
      </c>
      <c r="L23" s="72">
        <f t="shared" ref="L23:L30" si="9">K23</f>
        <v>1.04677077937396</v>
      </c>
      <c r="M23" s="86"/>
      <c r="N23" s="72"/>
      <c r="O23" s="2">
        <f t="shared" si="7"/>
        <v>3.6496382839867891E-5</v>
      </c>
      <c r="P23" s="72"/>
      <c r="Q23" s="72">
        <f t="shared" si="3"/>
        <v>-6.1167233629011442E-4</v>
      </c>
    </row>
    <row r="24" spans="1:17" x14ac:dyDescent="0.25">
      <c r="A24" s="72" t="s">
        <v>211</v>
      </c>
      <c r="B24" s="72">
        <v>1.08522332015065</v>
      </c>
      <c r="E24" s="72">
        <v>1.08508352833644</v>
      </c>
      <c r="F24">
        <v>1.08508352833644</v>
      </c>
      <c r="I24" s="72"/>
      <c r="L24" s="72"/>
      <c r="M24" s="86"/>
      <c r="N24" s="72"/>
      <c r="O24" s="2">
        <f t="shared" si="7"/>
        <v>1.3979181421008846E-4</v>
      </c>
      <c r="P24" s="72"/>
      <c r="Q24" s="72"/>
    </row>
    <row r="25" spans="1:17" x14ac:dyDescent="0.25">
      <c r="A25" s="72" t="s">
        <v>215</v>
      </c>
      <c r="B25" s="72">
        <v>1.0346562939178801</v>
      </c>
      <c r="E25" s="72">
        <v>1.0349154728988099</v>
      </c>
      <c r="F25">
        <v>1.0349154728988099</v>
      </c>
      <c r="I25" s="72"/>
      <c r="K25">
        <v>1.03503957660164</v>
      </c>
      <c r="L25" s="72">
        <f t="shared" si="9"/>
        <v>1.03503957660164</v>
      </c>
      <c r="M25" s="86"/>
      <c r="N25" s="72"/>
      <c r="O25" s="72">
        <f t="shared" si="7"/>
        <v>-2.5917898092986391E-4</v>
      </c>
      <c r="P25" s="72"/>
      <c r="Q25" s="2">
        <f t="shared" si="3"/>
        <v>-3.8328268375997787E-4</v>
      </c>
    </row>
    <row r="26" spans="1:17" x14ac:dyDescent="0.25">
      <c r="A26" s="72" t="s">
        <v>214</v>
      </c>
      <c r="B26" s="72">
        <v>1.0276736347300599</v>
      </c>
      <c r="H26">
        <v>1.02797790645934</v>
      </c>
      <c r="I26" s="72">
        <v>1.02797790645934</v>
      </c>
      <c r="K26">
        <v>1.02786440451723</v>
      </c>
      <c r="L26" s="72">
        <f t="shared" si="9"/>
        <v>1.02786440451723</v>
      </c>
      <c r="M26" s="86"/>
      <c r="N26" s="72"/>
      <c r="P26" s="72">
        <f t="shared" si="8"/>
        <v>-3.0427172928004786E-4</v>
      </c>
      <c r="Q26" s="2">
        <f t="shared" si="3"/>
        <v>-1.9076978717014192E-4</v>
      </c>
    </row>
    <row r="27" spans="1:17" x14ac:dyDescent="0.25">
      <c r="A27" s="72" t="s">
        <v>241</v>
      </c>
      <c r="B27" s="72">
        <v>1.0294797148790999</v>
      </c>
      <c r="H27">
        <v>1.0296965694578899</v>
      </c>
      <c r="I27" s="72">
        <v>1.0296965694578899</v>
      </c>
      <c r="K27">
        <v>1.02930548527036</v>
      </c>
      <c r="L27" s="72">
        <f t="shared" si="9"/>
        <v>1.02930548527036</v>
      </c>
      <c r="M27" s="86"/>
      <c r="N27" s="72"/>
      <c r="P27" s="2">
        <f t="shared" si="8"/>
        <v>-2.1685457878994896E-4</v>
      </c>
      <c r="Q27" s="72">
        <f t="shared" si="3"/>
        <v>1.7422960873991755E-4</v>
      </c>
    </row>
    <row r="28" spans="1:17" x14ac:dyDescent="0.25">
      <c r="A28" s="72" t="s">
        <v>212</v>
      </c>
      <c r="B28" s="72">
        <v>1.0240118665753799</v>
      </c>
      <c r="H28">
        <v>1.02405678356367</v>
      </c>
      <c r="I28" s="72">
        <v>1.02405678356367</v>
      </c>
      <c r="L28" s="72"/>
      <c r="M28" s="86"/>
      <c r="N28" s="72"/>
      <c r="P28" s="2">
        <f t="shared" si="8"/>
        <v>-4.4916988290122362E-5</v>
      </c>
      <c r="Q28" s="72"/>
    </row>
    <row r="29" spans="1:17" x14ac:dyDescent="0.25">
      <c r="A29" s="72" t="s">
        <v>213</v>
      </c>
      <c r="B29" s="72">
        <v>1.0198403758847501</v>
      </c>
      <c r="H29" s="72">
        <v>1.0199247903486901</v>
      </c>
      <c r="I29" s="72">
        <v>1.0199247903486901</v>
      </c>
      <c r="K29">
        <v>1.0192462123467401</v>
      </c>
      <c r="L29" s="72">
        <f t="shared" si="9"/>
        <v>1.0192462123467401</v>
      </c>
      <c r="M29" s="86"/>
      <c r="N29" s="72"/>
      <c r="P29" s="2">
        <f t="shared" si="8"/>
        <v>-8.441446394003016E-5</v>
      </c>
      <c r="Q29" s="72">
        <f t="shared" si="3"/>
        <v>5.9416353801000632E-4</v>
      </c>
    </row>
    <row r="30" spans="1:17" x14ac:dyDescent="0.25">
      <c r="A30" s="72" t="s">
        <v>248</v>
      </c>
      <c r="B30" s="72">
        <v>1.0096275188231001</v>
      </c>
      <c r="H30" s="72">
        <v>1.00992321157402</v>
      </c>
      <c r="I30" s="72">
        <v>1.00992321157402</v>
      </c>
      <c r="K30">
        <v>1.0094717121613901</v>
      </c>
      <c r="L30" s="72">
        <f t="shared" si="9"/>
        <v>1.0094717121613901</v>
      </c>
      <c r="M30" s="86"/>
      <c r="N30" s="72"/>
      <c r="P30" s="72">
        <f t="shared" si="8"/>
        <v>-2.9569275091989589E-4</v>
      </c>
      <c r="Q30" s="2">
        <f t="shared" si="3"/>
        <v>1.5580666171000068E-4</v>
      </c>
    </row>
    <row r="35" spans="1:17" x14ac:dyDescent="0.25">
      <c r="A35" s="72"/>
      <c r="B35" s="72" t="s">
        <v>8</v>
      </c>
      <c r="C35" s="72" t="s">
        <v>13</v>
      </c>
      <c r="E35" s="34" t="s">
        <v>269</v>
      </c>
      <c r="F35" s="34" t="s">
        <v>270</v>
      </c>
      <c r="G35" s="34"/>
      <c r="H35" s="34" t="s">
        <v>273</v>
      </c>
      <c r="I35" s="34" t="s">
        <v>271</v>
      </c>
      <c r="J35" s="34"/>
      <c r="K35" s="34" t="s">
        <v>272</v>
      </c>
      <c r="L35" s="34" t="s">
        <v>274</v>
      </c>
      <c r="M35" s="86"/>
      <c r="N35" s="72" t="s">
        <v>10</v>
      </c>
      <c r="O35" s="72" t="s">
        <v>11</v>
      </c>
      <c r="P35" s="72" t="s">
        <v>44</v>
      </c>
      <c r="Q35" s="72" t="s">
        <v>45</v>
      </c>
    </row>
    <row r="36" spans="1:17" x14ac:dyDescent="0.25">
      <c r="A36" s="72" t="s">
        <v>91</v>
      </c>
      <c r="B36" s="72">
        <v>0</v>
      </c>
      <c r="M36" s="86"/>
    </row>
    <row r="37" spans="1:17" x14ac:dyDescent="0.25">
      <c r="A37" s="72" t="s">
        <v>92</v>
      </c>
      <c r="B37" s="72">
        <v>-8.6669791486718703E-2</v>
      </c>
      <c r="E37" s="72">
        <v>0.13454518661145601</v>
      </c>
      <c r="F37">
        <f>$B$38+E37</f>
        <v>-8.6616927051581E-2</v>
      </c>
      <c r="M37" s="86"/>
      <c r="O37">
        <f>B37-F37</f>
        <v>-5.2864435137703336E-5</v>
      </c>
    </row>
    <row r="38" spans="1:17" x14ac:dyDescent="0.25">
      <c r="A38" s="72" t="s">
        <v>93</v>
      </c>
      <c r="B38" s="72">
        <v>-0.22116211366303701</v>
      </c>
      <c r="E38" s="72">
        <v>0</v>
      </c>
      <c r="F38" s="72">
        <f t="shared" ref="F38:F44" si="10">$B$38+E38</f>
        <v>-0.22116211366303701</v>
      </c>
      <c r="M38" s="86"/>
      <c r="O38" s="72">
        <f t="shared" ref="O38:O58" si="11">B38-F38</f>
        <v>0</v>
      </c>
    </row>
    <row r="39" spans="1:17" x14ac:dyDescent="0.25">
      <c r="A39" s="72" t="s">
        <v>259</v>
      </c>
      <c r="B39" s="72">
        <v>-0.18108637306068801</v>
      </c>
      <c r="E39" s="72">
        <v>4.0048858036497499E-2</v>
      </c>
      <c r="F39" s="72">
        <f t="shared" si="10"/>
        <v>-0.18111325562653952</v>
      </c>
      <c r="M39" s="86"/>
      <c r="O39" s="72">
        <f t="shared" si="11"/>
        <v>2.6882565851510387E-5</v>
      </c>
    </row>
    <row r="40" spans="1:17" x14ac:dyDescent="0.25">
      <c r="A40" s="72" t="s">
        <v>260</v>
      </c>
      <c r="B40" s="72">
        <v>-0.15459540540712</v>
      </c>
      <c r="E40" s="72">
        <v>6.6553625884739995E-2</v>
      </c>
      <c r="F40" s="72">
        <f t="shared" si="10"/>
        <v>-0.154608487778297</v>
      </c>
      <c r="M40" s="86"/>
      <c r="O40" s="72">
        <f t="shared" si="11"/>
        <v>1.3082371177003393E-5</v>
      </c>
    </row>
    <row r="41" spans="1:17" x14ac:dyDescent="0.25">
      <c r="A41" s="72" t="s">
        <v>261</v>
      </c>
      <c r="B41" s="72">
        <v>-0.25490550345711999</v>
      </c>
      <c r="F41" s="72"/>
      <c r="M41" s="86"/>
      <c r="O41" s="72"/>
    </row>
    <row r="42" spans="1:17" x14ac:dyDescent="0.25">
      <c r="A42" s="72" t="s">
        <v>262</v>
      </c>
      <c r="B42" s="72">
        <v>-0.238124828874305</v>
      </c>
      <c r="E42" s="72">
        <v>-1.7094294986265499E-2</v>
      </c>
      <c r="F42" s="72">
        <f t="shared" si="10"/>
        <v>-0.2382564086493025</v>
      </c>
      <c r="M42" s="86"/>
      <c r="O42" s="72">
        <f t="shared" si="11"/>
        <v>1.315797749975034E-4</v>
      </c>
    </row>
    <row r="43" spans="1:17" x14ac:dyDescent="0.25">
      <c r="A43" s="72" t="s">
        <v>263</v>
      </c>
      <c r="B43" s="72">
        <v>-0.23811416408082101</v>
      </c>
      <c r="E43" s="72">
        <v>-1.7094298065348599E-2</v>
      </c>
      <c r="F43" s="72">
        <f t="shared" si="10"/>
        <v>-0.2382564117283856</v>
      </c>
      <c r="M43" s="86"/>
      <c r="O43" s="72">
        <f t="shared" si="11"/>
        <v>1.4224764756459729E-4</v>
      </c>
    </row>
    <row r="44" spans="1:17" x14ac:dyDescent="0.25">
      <c r="A44" s="72" t="s">
        <v>71</v>
      </c>
      <c r="B44" s="72">
        <v>-0.26782734160848398</v>
      </c>
      <c r="E44" s="72">
        <v>-4.6817626498101603E-2</v>
      </c>
      <c r="F44" s="72">
        <f t="shared" si="10"/>
        <v>-0.26797974016113862</v>
      </c>
      <c r="M44" s="86"/>
      <c r="O44" s="72">
        <f t="shared" si="11"/>
        <v>1.5239855265464231E-4</v>
      </c>
    </row>
    <row r="45" spans="1:17" x14ac:dyDescent="0.25">
      <c r="A45" s="72" t="s">
        <v>264</v>
      </c>
      <c r="B45" s="72">
        <v>-0.27082639634655098</v>
      </c>
      <c r="M45" s="86"/>
      <c r="O45" s="72"/>
    </row>
    <row r="46" spans="1:17" x14ac:dyDescent="0.25">
      <c r="A46" s="72" t="s">
        <v>265</v>
      </c>
      <c r="B46" s="72">
        <v>-0.26537530725671299</v>
      </c>
      <c r="M46" s="86"/>
      <c r="O46" s="72"/>
    </row>
    <row r="47" spans="1:17" x14ac:dyDescent="0.25">
      <c r="A47" s="72" t="s">
        <v>266</v>
      </c>
      <c r="B47" s="72">
        <v>-0.27056740976696902</v>
      </c>
      <c r="M47" s="86"/>
      <c r="O47" s="72"/>
    </row>
    <row r="48" spans="1:17" x14ac:dyDescent="0.25">
      <c r="A48" s="72" t="s">
        <v>267</v>
      </c>
      <c r="B48" s="72">
        <v>-0.272193451087546</v>
      </c>
      <c r="M48" s="86"/>
      <c r="O48" s="72"/>
    </row>
    <row r="49" spans="1:15" x14ac:dyDescent="0.25">
      <c r="A49" s="72" t="s">
        <v>268</v>
      </c>
      <c r="B49" s="72">
        <v>-0.28803193308711</v>
      </c>
      <c r="M49" s="86"/>
      <c r="O49" s="72"/>
    </row>
    <row r="50" spans="1:15" x14ac:dyDescent="0.25">
      <c r="A50" s="72" t="s">
        <v>26</v>
      </c>
      <c r="B50" s="72">
        <v>1.06021182972759</v>
      </c>
      <c r="M50" s="86"/>
      <c r="O50" s="72"/>
    </row>
    <row r="51" spans="1:15" x14ac:dyDescent="0.25">
      <c r="A51" s="72" t="s">
        <v>28</v>
      </c>
      <c r="B51" s="72">
        <v>1.04521069537303</v>
      </c>
      <c r="E51" s="72">
        <v>1.04499906313014</v>
      </c>
      <c r="F51" s="72">
        <v>1.04499906313014</v>
      </c>
      <c r="M51" s="86"/>
      <c r="O51" s="72">
        <f t="shared" si="11"/>
        <v>2.1163224289000304E-4</v>
      </c>
    </row>
    <row r="52" spans="1:15" x14ac:dyDescent="0.25">
      <c r="A52" s="72" t="s">
        <v>94</v>
      </c>
      <c r="B52" s="72">
        <v>1.0102223344885899</v>
      </c>
      <c r="E52" s="72">
        <v>1.0099998991758801</v>
      </c>
      <c r="F52" s="72">
        <v>1.0099998991758801</v>
      </c>
      <c r="M52" s="86"/>
      <c r="O52" s="72">
        <f t="shared" si="11"/>
        <v>2.2243531270982331E-4</v>
      </c>
    </row>
    <row r="53" spans="1:15" x14ac:dyDescent="0.25">
      <c r="A53" s="72" t="s">
        <v>231</v>
      </c>
      <c r="B53" s="72">
        <v>1.0238916772678499</v>
      </c>
      <c r="E53" s="72">
        <v>1.0237127697133499</v>
      </c>
      <c r="F53" s="72">
        <v>1.0237127697133499</v>
      </c>
      <c r="M53" s="86"/>
      <c r="O53" s="72">
        <f t="shared" si="11"/>
        <v>1.7890755450000739E-4</v>
      </c>
    </row>
    <row r="54" spans="1:15" x14ac:dyDescent="0.25">
      <c r="A54" s="72" t="s">
        <v>210</v>
      </c>
      <c r="B54" s="72">
        <v>1.02827099057284</v>
      </c>
      <c r="E54" s="72">
        <v>1.0280924472289901</v>
      </c>
      <c r="F54" s="72">
        <v>1.0280924472289901</v>
      </c>
      <c r="M54" s="86"/>
      <c r="O54" s="72">
        <f t="shared" si="11"/>
        <v>1.7854334384992399E-4</v>
      </c>
    </row>
    <row r="55" spans="1:15" x14ac:dyDescent="0.25">
      <c r="A55" s="72" t="s">
        <v>240</v>
      </c>
      <c r="B55" s="72">
        <v>1.0384892284060301</v>
      </c>
      <c r="F55" s="72"/>
      <c r="M55" s="86"/>
      <c r="O55" s="72"/>
    </row>
    <row r="56" spans="1:15" x14ac:dyDescent="0.25">
      <c r="A56" s="72" t="s">
        <v>232</v>
      </c>
      <c r="B56" s="72">
        <v>1.0461591070376699</v>
      </c>
      <c r="E56" s="72">
        <v>1.04612261065483</v>
      </c>
      <c r="F56" s="72">
        <v>1.04612261065483</v>
      </c>
      <c r="M56" s="86"/>
      <c r="O56" s="72">
        <f t="shared" si="11"/>
        <v>3.6496382839867891E-5</v>
      </c>
    </row>
    <row r="57" spans="1:15" x14ac:dyDescent="0.25">
      <c r="A57" s="72" t="s">
        <v>211</v>
      </c>
      <c r="B57" s="72">
        <v>1.08522332015065</v>
      </c>
      <c r="E57" s="72">
        <v>1.08508352833644</v>
      </c>
      <c r="F57" s="72">
        <v>1.08508352833644</v>
      </c>
      <c r="M57" s="86"/>
      <c r="O57" s="72">
        <f t="shared" si="11"/>
        <v>1.3979181421008846E-4</v>
      </c>
    </row>
    <row r="58" spans="1:15" x14ac:dyDescent="0.25">
      <c r="A58" s="72" t="s">
        <v>215</v>
      </c>
      <c r="B58" s="72">
        <v>1.0346562939178801</v>
      </c>
      <c r="E58" s="72">
        <v>1.0349154728988099</v>
      </c>
      <c r="F58" s="72">
        <v>1.0349154728988099</v>
      </c>
      <c r="M58" s="86"/>
      <c r="O58" s="72">
        <f t="shared" si="11"/>
        <v>-2.5917898092986391E-4</v>
      </c>
    </row>
    <row r="59" spans="1:15" x14ac:dyDescent="0.25">
      <c r="A59" s="72" t="s">
        <v>214</v>
      </c>
      <c r="B59" s="72">
        <v>1.0276736347300599</v>
      </c>
      <c r="M59" s="86"/>
    </row>
    <row r="60" spans="1:15" x14ac:dyDescent="0.25">
      <c r="A60" s="72" t="s">
        <v>241</v>
      </c>
      <c r="B60" s="72">
        <v>1.0294797148790999</v>
      </c>
      <c r="M60" s="86"/>
    </row>
    <row r="61" spans="1:15" x14ac:dyDescent="0.25">
      <c r="A61" s="72" t="s">
        <v>212</v>
      </c>
      <c r="B61" s="72">
        <v>1.0240118665753799</v>
      </c>
      <c r="M61" s="86"/>
    </row>
    <row r="62" spans="1:15" x14ac:dyDescent="0.25">
      <c r="A62" s="72" t="s">
        <v>213</v>
      </c>
      <c r="B62" s="72">
        <v>1.0198403758847501</v>
      </c>
      <c r="M62" s="86"/>
    </row>
    <row r="63" spans="1:15" x14ac:dyDescent="0.25">
      <c r="A63" s="72" t="s">
        <v>248</v>
      </c>
      <c r="B63" s="72">
        <v>1.0096275188231001</v>
      </c>
      <c r="M63" s="86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7" t="s">
        <v>0</v>
      </c>
      <c r="B1" s="87"/>
      <c r="C1" s="87"/>
      <c r="D1" s="87"/>
      <c r="E1" s="87"/>
      <c r="F1" s="87"/>
      <c r="G1" s="87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8" t="s">
        <v>80</v>
      </c>
      <c r="B12" s="88"/>
      <c r="C12" s="88"/>
      <c r="D12" s="88"/>
      <c r="E12" s="88"/>
      <c r="F12" s="88"/>
      <c r="G12" s="88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8" t="s">
        <v>81</v>
      </c>
      <c r="B32" s="88"/>
      <c r="C32" s="88"/>
      <c r="D32" s="88"/>
      <c r="E32" s="88"/>
      <c r="F32" s="88"/>
      <c r="G32" s="88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7" t="s">
        <v>90</v>
      </c>
      <c r="B1" s="87"/>
      <c r="C1" s="87"/>
      <c r="D1" s="87"/>
      <c r="E1" s="87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7" t="s">
        <v>106</v>
      </c>
      <c r="Q1" s="87"/>
      <c r="R1" s="87"/>
      <c r="S1" s="87"/>
      <c r="T1" s="87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7" t="s">
        <v>108</v>
      </c>
      <c r="Q10" s="87"/>
      <c r="R10" s="87"/>
      <c r="S10" s="87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7" t="s">
        <v>102</v>
      </c>
      <c r="B33" s="87"/>
      <c r="C33" s="87"/>
      <c r="D33" s="87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7" t="s">
        <v>104</v>
      </c>
      <c r="B42" s="87"/>
      <c r="C42" s="87"/>
      <c r="D42" s="87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8" t="s">
        <v>81</v>
      </c>
      <c r="B1" s="88"/>
      <c r="C1" s="88"/>
      <c r="D1" s="88"/>
      <c r="E1" s="88"/>
      <c r="F1" s="88"/>
      <c r="G1" s="88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9" t="s">
        <v>72</v>
      </c>
      <c r="B1" s="89"/>
      <c r="C1" s="89"/>
      <c r="D1" s="89"/>
      <c r="E1" s="89"/>
      <c r="F1" s="89"/>
      <c r="G1" s="89"/>
      <c r="H1" s="89"/>
      <c r="I1" s="89"/>
      <c r="J1" s="89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9" t="s">
        <v>78</v>
      </c>
      <c r="B35" s="89"/>
      <c r="C35" s="89"/>
      <c r="D35" s="89"/>
      <c r="E35" s="89"/>
      <c r="F35" s="89"/>
      <c r="G35" s="89"/>
      <c r="H35" s="89"/>
      <c r="I35" s="89"/>
      <c r="J35" s="89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9" t="s">
        <v>221</v>
      </c>
      <c r="B1" s="89"/>
      <c r="C1" s="89"/>
      <c r="D1" s="89"/>
      <c r="E1" s="89"/>
      <c r="F1" s="89"/>
      <c r="G1" s="89"/>
      <c r="H1" s="89"/>
      <c r="I1" s="89"/>
      <c r="J1" s="89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14 Bus Partitions</vt:lpstr>
      <vt:lpstr>Sheet2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2015-05-06T19:04:44Z</dcterms:modified>
</cp:coreProperties>
</file>