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3" activeTab="7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2 Line" sheetId="20" r:id="rId8"/>
    <sheet name="14 Bus AC" sheetId="6" r:id="rId9"/>
    <sheet name="14 Bus AC (2)" sheetId="17" r:id="rId10"/>
    <sheet name="14 Bus Debug 2" sheetId="15" r:id="rId11"/>
    <sheet name="14 Bus Partitions (2)" sheetId="18" r:id="rId12"/>
    <sheet name="Sheet1" sheetId="19" r:id="rId13"/>
  </sheets>
  <calcPr calcId="145621"/>
</workbook>
</file>

<file path=xl/calcChain.xml><?xml version="1.0" encoding="utf-8"?>
<calcChain xmlns="http://schemas.openxmlformats.org/spreadsheetml/2006/main">
  <c r="L10" i="20" l="1"/>
  <c r="L12" i="20"/>
  <c r="L13" i="20"/>
  <c r="L14" i="20"/>
  <c r="L16" i="20"/>
  <c r="L17" i="20"/>
  <c r="L21" i="20"/>
  <c r="L24" i="20"/>
  <c r="L26" i="20"/>
  <c r="L27" i="20"/>
  <c r="L28" i="20"/>
  <c r="L30" i="20"/>
  <c r="L31" i="20"/>
  <c r="L7" i="20"/>
  <c r="K9" i="20"/>
  <c r="K13" i="20"/>
  <c r="K14" i="20"/>
  <c r="K15" i="20"/>
  <c r="K16" i="20"/>
  <c r="K17" i="20"/>
  <c r="K22" i="20"/>
  <c r="K23" i="20"/>
  <c r="K27" i="20"/>
  <c r="K28" i="20"/>
  <c r="K29" i="20"/>
  <c r="K30" i="20"/>
  <c r="K31" i="20"/>
  <c r="K8" i="20"/>
  <c r="J5" i="20"/>
  <c r="J6" i="20"/>
  <c r="J7" i="20"/>
  <c r="J8" i="20"/>
  <c r="J10" i="20"/>
  <c r="J11" i="20"/>
  <c r="J12" i="20"/>
  <c r="J19" i="20"/>
  <c r="J20" i="20"/>
  <c r="J21" i="20"/>
  <c r="J22" i="20"/>
  <c r="J24" i="20"/>
  <c r="J25" i="20"/>
  <c r="J26" i="20"/>
  <c r="I5" i="20"/>
  <c r="I6" i="20"/>
  <c r="I7" i="20"/>
  <c r="I8" i="20"/>
  <c r="I9" i="20"/>
  <c r="I18" i="20"/>
  <c r="I19" i="20"/>
  <c r="I20" i="20"/>
  <c r="I21" i="20"/>
  <c r="I22" i="20"/>
  <c r="I23" i="20"/>
  <c r="I4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P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P39" i="20"/>
  <c r="Q39" i="20" s="1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<sst xmlns="http://schemas.openxmlformats.org/spreadsheetml/2006/main" count="1514" uniqueCount="291">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</sst>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00" t="s">
        <v>0</v>
      </c>
      <c r="B1" s="100"/>
      <c r="C1" s="100"/>
      <c r="D1" s="100"/>
      <c r="E1" s="100"/>
      <c r="F1" s="100"/>
      <c r="G1" s="100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01" t="s">
        <v>80</v>
      </c>
      <c r="B12" s="101"/>
      <c r="C12" s="101"/>
      <c r="D12" s="101"/>
      <c r="E12" s="101"/>
      <c r="F12" s="101"/>
      <c r="G12" s="101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01" t="s">
        <v>81</v>
      </c>
      <c r="B32" s="101"/>
      <c r="C32" s="101"/>
      <c r="D32" s="101"/>
      <c r="E32" s="101"/>
      <c r="F32" s="101"/>
      <c r="G32" s="101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02" t="s">
        <v>288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103" t="s">
        <v>285</v>
      </c>
      <c r="D2" s="103"/>
      <c r="E2" s="103" t="s">
        <v>284</v>
      </c>
      <c r="F2" s="103"/>
      <c r="G2" s="103"/>
      <c r="H2" s="103"/>
      <c r="I2" s="103"/>
      <c r="J2" s="103" t="s">
        <v>74</v>
      </c>
      <c r="K2" s="103"/>
      <c r="L2" s="103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activeCell="Q37" sqref="Q37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08" t="s">
        <v>8</v>
      </c>
      <c r="B1" s="110"/>
      <c r="D1" s="108" t="s">
        <v>278</v>
      </c>
      <c r="E1" s="109"/>
      <c r="F1" s="109"/>
      <c r="G1" s="109"/>
      <c r="H1" s="109"/>
      <c r="I1" s="109"/>
      <c r="J1" s="110"/>
      <c r="L1" s="108" t="s">
        <v>280</v>
      </c>
      <c r="M1" s="109"/>
      <c r="N1" s="109"/>
      <c r="O1" s="109"/>
      <c r="P1" s="109"/>
      <c r="Q1" s="109"/>
      <c r="R1" s="109"/>
      <c r="S1" s="110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S17" sqref="S17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04" t="s">
        <v>207</v>
      </c>
      <c r="B2" s="105"/>
      <c r="C2" s="105"/>
      <c r="D2" s="106"/>
      <c r="F2" s="104" t="s">
        <v>213</v>
      </c>
      <c r="G2" s="105"/>
      <c r="H2" s="105"/>
      <c r="I2" s="106"/>
      <c r="K2" s="104" t="s">
        <v>214</v>
      </c>
      <c r="L2" s="105"/>
      <c r="M2" s="105"/>
      <c r="N2" s="106"/>
      <c r="P2" s="104" t="s">
        <v>215</v>
      </c>
      <c r="Q2" s="105"/>
      <c r="R2" s="105"/>
      <c r="S2" s="106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100" t="s">
        <v>89</v>
      </c>
      <c r="B1" s="100"/>
      <c r="C1" s="100"/>
      <c r="D1" s="100"/>
      <c r="E1" s="100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100" t="s">
        <v>105</v>
      </c>
      <c r="Q1" s="100"/>
      <c r="R1" s="100"/>
      <c r="S1" s="100"/>
      <c r="T1" s="100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100" t="s">
        <v>107</v>
      </c>
      <c r="Q10" s="100"/>
      <c r="R10" s="100"/>
      <c r="S10" s="100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100" t="s">
        <v>101</v>
      </c>
      <c r="B33" s="100"/>
      <c r="C33" s="100"/>
      <c r="D33" s="100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100" t="s">
        <v>103</v>
      </c>
      <c r="B42" s="100"/>
      <c r="C42" s="100"/>
      <c r="D42" s="100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101" t="s">
        <v>81</v>
      </c>
      <c r="B1" s="101"/>
      <c r="C1" s="101"/>
      <c r="D1" s="101"/>
      <c r="E1" s="101"/>
      <c r="F1" s="101"/>
      <c r="G1" s="101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02" t="s">
        <v>72</v>
      </c>
      <c r="B1" s="102"/>
      <c r="C1" s="102"/>
      <c r="D1" s="102"/>
      <c r="E1" s="102"/>
      <c r="F1" s="102"/>
      <c r="G1" s="102"/>
      <c r="H1" s="102"/>
      <c r="I1" s="102"/>
      <c r="J1" s="102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103" t="s">
        <v>9</v>
      </c>
      <c r="D2" s="103"/>
      <c r="E2" s="103"/>
      <c r="F2" s="103"/>
      <c r="G2" s="103" t="s">
        <v>74</v>
      </c>
      <c r="H2" s="103"/>
      <c r="I2" s="103"/>
      <c r="J2" s="103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02" t="s">
        <v>78</v>
      </c>
      <c r="B35" s="102"/>
      <c r="C35" s="102"/>
      <c r="D35" s="102"/>
      <c r="E35" s="102"/>
      <c r="F35" s="102"/>
      <c r="G35" s="102"/>
      <c r="H35" s="102"/>
      <c r="I35" s="102"/>
      <c r="J35" s="102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04" t="s">
        <v>207</v>
      </c>
      <c r="B1" s="105"/>
      <c r="C1" s="105"/>
      <c r="D1" s="106"/>
      <c r="F1" s="104" t="s">
        <v>213</v>
      </c>
      <c r="G1" s="105"/>
      <c r="H1" s="105"/>
      <c r="I1" s="106"/>
      <c r="K1" s="104" t="s">
        <v>214</v>
      </c>
      <c r="L1" s="105"/>
      <c r="M1" s="105"/>
      <c r="N1" s="106"/>
      <c r="P1" s="104" t="s">
        <v>215</v>
      </c>
      <c r="Q1" s="105"/>
      <c r="R1" s="105"/>
      <c r="S1" s="106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07" t="s">
        <v>261</v>
      </c>
      <c r="B1" s="107"/>
      <c r="C1" s="107"/>
      <c r="D1" s="107"/>
      <c r="E1" s="107"/>
      <c r="F1" s="107"/>
      <c r="J1" s="107" t="s">
        <v>261</v>
      </c>
      <c r="K1" s="107"/>
      <c r="L1" s="107"/>
      <c r="M1" s="107"/>
      <c r="N1" s="107"/>
      <c r="O1" s="107"/>
      <c r="P1" s="107"/>
      <c r="Q1" s="107"/>
      <c r="R1" s="107"/>
      <c r="S1" s="107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tabSelected="1" workbookViewId="0">
      <selection activeCell="L8" sqref="L8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02" t="s">
        <v>288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97"/>
      <c r="N1" s="97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8"/>
      <c r="B2" s="98" t="s">
        <v>8</v>
      </c>
      <c r="C2" s="103" t="s">
        <v>285</v>
      </c>
      <c r="D2" s="103"/>
      <c r="E2" s="103" t="s">
        <v>284</v>
      </c>
      <c r="F2" s="103"/>
      <c r="G2" s="103"/>
      <c r="H2" s="103"/>
      <c r="I2" s="103"/>
      <c r="J2" s="103" t="s">
        <v>74</v>
      </c>
      <c r="K2" s="103"/>
      <c r="L2" s="103"/>
      <c r="M2" s="4"/>
      <c r="N2" s="60" t="s">
        <v>137</v>
      </c>
      <c r="O2" s="96" t="s">
        <v>46</v>
      </c>
      <c r="P2" s="50">
        <v>156.440731910842</v>
      </c>
      <c r="Q2" s="99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6" t="s">
        <v>115</v>
      </c>
      <c r="P3" s="50">
        <v>-20.300935880694301</v>
      </c>
      <c r="Q3" s="99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9" t="s">
        <v>83</v>
      </c>
      <c r="B4" s="99">
        <v>1.0599999427795399</v>
      </c>
      <c r="C4" s="99"/>
      <c r="D4" s="99"/>
      <c r="E4" s="78">
        <v>1.0600004165580399</v>
      </c>
      <c r="F4" s="78"/>
      <c r="G4" s="78"/>
      <c r="H4" s="99"/>
      <c r="I4" s="99">
        <f>B4-E4</f>
        <v>-4.7377849998753163E-7</v>
      </c>
      <c r="J4" s="99"/>
      <c r="K4" s="99"/>
      <c r="L4" s="99"/>
      <c r="M4" s="99"/>
      <c r="N4" s="60"/>
      <c r="O4" s="96" t="s">
        <v>47</v>
      </c>
      <c r="P4" s="50">
        <v>75.916881283268793</v>
      </c>
      <c r="Q4" s="99">
        <f t="shared" si="0"/>
        <v>0.75916881283268789</v>
      </c>
      <c r="R4" s="58"/>
    </row>
    <row r="5" spans="1:20" x14ac:dyDescent="0.25">
      <c r="A5" s="99" t="s">
        <v>84</v>
      </c>
      <c r="B5" s="99">
        <v>1.04069253404215</v>
      </c>
      <c r="C5" s="99"/>
      <c r="D5" s="99"/>
      <c r="E5" s="78">
        <v>1.04069205637416</v>
      </c>
      <c r="F5" s="78">
        <v>1.0406927028933199</v>
      </c>
      <c r="G5" s="78"/>
      <c r="H5" s="99"/>
      <c r="I5" s="99">
        <f t="shared" ref="I5:I23" si="1">B5-E5</f>
        <v>4.7766799005088956E-7</v>
      </c>
      <c r="J5" s="99">
        <f>B5-F5</f>
        <v>-1.6885116993492488E-7</v>
      </c>
      <c r="K5" s="99"/>
      <c r="L5" s="99"/>
      <c r="M5" s="99"/>
      <c r="N5" s="60"/>
      <c r="O5" s="96" t="s">
        <v>116</v>
      </c>
      <c r="P5" s="50">
        <v>-0.155506560051652</v>
      </c>
      <c r="Q5" s="99">
        <f t="shared" si="0"/>
        <v>-1.55506560051652E-3</v>
      </c>
      <c r="R5" s="58"/>
    </row>
    <row r="6" spans="1:20" x14ac:dyDescent="0.25">
      <c r="A6" s="99" t="s">
        <v>85</v>
      </c>
      <c r="B6" s="99">
        <v>1.0296513394870801</v>
      </c>
      <c r="C6" s="99"/>
      <c r="D6" s="99"/>
      <c r="E6" s="78">
        <v>1.0296518526131799</v>
      </c>
      <c r="F6" s="78">
        <v>1.02965151410636</v>
      </c>
      <c r="G6" s="78"/>
      <c r="H6" s="99"/>
      <c r="I6" s="99">
        <f t="shared" si="1"/>
        <v>-5.1312609983256152E-7</v>
      </c>
      <c r="J6" s="99">
        <f t="shared" ref="J6:J26" si="2">B6-F6</f>
        <v>-1.7461927992457049E-7</v>
      </c>
      <c r="K6" s="99"/>
      <c r="L6" s="99"/>
      <c r="M6" s="99"/>
      <c r="N6" s="60"/>
      <c r="O6" s="96" t="s">
        <v>48</v>
      </c>
      <c r="P6" s="50">
        <v>41.338725991097199</v>
      </c>
      <c r="Q6" s="99">
        <f t="shared" si="0"/>
        <v>0.41338725991097197</v>
      </c>
      <c r="R6" s="58"/>
    </row>
    <row r="7" spans="1:20" x14ac:dyDescent="0.25">
      <c r="A7" s="99" t="s">
        <v>150</v>
      </c>
      <c r="B7" s="99">
        <v>1.0205612067449501</v>
      </c>
      <c r="C7" s="99"/>
      <c r="D7" s="99"/>
      <c r="E7" s="78">
        <v>1.0205645789192599</v>
      </c>
      <c r="F7" s="78">
        <v>1.0205612551435701</v>
      </c>
      <c r="G7" s="78"/>
      <c r="H7" s="99">
        <v>1.02054074646258</v>
      </c>
      <c r="I7" s="99">
        <f t="shared" si="1"/>
        <v>-3.3721743097903101E-6</v>
      </c>
      <c r="J7" s="99">
        <f t="shared" si="2"/>
        <v>-4.8398620000611459E-8</v>
      </c>
      <c r="K7" s="99"/>
      <c r="L7" s="99">
        <f>B7-H7</f>
        <v>2.0460282370127203E-5</v>
      </c>
      <c r="M7" s="99"/>
      <c r="N7" s="60"/>
      <c r="O7" s="96" t="s">
        <v>117</v>
      </c>
      <c r="P7" s="50">
        <v>-3.8398609004379098</v>
      </c>
      <c r="Q7" s="99">
        <f t="shared" si="0"/>
        <v>-3.8398609004379101E-2</v>
      </c>
      <c r="R7" s="58"/>
    </row>
    <row r="8" spans="1:20" x14ac:dyDescent="0.25">
      <c r="A8" s="99" t="s">
        <v>151</v>
      </c>
      <c r="B8" s="99">
        <v>1.0256702623814999</v>
      </c>
      <c r="C8" s="99"/>
      <c r="D8" s="99"/>
      <c r="E8" s="78">
        <v>1.02567315754892</v>
      </c>
      <c r="F8" s="78">
        <v>1.0256702932831401</v>
      </c>
      <c r="G8" s="78">
        <v>1.0256578383594199</v>
      </c>
      <c r="I8" s="99">
        <f t="shared" si="1"/>
        <v>-2.8951674200250466E-6</v>
      </c>
      <c r="J8" s="99">
        <f t="shared" si="2"/>
        <v>-3.0901640135638786E-8</v>
      </c>
      <c r="K8" s="99">
        <f>B8-G8</f>
        <v>1.2424022080015362E-5</v>
      </c>
      <c r="L8" s="99"/>
      <c r="M8" s="99"/>
      <c r="N8" s="60"/>
      <c r="O8" s="96" t="s">
        <v>49</v>
      </c>
      <c r="P8" s="50">
        <v>232.35762119293199</v>
      </c>
      <c r="Q8" s="99">
        <f t="shared" si="0"/>
        <v>2.32357621192932</v>
      </c>
      <c r="R8" s="58"/>
    </row>
    <row r="9" spans="1:20" x14ac:dyDescent="0.25">
      <c r="A9" s="99" t="s">
        <v>152</v>
      </c>
      <c r="B9" s="99">
        <v>1.0179765238117899</v>
      </c>
      <c r="C9" s="99"/>
      <c r="D9" s="99"/>
      <c r="E9" s="78">
        <v>1.0179812201613401</v>
      </c>
      <c r="G9" s="78">
        <v>1.01797640591343</v>
      </c>
      <c r="I9" s="99">
        <f t="shared" si="1"/>
        <v>-4.6963495501373131E-6</v>
      </c>
      <c r="J9" s="99"/>
      <c r="K9" s="99">
        <f t="shared" ref="K9:K31" si="3">B9-G9</f>
        <v>1.1789835996367515E-7</v>
      </c>
      <c r="L9" s="99"/>
      <c r="M9" s="99"/>
      <c r="N9" s="60"/>
      <c r="O9" s="96" t="s">
        <v>82</v>
      </c>
      <c r="P9" s="50">
        <v>-20.456442236900301</v>
      </c>
      <c r="Q9" s="99">
        <f t="shared" si="0"/>
        <v>-0.20456442236900302</v>
      </c>
      <c r="R9" s="58"/>
    </row>
    <row r="10" spans="1:20" x14ac:dyDescent="0.25">
      <c r="A10" s="99" t="s">
        <v>153</v>
      </c>
      <c r="B10" s="99">
        <v>1.0307056319255199</v>
      </c>
      <c r="C10" s="99"/>
      <c r="D10" s="99"/>
      <c r="F10" s="70">
        <v>1.03070576954882</v>
      </c>
      <c r="H10" s="70">
        <v>1.0306975873794899</v>
      </c>
      <c r="I10" s="99"/>
      <c r="J10" s="99">
        <f t="shared" si="2"/>
        <v>-1.376233000893734E-7</v>
      </c>
      <c r="K10" s="99"/>
      <c r="L10" s="99">
        <f t="shared" ref="L8:L31" si="4">B10-H10</f>
        <v>8.0445460299838345E-6</v>
      </c>
      <c r="M10" s="99"/>
      <c r="N10" s="60" t="s">
        <v>138</v>
      </c>
      <c r="O10" s="96" t="s">
        <v>52</v>
      </c>
      <c r="P10" s="50">
        <v>-23.569740833506799</v>
      </c>
      <c r="Q10" s="99">
        <f>P10/100</f>
        <v>-0.235697408335068</v>
      </c>
      <c r="R10" s="58"/>
    </row>
    <row r="11" spans="1:20" x14ac:dyDescent="0.25">
      <c r="A11" s="99" t="s">
        <v>154</v>
      </c>
      <c r="B11" s="99">
        <v>1.06682773981094</v>
      </c>
      <c r="C11" s="99"/>
      <c r="D11" s="99"/>
      <c r="F11" s="78">
        <v>1.06682774527928</v>
      </c>
      <c r="I11" s="99"/>
      <c r="J11" s="99">
        <f t="shared" si="2"/>
        <v>-5.4683400030342E-9</v>
      </c>
      <c r="K11" s="99"/>
      <c r="L11" s="99"/>
      <c r="M11" s="99"/>
      <c r="N11" s="60" t="s">
        <v>173</v>
      </c>
      <c r="O11" s="96" t="s">
        <v>118</v>
      </c>
      <c r="P11" s="50">
        <v>0.96859150246414105</v>
      </c>
      <c r="Q11" s="99">
        <f t="shared" ref="Q11:Q15" si="5">P11/100</f>
        <v>9.6859150246414102E-3</v>
      </c>
      <c r="R11" s="58"/>
    </row>
    <row r="12" spans="1:20" x14ac:dyDescent="0.25">
      <c r="A12" s="99" t="s">
        <v>155</v>
      </c>
      <c r="B12" s="99">
        <v>1.01348306726459</v>
      </c>
      <c r="C12" s="99"/>
      <c r="D12" s="99"/>
      <c r="F12" s="78">
        <v>1.0134832591716301</v>
      </c>
      <c r="H12" s="70">
        <v>1.01347716954164</v>
      </c>
      <c r="I12" s="99"/>
      <c r="J12" s="99">
        <f t="shared" si="2"/>
        <v>-1.9190704003690939E-7</v>
      </c>
      <c r="K12" s="99"/>
      <c r="L12" s="99">
        <f t="shared" si="4"/>
        <v>5.8977229500101203E-6</v>
      </c>
      <c r="M12" s="99"/>
      <c r="N12" s="60"/>
      <c r="O12" s="96" t="s">
        <v>53</v>
      </c>
      <c r="P12" s="50">
        <v>29.247688021076399</v>
      </c>
      <c r="Q12" s="99">
        <f t="shared" si="5"/>
        <v>0.29247688021076401</v>
      </c>
      <c r="R12" s="58"/>
    </row>
    <row r="13" spans="1:20" x14ac:dyDescent="0.25">
      <c r="A13" s="99" t="s">
        <v>156</v>
      </c>
      <c r="B13" s="99">
        <v>1.0057411447728299</v>
      </c>
      <c r="C13" s="99"/>
      <c r="D13" s="99"/>
      <c r="G13" s="70">
        <v>1.00573374513738</v>
      </c>
      <c r="H13" s="70">
        <v>1.0057345737129999</v>
      </c>
      <c r="I13" s="99"/>
      <c r="J13" s="99"/>
      <c r="K13" s="99">
        <f t="shared" si="3"/>
        <v>7.399635449933939E-6</v>
      </c>
      <c r="L13" s="99">
        <f t="shared" si="4"/>
        <v>6.571059830040582E-6</v>
      </c>
      <c r="M13" s="99"/>
      <c r="N13" s="60"/>
      <c r="O13" s="96" t="s">
        <v>119</v>
      </c>
      <c r="P13" s="50">
        <v>-10.134384235994199</v>
      </c>
      <c r="Q13" s="99">
        <f t="shared" si="5"/>
        <v>-0.101343842359942</v>
      </c>
      <c r="R13" s="58"/>
    </row>
    <row r="14" spans="1:20" x14ac:dyDescent="0.25">
      <c r="A14" s="99" t="s">
        <v>157</v>
      </c>
      <c r="B14" s="99">
        <v>1.00789353878425</v>
      </c>
      <c r="C14" s="99"/>
      <c r="D14" s="99"/>
      <c r="G14" s="70">
        <v>1.0078885723106099</v>
      </c>
      <c r="H14" s="70">
        <v>1.0078864704336199</v>
      </c>
      <c r="I14" s="99"/>
      <c r="J14" s="99"/>
      <c r="K14" s="99">
        <f t="shared" si="3"/>
        <v>4.9664736401222598E-6</v>
      </c>
      <c r="L14" s="99">
        <f t="shared" si="4"/>
        <v>7.0683506301350008E-6</v>
      </c>
      <c r="M14" s="99"/>
      <c r="N14" s="60"/>
      <c r="O14" s="96" t="s">
        <v>54</v>
      </c>
      <c r="P14" s="50">
        <v>4.9388912162000001E-5</v>
      </c>
      <c r="Q14" s="99">
        <f t="shared" si="5"/>
        <v>4.9388912162000003E-7</v>
      </c>
      <c r="R14" s="58"/>
    </row>
    <row r="15" spans="1:20" x14ac:dyDescent="0.25">
      <c r="A15" s="99" t="s">
        <v>158</v>
      </c>
      <c r="B15" s="99">
        <v>1.00035309454925</v>
      </c>
      <c r="C15" s="99"/>
      <c r="D15" s="99"/>
      <c r="G15" s="70">
        <v>1.0003562645809401</v>
      </c>
      <c r="I15" s="99"/>
      <c r="J15" s="99"/>
      <c r="K15" s="99">
        <f t="shared" si="3"/>
        <v>-3.1700316900362679E-6</v>
      </c>
      <c r="L15" s="99"/>
      <c r="M15" s="99"/>
      <c r="N15" s="60"/>
      <c r="O15" s="96" t="s">
        <v>120</v>
      </c>
      <c r="P15" s="50">
        <v>-23.1382548362844</v>
      </c>
      <c r="Q15" s="99">
        <f t="shared" si="5"/>
        <v>-0.231382548362844</v>
      </c>
      <c r="R15" s="58"/>
    </row>
    <row r="16" spans="1:20" x14ac:dyDescent="0.25">
      <c r="A16" s="99" t="s">
        <v>159</v>
      </c>
      <c r="B16" s="99">
        <v>0.99620168752438798</v>
      </c>
      <c r="C16" s="99"/>
      <c r="D16" s="99"/>
      <c r="E16" s="78"/>
      <c r="G16" s="70">
        <v>0.99620224303218796</v>
      </c>
      <c r="H16" s="70">
        <v>0.99618958217776099</v>
      </c>
      <c r="I16" s="99"/>
      <c r="J16" s="99"/>
      <c r="K16" s="99">
        <f t="shared" si="3"/>
        <v>-5.5550779998192468E-7</v>
      </c>
      <c r="L16" s="99">
        <f t="shared" si="4"/>
        <v>1.2105346626989366E-5</v>
      </c>
      <c r="M16" s="99"/>
      <c r="N16" s="60" t="s">
        <v>139</v>
      </c>
      <c r="O16" s="96" t="s">
        <v>56</v>
      </c>
      <c r="P16" s="50">
        <v>6.4193752642371704</v>
      </c>
      <c r="Q16" s="99">
        <f>P16/100</f>
        <v>6.4193752642371704E-2</v>
      </c>
      <c r="R16" s="58"/>
    </row>
    <row r="17" spans="1:18" x14ac:dyDescent="0.25">
      <c r="A17" s="99" t="s">
        <v>160</v>
      </c>
      <c r="B17" s="99">
        <v>0.98364563351538203</v>
      </c>
      <c r="C17" s="99"/>
      <c r="D17" s="99"/>
      <c r="E17" s="78"/>
      <c r="G17" s="70">
        <v>0.98362951654242603</v>
      </c>
      <c r="H17" s="70">
        <v>0.98364507858702299</v>
      </c>
      <c r="I17" s="99"/>
      <c r="J17" s="99"/>
      <c r="K17" s="99">
        <f t="shared" si="3"/>
        <v>1.6116972956004005E-5</v>
      </c>
      <c r="L17" s="99">
        <f t="shared" si="4"/>
        <v>5.5492835904225046E-7</v>
      </c>
      <c r="M17" s="99"/>
      <c r="N17" s="60" t="s">
        <v>174</v>
      </c>
      <c r="O17" s="96" t="s">
        <v>122</v>
      </c>
      <c r="P17" s="50">
        <v>1.57798981550307</v>
      </c>
      <c r="Q17" s="99">
        <f t="shared" ref="Q17:Q25" si="6">P17/100</f>
        <v>1.5779898155030701E-2</v>
      </c>
      <c r="R17" s="58"/>
    </row>
    <row r="18" spans="1:18" x14ac:dyDescent="0.25">
      <c r="A18" s="99" t="s">
        <v>86</v>
      </c>
      <c r="B18" s="99">
        <v>0</v>
      </c>
      <c r="C18" s="99"/>
      <c r="D18" s="99"/>
      <c r="E18" s="70">
        <v>0</v>
      </c>
      <c r="I18" s="99">
        <f t="shared" si="1"/>
        <v>0</v>
      </c>
      <c r="J18" s="99"/>
      <c r="K18" s="99"/>
      <c r="L18" s="99"/>
      <c r="M18" s="99"/>
      <c r="N18" s="60"/>
      <c r="O18" s="96" t="s">
        <v>57</v>
      </c>
      <c r="P18" s="50">
        <v>7.6111237412808599</v>
      </c>
      <c r="Q18" s="99">
        <f t="shared" si="6"/>
        <v>7.6111237412808605E-2</v>
      </c>
      <c r="R18" s="58"/>
    </row>
    <row r="19" spans="1:18" x14ac:dyDescent="0.25">
      <c r="A19" s="99" t="s">
        <v>87</v>
      </c>
      <c r="B19" s="99">
        <v>-9.4783465230164496E-2</v>
      </c>
      <c r="D19" s="99"/>
      <c r="E19" s="70">
        <v>-9.4783716571153503E-2</v>
      </c>
      <c r="F19" s="78">
        <v>-9.4782673009199903E-2</v>
      </c>
      <c r="I19" s="99">
        <f t="shared" si="1"/>
        <v>2.5134098900758683E-7</v>
      </c>
      <c r="J19" s="99">
        <f t="shared" si="2"/>
        <v>-7.9222096459330427E-7</v>
      </c>
      <c r="K19" s="99"/>
      <c r="L19" s="99"/>
      <c r="M19" s="99"/>
      <c r="N19" s="60"/>
      <c r="O19" s="96" t="s">
        <v>121</v>
      </c>
      <c r="P19" s="50">
        <v>2.2749299623984598</v>
      </c>
      <c r="Q19" s="99">
        <f t="shared" si="6"/>
        <v>2.2749299623984597E-2</v>
      </c>
      <c r="R19" s="58"/>
    </row>
    <row r="20" spans="1:18" x14ac:dyDescent="0.25">
      <c r="A20" s="99" t="s">
        <v>88</v>
      </c>
      <c r="B20" s="70">
        <v>-0.112589342074811</v>
      </c>
      <c r="D20" s="99"/>
      <c r="E20" s="70">
        <v>-0.11258929145657701</v>
      </c>
      <c r="F20" s="70">
        <v>-0.112588591513112</v>
      </c>
      <c r="I20" s="99">
        <f t="shared" si="1"/>
        <v>-5.0618233993215966E-8</v>
      </c>
      <c r="J20" s="99">
        <f t="shared" si="2"/>
        <v>-7.5056169900056258E-7</v>
      </c>
      <c r="K20" s="99"/>
      <c r="L20" s="99"/>
      <c r="M20" s="99"/>
      <c r="N20" s="60"/>
      <c r="O20" s="96" t="s">
        <v>58</v>
      </c>
      <c r="P20" s="50">
        <v>17.236621109828601</v>
      </c>
      <c r="Q20" s="99">
        <f t="shared" si="6"/>
        <v>0.17236621109828601</v>
      </c>
      <c r="R20" s="58"/>
    </row>
    <row r="21" spans="1:18" x14ac:dyDescent="0.25">
      <c r="A21" s="99" t="s">
        <v>161</v>
      </c>
      <c r="B21" s="70">
        <v>-0.15269558723651899</v>
      </c>
      <c r="D21" s="99"/>
      <c r="E21" s="70">
        <v>-0.15269447186138599</v>
      </c>
      <c r="F21" s="70">
        <v>-0.15269501408557301</v>
      </c>
      <c r="H21" s="70">
        <v>-0.152690906105272</v>
      </c>
      <c r="I21" s="99">
        <f t="shared" si="1"/>
        <v>-1.1153751330039707E-6</v>
      </c>
      <c r="J21" s="99">
        <f t="shared" si="2"/>
        <v>-5.7315094598164862E-7</v>
      </c>
      <c r="K21" s="99"/>
      <c r="L21" s="99">
        <f t="shared" si="4"/>
        <v>-4.6811312469918764E-6</v>
      </c>
      <c r="M21" s="99"/>
      <c r="N21" s="60"/>
      <c r="O21" s="96" t="s">
        <v>123</v>
      </c>
      <c r="P21" s="50">
        <v>6.2088690408799696</v>
      </c>
      <c r="Q21" s="99">
        <f t="shared" si="6"/>
        <v>6.2088690408799697E-2</v>
      </c>
      <c r="R21" s="58"/>
    </row>
    <row r="22" spans="1:18" x14ac:dyDescent="0.25">
      <c r="A22" s="99" t="s">
        <v>162</v>
      </c>
      <c r="B22" s="70">
        <v>-0.13654017628434501</v>
      </c>
      <c r="D22" s="99"/>
      <c r="E22" s="70">
        <v>-0.136539257008302</v>
      </c>
      <c r="F22" s="70">
        <v>-0.13653959657183801</v>
      </c>
      <c r="G22" s="70">
        <v>-0.13653452921265899</v>
      </c>
      <c r="I22" s="99">
        <f t="shared" si="1"/>
        <v>-9.1927604300989785E-7</v>
      </c>
      <c r="J22" s="99">
        <f t="shared" si="2"/>
        <v>-5.7971250699839771E-7</v>
      </c>
      <c r="K22" s="99">
        <f t="shared" si="3"/>
        <v>-5.6470716860157477E-6</v>
      </c>
      <c r="L22" s="99"/>
      <c r="M22" s="99"/>
      <c r="N22" s="60"/>
      <c r="O22" s="96" t="s">
        <v>59</v>
      </c>
      <c r="P22" s="50">
        <v>1.4392071686730901</v>
      </c>
      <c r="Q22" s="99">
        <f t="shared" si="6"/>
        <v>1.4392071686730901E-2</v>
      </c>
      <c r="R22" s="58"/>
    </row>
    <row r="23" spans="1:18" x14ac:dyDescent="0.25">
      <c r="A23" s="99" t="s">
        <v>163</v>
      </c>
      <c r="B23" s="70">
        <v>-0.236302536230383</v>
      </c>
      <c r="D23" s="99"/>
      <c r="E23" s="70">
        <v>-0.23630111147774999</v>
      </c>
      <c r="G23" s="78">
        <v>-0.23630275711997001</v>
      </c>
      <c r="I23" s="99">
        <f t="shared" si="1"/>
        <v>-1.4247526330113391E-6</v>
      </c>
      <c r="J23" s="99"/>
      <c r="K23" s="99">
        <f t="shared" si="3"/>
        <v>2.2088958701038663E-7</v>
      </c>
      <c r="L23" s="99"/>
      <c r="M23" s="99"/>
      <c r="N23" s="60"/>
      <c r="O23" s="96" t="s">
        <v>124</v>
      </c>
      <c r="P23" s="50">
        <v>0.52526799870488805</v>
      </c>
      <c r="Q23" s="99">
        <f t="shared" si="6"/>
        <v>5.2526799870488807E-3</v>
      </c>
      <c r="R23" s="58"/>
    </row>
    <row r="24" spans="1:18" x14ac:dyDescent="0.25">
      <c r="A24" s="99" t="s">
        <v>164</v>
      </c>
      <c r="B24" s="70">
        <v>-0.215989628714713</v>
      </c>
      <c r="D24" s="99"/>
      <c r="E24" s="78"/>
      <c r="F24" s="70">
        <v>-0.21598931860623</v>
      </c>
      <c r="H24" s="70">
        <v>-0.216000790055946</v>
      </c>
      <c r="I24" s="99"/>
      <c r="J24" s="99">
        <f t="shared" si="2"/>
        <v>-3.1010848300372373E-7</v>
      </c>
      <c r="K24" s="99"/>
      <c r="L24" s="99">
        <f t="shared" si="4"/>
        <v>1.1161341232995836E-5</v>
      </c>
      <c r="M24" s="99"/>
      <c r="N24" s="60"/>
      <c r="O24" s="96" t="s">
        <v>12</v>
      </c>
      <c r="P24" s="50">
        <v>-6.1</v>
      </c>
      <c r="Q24" s="99">
        <f t="shared" si="6"/>
        <v>-6.0999999999999999E-2</v>
      </c>
      <c r="R24" s="58"/>
    </row>
    <row r="25" spans="1:18" x14ac:dyDescent="0.25">
      <c r="A25" s="99" t="s">
        <v>165</v>
      </c>
      <c r="B25" s="70">
        <v>-0.22355910327799799</v>
      </c>
      <c r="D25" s="99"/>
      <c r="E25" s="78"/>
      <c r="F25" s="70">
        <v>-0.223558750812928</v>
      </c>
      <c r="I25" s="99"/>
      <c r="J25" s="99">
        <f t="shared" si="2"/>
        <v>-3.5246506999153659E-7</v>
      </c>
      <c r="K25" s="99"/>
      <c r="L25" s="99"/>
      <c r="M25" s="99"/>
      <c r="N25" s="60"/>
      <c r="O25" s="96" t="s">
        <v>20</v>
      </c>
      <c r="P25" s="50">
        <v>-1.6</v>
      </c>
      <c r="Q25" s="99">
        <f t="shared" si="6"/>
        <v>-1.6E-2</v>
      </c>
      <c r="R25" s="58"/>
    </row>
    <row r="26" spans="1:18" x14ac:dyDescent="0.25">
      <c r="A26" s="99" t="s">
        <v>166</v>
      </c>
      <c r="B26" s="70">
        <v>-0.24455886316946401</v>
      </c>
      <c r="D26" s="99"/>
      <c r="E26" s="78"/>
      <c r="F26" s="70">
        <v>-0.24455840393237899</v>
      </c>
      <c r="H26" s="70">
        <v>-0.244573212779293</v>
      </c>
      <c r="I26" s="99"/>
      <c r="J26" s="99">
        <f t="shared" si="2"/>
        <v>-4.5923708502648708E-7</v>
      </c>
      <c r="K26" s="99"/>
      <c r="L26" s="99">
        <f t="shared" si="4"/>
        <v>1.4349609828989696E-5</v>
      </c>
      <c r="M26" s="99"/>
      <c r="N26" s="60" t="s">
        <v>140</v>
      </c>
      <c r="O26" s="96" t="s">
        <v>61</v>
      </c>
      <c r="P26" s="50">
        <v>6.1481308294477897</v>
      </c>
      <c r="Q26" s="99">
        <f>P26/100</f>
        <v>6.1481308294477899E-2</v>
      </c>
      <c r="R26" s="57"/>
    </row>
    <row r="27" spans="1:18" x14ac:dyDescent="0.25">
      <c r="A27" s="99" t="s">
        <v>167</v>
      </c>
      <c r="B27" s="70">
        <v>-0.24664691540039599</v>
      </c>
      <c r="D27" s="99"/>
      <c r="E27" s="78"/>
      <c r="F27" s="78"/>
      <c r="G27" s="78">
        <v>-0.24664145222509601</v>
      </c>
      <c r="H27" s="70">
        <v>-0.24665907479066701</v>
      </c>
      <c r="I27" s="99"/>
      <c r="J27" s="99"/>
      <c r="K27" s="99">
        <f t="shared" si="3"/>
        <v>-5.4631752999800831E-6</v>
      </c>
      <c r="L27" s="99">
        <f t="shared" si="4"/>
        <v>1.2159390271021531E-5</v>
      </c>
      <c r="M27" s="99"/>
      <c r="N27" s="56" t="s">
        <v>175</v>
      </c>
      <c r="O27" s="96" t="s">
        <v>125</v>
      </c>
      <c r="P27" s="50">
        <v>6.1776975079165704</v>
      </c>
      <c r="Q27" s="99">
        <f t="shared" ref="Q27:Q43" si="7">P27/100</f>
        <v>6.1776975079165707E-2</v>
      </c>
      <c r="R27" s="57"/>
    </row>
    <row r="28" spans="1:18" x14ac:dyDescent="0.25">
      <c r="A28" s="99" t="s">
        <v>168</v>
      </c>
      <c r="B28" s="70">
        <v>-0.243201965200533</v>
      </c>
      <c r="D28" s="99"/>
      <c r="E28" s="78"/>
      <c r="F28" s="78"/>
      <c r="G28" s="70">
        <v>-0.24319827546371101</v>
      </c>
      <c r="H28" s="70">
        <v>-0.24321162570624799</v>
      </c>
      <c r="I28" s="99"/>
      <c r="J28" s="99"/>
      <c r="K28" s="99">
        <f t="shared" si="3"/>
        <v>-3.6897368219934723E-6</v>
      </c>
      <c r="L28" s="99">
        <f t="shared" si="4"/>
        <v>9.660505714992329E-6</v>
      </c>
      <c r="M28" s="99"/>
      <c r="N28" s="61"/>
      <c r="O28" s="96" t="s">
        <v>62</v>
      </c>
      <c r="P28" s="50">
        <v>10.1258308263922</v>
      </c>
      <c r="Q28" s="99">
        <f t="shared" si="7"/>
        <v>0.101258308263922</v>
      </c>
      <c r="R28" s="58"/>
    </row>
    <row r="29" spans="1:18" x14ac:dyDescent="0.25">
      <c r="A29" s="99" t="s">
        <v>169</v>
      </c>
      <c r="B29" s="70">
        <v>-0.24827168966941601</v>
      </c>
      <c r="D29" s="99"/>
      <c r="E29" s="78"/>
      <c r="F29" s="78"/>
      <c r="G29" s="70">
        <v>-0.24827599621968099</v>
      </c>
      <c r="I29" s="99"/>
      <c r="J29" s="99"/>
      <c r="K29" s="99">
        <f t="shared" si="3"/>
        <v>4.3065502649819454E-6</v>
      </c>
      <c r="L29" s="99"/>
      <c r="M29" s="99"/>
      <c r="N29" s="61"/>
      <c r="O29" s="96" t="s">
        <v>126</v>
      </c>
      <c r="P29" s="50">
        <v>4.8779939913553596</v>
      </c>
      <c r="Q29" s="99">
        <f t="shared" si="7"/>
        <v>4.8779939913553595E-2</v>
      </c>
      <c r="R29" s="57"/>
    </row>
    <row r="30" spans="1:18" x14ac:dyDescent="0.25">
      <c r="A30" s="99" t="s">
        <v>170</v>
      </c>
      <c r="B30" s="70">
        <v>-0.248659033888429</v>
      </c>
      <c r="D30" s="99"/>
      <c r="E30" s="78"/>
      <c r="F30" s="78"/>
      <c r="G30" s="70">
        <v>-0.24866000852265999</v>
      </c>
      <c r="H30" s="70">
        <v>-0.24865853906111199</v>
      </c>
      <c r="I30" s="99"/>
      <c r="J30" s="99"/>
      <c r="K30" s="99">
        <f t="shared" si="3"/>
        <v>9.7463423098798074E-7</v>
      </c>
      <c r="L30" s="99">
        <f t="shared" si="4"/>
        <v>-4.9482731701022686E-7</v>
      </c>
      <c r="M30" s="99"/>
      <c r="N30" s="56" t="s">
        <v>176</v>
      </c>
      <c r="O30" s="96" t="s">
        <v>63</v>
      </c>
      <c r="P30" s="50">
        <v>-7.6</v>
      </c>
      <c r="Q30" s="99">
        <f t="shared" si="7"/>
        <v>-7.5999999999999998E-2</v>
      </c>
      <c r="R30" s="58"/>
    </row>
    <row r="31" spans="1:18" x14ac:dyDescent="0.25">
      <c r="A31" s="99" t="s">
        <v>171</v>
      </c>
      <c r="B31" s="70">
        <v>-0.25985996609478501</v>
      </c>
      <c r="D31" s="99"/>
      <c r="E31" s="78"/>
      <c r="F31" s="78"/>
      <c r="G31" s="70">
        <v>-0.25984746726626401</v>
      </c>
      <c r="H31" s="70">
        <v>-0.25987291184343603</v>
      </c>
      <c r="I31" s="99"/>
      <c r="J31" s="99"/>
      <c r="K31" s="99">
        <f t="shared" si="3"/>
        <v>-1.2498828521001482E-5</v>
      </c>
      <c r="L31" s="99">
        <f t="shared" si="4"/>
        <v>1.2945748651016498E-5</v>
      </c>
      <c r="M31" s="99"/>
      <c r="N31" s="60" t="s">
        <v>142</v>
      </c>
      <c r="O31" s="96" t="s">
        <v>127</v>
      </c>
      <c r="P31" s="50">
        <v>-1.6</v>
      </c>
      <c r="Q31" s="99">
        <f t="shared" si="7"/>
        <v>-1.6E-2</v>
      </c>
      <c r="R31" s="58"/>
    </row>
    <row r="32" spans="1:18" x14ac:dyDescent="0.25">
      <c r="N32" s="56" t="s">
        <v>177</v>
      </c>
      <c r="O32" s="96" t="s">
        <v>64</v>
      </c>
      <c r="P32" s="51">
        <v>-63.001699846354903</v>
      </c>
      <c r="Q32" s="99">
        <f t="shared" si="7"/>
        <v>-0.63001699846354908</v>
      </c>
      <c r="R32" s="58"/>
    </row>
    <row r="33" spans="1:18" x14ac:dyDescent="0.25">
      <c r="N33" s="60"/>
      <c r="O33" s="96" t="s">
        <v>128</v>
      </c>
      <c r="P33" s="50">
        <v>10.2039485868599</v>
      </c>
      <c r="Q33" s="99">
        <f t="shared" si="7"/>
        <v>0.102039485868599</v>
      </c>
      <c r="R33" s="58"/>
    </row>
    <row r="34" spans="1:18" x14ac:dyDescent="0.25">
      <c r="N34" s="60"/>
      <c r="O34" s="96" t="s">
        <v>65</v>
      </c>
      <c r="P34" s="50">
        <v>16.526211548050401</v>
      </c>
      <c r="Q34" s="99">
        <f t="shared" si="7"/>
        <v>0.16526211548050401</v>
      </c>
      <c r="R34" s="58"/>
    </row>
    <row r="35" spans="1:18" ht="15.75" x14ac:dyDescent="0.25">
      <c r="F35" s="49"/>
      <c r="G35" s="49"/>
      <c r="N35" s="60"/>
      <c r="O35" s="96" t="s">
        <v>129</v>
      </c>
      <c r="P35" s="52">
        <v>-1.34369314780613</v>
      </c>
      <c r="Q35" s="99">
        <f t="shared" si="7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6" t="s">
        <v>66</v>
      </c>
      <c r="P36" s="52">
        <v>29.247637436823101</v>
      </c>
      <c r="Q36" s="99">
        <f t="shared" si="7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6" t="s">
        <v>130</v>
      </c>
      <c r="P37" s="52">
        <v>11.0919776937066</v>
      </c>
      <c r="Q37" s="99">
        <f t="shared" si="7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6" t="s">
        <v>67</v>
      </c>
      <c r="P38" s="53">
        <v>-94.199996999999996</v>
      </c>
      <c r="Q38" s="99">
        <f t="shared" si="7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9"/>
      <c r="G39" s="99"/>
      <c r="H39" s="47"/>
      <c r="I39" s="47"/>
      <c r="J39" s="47"/>
      <c r="K39" s="47"/>
      <c r="L39" s="47"/>
      <c r="M39" s="47"/>
      <c r="N39" s="60" t="s">
        <v>143</v>
      </c>
      <c r="O39" s="96" t="s">
        <v>131</v>
      </c>
      <c r="P39" s="70">
        <f>21.4613437652587-19</f>
        <v>2.4613437652587002</v>
      </c>
      <c r="Q39" s="99">
        <f t="shared" si="7"/>
        <v>2.4613437652587004E-2</v>
      </c>
      <c r="R39" s="58"/>
    </row>
    <row r="40" spans="1:18" x14ac:dyDescent="0.25">
      <c r="A40" s="99"/>
      <c r="B40" s="99"/>
      <c r="C40" s="99"/>
      <c r="D40" s="99"/>
      <c r="E40" s="99"/>
      <c r="F40" s="99"/>
      <c r="G40" s="99"/>
      <c r="J40" s="99"/>
      <c r="K40" s="99"/>
      <c r="L40" s="99"/>
      <c r="M40" s="99"/>
      <c r="N40" s="56" t="s">
        <v>178</v>
      </c>
      <c r="O40" s="96" t="s">
        <v>68</v>
      </c>
      <c r="P40" s="52">
        <v>4.9650161007164098</v>
      </c>
      <c r="Q40" s="99">
        <f t="shared" si="7"/>
        <v>4.9650161007164101E-2</v>
      </c>
      <c r="R40" s="58"/>
    </row>
    <row r="41" spans="1:18" x14ac:dyDescent="0.25">
      <c r="A41" s="99"/>
      <c r="B41" s="99"/>
      <c r="C41" s="99"/>
      <c r="D41" s="99"/>
      <c r="F41" s="99"/>
      <c r="G41" s="99"/>
      <c r="J41" s="99"/>
      <c r="K41" s="99"/>
      <c r="L41" s="99"/>
      <c r="M41" s="99"/>
      <c r="N41" s="60"/>
      <c r="O41" s="96" t="s">
        <v>132</v>
      </c>
      <c r="P41" s="52">
        <v>0.52427629116916796</v>
      </c>
      <c r="Q41" s="99">
        <f t="shared" si="7"/>
        <v>5.2427629116916794E-3</v>
      </c>
      <c r="R41" s="58"/>
    </row>
    <row r="42" spans="1:18" x14ac:dyDescent="0.25">
      <c r="A42" s="99"/>
      <c r="B42" s="99"/>
      <c r="C42" s="99"/>
      <c r="D42" s="99"/>
      <c r="E42" s="99"/>
      <c r="F42" s="99"/>
      <c r="G42" s="99"/>
      <c r="J42" s="99"/>
      <c r="K42" s="99"/>
      <c r="L42" s="99"/>
      <c r="M42" s="99"/>
      <c r="N42" s="60"/>
      <c r="O42" s="96" t="s">
        <v>16</v>
      </c>
      <c r="P42" s="52">
        <v>-13.5</v>
      </c>
      <c r="Q42" s="99">
        <f t="shared" si="7"/>
        <v>-0.13500000000000001</v>
      </c>
      <c r="R42" s="58"/>
    </row>
    <row r="43" spans="1:18" x14ac:dyDescent="0.25">
      <c r="A43" s="99"/>
      <c r="B43" s="99"/>
      <c r="C43" s="99"/>
      <c r="D43" s="99"/>
      <c r="E43" s="99"/>
      <c r="J43" s="99"/>
      <c r="K43" s="99"/>
      <c r="L43" s="99"/>
      <c r="M43" s="99"/>
      <c r="N43" s="60" t="s">
        <v>144</v>
      </c>
      <c r="O43" s="96" t="s">
        <v>22</v>
      </c>
      <c r="P43" s="52">
        <v>-5.8</v>
      </c>
      <c r="Q43" s="99">
        <f t="shared" si="7"/>
        <v>-5.7999999999999996E-2</v>
      </c>
      <c r="R43" s="58"/>
    </row>
    <row r="44" spans="1:18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56" t="s">
        <v>179</v>
      </c>
      <c r="O44" s="96" t="s">
        <v>69</v>
      </c>
      <c r="P44" s="52">
        <v>-2.8744036925517298</v>
      </c>
      <c r="Q44" s="99">
        <f>P44/100</f>
        <v>-2.8744036925517299E-2</v>
      </c>
      <c r="R44" s="58"/>
    </row>
    <row r="45" spans="1:18" x14ac:dyDescent="0.25">
      <c r="A45" s="99"/>
      <c r="B45" s="99"/>
      <c r="C45" s="99"/>
      <c r="D45" s="99"/>
      <c r="E45" s="99"/>
      <c r="F45" s="99"/>
      <c r="G45" s="99"/>
      <c r="I45" s="99"/>
      <c r="J45" s="99"/>
      <c r="K45" s="99"/>
      <c r="L45" s="99"/>
      <c r="M45" s="99"/>
      <c r="N45" s="60"/>
      <c r="O45" s="96" t="s">
        <v>133</v>
      </c>
      <c r="P45" s="52">
        <v>0.31779049296478201</v>
      </c>
      <c r="Q45" s="99">
        <f t="shared" ref="Q45:Q51" si="8">P45/100</f>
        <v>3.1779049296478202E-3</v>
      </c>
      <c r="R45" s="58"/>
    </row>
    <row r="46" spans="1:18" x14ac:dyDescent="0.25">
      <c r="A46" s="99"/>
      <c r="B46" s="99"/>
      <c r="C46" s="99"/>
      <c r="D46" s="99"/>
      <c r="E46" s="99"/>
      <c r="F46" s="99"/>
      <c r="G46" s="99"/>
      <c r="I46" s="99"/>
      <c r="J46" s="99"/>
      <c r="K46" s="99"/>
      <c r="L46" s="99"/>
      <c r="M46" s="99"/>
      <c r="N46" s="60"/>
      <c r="O46" s="96" t="s">
        <v>70</v>
      </c>
      <c r="P46" s="52">
        <v>-14.9</v>
      </c>
      <c r="Q46" s="99">
        <f t="shared" si="8"/>
        <v>-0.14899999999999999</v>
      </c>
      <c r="R46" s="58"/>
    </row>
    <row r="47" spans="1:18" x14ac:dyDescent="0.25">
      <c r="A47" s="99"/>
      <c r="B47" s="99"/>
      <c r="C47" s="99"/>
      <c r="D47" s="99"/>
      <c r="E47" s="99"/>
      <c r="F47" s="99"/>
      <c r="G47" s="99"/>
      <c r="I47" s="99"/>
      <c r="J47" s="99"/>
      <c r="K47" s="99"/>
      <c r="L47" s="99"/>
      <c r="M47" s="99"/>
      <c r="N47" s="60" t="s">
        <v>190</v>
      </c>
      <c r="O47" s="96" t="s">
        <v>134</v>
      </c>
      <c r="P47" s="52">
        <v>-5</v>
      </c>
      <c r="Q47" s="99">
        <f t="shared" si="8"/>
        <v>-0.05</v>
      </c>
      <c r="R47" s="58"/>
    </row>
    <row r="48" spans="1:18" x14ac:dyDescent="0.25">
      <c r="A48" s="99"/>
      <c r="B48" s="99"/>
      <c r="C48" s="99"/>
      <c r="D48" s="99"/>
      <c r="E48" s="99"/>
      <c r="F48" s="99"/>
      <c r="G48" s="99"/>
      <c r="I48" s="99"/>
      <c r="J48" s="99"/>
      <c r="K48" s="99"/>
      <c r="L48" s="99"/>
      <c r="M48" s="99"/>
      <c r="N48" s="60" t="s">
        <v>202</v>
      </c>
      <c r="O48" s="96" t="s">
        <v>194</v>
      </c>
      <c r="P48" s="78">
        <v>72.934574594694098</v>
      </c>
      <c r="Q48" s="99">
        <f t="shared" si="8"/>
        <v>0.72934574594694102</v>
      </c>
      <c r="R48" s="58" t="s">
        <v>203</v>
      </c>
    </row>
    <row r="49" spans="1:18" x14ac:dyDescent="0.25">
      <c r="A49" s="99"/>
      <c r="B49" s="99"/>
      <c r="C49" s="99"/>
      <c r="D49" s="99"/>
      <c r="E49" s="99"/>
      <c r="F49" s="99"/>
      <c r="G49" s="99"/>
      <c r="I49" s="99"/>
      <c r="J49" s="99"/>
      <c r="K49" s="99"/>
      <c r="L49" s="99"/>
      <c r="M49" s="99"/>
      <c r="N49" s="60"/>
      <c r="O49" s="96" t="s">
        <v>195</v>
      </c>
      <c r="P49" s="70">
        <v>3.5900360862934599</v>
      </c>
      <c r="Q49" s="99">
        <f>P49/100</f>
        <v>3.5900360862934598E-2</v>
      </c>
      <c r="R49" s="58" t="s">
        <v>203</v>
      </c>
    </row>
    <row r="50" spans="1:18" x14ac:dyDescent="0.25">
      <c r="A50" s="99"/>
      <c r="B50" s="99"/>
      <c r="C50" s="99"/>
      <c r="D50" s="99"/>
      <c r="E50" s="99"/>
      <c r="F50" s="99"/>
      <c r="G50" s="99"/>
      <c r="I50" s="99"/>
      <c r="J50" s="99"/>
      <c r="K50" s="99"/>
      <c r="L50" s="99"/>
      <c r="M50" s="99"/>
      <c r="N50" s="60"/>
      <c r="O50" s="96" t="s">
        <v>192</v>
      </c>
      <c r="P50" s="52">
        <v>42.467165475154701</v>
      </c>
      <c r="Q50" s="99">
        <f t="shared" si="8"/>
        <v>0.424671654751547</v>
      </c>
      <c r="R50" s="58" t="s">
        <v>204</v>
      </c>
    </row>
    <row r="51" spans="1:18" x14ac:dyDescent="0.25">
      <c r="A51" s="99"/>
      <c r="B51" s="99"/>
      <c r="C51" s="99"/>
      <c r="D51" s="99"/>
      <c r="E51" s="99"/>
      <c r="F51" s="99"/>
      <c r="G51" s="99"/>
      <c r="I51" s="99"/>
      <c r="J51" s="99"/>
      <c r="K51" s="99"/>
      <c r="L51" s="99"/>
      <c r="M51" s="99"/>
      <c r="N51" s="60"/>
      <c r="O51" s="96" t="s">
        <v>193</v>
      </c>
      <c r="P51" s="78">
        <v>-2.12732489205733</v>
      </c>
      <c r="Q51" s="99">
        <f t="shared" si="8"/>
        <v>-2.12732489205733E-2</v>
      </c>
      <c r="R51" s="58" t="s">
        <v>204</v>
      </c>
    </row>
    <row r="52" spans="1:18" x14ac:dyDescent="0.25">
      <c r="A52" s="99"/>
      <c r="B52" s="99"/>
      <c r="C52" s="99"/>
      <c r="D52" s="99"/>
      <c r="E52" s="99"/>
      <c r="F52" s="99"/>
      <c r="G52" s="99"/>
      <c r="I52" s="99"/>
      <c r="J52" s="99"/>
      <c r="K52" s="99"/>
      <c r="L52" s="99"/>
      <c r="M52" s="99"/>
      <c r="N52" s="60"/>
      <c r="O52" s="96" t="s">
        <v>26</v>
      </c>
      <c r="P52" s="78">
        <v>1.059999943</v>
      </c>
      <c r="Q52" s="99">
        <f>P52</f>
        <v>1.059999943</v>
      </c>
      <c r="R52" s="58" t="s">
        <v>204</v>
      </c>
    </row>
    <row r="53" spans="1:18" x14ac:dyDescent="0.25">
      <c r="A53" s="99"/>
      <c r="B53" s="99"/>
      <c r="C53" s="99"/>
      <c r="D53" s="99"/>
      <c r="E53" s="99"/>
      <c r="F53" s="99"/>
      <c r="G53" s="99"/>
      <c r="I53" s="99"/>
      <c r="J53" s="99"/>
      <c r="K53" s="99"/>
      <c r="L53" s="99"/>
      <c r="M53" s="99"/>
      <c r="N53" s="60"/>
      <c r="O53" s="96" t="s">
        <v>196</v>
      </c>
      <c r="P53" s="78">
        <v>1.028092515</v>
      </c>
      <c r="Q53" s="99">
        <f>P53</f>
        <v>1.028092515</v>
      </c>
      <c r="R53" s="58" t="s">
        <v>204</v>
      </c>
    </row>
    <row r="54" spans="1:18" x14ac:dyDescent="0.25">
      <c r="A54" s="99"/>
      <c r="B54" s="99"/>
      <c r="C54" s="99"/>
      <c r="D54" s="99"/>
      <c r="E54" s="99"/>
      <c r="F54" s="99"/>
      <c r="G54" s="99"/>
      <c r="I54" s="99"/>
      <c r="J54" s="99"/>
      <c r="K54" s="99"/>
      <c r="N54" s="60"/>
      <c r="O54" s="96" t="s">
        <v>93</v>
      </c>
      <c r="P54" s="78">
        <v>1.009999997</v>
      </c>
      <c r="Q54" s="99">
        <f t="shared" ref="Q54:Q59" si="9">P54</f>
        <v>1.009999997</v>
      </c>
      <c r="R54" s="58" t="s">
        <v>203</v>
      </c>
    </row>
    <row r="55" spans="1:18" x14ac:dyDescent="0.25">
      <c r="A55" s="99"/>
      <c r="B55" s="99"/>
      <c r="C55" s="99"/>
      <c r="D55" s="99"/>
      <c r="E55" s="99"/>
      <c r="F55" s="99"/>
      <c r="G55" s="99"/>
      <c r="I55" s="99"/>
      <c r="J55" s="99"/>
      <c r="K55" s="99"/>
      <c r="N55" s="60"/>
      <c r="O55" s="96" t="s">
        <v>197</v>
      </c>
      <c r="P55" s="78">
        <v>1.085083507</v>
      </c>
      <c r="Q55" s="99">
        <f t="shared" si="9"/>
        <v>1.085083507</v>
      </c>
      <c r="R55" s="58" t="s">
        <v>203</v>
      </c>
    </row>
    <row r="56" spans="1:18" x14ac:dyDescent="0.25">
      <c r="A56" s="99"/>
      <c r="B56" s="99"/>
      <c r="C56" s="99"/>
      <c r="D56" s="99"/>
      <c r="E56" s="99"/>
      <c r="F56" s="99"/>
      <c r="G56" s="99"/>
      <c r="I56" s="99"/>
      <c r="J56" s="99"/>
      <c r="K56" s="99"/>
      <c r="N56" s="60"/>
      <c r="O56" s="96" t="s">
        <v>198</v>
      </c>
      <c r="P56" s="78">
        <v>1.0240525229999999</v>
      </c>
      <c r="Q56" s="99">
        <f t="shared" si="9"/>
        <v>1.0240525229999999</v>
      </c>
      <c r="R56" s="58" t="s">
        <v>205</v>
      </c>
    </row>
    <row r="57" spans="1:18" x14ac:dyDescent="0.25">
      <c r="A57" s="99"/>
      <c r="B57" s="99"/>
      <c r="C57" s="99"/>
      <c r="D57" s="99"/>
      <c r="E57" s="99"/>
      <c r="F57" s="99"/>
      <c r="G57" s="99"/>
      <c r="I57" s="99"/>
      <c r="J57" s="99"/>
      <c r="K57" s="99"/>
      <c r="N57" s="60"/>
      <c r="O57" s="96" t="s">
        <v>199</v>
      </c>
      <c r="P57" s="78">
        <v>1.019923836</v>
      </c>
      <c r="Q57" s="99">
        <f t="shared" si="9"/>
        <v>1.019923836</v>
      </c>
      <c r="R57" s="58" t="s">
        <v>205</v>
      </c>
    </row>
    <row r="58" spans="1:18" x14ac:dyDescent="0.25">
      <c r="A58" s="99"/>
      <c r="B58" s="99"/>
      <c r="C58" s="99"/>
      <c r="D58" s="99"/>
      <c r="E58" s="99"/>
      <c r="F58" s="99"/>
      <c r="G58" s="99"/>
      <c r="I58" s="99"/>
      <c r="J58" s="99"/>
      <c r="K58" s="99"/>
      <c r="N58" s="60"/>
      <c r="O58" s="96" t="s">
        <v>200</v>
      </c>
      <c r="P58" s="78">
        <v>1.027986216</v>
      </c>
      <c r="Q58" s="99">
        <f t="shared" si="9"/>
        <v>1.027986216</v>
      </c>
      <c r="R58" s="58" t="s">
        <v>206</v>
      </c>
    </row>
    <row r="59" spans="1:18" x14ac:dyDescent="0.25">
      <c r="A59" s="99"/>
      <c r="B59" s="99"/>
      <c r="C59" s="99"/>
      <c r="D59" s="99"/>
      <c r="E59" s="99"/>
      <c r="F59" s="99"/>
      <c r="G59" s="99"/>
      <c r="I59" s="99"/>
      <c r="J59" s="99"/>
      <c r="K59" s="99"/>
      <c r="O59" s="96" t="s">
        <v>201</v>
      </c>
      <c r="P59" s="78">
        <v>1.0349152580000001</v>
      </c>
      <c r="Q59" s="99">
        <f t="shared" si="9"/>
        <v>1.0349152580000001</v>
      </c>
      <c r="R59" s="58" t="s">
        <v>203</v>
      </c>
    </row>
    <row r="60" spans="1:18" x14ac:dyDescent="0.25">
      <c r="A60" s="99"/>
      <c r="B60" s="99"/>
      <c r="C60" s="99"/>
      <c r="D60" s="99"/>
      <c r="E60" s="99"/>
      <c r="F60" s="99"/>
      <c r="G60" s="99"/>
      <c r="I60" s="99"/>
      <c r="J60" s="99"/>
      <c r="K60" s="99"/>
      <c r="O60" s="96"/>
      <c r="P60" s="52"/>
      <c r="Q60" s="99"/>
      <c r="R60" s="58"/>
    </row>
    <row r="61" spans="1:18" ht="15.75" thickBot="1" x14ac:dyDescent="0.3">
      <c r="A61" s="99"/>
      <c r="B61" s="99"/>
      <c r="C61" s="99"/>
      <c r="D61" s="99"/>
      <c r="E61" s="99"/>
      <c r="F61" s="99"/>
      <c r="G61" s="99"/>
      <c r="I61" s="99"/>
      <c r="J61" s="99"/>
      <c r="K61" s="99"/>
      <c r="L61" s="99"/>
      <c r="M61" s="99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55">
        <v>4.8611111111111112E-2</v>
      </c>
      <c r="O62" s="96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O63" s="96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9"/>
      <c r="B64" s="99"/>
      <c r="C64" s="99"/>
      <c r="D64" s="99"/>
      <c r="E64" s="99"/>
      <c r="F64" s="99"/>
      <c r="G64" s="99"/>
      <c r="H64" s="99"/>
      <c r="J64" s="99"/>
      <c r="K64" s="99"/>
      <c r="L64" s="99"/>
      <c r="M64" s="99"/>
      <c r="O64" s="96" t="s">
        <v>46</v>
      </c>
      <c r="P64" s="50">
        <v>156.440731910842</v>
      </c>
      <c r="Q64" s="99">
        <f>P64/100</f>
        <v>1.56440731910842</v>
      </c>
      <c r="R64" s="58">
        <v>-8.6738403137775998E-6</v>
      </c>
    </row>
    <row r="65" spans="1:18" x14ac:dyDescent="0.25">
      <c r="A65" s="99"/>
      <c r="B65" s="99"/>
      <c r="C65" s="99"/>
      <c r="D65" s="99"/>
      <c r="E65" s="99"/>
      <c r="H65" s="99"/>
      <c r="I65" s="99"/>
      <c r="J65" s="99"/>
      <c r="K65" s="99"/>
      <c r="L65" s="99"/>
      <c r="M65" s="99"/>
      <c r="O65" s="96" t="s">
        <v>115</v>
      </c>
      <c r="P65" s="50">
        <v>-20.300935880694301</v>
      </c>
      <c r="Q65" s="99">
        <f t="shared" ref="Q65:Q71" si="10">P65/100</f>
        <v>-0.20300935880694301</v>
      </c>
      <c r="R65" s="58">
        <v>2.1648716178694401E-3</v>
      </c>
    </row>
    <row r="66" spans="1:18" x14ac:dyDescent="0.25">
      <c r="O66" s="96" t="s">
        <v>47</v>
      </c>
      <c r="P66" s="50">
        <v>75.916881283268793</v>
      </c>
      <c r="Q66" s="99">
        <f t="shared" si="10"/>
        <v>0.75916881283268789</v>
      </c>
      <c r="R66" s="58">
        <v>6.4758759358596297E-4</v>
      </c>
    </row>
    <row r="67" spans="1:18" x14ac:dyDescent="0.25">
      <c r="O67" s="96" t="s">
        <v>116</v>
      </c>
      <c r="P67" s="50">
        <v>-0.155506560051652</v>
      </c>
      <c r="Q67" s="99">
        <f t="shared" si="10"/>
        <v>-1.55506560051652E-3</v>
      </c>
      <c r="R67" s="58">
        <v>-1.47979634931223E-3</v>
      </c>
    </row>
    <row r="68" spans="1:18" x14ac:dyDescent="0.25">
      <c r="O68" s="96" t="s">
        <v>48</v>
      </c>
      <c r="P68" s="50">
        <v>41.338725991097199</v>
      </c>
      <c r="Q68" s="99">
        <f t="shared" si="10"/>
        <v>0.41338725991097197</v>
      </c>
      <c r="R68" s="58">
        <v>6.8870384835700903E-4</v>
      </c>
    </row>
    <row r="69" spans="1:18" x14ac:dyDescent="0.25">
      <c r="O69" s="96" t="s">
        <v>117</v>
      </c>
      <c r="P69" s="50">
        <v>-3.8398609004379098</v>
      </c>
      <c r="Q69" s="99">
        <f t="shared" si="10"/>
        <v>-3.8398609004379101E-2</v>
      </c>
      <c r="R69" s="58">
        <v>-1.3891657030102901E-3</v>
      </c>
    </row>
    <row r="70" spans="1:18" x14ac:dyDescent="0.25">
      <c r="O70" s="96" t="s">
        <v>49</v>
      </c>
      <c r="P70" s="50">
        <v>232.35762119293199</v>
      </c>
      <c r="Q70" s="99">
        <f t="shared" si="10"/>
        <v>2.32357621192932</v>
      </c>
      <c r="R70" s="58">
        <v>6.3899375327158804E-4</v>
      </c>
    </row>
    <row r="71" spans="1:18" x14ac:dyDescent="0.25">
      <c r="N71" s="70" t="s">
        <v>138</v>
      </c>
      <c r="O71" s="96" t="s">
        <v>82</v>
      </c>
      <c r="P71" s="50">
        <v>-20.456442236900301</v>
      </c>
      <c r="Q71" s="99">
        <f t="shared" si="10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6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6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6" t="s">
        <v>52</v>
      </c>
      <c r="P74" s="50">
        <v>-23.569740833506799</v>
      </c>
      <c r="Q74" s="99">
        <f>P74/100</f>
        <v>-0.235697408335068</v>
      </c>
      <c r="R74" s="58">
        <v>-1.05523560178061E-3</v>
      </c>
    </row>
    <row r="75" spans="1:18" x14ac:dyDescent="0.25">
      <c r="O75" s="96" t="s">
        <v>118</v>
      </c>
      <c r="P75" s="50">
        <v>0.96859150246414105</v>
      </c>
      <c r="Q75" s="99">
        <f t="shared" ref="Q75:Q79" si="11">P75/100</f>
        <v>9.6859150246414102E-3</v>
      </c>
      <c r="R75" s="58">
        <v>-2.2375145874756201E-3</v>
      </c>
    </row>
    <row r="76" spans="1:18" x14ac:dyDescent="0.25">
      <c r="O76" s="96" t="s">
        <v>53</v>
      </c>
      <c r="P76" s="50">
        <v>29.247688021076399</v>
      </c>
      <c r="Q76" s="99">
        <f t="shared" si="11"/>
        <v>0.29247688021076401</v>
      </c>
      <c r="R76" s="58">
        <v>5.1585990707936401E-4</v>
      </c>
    </row>
    <row r="77" spans="1:18" x14ac:dyDescent="0.25">
      <c r="O77" s="96" t="s">
        <v>119</v>
      </c>
      <c r="P77" s="50">
        <v>-10.134384235994199</v>
      </c>
      <c r="Q77" s="99">
        <f t="shared" si="11"/>
        <v>-0.101343842359942</v>
      </c>
      <c r="R77" s="58">
        <v>-2.7105327863768802E-3</v>
      </c>
    </row>
    <row r="78" spans="1:18" x14ac:dyDescent="0.25">
      <c r="O78" s="96" t="s">
        <v>54</v>
      </c>
      <c r="P78" s="50">
        <v>4.9388912162000001E-5</v>
      </c>
      <c r="Q78" s="99">
        <f t="shared" si="11"/>
        <v>4.9388912162000003E-7</v>
      </c>
      <c r="R78" s="58">
        <v>6.5059278082477401E-7</v>
      </c>
    </row>
    <row r="79" spans="1:18" x14ac:dyDescent="0.25">
      <c r="N79" s="70" t="s">
        <v>139</v>
      </c>
      <c r="O79" s="96" t="s">
        <v>120</v>
      </c>
      <c r="P79" s="50">
        <v>-23.1382548362844</v>
      </c>
      <c r="Q79" s="99">
        <f t="shared" si="11"/>
        <v>-0.231382548362844</v>
      </c>
      <c r="R79" s="58">
        <v>1.7465773008429299E-7</v>
      </c>
    </row>
    <row r="80" spans="1:18" x14ac:dyDescent="0.25">
      <c r="N80" s="55">
        <v>0.8125</v>
      </c>
      <c r="O80" s="96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6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6" t="s">
        <v>56</v>
      </c>
      <c r="P82" s="50">
        <v>6.4193752642371704</v>
      </c>
      <c r="Q82" s="99">
        <f>P82/100</f>
        <v>6.4193752642371704E-2</v>
      </c>
      <c r="R82" s="58">
        <v>1.2851248455257599E-4</v>
      </c>
    </row>
    <row r="83" spans="14:18" x14ac:dyDescent="0.25">
      <c r="O83" s="96" t="s">
        <v>122</v>
      </c>
      <c r="P83" s="50">
        <v>1.57798981550307</v>
      </c>
      <c r="Q83" s="99">
        <f t="shared" ref="Q83:Q91" si="12">P83/100</f>
        <v>1.5779898155030701E-2</v>
      </c>
      <c r="R83" s="58">
        <v>1.0767413611616999E-3</v>
      </c>
    </row>
    <row r="84" spans="14:18" x14ac:dyDescent="0.25">
      <c r="O84" s="96" t="s">
        <v>57</v>
      </c>
      <c r="P84" s="50">
        <v>7.6111237412808599</v>
      </c>
      <c r="Q84" s="99">
        <f t="shared" si="12"/>
        <v>7.6111237412808605E-2</v>
      </c>
      <c r="R84" s="58">
        <v>1.6297137374082799E-5</v>
      </c>
    </row>
    <row r="85" spans="14:18" x14ac:dyDescent="0.25">
      <c r="O85" s="96" t="s">
        <v>121</v>
      </c>
      <c r="P85" s="50">
        <v>2.2749299623984598</v>
      </c>
      <c r="Q85" s="99">
        <f t="shared" si="12"/>
        <v>2.2749299623984597E-2</v>
      </c>
      <c r="R85" s="58">
        <v>9.80565804585901E-5</v>
      </c>
    </row>
    <row r="86" spans="14:18" x14ac:dyDescent="0.25">
      <c r="O86" s="96" t="s">
        <v>58</v>
      </c>
      <c r="P86" s="50">
        <v>17.236621109828601</v>
      </c>
      <c r="Q86" s="99">
        <f t="shared" si="12"/>
        <v>0.17236621109828601</v>
      </c>
      <c r="R86" s="58">
        <v>2.8072391037720099E-5</v>
      </c>
    </row>
    <row r="87" spans="14:18" x14ac:dyDescent="0.25">
      <c r="O87" s="96" t="s">
        <v>123</v>
      </c>
      <c r="P87" s="50">
        <v>6.2088690408799696</v>
      </c>
      <c r="Q87" s="99">
        <f t="shared" si="12"/>
        <v>6.2088690408799697E-2</v>
      </c>
      <c r="R87" s="58">
        <v>3.8053003130694002E-4</v>
      </c>
    </row>
    <row r="88" spans="14:18" x14ac:dyDescent="0.25">
      <c r="O88" s="96" t="s">
        <v>59</v>
      </c>
      <c r="P88" s="50">
        <v>1.4392071686730901</v>
      </c>
      <c r="Q88" s="99">
        <f t="shared" si="12"/>
        <v>1.4392071686730901E-2</v>
      </c>
      <c r="R88" s="58">
        <v>3.3901950999533699E-5</v>
      </c>
    </row>
    <row r="89" spans="14:18" x14ac:dyDescent="0.25">
      <c r="O89" s="96" t="s">
        <v>124</v>
      </c>
      <c r="P89" s="50">
        <v>0.52526799870488805</v>
      </c>
      <c r="Q89" s="99">
        <f t="shared" si="12"/>
        <v>5.2526799870488807E-3</v>
      </c>
      <c r="R89" s="58">
        <v>9.7871725652031802E-5</v>
      </c>
    </row>
    <row r="90" spans="14:18" x14ac:dyDescent="0.25">
      <c r="O90" s="96" t="s">
        <v>12</v>
      </c>
      <c r="P90" s="50">
        <v>-6.1</v>
      </c>
      <c r="Q90" s="99">
        <f t="shared" si="12"/>
        <v>-6.0999999999999999E-2</v>
      </c>
      <c r="R90" s="58">
        <v>-5.5804864002167998E-6</v>
      </c>
    </row>
    <row r="91" spans="14:18" x14ac:dyDescent="0.25">
      <c r="N91" s="70" t="s">
        <v>140</v>
      </c>
      <c r="O91" s="96" t="s">
        <v>20</v>
      </c>
      <c r="P91" s="50">
        <v>-1.6</v>
      </c>
      <c r="Q91" s="99">
        <f t="shared" si="12"/>
        <v>-1.6E-2</v>
      </c>
      <c r="R91" s="58">
        <v>5.2797756594065403E-5</v>
      </c>
    </row>
    <row r="92" spans="14:18" x14ac:dyDescent="0.25">
      <c r="N92" s="56" t="s">
        <v>145</v>
      </c>
      <c r="O92" s="96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6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6" t="s">
        <v>61</v>
      </c>
      <c r="P94" s="50">
        <v>6.1481308294477897</v>
      </c>
      <c r="Q94" s="99">
        <f>P94/100</f>
        <v>6.1481308294477899E-2</v>
      </c>
      <c r="R94" s="57">
        <v>-1.88116567434796E-5</v>
      </c>
    </row>
    <row r="95" spans="14:18" x14ac:dyDescent="0.25">
      <c r="N95" s="47"/>
      <c r="O95" s="96" t="s">
        <v>125</v>
      </c>
      <c r="P95" s="50">
        <v>6.1776975079165704</v>
      </c>
      <c r="Q95" s="99">
        <f t="shared" ref="Q95:Q107" si="13">P95/100</f>
        <v>6.1776975079165707E-2</v>
      </c>
      <c r="R95" s="57">
        <v>-4.4567340559324698E-4</v>
      </c>
    </row>
    <row r="96" spans="14:18" x14ac:dyDescent="0.25">
      <c r="N96" s="47"/>
      <c r="O96" s="96" t="s">
        <v>62</v>
      </c>
      <c r="P96" s="50">
        <v>10.1258308263922</v>
      </c>
      <c r="Q96" s="99">
        <f t="shared" si="13"/>
        <v>0.101258308263922</v>
      </c>
      <c r="R96" s="58">
        <v>-1.40656940313608E-4</v>
      </c>
    </row>
    <row r="97" spans="14:18" x14ac:dyDescent="0.25">
      <c r="N97" s="70" t="s">
        <v>141</v>
      </c>
      <c r="O97" s="96" t="s">
        <v>126</v>
      </c>
      <c r="P97" s="50">
        <v>4.8779939913553596</v>
      </c>
      <c r="Q97" s="99">
        <f t="shared" si="13"/>
        <v>4.8779939913553595E-2</v>
      </c>
      <c r="R97" s="57">
        <v>-6.3339605935184401E-4</v>
      </c>
    </row>
    <row r="98" spans="14:18" x14ac:dyDescent="0.25">
      <c r="N98" s="56" t="s">
        <v>146</v>
      </c>
      <c r="O98" s="96" t="s">
        <v>63</v>
      </c>
      <c r="P98" s="50">
        <v>-7.6</v>
      </c>
      <c r="Q98" s="99">
        <f t="shared" si="13"/>
        <v>-7.5999999999999998E-2</v>
      </c>
      <c r="R98" s="58">
        <v>-1.4483820858600399E-4</v>
      </c>
    </row>
    <row r="99" spans="14:18" x14ac:dyDescent="0.25">
      <c r="N99" s="70" t="s">
        <v>142</v>
      </c>
      <c r="O99" s="96" t="s">
        <v>127</v>
      </c>
      <c r="P99" s="50">
        <v>-1.6</v>
      </c>
      <c r="Q99" s="99">
        <f t="shared" si="13"/>
        <v>-1.6E-2</v>
      </c>
      <c r="R99" s="58">
        <v>-3.5573742834272E-3</v>
      </c>
    </row>
    <row r="100" spans="14:18" x14ac:dyDescent="0.25">
      <c r="N100" s="56" t="s">
        <v>147</v>
      </c>
      <c r="O100" s="96" t="s">
        <v>64</v>
      </c>
      <c r="P100" s="51">
        <v>-63.001699846354903</v>
      </c>
      <c r="Q100" s="99">
        <f t="shared" si="13"/>
        <v>-0.63001699846354908</v>
      </c>
      <c r="R100" s="58">
        <v>-9.5060452610995505E-4</v>
      </c>
    </row>
    <row r="101" spans="14:18" x14ac:dyDescent="0.25">
      <c r="O101" s="96" t="s">
        <v>128</v>
      </c>
      <c r="P101" s="50">
        <v>10.2039485868599</v>
      </c>
      <c r="Q101" s="99">
        <f t="shared" si="13"/>
        <v>0.102039485868599</v>
      </c>
      <c r="R101" s="58">
        <v>-5.1145973996759402E-3</v>
      </c>
    </row>
    <row r="102" spans="14:18" x14ac:dyDescent="0.25">
      <c r="O102" s="96" t="s">
        <v>65</v>
      </c>
      <c r="P102" s="50">
        <v>16.526211548050401</v>
      </c>
      <c r="Q102" s="99">
        <f t="shared" si="13"/>
        <v>0.16526211548050401</v>
      </c>
      <c r="R102" s="58">
        <v>3.0418249791705498E-4</v>
      </c>
    </row>
    <row r="103" spans="14:18" x14ac:dyDescent="0.25">
      <c r="O103" s="96" t="s">
        <v>129</v>
      </c>
      <c r="P103" s="52">
        <v>-1.34369314780613</v>
      </c>
      <c r="Q103" s="99">
        <f t="shared" si="13"/>
        <v>-1.34369314780613E-2</v>
      </c>
      <c r="R103" s="58">
        <v>-1.37670401876801E-3</v>
      </c>
    </row>
    <row r="104" spans="14:18" x14ac:dyDescent="0.25">
      <c r="O104" s="96" t="s">
        <v>66</v>
      </c>
      <c r="P104" s="52">
        <v>29.247637436823101</v>
      </c>
      <c r="Q104" s="99">
        <f t="shared" si="13"/>
        <v>0.29247637436823104</v>
      </c>
      <c r="R104" s="58">
        <v>2.2761940039589499E-4</v>
      </c>
    </row>
    <row r="105" spans="14:18" x14ac:dyDescent="0.25">
      <c r="O105" s="96" t="s">
        <v>130</v>
      </c>
      <c r="P105" s="52">
        <v>11.0919776937066</v>
      </c>
      <c r="Q105" s="99">
        <f t="shared" si="13"/>
        <v>0.11091977693706599</v>
      </c>
      <c r="R105" s="58">
        <v>-1.3983824680780001E-3</v>
      </c>
    </row>
    <row r="106" spans="14:18" x14ac:dyDescent="0.25">
      <c r="O106" s="96" t="s">
        <v>67</v>
      </c>
      <c r="P106" s="53">
        <v>-94.199996999999996</v>
      </c>
      <c r="Q106" s="99">
        <f t="shared" si="13"/>
        <v>-0.94199996999999991</v>
      </c>
      <c r="R106" s="58">
        <v>-2.81965662445027E-3</v>
      </c>
    </row>
    <row r="107" spans="14:18" x14ac:dyDescent="0.25">
      <c r="O107" s="96" t="s">
        <v>131</v>
      </c>
      <c r="P107" s="70">
        <f>21.4613437652587-19</f>
        <v>2.4613437652587002</v>
      </c>
      <c r="Q107" s="99">
        <f t="shared" si="13"/>
        <v>2.4613437652587004E-2</v>
      </c>
      <c r="R107" s="58">
        <v>-6.8701998242329402E-3</v>
      </c>
    </row>
    <row r="108" spans="14:18" x14ac:dyDescent="0.25">
      <c r="O108" s="96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6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6" t="s">
        <v>68</v>
      </c>
      <c r="P110" s="52">
        <v>4.9650161007164098</v>
      </c>
      <c r="Q110" s="99">
        <f>P110/100</f>
        <v>4.9650161007164101E-2</v>
      </c>
      <c r="R110" s="58">
        <v>1.15284947015369E-4</v>
      </c>
    </row>
    <row r="111" spans="14:18" x14ac:dyDescent="0.25">
      <c r="O111" s="96" t="s">
        <v>132</v>
      </c>
      <c r="P111" s="52">
        <v>0.52427629116916796</v>
      </c>
      <c r="Q111" s="99">
        <f t="shared" ref="Q111:Q113" si="14">P111/100</f>
        <v>5.2427629116916794E-3</v>
      </c>
      <c r="R111" s="58">
        <v>6.2348925580496799E-4</v>
      </c>
    </row>
    <row r="112" spans="14:18" x14ac:dyDescent="0.25">
      <c r="O112" s="96" t="s">
        <v>16</v>
      </c>
      <c r="P112" s="52">
        <v>-13.5</v>
      </c>
      <c r="Q112" s="99">
        <f t="shared" si="14"/>
        <v>-0.13500000000000001</v>
      </c>
      <c r="R112" s="58">
        <v>-1.30914832287277E-5</v>
      </c>
    </row>
    <row r="113" spans="14:19" x14ac:dyDescent="0.25">
      <c r="O113" s="96" t="s">
        <v>22</v>
      </c>
      <c r="P113" s="52">
        <v>-5.8</v>
      </c>
      <c r="Q113" s="99">
        <f t="shared" si="14"/>
        <v>-5.7999999999999996E-2</v>
      </c>
      <c r="R113" s="58">
        <v>1.15841086511394E-4</v>
      </c>
    </row>
    <row r="114" spans="14:19" x14ac:dyDescent="0.25">
      <c r="O114" s="96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6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6" t="s">
        <v>69</v>
      </c>
      <c r="P116" s="52">
        <v>-2.8744036925517298</v>
      </c>
      <c r="Q116" s="99">
        <f>P116/100</f>
        <v>-2.8744036925517299E-2</v>
      </c>
      <c r="R116" s="58">
        <v>-9.7142222335186394E-5</v>
      </c>
    </row>
    <row r="117" spans="14:19" x14ac:dyDescent="0.25">
      <c r="O117" s="96" t="s">
        <v>133</v>
      </c>
      <c r="P117" s="52">
        <v>0.31779049296478201</v>
      </c>
      <c r="Q117" s="99">
        <f t="shared" ref="Q117:Q119" si="15">P117/100</f>
        <v>3.1779049296478202E-3</v>
      </c>
      <c r="R117" s="58">
        <v>-1.0332946463634299E-3</v>
      </c>
    </row>
    <row r="118" spans="14:19" x14ac:dyDescent="0.25">
      <c r="O118" s="96" t="s">
        <v>70</v>
      </c>
      <c r="P118" s="52">
        <v>-14.9</v>
      </c>
      <c r="Q118" s="99">
        <f t="shared" si="15"/>
        <v>-0.14899999999999999</v>
      </c>
      <c r="R118" s="58">
        <v>-4.6294745534552998E-5</v>
      </c>
    </row>
    <row r="119" spans="14:19" x14ac:dyDescent="0.25">
      <c r="O119" s="96" t="s">
        <v>134</v>
      </c>
      <c r="P119" s="52">
        <v>-5</v>
      </c>
      <c r="Q119" s="99">
        <f t="shared" si="15"/>
        <v>-0.05</v>
      </c>
      <c r="R119" s="58">
        <v>-4.2582952991622499E-5</v>
      </c>
    </row>
    <row r="120" spans="14:19" x14ac:dyDescent="0.25">
      <c r="O120" s="96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6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9"/>
      <c r="R122" s="3"/>
    </row>
    <row r="123" spans="14:19" x14ac:dyDescent="0.25">
      <c r="O123" s="48"/>
      <c r="P123" s="48"/>
      <c r="Q123" s="99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6"/>
      <c r="Q127" s="99"/>
    </row>
    <row r="128" spans="14:19" x14ac:dyDescent="0.25">
      <c r="P128" s="96"/>
      <c r="Q128" s="99"/>
    </row>
    <row r="129" spans="16:17" x14ac:dyDescent="0.25">
      <c r="P129" s="96"/>
      <c r="Q129" s="99"/>
    </row>
    <row r="130" spans="16:17" x14ac:dyDescent="0.25">
      <c r="P130" s="96"/>
      <c r="Q130" s="99"/>
    </row>
    <row r="131" spans="16:17" x14ac:dyDescent="0.25">
      <c r="P131" s="96"/>
      <c r="Q131" s="99"/>
    </row>
    <row r="132" spans="16:17" x14ac:dyDescent="0.25">
      <c r="P132" s="96"/>
      <c r="Q132" s="99"/>
    </row>
    <row r="133" spans="16:17" x14ac:dyDescent="0.25">
      <c r="P133" s="96"/>
      <c r="Q133" s="99"/>
    </row>
    <row r="134" spans="16:17" x14ac:dyDescent="0.25">
      <c r="P134" s="96"/>
      <c r="Q134" s="99"/>
    </row>
    <row r="135" spans="16:17" x14ac:dyDescent="0.25">
      <c r="P135" s="96"/>
      <c r="Q135" s="99"/>
    </row>
    <row r="136" spans="16:17" x14ac:dyDescent="0.25">
      <c r="P136" s="96"/>
      <c r="Q136" s="99"/>
    </row>
    <row r="137" spans="16:17" x14ac:dyDescent="0.25">
      <c r="P137" s="96"/>
      <c r="Q137" s="99"/>
    </row>
    <row r="138" spans="16:17" x14ac:dyDescent="0.25">
      <c r="P138" s="96"/>
      <c r="Q138" s="99"/>
    </row>
    <row r="139" spans="16:17" x14ac:dyDescent="0.25">
      <c r="P139" s="96"/>
      <c r="Q139" s="99"/>
    </row>
    <row r="140" spans="16:17" x14ac:dyDescent="0.25">
      <c r="P140" s="96"/>
      <c r="Q140" s="99"/>
    </row>
    <row r="141" spans="16:17" x14ac:dyDescent="0.25">
      <c r="P141" s="96"/>
      <c r="Q141" s="99"/>
    </row>
    <row r="142" spans="16:17" x14ac:dyDescent="0.25">
      <c r="P142" s="96"/>
      <c r="Q142" s="99"/>
    </row>
    <row r="143" spans="16:17" x14ac:dyDescent="0.25">
      <c r="P143" s="96"/>
      <c r="Q143" s="99"/>
    </row>
    <row r="144" spans="16:17" x14ac:dyDescent="0.25">
      <c r="P144" s="96"/>
      <c r="Q144" s="99"/>
    </row>
    <row r="145" spans="16:17" x14ac:dyDescent="0.25">
      <c r="P145" s="96"/>
      <c r="Q145" s="99"/>
    </row>
    <row r="146" spans="16:17" x14ac:dyDescent="0.25">
      <c r="P146" s="96"/>
      <c r="Q146" s="99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18" sqref="K18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102" t="s">
        <v>288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103" t="s">
        <v>285</v>
      </c>
      <c r="D2" s="103"/>
      <c r="E2" s="103" t="s">
        <v>284</v>
      </c>
      <c r="F2" s="103"/>
      <c r="G2" s="103"/>
      <c r="H2" s="103"/>
      <c r="I2" s="103"/>
      <c r="J2" s="103" t="s">
        <v>74</v>
      </c>
      <c r="K2" s="103"/>
      <c r="L2" s="103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10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2 Line</vt:lpstr>
      <vt:lpstr>14 Bus AC</vt:lpstr>
      <vt:lpstr>14 Bus AC (2)</vt:lpstr>
      <vt:lpstr>14 Bus Debug 2</vt:lpstr>
      <vt:lpstr>14 Bus Partitions (2)</vt:lpstr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2015-05-22T14:11:23Z</cp:lastPrinted>
  <dcterms:created xsi:type="dcterms:W3CDTF">2015-03-31T18:19:22Z</dcterms:created>
  <dcterms:modified xsi:type="dcterms:W3CDTF">2015-06-11T19:50:15Z</dcterms:modified>
</cp:coreProperties>
</file>