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105" windowWidth="19395" windowHeight="7605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K3" i="2" l="1"/>
  <c r="H25" i="2" l="1"/>
  <c r="K25" i="2"/>
  <c r="H21" i="2"/>
  <c r="K21" i="2"/>
  <c r="L21" i="2"/>
  <c r="H22" i="2"/>
  <c r="K22" i="2"/>
  <c r="L22" i="2"/>
  <c r="H23" i="2"/>
  <c r="K23" i="2"/>
  <c r="L23" i="2"/>
  <c r="K24" i="2"/>
  <c r="L24" i="2"/>
  <c r="L25" i="2"/>
  <c r="H15" i="2"/>
  <c r="K15" i="2"/>
  <c r="L15" i="2"/>
  <c r="H16" i="2"/>
  <c r="K16" i="2"/>
  <c r="L16" i="2"/>
  <c r="H17" i="2"/>
  <c r="K17" i="2"/>
  <c r="L17" i="2"/>
  <c r="H18" i="2"/>
  <c r="K18" i="2"/>
  <c r="L18" i="2"/>
  <c r="H19" i="2"/>
  <c r="K19" i="2"/>
  <c r="L19" i="2"/>
  <c r="H20" i="2"/>
  <c r="K20" i="2"/>
  <c r="L20" i="2"/>
  <c r="H4" i="2"/>
  <c r="K4" i="2"/>
  <c r="L4" i="2"/>
  <c r="H5" i="2"/>
  <c r="K5" i="2"/>
  <c r="L5" i="2"/>
  <c r="H6" i="2"/>
  <c r="K6" i="2"/>
  <c r="L6" i="2"/>
  <c r="H7" i="2"/>
  <c r="K7" i="2"/>
  <c r="L7" i="2"/>
  <c r="H8" i="2"/>
  <c r="K8" i="2"/>
  <c r="L8" i="2"/>
  <c r="H9" i="2"/>
  <c r="K9" i="2"/>
  <c r="L9" i="2"/>
  <c r="H10" i="2"/>
  <c r="K10" i="2"/>
  <c r="L10" i="2"/>
  <c r="H11" i="2"/>
  <c r="K11" i="2"/>
  <c r="L11" i="2"/>
  <c r="H12" i="2"/>
  <c r="K12" i="2"/>
  <c r="L12" i="2"/>
  <c r="H13" i="2"/>
  <c r="K13" i="2"/>
  <c r="L13" i="2"/>
  <c r="H14" i="2"/>
  <c r="K14" i="2"/>
  <c r="L14" i="2"/>
  <c r="H3" i="2"/>
  <c r="L3" i="2"/>
  <c r="L27" i="2"/>
  <c r="L28" i="2"/>
  <c r="L29" i="2"/>
  <c r="L30" i="2"/>
  <c r="L31" i="2"/>
  <c r="L32" i="2"/>
  <c r="L33" i="2"/>
</calcChain>
</file>

<file path=xl/comments1.xml><?xml version="1.0" encoding="utf-8"?>
<comments xmlns="http://schemas.openxmlformats.org/spreadsheetml/2006/main">
  <authors>
    <author>李享</author>
  </authors>
  <commentLis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这部分估计比较困难，因为不知道原有代码质量如何。只能估计为普通外包质量。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一个接口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一个页面，元素较少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很简单</t>
        </r>
      </text>
    </comment>
    <comment ref="G4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改几个字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接口应该都有，逻辑改动不大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做轮播控件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一个控件的交互</t>
        </r>
      </text>
    </comment>
    <comment ref="F6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绑定稍复杂，点击之后的逻辑上面封装了</t>
        </r>
      </text>
    </comment>
    <comment ref="G6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界面只是改一些上面覆盖的小图标</t>
        </r>
      </text>
    </comment>
    <comment ref="G10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换各个图标</t>
        </r>
      </text>
    </comment>
    <comment ref="F1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可能写一个</t>
        </r>
        <r>
          <rPr>
            <sz val="9"/>
            <color indexed="81"/>
            <rFont val="Tahoma"/>
            <family val="2"/>
          </rPr>
          <t>List</t>
        </r>
        <r>
          <rPr>
            <sz val="9"/>
            <color indexed="81"/>
            <rFont val="宋体"/>
            <family val="3"/>
            <charset val="134"/>
          </rPr>
          <t>筛选</t>
        </r>
      </text>
    </comment>
    <comment ref="F12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改一下写死的逻辑</t>
        </r>
      </text>
    </comment>
    <comment ref="F15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两个列表，但复杂度还好，之前也有主列表</t>
        </r>
      </text>
    </comment>
    <comment ref="G15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两个页面，之前的页面可以服用，但不到一个页面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两个列表页交互</t>
        </r>
      </text>
    </comment>
    <comment ref="E17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同图片一样的接口，先看有几个分类，然后取每个分类的内容</t>
        </r>
      </text>
    </comment>
    <comment ref="F17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会有一些逻辑，是一个独立的模块。但是也只是列表页。</t>
        </r>
      </text>
    </comment>
    <comment ref="G17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导航部分，模块首页，模块内容页，还有焦点</t>
        </r>
      </text>
    </comment>
    <comment ref="G22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只改文案</t>
        </r>
      </text>
    </comment>
    <comment ref="H24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改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，改别人的还是比较难</t>
        </r>
      </text>
    </comment>
    <comment ref="J25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客户确认只改一些</t>
        </r>
        <r>
          <rPr>
            <sz val="9"/>
            <color indexed="81"/>
            <rFont val="Tahoma"/>
            <family val="2"/>
          </rPr>
          <t>Icon</t>
        </r>
      </text>
    </comment>
  </commentList>
</comments>
</file>

<file path=xl/sharedStrings.xml><?xml version="1.0" encoding="utf-8"?>
<sst xmlns="http://schemas.openxmlformats.org/spreadsheetml/2006/main" count="149" uniqueCount="61">
  <si>
    <t>大分类</t>
    <phoneticPr fontId="1" type="noConversion"/>
  </si>
  <si>
    <t>子分类</t>
    <phoneticPr fontId="1" type="noConversion"/>
  </si>
  <si>
    <t>需求点</t>
    <phoneticPr fontId="1" type="noConversion"/>
  </si>
  <si>
    <t>优先级</t>
    <phoneticPr fontId="1" type="noConversion"/>
  </si>
  <si>
    <t>服务端接口</t>
  </si>
  <si>
    <t>布局页面</t>
  </si>
  <si>
    <t>开发小结</t>
    <phoneticPr fontId="1" type="noConversion"/>
  </si>
  <si>
    <t>其他</t>
    <phoneticPr fontId="3" type="noConversion"/>
  </si>
  <si>
    <t>需求分析和文档</t>
    <phoneticPr fontId="3" type="noConversion"/>
  </si>
  <si>
    <t>总计</t>
    <phoneticPr fontId="1" type="noConversion"/>
  </si>
  <si>
    <t>合计</t>
    <phoneticPr fontId="1" type="noConversion"/>
  </si>
  <si>
    <t>架构</t>
    <phoneticPr fontId="1" type="noConversion"/>
  </si>
  <si>
    <t>新浪新闻功能点列表</t>
    <phoneticPr fontId="1" type="noConversion"/>
  </si>
  <si>
    <t>调试</t>
    <phoneticPr fontId="1" type="noConversion"/>
  </si>
  <si>
    <t>cover story</t>
  </si>
  <si>
    <t>开发</t>
  </si>
  <si>
    <t>1. 封面图模块包括背景图与文字，通过接口替换内容 。</t>
  </si>
  <si>
    <t>导航</t>
  </si>
  <si>
    <t>订阅广场改为“频道”，图集改为“图片”，新增“视频”模块</t>
  </si>
  <si>
    <t>头条</t>
  </si>
  <si>
    <t>1. 支持多张焦点图，最多五张。</t>
  </si>
  <si>
    <t>视觉</t>
  </si>
  <si>
    <t>5. feed中视频新闻显示 视频新闻标识</t>
  </si>
  <si>
    <t>6. feed支持高清图类型，显示内容类型标识</t>
  </si>
  <si>
    <t>4. feed支持专题类型。显示内容类型标识</t>
  </si>
  <si>
    <t>频道</t>
  </si>
  <si>
    <t>1. 频道接口更新（更新到4.1接口）</t>
  </si>
  <si>
    <t>2. 所有频道icon更新</t>
  </si>
  <si>
    <t>3. 订阅广场分类只保留新闻和本地</t>
  </si>
  <si>
    <t>4. 默认订阅频道更新。</t>
  </si>
  <si>
    <t>8. feed中视频新闻显示 视频新闻标识</t>
  </si>
  <si>
    <t>9. feed支持高清图类型，显示内容类型标识</t>
  </si>
  <si>
    <t>图片</t>
  </si>
  <si>
    <t>交互</t>
  </si>
  <si>
    <t>1. 需提供“精选”“趣图”“美图”“故事”四个分类。</t>
  </si>
  <si>
    <t>2. 一级feed显示每个类型的一张图片或多张图片。点击后进入二级feed后显示该分类所有图片。</t>
  </si>
  <si>
    <t>视频</t>
  </si>
  <si>
    <t>1. 需提供“精选”“搞笑”“现场”“花絮”四个分类。</t>
  </si>
  <si>
    <t>2. 一级feed显示每个类型的一个或多个视频。点击后进入二级feed后显示该分类所有视频。</t>
  </si>
  <si>
    <t>3.增加视频模块的feed样式</t>
  </si>
  <si>
    <t>1. 专题正文页（显示专题名称，二级分类，二级分类下的新闻标题与缩略图，内容类型标识，时间）
2. 点击二级分类下的新闻后进入 新闻正文页</t>
  </si>
  <si>
    <t>个人中心</t>
  </si>
  <si>
    <t>“设置”改为个人中心，右上角点击进入（不登录也可以）。</t>
  </si>
  <si>
    <t>夜间模式</t>
  </si>
  <si>
    <t>其他</t>
  </si>
  <si>
    <t>超过7天未打开客户端时，再次启动无法刷新内容bug</t>
  </si>
  <si>
    <t>ui调整， 尽量与ios视觉风格接近</t>
  </si>
  <si>
    <t>-</t>
    <phoneticPr fontId="1" type="noConversion"/>
  </si>
  <si>
    <t>-</t>
    <phoneticPr fontId="1" type="noConversion"/>
  </si>
  <si>
    <t>开发</t>
    <phoneticPr fontId="1" type="noConversion"/>
  </si>
  <si>
    <t>了解现有框架和用法</t>
    <phoneticPr fontId="3" type="noConversion"/>
  </si>
  <si>
    <t>验收管理</t>
    <phoneticPr fontId="1" type="noConversion"/>
  </si>
  <si>
    <t>交互设计</t>
    <phoneticPr fontId="1" type="noConversion"/>
  </si>
  <si>
    <t>视觉设计</t>
    <phoneticPr fontId="1" type="noConversion"/>
  </si>
  <si>
    <t>测试</t>
    <phoneticPr fontId="1" type="noConversion"/>
  </si>
  <si>
    <t>Buff后总计（30%）</t>
    <phoneticPr fontId="1" type="noConversion"/>
  </si>
  <si>
    <t>过程和人员管理管理</t>
    <phoneticPr fontId="3" type="noConversion"/>
  </si>
  <si>
    <t>需求变更管理</t>
    <phoneticPr fontId="1" type="noConversion"/>
  </si>
  <si>
    <t>业务复杂度</t>
    <phoneticPr fontId="1" type="noConversion"/>
  </si>
  <si>
    <t>-</t>
    <phoneticPr fontId="1" type="noConversion"/>
  </si>
  <si>
    <t>视频正文页（客户确认现在视频播放是做好的，只需要界面细调）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</si>
</sst>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176" fontId="0" fillId="0" borderId="1" xfId="0" applyNumberFormat="1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0" fillId="4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N19" sqref="N19"/>
    </sheetView>
  </sheetViews>
  <sheetFormatPr defaultRowHeight="13.5" x14ac:dyDescent="0.15"/>
  <cols>
    <col min="1" max="1" width="15.25" customWidth="1"/>
    <col min="3" max="3" width="41.875" customWidth="1"/>
    <col min="4" max="4" width="0" hidden="1" customWidth="1"/>
    <col min="8" max="11" width="9" customWidth="1"/>
  </cols>
  <sheetData>
    <row r="1" spans="1:13" ht="27" x14ac:dyDescent="0.15">
      <c r="A1" s="18" t="s">
        <v>12</v>
      </c>
      <c r="B1" s="18"/>
      <c r="C1" s="18"/>
      <c r="D1" s="18"/>
      <c r="E1" s="2" t="s">
        <v>4</v>
      </c>
      <c r="F1" s="2" t="s">
        <v>58</v>
      </c>
      <c r="G1" s="1" t="s">
        <v>5</v>
      </c>
      <c r="H1" s="1" t="s">
        <v>13</v>
      </c>
      <c r="I1" s="1" t="s">
        <v>52</v>
      </c>
      <c r="J1" s="1" t="s">
        <v>53</v>
      </c>
      <c r="K1" s="1" t="s">
        <v>54</v>
      </c>
      <c r="L1" s="1" t="s">
        <v>10</v>
      </c>
      <c r="M1" s="7"/>
    </row>
    <row r="2" spans="1:13" x14ac:dyDescent="0.15">
      <c r="A2" s="3" t="s">
        <v>0</v>
      </c>
      <c r="B2" s="3" t="s">
        <v>1</v>
      </c>
      <c r="C2" s="3" t="s">
        <v>2</v>
      </c>
      <c r="D2" s="3" t="s">
        <v>3</v>
      </c>
      <c r="E2" s="3"/>
      <c r="F2" s="3"/>
      <c r="G2" s="3"/>
      <c r="H2" s="3"/>
      <c r="I2" s="3"/>
      <c r="J2" s="3"/>
      <c r="K2" s="3"/>
      <c r="L2" s="3"/>
    </row>
    <row r="3" spans="1:13" ht="27" x14ac:dyDescent="0.15">
      <c r="A3" s="14" t="s">
        <v>14</v>
      </c>
      <c r="B3" s="1" t="s">
        <v>15</v>
      </c>
      <c r="C3" s="2" t="s">
        <v>16</v>
      </c>
      <c r="D3" s="11"/>
      <c r="E3" s="13">
        <v>0.3</v>
      </c>
      <c r="F3" s="2">
        <v>0.3</v>
      </c>
      <c r="G3" s="13">
        <v>0.45</v>
      </c>
      <c r="H3" s="8">
        <f t="shared" ref="H3:H22" si="0">SUM(E3,F3,G3)*2/3</f>
        <v>0.70000000000000007</v>
      </c>
      <c r="I3" s="13">
        <v>0.3</v>
      </c>
      <c r="J3" s="13">
        <v>0.3</v>
      </c>
      <c r="K3" s="8">
        <f>SUM(E3,F3,G3,H3)*0.3</f>
        <v>0.52500000000000002</v>
      </c>
      <c r="L3" s="1">
        <f>SUM(E3:K3)</f>
        <v>2.8749999999999996</v>
      </c>
    </row>
    <row r="4" spans="1:13" ht="27" x14ac:dyDescent="0.15">
      <c r="A4" s="9" t="s">
        <v>17</v>
      </c>
      <c r="B4" s="1" t="s">
        <v>15</v>
      </c>
      <c r="C4" s="2" t="s">
        <v>18</v>
      </c>
      <c r="D4" s="11"/>
      <c r="E4" s="2" t="s">
        <v>47</v>
      </c>
      <c r="F4" s="13" t="s">
        <v>47</v>
      </c>
      <c r="G4" s="13">
        <v>7.4999999999999997E-2</v>
      </c>
      <c r="H4" s="8">
        <f t="shared" si="0"/>
        <v>4.9999999999999996E-2</v>
      </c>
      <c r="I4" s="13" t="s">
        <v>47</v>
      </c>
      <c r="J4" s="13" t="s">
        <v>48</v>
      </c>
      <c r="K4" s="8">
        <f t="shared" ref="K4:K23" si="1">SUM(E4,F4,G4,H4)*0.3</f>
        <v>3.7499999999999999E-2</v>
      </c>
      <c r="L4" s="1">
        <f t="shared" ref="L4:L25" si="2">SUM(E4:K4)</f>
        <v>0.16250000000000001</v>
      </c>
    </row>
    <row r="5" spans="1:13" x14ac:dyDescent="0.15">
      <c r="A5" s="17" t="s">
        <v>19</v>
      </c>
      <c r="B5" s="1" t="s">
        <v>15</v>
      </c>
      <c r="C5" s="2" t="s">
        <v>20</v>
      </c>
      <c r="D5" s="11"/>
      <c r="E5" s="13">
        <v>0.1</v>
      </c>
      <c r="F5" s="13">
        <v>0.3</v>
      </c>
      <c r="G5" s="13">
        <v>1.8</v>
      </c>
      <c r="H5" s="8">
        <f t="shared" si="0"/>
        <v>1.4666666666666668</v>
      </c>
      <c r="I5" s="13">
        <v>0.3</v>
      </c>
      <c r="J5" s="13">
        <v>0.2</v>
      </c>
      <c r="K5" s="8">
        <f t="shared" si="1"/>
        <v>1.1000000000000001</v>
      </c>
      <c r="L5" s="1">
        <f t="shared" si="2"/>
        <v>5.2666666666666675</v>
      </c>
    </row>
    <row r="6" spans="1:13" x14ac:dyDescent="0.15">
      <c r="A6" s="15"/>
      <c r="B6" s="1" t="s">
        <v>21</v>
      </c>
      <c r="C6" s="2" t="s">
        <v>22</v>
      </c>
      <c r="D6" s="11"/>
      <c r="E6" s="2" t="s">
        <v>47</v>
      </c>
      <c r="F6" s="13">
        <v>2.5</v>
      </c>
      <c r="G6" s="13">
        <v>0.3</v>
      </c>
      <c r="H6" s="8">
        <f t="shared" si="0"/>
        <v>1.8666666666666665</v>
      </c>
      <c r="I6" s="2" t="s">
        <v>47</v>
      </c>
      <c r="J6" s="13">
        <v>0.4</v>
      </c>
      <c r="K6" s="8">
        <f t="shared" si="1"/>
        <v>1.3999999999999997</v>
      </c>
      <c r="L6" s="1">
        <f t="shared" si="2"/>
        <v>6.4666666666666659</v>
      </c>
    </row>
    <row r="7" spans="1:13" x14ac:dyDescent="0.15">
      <c r="A7" s="15"/>
      <c r="B7" s="1" t="s">
        <v>15</v>
      </c>
      <c r="C7" s="2" t="s">
        <v>23</v>
      </c>
      <c r="D7" s="11"/>
      <c r="E7" s="2" t="s">
        <v>47</v>
      </c>
      <c r="F7" s="2" t="s">
        <v>48</v>
      </c>
      <c r="G7" s="2" t="s">
        <v>47</v>
      </c>
      <c r="H7" s="8">
        <f t="shared" si="0"/>
        <v>0</v>
      </c>
      <c r="I7" s="2" t="s">
        <v>48</v>
      </c>
      <c r="J7" s="2" t="s">
        <v>48</v>
      </c>
      <c r="K7" s="8">
        <f t="shared" si="1"/>
        <v>0</v>
      </c>
      <c r="L7" s="1">
        <f t="shared" si="2"/>
        <v>0</v>
      </c>
    </row>
    <row r="8" spans="1:13" x14ac:dyDescent="0.15">
      <c r="A8" s="16"/>
      <c r="B8" s="1" t="s">
        <v>15</v>
      </c>
      <c r="C8" s="2" t="s">
        <v>24</v>
      </c>
      <c r="D8" s="11"/>
      <c r="E8" s="2" t="s">
        <v>48</v>
      </c>
      <c r="F8" s="2" t="s">
        <v>47</v>
      </c>
      <c r="G8" s="2" t="s">
        <v>47</v>
      </c>
      <c r="H8" s="8">
        <f t="shared" si="0"/>
        <v>0</v>
      </c>
      <c r="I8" s="2" t="s">
        <v>47</v>
      </c>
      <c r="J8" s="2" t="s">
        <v>48</v>
      </c>
      <c r="K8" s="8">
        <f t="shared" si="1"/>
        <v>0</v>
      </c>
      <c r="L8" s="1">
        <f t="shared" si="2"/>
        <v>0</v>
      </c>
    </row>
    <row r="9" spans="1:13" x14ac:dyDescent="0.15">
      <c r="A9" s="17" t="s">
        <v>25</v>
      </c>
      <c r="B9" s="1" t="s">
        <v>15</v>
      </c>
      <c r="C9" s="2" t="s">
        <v>26</v>
      </c>
      <c r="D9" s="11"/>
      <c r="E9" s="13">
        <v>0.3</v>
      </c>
      <c r="F9" s="13" t="s">
        <v>47</v>
      </c>
      <c r="G9" s="2" t="s">
        <v>47</v>
      </c>
      <c r="H9" s="8">
        <f t="shared" si="0"/>
        <v>0.19999999999999998</v>
      </c>
      <c r="I9" s="2" t="s">
        <v>47</v>
      </c>
      <c r="J9" s="2" t="s">
        <v>47</v>
      </c>
      <c r="K9" s="8">
        <f t="shared" si="1"/>
        <v>0.15</v>
      </c>
      <c r="L9" s="1">
        <f t="shared" si="2"/>
        <v>0.65</v>
      </c>
    </row>
    <row r="10" spans="1:13" x14ac:dyDescent="0.15">
      <c r="A10" s="15"/>
      <c r="B10" s="1" t="s">
        <v>21</v>
      </c>
      <c r="C10" s="2" t="s">
        <v>27</v>
      </c>
      <c r="D10" s="11"/>
      <c r="E10" s="2" t="s">
        <v>48</v>
      </c>
      <c r="F10" s="2" t="s">
        <v>47</v>
      </c>
      <c r="G10" s="13" t="s">
        <v>48</v>
      </c>
      <c r="H10" s="8">
        <f t="shared" si="0"/>
        <v>0</v>
      </c>
      <c r="I10" s="2" t="s">
        <v>47</v>
      </c>
      <c r="J10" s="13">
        <v>0.4</v>
      </c>
      <c r="K10" s="8">
        <f>SUM(E10,F10,G10,H10)*0.3</f>
        <v>0</v>
      </c>
      <c r="L10" s="1">
        <f t="shared" si="2"/>
        <v>0.4</v>
      </c>
    </row>
    <row r="11" spans="1:13" x14ac:dyDescent="0.15">
      <c r="A11" s="15"/>
      <c r="B11" s="1" t="s">
        <v>15</v>
      </c>
      <c r="C11" s="2" t="s">
        <v>28</v>
      </c>
      <c r="D11" s="11"/>
      <c r="E11" s="2" t="s">
        <v>48</v>
      </c>
      <c r="F11" s="13">
        <v>0.3</v>
      </c>
      <c r="G11" s="2" t="s">
        <v>47</v>
      </c>
      <c r="H11" s="8">
        <f t="shared" si="0"/>
        <v>0.19999999999999998</v>
      </c>
      <c r="I11" s="2" t="s">
        <v>47</v>
      </c>
      <c r="J11" s="2" t="s">
        <v>48</v>
      </c>
      <c r="K11" s="8">
        <f t="shared" si="1"/>
        <v>0.15</v>
      </c>
      <c r="L11" s="1">
        <f t="shared" si="2"/>
        <v>0.65</v>
      </c>
    </row>
    <row r="12" spans="1:13" x14ac:dyDescent="0.15">
      <c r="A12" s="15"/>
      <c r="B12" s="1" t="s">
        <v>15</v>
      </c>
      <c r="C12" s="2" t="s">
        <v>29</v>
      </c>
      <c r="D12" s="11"/>
      <c r="E12" s="2" t="s">
        <v>47</v>
      </c>
      <c r="F12" s="13">
        <v>0.3</v>
      </c>
      <c r="G12" s="2" t="s">
        <v>47</v>
      </c>
      <c r="H12" s="8">
        <f t="shared" si="0"/>
        <v>0.19999999999999998</v>
      </c>
      <c r="I12" s="2" t="s">
        <v>47</v>
      </c>
      <c r="J12" s="2" t="s">
        <v>48</v>
      </c>
      <c r="K12" s="8">
        <f t="shared" si="1"/>
        <v>0.15</v>
      </c>
      <c r="L12" s="1">
        <f t="shared" si="2"/>
        <v>0.65</v>
      </c>
    </row>
    <row r="13" spans="1:13" x14ac:dyDescent="0.15">
      <c r="A13" s="15"/>
      <c r="B13" s="1" t="s">
        <v>21</v>
      </c>
      <c r="C13" s="2" t="s">
        <v>30</v>
      </c>
      <c r="D13" s="11"/>
      <c r="E13" s="2" t="s">
        <v>47</v>
      </c>
      <c r="F13" s="2" t="s">
        <v>48</v>
      </c>
      <c r="G13" s="2" t="s">
        <v>47</v>
      </c>
      <c r="H13" s="8">
        <f t="shared" si="0"/>
        <v>0</v>
      </c>
      <c r="I13" s="2" t="s">
        <v>48</v>
      </c>
      <c r="J13" s="2" t="s">
        <v>47</v>
      </c>
      <c r="K13" s="8">
        <f t="shared" si="1"/>
        <v>0</v>
      </c>
      <c r="L13" s="1">
        <f t="shared" si="2"/>
        <v>0</v>
      </c>
    </row>
    <row r="14" spans="1:13" x14ac:dyDescent="0.15">
      <c r="A14" s="15"/>
      <c r="B14" s="1" t="s">
        <v>15</v>
      </c>
      <c r="C14" s="2" t="s">
        <v>31</v>
      </c>
      <c r="D14" s="11"/>
      <c r="E14" s="2" t="s">
        <v>47</v>
      </c>
      <c r="F14" s="2" t="s">
        <v>48</v>
      </c>
      <c r="G14" s="2" t="s">
        <v>48</v>
      </c>
      <c r="H14" s="8">
        <f t="shared" si="0"/>
        <v>0</v>
      </c>
      <c r="I14" s="2" t="s">
        <v>47</v>
      </c>
      <c r="J14" s="2" t="s">
        <v>47</v>
      </c>
      <c r="K14" s="8">
        <f t="shared" si="1"/>
        <v>0</v>
      </c>
      <c r="L14" s="1">
        <f t="shared" si="2"/>
        <v>0</v>
      </c>
    </row>
    <row r="15" spans="1:13" ht="27" x14ac:dyDescent="0.15">
      <c r="A15" s="17" t="s">
        <v>32</v>
      </c>
      <c r="B15" s="1" t="s">
        <v>33</v>
      </c>
      <c r="C15" s="2" t="s">
        <v>34</v>
      </c>
      <c r="D15" s="11"/>
      <c r="E15" s="2" t="s">
        <v>47</v>
      </c>
      <c r="F15" s="13">
        <v>0.75</v>
      </c>
      <c r="G15" s="13">
        <v>0.75</v>
      </c>
      <c r="H15" s="8">
        <f t="shared" si="0"/>
        <v>1</v>
      </c>
      <c r="I15" s="13">
        <v>1</v>
      </c>
      <c r="J15" s="13">
        <v>1</v>
      </c>
      <c r="K15" s="8">
        <f t="shared" si="1"/>
        <v>0.75</v>
      </c>
      <c r="L15" s="1">
        <f t="shared" si="2"/>
        <v>5.25</v>
      </c>
    </row>
    <row r="16" spans="1:13" ht="27" x14ac:dyDescent="0.15">
      <c r="A16" s="16"/>
      <c r="B16" s="1" t="s">
        <v>33</v>
      </c>
      <c r="C16" s="2" t="s">
        <v>35</v>
      </c>
      <c r="D16" s="11"/>
      <c r="E16" s="2" t="s">
        <v>48</v>
      </c>
      <c r="F16" s="13" t="s">
        <v>47</v>
      </c>
      <c r="G16" s="2" t="s">
        <v>47</v>
      </c>
      <c r="H16" s="8">
        <f t="shared" si="0"/>
        <v>0</v>
      </c>
      <c r="I16" s="2" t="s">
        <v>48</v>
      </c>
      <c r="J16" s="2" t="s">
        <v>48</v>
      </c>
      <c r="K16" s="8">
        <f t="shared" si="1"/>
        <v>0</v>
      </c>
      <c r="L16" s="1">
        <f t="shared" si="2"/>
        <v>0</v>
      </c>
    </row>
    <row r="17" spans="1:12" ht="27" x14ac:dyDescent="0.15">
      <c r="A17" s="17" t="s">
        <v>36</v>
      </c>
      <c r="B17" s="1" t="s">
        <v>33</v>
      </c>
      <c r="C17" s="2" t="s">
        <v>37</v>
      </c>
      <c r="D17" s="11"/>
      <c r="E17" s="13">
        <v>0.6</v>
      </c>
      <c r="F17" s="13">
        <v>1.5</v>
      </c>
      <c r="G17" s="13">
        <v>1.35</v>
      </c>
      <c r="H17" s="8">
        <f t="shared" si="0"/>
        <v>2.3000000000000003</v>
      </c>
      <c r="I17" s="2" t="s">
        <v>48</v>
      </c>
      <c r="J17" s="13">
        <v>1.5</v>
      </c>
      <c r="K17" s="8">
        <f>SUM(E17,F17,G17,H17)*0.3</f>
        <v>1.7249999999999999</v>
      </c>
      <c r="L17" s="1">
        <f t="shared" si="2"/>
        <v>8.9749999999999996</v>
      </c>
    </row>
    <row r="18" spans="1:12" ht="27" x14ac:dyDescent="0.15">
      <c r="A18" s="15"/>
      <c r="B18" s="1" t="s">
        <v>33</v>
      </c>
      <c r="C18" s="2" t="s">
        <v>38</v>
      </c>
      <c r="D18" s="11"/>
      <c r="E18" s="2" t="s">
        <v>48</v>
      </c>
      <c r="F18" s="2" t="s">
        <v>48</v>
      </c>
      <c r="G18" s="2" t="s">
        <v>47</v>
      </c>
      <c r="H18" s="8">
        <f t="shared" si="0"/>
        <v>0</v>
      </c>
      <c r="I18" s="2" t="s">
        <v>48</v>
      </c>
      <c r="J18" s="2" t="s">
        <v>48</v>
      </c>
      <c r="K18" s="8">
        <f t="shared" si="1"/>
        <v>0</v>
      </c>
      <c r="L18" s="1">
        <f t="shared" si="2"/>
        <v>0</v>
      </c>
    </row>
    <row r="19" spans="1:12" x14ac:dyDescent="0.15">
      <c r="A19" s="16"/>
      <c r="B19" s="1" t="s">
        <v>15</v>
      </c>
      <c r="C19" s="2" t="s">
        <v>39</v>
      </c>
      <c r="D19" s="11"/>
      <c r="E19" s="2" t="s">
        <v>47</v>
      </c>
      <c r="F19" s="2" t="s">
        <v>48</v>
      </c>
      <c r="G19" s="2" t="s">
        <v>47</v>
      </c>
      <c r="H19" s="8">
        <f t="shared" si="0"/>
        <v>0</v>
      </c>
      <c r="I19" s="2" t="s">
        <v>47</v>
      </c>
      <c r="J19" s="2" t="s">
        <v>47</v>
      </c>
      <c r="K19" s="8">
        <f t="shared" si="1"/>
        <v>0</v>
      </c>
      <c r="L19" s="1">
        <f t="shared" si="2"/>
        <v>0</v>
      </c>
    </row>
    <row r="20" spans="1:12" ht="27" x14ac:dyDescent="0.15">
      <c r="A20" s="15"/>
      <c r="B20" s="1" t="s">
        <v>49</v>
      </c>
      <c r="C20" s="2" t="s">
        <v>60</v>
      </c>
      <c r="D20" s="11"/>
      <c r="E20" s="13">
        <v>0</v>
      </c>
      <c r="F20" s="13">
        <v>0.2</v>
      </c>
      <c r="G20" s="13">
        <v>0.1</v>
      </c>
      <c r="H20" s="8">
        <f t="shared" si="0"/>
        <v>0.20000000000000004</v>
      </c>
      <c r="I20" s="13">
        <v>0.1</v>
      </c>
      <c r="J20" s="13">
        <v>0.2</v>
      </c>
      <c r="K20" s="8">
        <f t="shared" si="1"/>
        <v>0.15000000000000002</v>
      </c>
      <c r="L20" s="1">
        <f t="shared" si="2"/>
        <v>0.95000000000000007</v>
      </c>
    </row>
    <row r="21" spans="1:12" ht="54" x14ac:dyDescent="0.15">
      <c r="A21" s="16"/>
      <c r="B21" s="1" t="s">
        <v>33</v>
      </c>
      <c r="C21" s="2" t="s">
        <v>40</v>
      </c>
      <c r="D21" s="11"/>
      <c r="E21" s="13">
        <v>0.3</v>
      </c>
      <c r="F21" s="13">
        <v>0.8</v>
      </c>
      <c r="G21" s="13">
        <v>0.9</v>
      </c>
      <c r="H21" s="8">
        <f t="shared" si="0"/>
        <v>1.3333333333333333</v>
      </c>
      <c r="I21" s="13">
        <v>0.5</v>
      </c>
      <c r="J21" s="13">
        <v>0.75</v>
      </c>
      <c r="K21" s="8">
        <f t="shared" si="1"/>
        <v>0.99999999999999989</v>
      </c>
      <c r="L21" s="1">
        <f t="shared" si="2"/>
        <v>5.583333333333333</v>
      </c>
    </row>
    <row r="22" spans="1:12" ht="27" x14ac:dyDescent="0.15">
      <c r="A22" s="17" t="s">
        <v>41</v>
      </c>
      <c r="B22" s="1" t="s">
        <v>33</v>
      </c>
      <c r="C22" s="2" t="s">
        <v>42</v>
      </c>
      <c r="D22" s="11"/>
      <c r="E22" s="2" t="s">
        <v>48</v>
      </c>
      <c r="F22" s="2" t="s">
        <v>47</v>
      </c>
      <c r="G22" s="13">
        <v>7.4999999999999997E-2</v>
      </c>
      <c r="H22" s="8">
        <f t="shared" si="0"/>
        <v>4.9999999999999996E-2</v>
      </c>
      <c r="I22" s="2" t="s">
        <v>48</v>
      </c>
      <c r="J22" s="2" t="s">
        <v>48</v>
      </c>
      <c r="K22" s="8">
        <f t="shared" si="1"/>
        <v>3.7499999999999999E-2</v>
      </c>
      <c r="L22" s="1">
        <f t="shared" si="2"/>
        <v>0.16250000000000001</v>
      </c>
    </row>
    <row r="23" spans="1:12" x14ac:dyDescent="0.15">
      <c r="A23" s="15"/>
      <c r="B23" s="1" t="s">
        <v>21</v>
      </c>
      <c r="C23" s="2" t="s">
        <v>43</v>
      </c>
      <c r="D23" s="11"/>
      <c r="E23" s="2" t="s">
        <v>48</v>
      </c>
      <c r="F23" s="13">
        <v>0.5</v>
      </c>
      <c r="G23" s="13">
        <v>0.5</v>
      </c>
      <c r="H23" s="8">
        <f t="shared" ref="H23:H25" si="3">SUM(E23,F23,G23)*2/3</f>
        <v>0.66666666666666663</v>
      </c>
      <c r="I23" s="13">
        <v>0.3</v>
      </c>
      <c r="J23" s="13">
        <v>0.1</v>
      </c>
      <c r="K23" s="8">
        <f t="shared" si="1"/>
        <v>0.49999999999999994</v>
      </c>
      <c r="L23" s="1">
        <f t="shared" si="2"/>
        <v>2.5666666666666664</v>
      </c>
    </row>
    <row r="24" spans="1:12" ht="27" x14ac:dyDescent="0.15">
      <c r="A24" s="17" t="s">
        <v>44</v>
      </c>
      <c r="B24" s="1" t="s">
        <v>15</v>
      </c>
      <c r="C24" s="2" t="s">
        <v>45</v>
      </c>
      <c r="D24" s="11"/>
      <c r="E24" s="2" t="s">
        <v>47</v>
      </c>
      <c r="F24" s="13" t="s">
        <v>59</v>
      </c>
      <c r="G24" s="2" t="s">
        <v>48</v>
      </c>
      <c r="H24" s="8">
        <v>1</v>
      </c>
      <c r="I24" s="2" t="s">
        <v>47</v>
      </c>
      <c r="J24" s="2" t="s">
        <v>48</v>
      </c>
      <c r="K24" s="8">
        <f t="shared" ref="K24:K25" si="4">SUM(E24,F24,G24,H24)*0.3</f>
        <v>0.3</v>
      </c>
      <c r="L24" s="1">
        <f t="shared" si="2"/>
        <v>1.3</v>
      </c>
    </row>
    <row r="25" spans="1:12" x14ac:dyDescent="0.15">
      <c r="A25" s="16"/>
      <c r="B25" s="1" t="s">
        <v>15</v>
      </c>
      <c r="C25" s="2" t="s">
        <v>46</v>
      </c>
      <c r="D25" s="11"/>
      <c r="E25" s="13" t="s">
        <v>47</v>
      </c>
      <c r="F25" s="13" t="s">
        <v>48</v>
      </c>
      <c r="G25" s="13" t="s">
        <v>48</v>
      </c>
      <c r="H25" s="8">
        <f t="shared" si="3"/>
        <v>0</v>
      </c>
      <c r="I25" s="13">
        <v>1</v>
      </c>
      <c r="J25" s="13">
        <v>1</v>
      </c>
      <c r="K25" s="8">
        <f t="shared" si="4"/>
        <v>0</v>
      </c>
      <c r="L25" s="1">
        <f t="shared" si="2"/>
        <v>2</v>
      </c>
    </row>
    <row r="26" spans="1:12" ht="40.5" x14ac:dyDescent="0.15">
      <c r="A26" s="10" t="s">
        <v>11</v>
      </c>
      <c r="B26" s="12" t="s">
        <v>50</v>
      </c>
      <c r="C26" s="10"/>
      <c r="D26" s="9"/>
      <c r="E26" s="1"/>
      <c r="F26" s="1"/>
      <c r="G26" s="1"/>
      <c r="H26" s="1"/>
      <c r="I26" s="1"/>
      <c r="J26" s="1"/>
      <c r="K26" s="1"/>
      <c r="L26" s="4">
        <v>10</v>
      </c>
    </row>
    <row r="27" spans="1:12" x14ac:dyDescent="0.15">
      <c r="A27" s="1" t="s">
        <v>6</v>
      </c>
      <c r="B27" s="1"/>
      <c r="C27" s="1"/>
      <c r="D27" s="9"/>
      <c r="E27" s="1"/>
      <c r="F27" s="1"/>
      <c r="G27" s="1"/>
      <c r="H27" s="1"/>
      <c r="I27" s="1"/>
      <c r="J27" s="1"/>
      <c r="K27" s="1"/>
      <c r="L27" s="1">
        <f>SUM(L3:L26)</f>
        <v>53.908333333333331</v>
      </c>
    </row>
    <row r="28" spans="1:12" ht="40.5" x14ac:dyDescent="0.15">
      <c r="A28" s="19" t="s">
        <v>7</v>
      </c>
      <c r="B28" s="12" t="s">
        <v>56</v>
      </c>
      <c r="C28" s="10"/>
      <c r="D28" s="10"/>
      <c r="E28" s="1"/>
      <c r="F28" s="1"/>
      <c r="G28" s="1"/>
      <c r="H28" s="1"/>
      <c r="I28" s="1"/>
      <c r="J28" s="1"/>
      <c r="K28" s="1"/>
      <c r="L28" s="1">
        <f>L27/10</f>
        <v>5.3908333333333331</v>
      </c>
    </row>
    <row r="29" spans="1:12" ht="27" x14ac:dyDescent="0.15">
      <c r="A29" s="19"/>
      <c r="B29" s="12" t="s">
        <v>57</v>
      </c>
      <c r="C29" s="10"/>
      <c r="D29" s="10"/>
      <c r="E29" s="1"/>
      <c r="F29" s="1"/>
      <c r="G29" s="1"/>
      <c r="H29" s="1"/>
      <c r="I29" s="1"/>
      <c r="J29" s="1"/>
      <c r="K29" s="1"/>
      <c r="L29" s="1">
        <f>L27/10</f>
        <v>5.3908333333333331</v>
      </c>
    </row>
    <row r="30" spans="1:12" x14ac:dyDescent="0.15">
      <c r="A30" s="19"/>
      <c r="B30" s="10" t="s">
        <v>51</v>
      </c>
      <c r="C30" s="10"/>
      <c r="D30" s="10"/>
      <c r="E30" s="1"/>
      <c r="F30" s="1"/>
      <c r="G30" s="1"/>
      <c r="H30" s="1"/>
      <c r="I30" s="1"/>
      <c r="J30" s="1"/>
      <c r="K30" s="1"/>
      <c r="L30" s="1">
        <f>L27/10</f>
        <v>5.3908333333333331</v>
      </c>
    </row>
    <row r="31" spans="1:12" ht="27" x14ac:dyDescent="0.15">
      <c r="A31" s="19"/>
      <c r="B31" s="12" t="s">
        <v>8</v>
      </c>
      <c r="C31" s="10"/>
      <c r="D31" s="10"/>
      <c r="E31" s="1"/>
      <c r="F31" s="1"/>
      <c r="G31" s="1"/>
      <c r="H31" s="1"/>
      <c r="I31" s="1"/>
      <c r="J31" s="1"/>
      <c r="K31" s="1"/>
      <c r="L31" s="5">
        <f>L27/10</f>
        <v>5.3908333333333331</v>
      </c>
    </row>
    <row r="32" spans="1:12" x14ac:dyDescent="0.15">
      <c r="A32" s="1" t="s">
        <v>9</v>
      </c>
      <c r="B32" s="1"/>
      <c r="C32" s="1"/>
      <c r="D32" s="9"/>
      <c r="E32" s="1"/>
      <c r="F32" s="1"/>
      <c r="G32" s="6"/>
      <c r="H32" s="6"/>
      <c r="I32" s="6"/>
      <c r="J32" s="6"/>
      <c r="K32" s="6"/>
      <c r="L32" s="1">
        <f>SUM(L27:L31)</f>
        <v>75.471666666666664</v>
      </c>
    </row>
    <row r="33" spans="1:12" ht="27" x14ac:dyDescent="0.15">
      <c r="A33" s="2" t="s">
        <v>55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>
        <f>L32*1.3</f>
        <v>98.113166666666672</v>
      </c>
    </row>
  </sheetData>
  <mergeCells count="9">
    <mergeCell ref="A20:A21"/>
    <mergeCell ref="A22:A23"/>
    <mergeCell ref="A24:A25"/>
    <mergeCell ref="A1:D1"/>
    <mergeCell ref="A28:A31"/>
    <mergeCell ref="A5:A8"/>
    <mergeCell ref="A9:A14"/>
    <mergeCell ref="A15:A16"/>
    <mergeCell ref="A17:A1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yulingshan</dc:creator>
  <cp:lastModifiedBy>李享</cp:lastModifiedBy>
  <dcterms:created xsi:type="dcterms:W3CDTF">2013-10-29T06:42:18Z</dcterms:created>
  <dcterms:modified xsi:type="dcterms:W3CDTF">2014-06-19T02:20:34Z</dcterms:modified>
</cp:coreProperties>
</file>