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E6" i="2" l="1"/>
  <c r="G6" i="2"/>
  <c r="F6" i="2"/>
  <c r="I4" i="2"/>
  <c r="L4" i="2"/>
  <c r="L5" i="2"/>
  <c r="I5" i="2"/>
  <c r="M5" i="2" s="1"/>
  <c r="M4" i="2" l="1"/>
  <c r="I6" i="2"/>
  <c r="M6" i="2" s="1"/>
  <c r="L6" i="2"/>
  <c r="P4" i="2"/>
  <c r="N5" i="2"/>
  <c r="N4" i="2"/>
  <c r="Q4" i="2"/>
  <c r="O4" i="2"/>
  <c r="P5" i="2"/>
  <c r="Q5" i="2"/>
  <c r="R4" i="2" l="1"/>
  <c r="Q6" i="2"/>
  <c r="P6" i="2"/>
  <c r="N6" i="2"/>
  <c r="O5" i="2" l="1"/>
  <c r="O6" i="2"/>
  <c r="R6" i="2" l="1"/>
  <c r="R5" i="2"/>
  <c r="R7" i="2" l="1"/>
</calcChain>
</file>

<file path=xl/comments1.xml><?xml version="1.0" encoding="utf-8"?>
<comments xmlns="http://schemas.openxmlformats.org/spreadsheetml/2006/main">
  <authors>
    <author>李享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国内项目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个服务端接口</t>
        </r>
        <r>
          <rPr>
            <sz val="9"/>
            <color indexed="81"/>
            <rFont val="Tahoma"/>
            <family val="2"/>
          </rPr>
          <t>0.3</t>
        </r>
        <r>
          <rPr>
            <sz val="9"/>
            <color indexed="81"/>
            <rFont val="宋体"/>
            <family val="3"/>
            <charset val="134"/>
          </rPr>
          <t xml:space="preserve">人天
</t>
        </r>
        <r>
          <rPr>
            <sz val="9"/>
            <color indexed="81"/>
            <rFont val="Tahoma"/>
            <family val="2"/>
          </rPr>
          <t>Nokia</t>
        </r>
        <r>
          <rPr>
            <sz val="9"/>
            <color indexed="81"/>
            <rFont val="宋体"/>
            <family val="3"/>
            <charset val="134"/>
          </rPr>
          <t>项目
加上跨国沟通的成本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国内项目：根据复杂度一般是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
国际项目：更高代码质量要求所以是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国内项目：一般是开发时间的</t>
        </r>
        <r>
          <rPr>
            <sz val="9"/>
            <color indexed="81"/>
            <rFont val="Tahoma"/>
            <family val="2"/>
          </rPr>
          <t>2/3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>1/3</t>
        </r>
        <r>
          <rPr>
            <sz val="9"/>
            <color indexed="81"/>
            <rFont val="宋体"/>
            <family val="3"/>
            <charset val="134"/>
          </rPr>
          <t>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诺基亚项目：因为质量要求较高是开发时间的</t>
        </r>
        <r>
          <rPr>
            <sz val="9"/>
            <color indexed="81"/>
            <rFont val="Tahoma"/>
            <family val="2"/>
          </rPr>
          <t>4/3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 xml:space="preserve">2/3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国内项目一个普通页面的交互设计是</t>
        </r>
        <r>
          <rPr>
            <sz val="9"/>
            <color indexed="81"/>
            <rFont val="Tahoma"/>
            <family val="2"/>
          </rPr>
          <t>0.5</t>
        </r>
        <r>
          <rPr>
            <sz val="9"/>
            <color indexed="81"/>
            <rFont val="宋体"/>
            <family val="3"/>
            <charset val="134"/>
          </rPr>
          <t>天
国际项目需要更细致的文档化是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国内项目一个页面是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
国际项目需要更细致的文档化是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国内项目一般是开发时间的</t>
        </r>
        <r>
          <rPr>
            <sz val="9"/>
            <color indexed="81"/>
            <rFont val="Tahoma"/>
            <family val="2"/>
          </rPr>
          <t>2/3,Bug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 xml:space="preserve">1/3
</t>
        </r>
        <r>
          <rPr>
            <sz val="9"/>
            <color indexed="81"/>
            <rFont val="宋体"/>
            <family val="3"/>
            <charset val="134"/>
          </rPr>
          <t>国际项目测试要求高，是开发时间的</t>
        </r>
        <r>
          <rPr>
            <sz val="9"/>
            <color indexed="81"/>
            <rFont val="Tahoma"/>
            <family val="2"/>
          </rPr>
          <t>4/3,Bug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>2/3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国内项目验收管理成本是开发测试的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诺基亚验收管理成本是开发测试的</t>
        </r>
        <r>
          <rPr>
            <sz val="9"/>
            <color indexed="81"/>
            <rFont val="Tahoma"/>
            <family val="2"/>
          </rPr>
          <t>1/5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国内项目人员管理成本是开发测试的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诺基亚项目无差异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国内项目客户沟通成本是开发测试的</t>
        </r>
        <r>
          <rPr>
            <sz val="9"/>
            <color indexed="81"/>
            <rFont val="Tahoma"/>
            <family val="2"/>
          </rPr>
          <t>1/10
Nokia</t>
        </r>
        <r>
          <rPr>
            <sz val="9"/>
            <color indexed="81"/>
            <rFont val="宋体"/>
            <family val="3"/>
            <charset val="134"/>
          </rPr>
          <t>项目客户沟通成本是开发测试的</t>
        </r>
        <r>
          <rPr>
            <sz val="9"/>
            <color indexed="81"/>
            <rFont val="Tahoma"/>
            <family val="2"/>
          </rPr>
          <t>1/5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国内项目流程文档管理时间是开发测试的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诺基亚项目流程文档管理时间是开发测试的</t>
        </r>
        <r>
          <rPr>
            <sz val="9"/>
            <color indexed="81"/>
            <rFont val="Tahoma"/>
            <family val="2"/>
          </rPr>
          <t>1/5</t>
        </r>
      </text>
    </comment>
  </commentList>
</comments>
</file>

<file path=xl/sharedStrings.xml><?xml version="1.0" encoding="utf-8"?>
<sst xmlns="http://schemas.openxmlformats.org/spreadsheetml/2006/main" count="48" uniqueCount="45">
  <si>
    <t>优先级</t>
    <phoneticPr fontId="1" type="noConversion"/>
  </si>
  <si>
    <t>布局页面</t>
  </si>
  <si>
    <t>合计</t>
    <phoneticPr fontId="1" type="noConversion"/>
  </si>
  <si>
    <t>调试</t>
    <phoneticPr fontId="1" type="noConversion"/>
  </si>
  <si>
    <t>-</t>
    <phoneticPr fontId="1" type="noConversion"/>
  </si>
  <si>
    <t>-</t>
    <phoneticPr fontId="1" type="noConversion"/>
  </si>
  <si>
    <t>交互设计</t>
    <phoneticPr fontId="1" type="noConversion"/>
  </si>
  <si>
    <t>视觉设计</t>
    <phoneticPr fontId="1" type="noConversion"/>
  </si>
  <si>
    <t>Here Apps</t>
    <phoneticPr fontId="1" type="noConversion"/>
  </si>
  <si>
    <t>Fix bug</t>
    <phoneticPr fontId="1" type="noConversion"/>
  </si>
  <si>
    <t>Account migration</t>
    <phoneticPr fontId="1" type="noConversion"/>
  </si>
  <si>
    <t>Analytics enabler migrate ion</t>
    <phoneticPr fontId="1" type="noConversion"/>
  </si>
  <si>
    <t>Migrate the apps from the current Nokia Account to HERE Account by exchanging the
enabler which will be provided by HERE</t>
    <phoneticPr fontId="1" type="noConversion"/>
  </si>
  <si>
    <t>Migrate the apps from the current analytics enabler to a new one provided by HERE</t>
    <phoneticPr fontId="1" type="noConversion"/>
  </si>
  <si>
    <t>Fix all critical bugs and issues</t>
    <phoneticPr fontId="1" type="noConversion"/>
  </si>
  <si>
    <t>验收管理</t>
    <phoneticPr fontId="1" type="noConversion"/>
  </si>
  <si>
    <t>人员管理</t>
    <phoneticPr fontId="1" type="noConversion"/>
  </si>
  <si>
    <t>客户沟通</t>
    <phoneticPr fontId="1" type="noConversion"/>
  </si>
  <si>
    <t>测试（包括测试Case的编写和执行）</t>
    <phoneticPr fontId="1" type="noConversion"/>
  </si>
  <si>
    <t>流程文档整理时间</t>
    <phoneticPr fontId="1" type="noConversion"/>
  </si>
  <si>
    <t>-</t>
    <phoneticPr fontId="1" type="noConversion"/>
  </si>
  <si>
    <t>-</t>
    <phoneticPr fontId="1" type="noConversion"/>
  </si>
  <si>
    <t>业务逻辑</t>
    <phoneticPr fontId="1" type="noConversion"/>
  </si>
  <si>
    <t>项目需求理解时间-</t>
    <phoneticPr fontId="1" type="noConversion"/>
  </si>
  <si>
    <t>Total</t>
    <phoneticPr fontId="1" type="noConversion"/>
  </si>
  <si>
    <t>Bug amount</t>
    <phoneticPr fontId="1" type="noConversion"/>
  </si>
  <si>
    <t>项目程序和架构了解-</t>
    <phoneticPr fontId="1" type="noConversion"/>
  </si>
  <si>
    <t>Item</t>
    <phoneticPr fontId="1" type="noConversion"/>
  </si>
  <si>
    <t>Description</t>
    <phoneticPr fontId="1" type="noConversion"/>
  </si>
  <si>
    <t>国内项目
1个服务端接口0.3人天
Nokia项目
加上跨国沟通的成本1人天</t>
    <phoneticPr fontId="1" type="noConversion"/>
  </si>
  <si>
    <t>国内项目验收管理成本是开发测试的1/10
诺基亚验收管理成本是开发测试的1/5</t>
    <phoneticPr fontId="1" type="noConversion"/>
  </si>
  <si>
    <t>国内项目人员管理成本是开发测试的1/10
诺基亚项目无差异</t>
    <phoneticPr fontId="1" type="noConversion"/>
  </si>
  <si>
    <t>国内项目客户沟通成本是开发测试的1/10
Nokia项目客户沟通成本是开发测试的1/5</t>
    <phoneticPr fontId="1" type="noConversion"/>
  </si>
  <si>
    <t>国内项目流程文档管理时间是开发测试的1/10
诺基亚项目流程文档管理时间是开发测试的1/5</t>
    <phoneticPr fontId="1" type="noConversion"/>
  </si>
  <si>
    <t>国内项目一个普通页面的工作量是1天
一个Bug的工作量是0.5天
诺基亚项目代码质量需要更多的Review，一个普通页面的工作量是1.5天，一个Bug的工作量是1天</t>
    <phoneticPr fontId="1" type="noConversion"/>
  </si>
  <si>
    <t>国内项目：根据复杂度一般是1天
诺基亚项目：更高代码质量要求所以是1.5天</t>
    <phoneticPr fontId="1" type="noConversion"/>
  </si>
  <si>
    <t>国内项目一个普通页面的交互设计是0.5天
诺基亚项目需要更细致的文档化是1天</t>
    <phoneticPr fontId="1" type="noConversion"/>
  </si>
  <si>
    <t>国内项目一个页面是1天
诺基亚项目需要更细致的文档化是1.5天</t>
    <phoneticPr fontId="1" type="noConversion"/>
  </si>
  <si>
    <t>服务端接口
（下格为评估标准）</t>
    <phoneticPr fontId="1" type="noConversion"/>
  </si>
  <si>
    <t>国内项目：一般是开发时间的2/3，Bug是1/3。
诺基亚项目：因为质量要求较高是开发时间的4/3，Bug是2/3</t>
    <phoneticPr fontId="1" type="noConversion"/>
  </si>
  <si>
    <t>国内项目一般是开发时间的2/3,Bug是1/3.
诺基亚项目测试要求高，是开发时间的4/3，Bug是2/3</t>
    <phoneticPr fontId="1" type="noConversion"/>
  </si>
  <si>
    <t>项目启动环境熟悉</t>
    <phoneticPr fontId="1" type="noConversion"/>
  </si>
  <si>
    <t>国内项目此项为0，
国际项目为开发测试成本的1/20</t>
    <phoneticPr fontId="1" type="noConversion"/>
  </si>
  <si>
    <t>国内项目，1个模块的需求的理解需要0.5天时间
Nokia项目，文档详细帮助理解，同时英文需要更长时间，一个模块需求理解需要0.5天时间,一个Bug的业务理解时间是0.25天。</t>
    <phoneticPr fontId="1" type="noConversion"/>
  </si>
  <si>
    <t>国内项目，一个页面的理解需要0.5天。一个框架的理解需要2天。
诺基亚项目，一个页面的理解需要1天。一个框架的理解需要4天。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</si>
</sst>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abSelected="1" topLeftCell="D1" workbookViewId="0">
      <selection activeCell="T11" sqref="T11"/>
    </sheetView>
  </sheetViews>
  <sheetFormatPr defaultRowHeight="13.5" x14ac:dyDescent="0.15"/>
  <cols>
    <col min="1" max="1" width="15.25" customWidth="1"/>
    <col min="2" max="2" width="41.875" customWidth="1"/>
    <col min="3" max="3" width="0" hidden="1" customWidth="1"/>
    <col min="4" max="4" width="13.75" customWidth="1"/>
    <col min="5" max="5" width="13.125" customWidth="1"/>
    <col min="6" max="6" width="12.625" customWidth="1"/>
    <col min="7" max="7" width="11.5" customWidth="1"/>
    <col min="8" max="8" width="11.625" customWidth="1"/>
    <col min="9" max="9" width="11.375" customWidth="1"/>
    <col min="10" max="10" width="11.25" customWidth="1"/>
    <col min="11" max="11" width="10.5" customWidth="1"/>
    <col min="12" max="13" width="11.125" customWidth="1"/>
    <col min="14" max="14" width="10.875" customWidth="1"/>
    <col min="15" max="15" width="11.625" customWidth="1"/>
    <col min="16" max="16" width="12.25" customWidth="1"/>
    <col min="17" max="17" width="12.875" customWidth="1"/>
  </cols>
  <sheetData>
    <row r="1" spans="1:20" ht="54" x14ac:dyDescent="0.15">
      <c r="A1" s="17" t="s">
        <v>8</v>
      </c>
      <c r="B1" s="18"/>
      <c r="C1" s="14"/>
      <c r="D1" s="2" t="s">
        <v>38</v>
      </c>
      <c r="E1" s="2" t="s">
        <v>23</v>
      </c>
      <c r="F1" s="2" t="s">
        <v>26</v>
      </c>
      <c r="G1" s="2" t="s">
        <v>22</v>
      </c>
      <c r="H1" s="1" t="s">
        <v>1</v>
      </c>
      <c r="I1" s="1" t="s">
        <v>3</v>
      </c>
      <c r="J1" s="1" t="s">
        <v>6</v>
      </c>
      <c r="K1" s="1" t="s">
        <v>7</v>
      </c>
      <c r="L1" s="2" t="s">
        <v>18</v>
      </c>
      <c r="M1" s="2" t="s">
        <v>41</v>
      </c>
      <c r="N1" s="2" t="s">
        <v>15</v>
      </c>
      <c r="O1" s="2" t="s">
        <v>16</v>
      </c>
      <c r="P1" s="2" t="s">
        <v>17</v>
      </c>
      <c r="Q1" s="2" t="s">
        <v>19</v>
      </c>
      <c r="R1" s="15" t="s">
        <v>2</v>
      </c>
      <c r="S1" s="11"/>
      <c r="T1" s="12"/>
    </row>
    <row r="2" spans="1:20" ht="95.25" customHeight="1" x14ac:dyDescent="0.15">
      <c r="A2" s="19"/>
      <c r="B2" s="20"/>
      <c r="C2" s="9"/>
      <c r="D2" s="2" t="s">
        <v>29</v>
      </c>
      <c r="E2" s="2" t="s">
        <v>43</v>
      </c>
      <c r="F2" s="2" t="s">
        <v>44</v>
      </c>
      <c r="G2" s="2" t="s">
        <v>34</v>
      </c>
      <c r="H2" s="2" t="s">
        <v>35</v>
      </c>
      <c r="I2" s="2" t="s">
        <v>39</v>
      </c>
      <c r="J2" s="2" t="s">
        <v>36</v>
      </c>
      <c r="K2" s="2" t="s">
        <v>37</v>
      </c>
      <c r="L2" s="2" t="s">
        <v>40</v>
      </c>
      <c r="M2" s="2" t="s">
        <v>42</v>
      </c>
      <c r="N2" s="2" t="s">
        <v>30</v>
      </c>
      <c r="O2" s="2" t="s">
        <v>31</v>
      </c>
      <c r="P2" s="2" t="s">
        <v>32</v>
      </c>
      <c r="Q2" s="2" t="s">
        <v>33</v>
      </c>
      <c r="R2" s="16"/>
      <c r="S2" s="13"/>
      <c r="T2" s="12"/>
    </row>
    <row r="3" spans="1:20" x14ac:dyDescent="0.15">
      <c r="A3" s="3" t="s">
        <v>27</v>
      </c>
      <c r="B3" s="3" t="s">
        <v>28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0" ht="40.5" x14ac:dyDescent="0.15">
      <c r="A4" s="10" t="s">
        <v>10</v>
      </c>
      <c r="B4" s="2" t="s">
        <v>12</v>
      </c>
      <c r="C4" s="7"/>
      <c r="D4" s="8">
        <v>1</v>
      </c>
      <c r="E4" s="8">
        <v>1</v>
      </c>
      <c r="F4" s="8">
        <v>5</v>
      </c>
      <c r="G4" s="2">
        <v>3</v>
      </c>
      <c r="H4" s="8">
        <v>1.5</v>
      </c>
      <c r="I4" s="5">
        <f>SUM(D4:H4)*4/3</f>
        <v>15.333333333333334</v>
      </c>
      <c r="J4" s="8">
        <v>1.5</v>
      </c>
      <c r="K4" s="8">
        <v>1.5</v>
      </c>
      <c r="L4" s="5">
        <f>SUM(D4:H4)*4/3</f>
        <v>15.333333333333334</v>
      </c>
      <c r="M4" s="5">
        <f>SUM(D4:L4)/20</f>
        <v>2.2583333333333337</v>
      </c>
      <c r="N4" s="8">
        <f>SUM(D4:L4)/5</f>
        <v>9.033333333333335</v>
      </c>
      <c r="O4" s="8">
        <f>SUM(D4:L4)/10</f>
        <v>4.5166666666666675</v>
      </c>
      <c r="P4" s="8">
        <f>SUM(D4:L4)/5</f>
        <v>9.033333333333335</v>
      </c>
      <c r="Q4" s="8">
        <f>SUM(D4:L4)/5</f>
        <v>9.033333333333335</v>
      </c>
      <c r="R4" s="1">
        <f>SUM(D4:Q4)</f>
        <v>79.041666666666671</v>
      </c>
    </row>
    <row r="5" spans="1:20" ht="40.5" x14ac:dyDescent="0.15">
      <c r="A5" s="7" t="s">
        <v>11</v>
      </c>
      <c r="B5" s="2" t="s">
        <v>13</v>
      </c>
      <c r="C5" s="7"/>
      <c r="D5" s="2">
        <v>1</v>
      </c>
      <c r="E5" s="2">
        <v>3</v>
      </c>
      <c r="F5" s="2">
        <v>1</v>
      </c>
      <c r="G5" s="8">
        <v>3</v>
      </c>
      <c r="H5" s="8" t="s">
        <v>20</v>
      </c>
      <c r="I5" s="5">
        <f t="shared" ref="I5" si="0">SUM(D5:H5)*4/3</f>
        <v>10.666666666666666</v>
      </c>
      <c r="J5" s="8" t="s">
        <v>4</v>
      </c>
      <c r="K5" s="8" t="s">
        <v>5</v>
      </c>
      <c r="L5" s="5">
        <f t="shared" ref="L5" si="1">SUM(D5:H5)*4/3</f>
        <v>10.666666666666666</v>
      </c>
      <c r="M5" s="5">
        <f t="shared" ref="M5:M6" si="2">SUM(D5:L5)/20</f>
        <v>1.4666666666666663</v>
      </c>
      <c r="N5" s="8">
        <f t="shared" ref="N5:N6" si="3">SUM(D5:L5)/5</f>
        <v>5.8666666666666654</v>
      </c>
      <c r="O5" s="8">
        <f>SUM(D5:L5)/10</f>
        <v>2.9333333333333327</v>
      </c>
      <c r="P5" s="8">
        <f t="shared" ref="P5:P6" si="4">SUM(D5:L5)/5</f>
        <v>5.8666666666666654</v>
      </c>
      <c r="Q5" s="8">
        <f t="shared" ref="Q5:Q6" si="5">SUM(D5:L5)/5</f>
        <v>5.8666666666666654</v>
      </c>
      <c r="R5" s="1">
        <f>SUM(D5:Q5)</f>
        <v>51.333333333333321</v>
      </c>
    </row>
    <row r="6" spans="1:20" x14ac:dyDescent="0.15">
      <c r="A6" s="6" t="s">
        <v>9</v>
      </c>
      <c r="B6" s="2" t="s">
        <v>14</v>
      </c>
      <c r="C6" s="7"/>
      <c r="D6" s="8" t="s">
        <v>21</v>
      </c>
      <c r="E6" s="8">
        <f>0.25*S6</f>
        <v>3.75</v>
      </c>
      <c r="F6" s="8">
        <f>0.5*S6</f>
        <v>7.5</v>
      </c>
      <c r="G6" s="8">
        <f>1*S6</f>
        <v>15</v>
      </c>
      <c r="H6" s="8" t="s">
        <v>20</v>
      </c>
      <c r="I6" s="5">
        <f>SUM(D6:H6)*2/3</f>
        <v>17.5</v>
      </c>
      <c r="J6" s="8" t="s">
        <v>20</v>
      </c>
      <c r="K6" s="8" t="s">
        <v>20</v>
      </c>
      <c r="L6" s="5">
        <f>SUM(D6:H6)*2/3</f>
        <v>17.5</v>
      </c>
      <c r="M6" s="5">
        <f t="shared" si="2"/>
        <v>3.0625</v>
      </c>
      <c r="N6" s="8">
        <f t="shared" si="3"/>
        <v>12.25</v>
      </c>
      <c r="O6" s="8">
        <f>SUM(D6:L6)/10</f>
        <v>6.125</v>
      </c>
      <c r="P6" s="8">
        <f t="shared" si="4"/>
        <v>12.25</v>
      </c>
      <c r="Q6" s="8">
        <f t="shared" si="5"/>
        <v>12.25</v>
      </c>
      <c r="R6" s="1">
        <f>SUM(D6:Q6)</f>
        <v>107.1875</v>
      </c>
      <c r="S6">
        <v>15</v>
      </c>
      <c r="T6" t="s">
        <v>25</v>
      </c>
    </row>
    <row r="7" spans="1:20" x14ac:dyDescent="0.15">
      <c r="A7" s="6" t="s">
        <v>24</v>
      </c>
      <c r="B7" s="1"/>
      <c r="C7" s="6"/>
      <c r="D7" s="1"/>
      <c r="E7" s="1"/>
      <c r="F7" s="1"/>
      <c r="G7" s="1"/>
      <c r="H7" s="4"/>
      <c r="I7" s="4"/>
      <c r="J7" s="4"/>
      <c r="K7" s="4"/>
      <c r="L7" s="4"/>
      <c r="M7" s="4"/>
      <c r="N7" s="1"/>
      <c r="O7" s="1"/>
      <c r="P7" s="1"/>
      <c r="Q7" s="1"/>
      <c r="R7" s="1">
        <f>SUM(R4:R6)</f>
        <v>237.5625</v>
      </c>
    </row>
  </sheetData>
  <mergeCells count="2">
    <mergeCell ref="R1:R2"/>
    <mergeCell ref="A1:B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李享</cp:lastModifiedBy>
  <dcterms:created xsi:type="dcterms:W3CDTF">2013-10-29T06:42:18Z</dcterms:created>
  <dcterms:modified xsi:type="dcterms:W3CDTF">2014-06-19T08:33:22Z</dcterms:modified>
</cp:coreProperties>
</file>