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SS\Final Project\"/>
    </mc:Choice>
  </mc:AlternateContent>
  <bookViews>
    <workbookView xWindow="0" yWindow="0" windowWidth="28800" windowHeight="12300" activeTab="1"/>
  </bookViews>
  <sheets>
    <sheet name="Scenario Summary " sheetId="25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38" i="1"/>
  <c r="B37" i="1"/>
  <c r="B36" i="1"/>
  <c r="B35" i="1"/>
  <c r="B34" i="1"/>
  <c r="B32" i="1"/>
  <c r="B33" i="1" s="1"/>
  <c r="B39" i="1" l="1"/>
  <c r="B40" i="1" s="1"/>
  <c r="B41" i="1" s="1"/>
  <c r="B46" i="1"/>
  <c r="B26" i="1" s="1"/>
  <c r="B25" i="1" l="1"/>
  <c r="B47" i="1"/>
  <c r="B27" i="1" s="1"/>
</calcChain>
</file>

<file path=xl/sharedStrings.xml><?xml version="1.0" encoding="utf-8"?>
<sst xmlns="http://schemas.openxmlformats.org/spreadsheetml/2006/main" count="66" uniqueCount="49">
  <si>
    <t>CONSTANTS</t>
  </si>
  <si>
    <t>INPUTS</t>
  </si>
  <si>
    <t>Number of Distributors(Eg: Walmart, Giant Eagle)</t>
  </si>
  <si>
    <t>Water Supply Charges</t>
  </si>
  <si>
    <t>Material Transportation Charges</t>
  </si>
  <si>
    <t>Shipping Charges</t>
  </si>
  <si>
    <t>Advertising Costs</t>
  </si>
  <si>
    <t>SUMMARY OF KEY RESULTS</t>
  </si>
  <si>
    <t>Calculations</t>
  </si>
  <si>
    <t>Costs</t>
  </si>
  <si>
    <t>Utility Expenses</t>
  </si>
  <si>
    <t>Packing and Shipping Charges</t>
  </si>
  <si>
    <t>Material Expenses</t>
  </si>
  <si>
    <t>Income Tax Expense</t>
  </si>
  <si>
    <t>Revenue</t>
  </si>
  <si>
    <t>Fortune Business Planning Company</t>
  </si>
  <si>
    <t>Electricity Charges</t>
  </si>
  <si>
    <t xml:space="preserve">Store Rental Cost </t>
  </si>
  <si>
    <t>Small Size Package</t>
  </si>
  <si>
    <t>Medium Size Package</t>
  </si>
  <si>
    <t>Large Size Package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</si>
  <si>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</si>
  <si>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</si>
  <si>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</si>
  <si>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</si>
  <si>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</si>
  <si>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</si>
  <si>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</si>
  <si>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Salary Per Worker Involved </t>
  </si>
  <si>
    <t>Number of Workers Required</t>
  </si>
  <si>
    <t>Store Equipment Costs</t>
  </si>
  <si>
    <t>Tax Rate</t>
  </si>
  <si>
    <t>Packing Costs</t>
  </si>
  <si>
    <t>Price of Each Package</t>
  </si>
  <si>
    <t>No of Packages Sold to Each Distributor</t>
  </si>
  <si>
    <t>Total Expenses After Taxes</t>
  </si>
  <si>
    <t>Total Revenue After Taxes</t>
  </si>
  <si>
    <t>Profit or Loss Margin</t>
  </si>
  <si>
    <t>Total Cost for Salaries of Workers</t>
  </si>
  <si>
    <t>Store Maintenance Costs</t>
  </si>
  <si>
    <t>Total Expense Before Taxes</t>
  </si>
  <si>
    <t>Total Expense After Taxes</t>
  </si>
  <si>
    <t>Total Revenue from Products Sold</t>
  </si>
  <si>
    <t>Total Revenue Before Taxes</t>
  </si>
  <si>
    <t>Material Cost for Product Preparation(Flour, Sugar, Chocolate chips, Milk, etc)</t>
  </si>
  <si>
    <t>Material Cost for Product Preparation</t>
  </si>
  <si>
    <t>Number of Distributors</t>
  </si>
  <si>
    <t>Insurance</t>
  </si>
  <si>
    <t>Created by Arjun on 12/2/2019
Modified by Arjun on 12/2/2019
Modified by Arjun on 12/3/2019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</si>
</sst>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6" fontId="0" fillId="0" borderId="0" xfId="0" applyNumberFormat="1" applyFill="1" applyBorder="1" applyAlignment="1"/>
    <xf numFmtId="3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1" fontId="0" fillId="4" borderId="0" xfId="0" applyNumberFormat="1" applyFill="1" applyBorder="1" applyAlignment="1"/>
    <xf numFmtId="164" fontId="0" fillId="4" borderId="0" xfId="0" applyNumberFormat="1" applyFill="1" applyBorder="1" applyAlignment="1"/>
    <xf numFmtId="6" fontId="0" fillId="4" borderId="0" xfId="0" applyNumberFormat="1" applyFill="1" applyBorder="1" applyAlignment="1"/>
    <xf numFmtId="3" fontId="0" fillId="4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2" fillId="5" borderId="0" xfId="0" applyFont="1" applyFill="1"/>
    <xf numFmtId="164" fontId="0" fillId="6" borderId="5" xfId="0" applyNumberFormat="1" applyFill="1" applyBorder="1"/>
    <xf numFmtId="6" fontId="0" fillId="6" borderId="5" xfId="0" applyNumberFormat="1" applyFill="1" applyBorder="1"/>
    <xf numFmtId="3" fontId="0" fillId="6" borderId="5" xfId="0" applyNumberFormat="1" applyFill="1" applyBorder="1"/>
    <xf numFmtId="1" fontId="0" fillId="6" borderId="5" xfId="0" applyNumberFormat="1" applyFill="1" applyBorder="1"/>
    <xf numFmtId="164" fontId="0" fillId="0" borderId="0" xfId="0" applyNumberFormat="1" applyFont="1"/>
    <xf numFmtId="164" fontId="0" fillId="0" borderId="0" xfId="0" applyNumberFormat="1" applyFont="1" applyFill="1"/>
    <xf numFmtId="164" fontId="9" fillId="0" borderId="0" xfId="0" applyNumberFormat="1" applyFont="1" applyFill="1"/>
    <xf numFmtId="0" fontId="2" fillId="7" borderId="0" xfId="0" applyFont="1" applyFill="1"/>
    <xf numFmtId="0" fontId="1" fillId="9" borderId="0" xfId="0" applyFont="1" applyFill="1"/>
    <xf numFmtId="0" fontId="2" fillId="8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AA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1"/>
  <sheetViews>
    <sheetView showGridLines="0" workbookViewId="0">
      <selection activeCell="C29" sqref="C29"/>
    </sheetView>
  </sheetViews>
  <sheetFormatPr defaultRowHeight="15" outlineLevelRow="1" outlineLevelCol="1" x14ac:dyDescent="0.25"/>
  <cols>
    <col min="3" max="3" width="39.140625" customWidth="1"/>
    <col min="4" max="7" width="18" bestFit="1" customWidth="1" outlineLevel="1"/>
  </cols>
  <sheetData>
    <row r="1" spans="2:7" ht="15.75" thickBot="1" x14ac:dyDescent="0.3"/>
    <row r="2" spans="2:7" ht="15.75" x14ac:dyDescent="0.25">
      <c r="B2" s="32" t="s">
        <v>21</v>
      </c>
      <c r="C2" s="32"/>
      <c r="D2" s="18"/>
      <c r="E2" s="18"/>
      <c r="F2" s="18"/>
      <c r="G2" s="18"/>
    </row>
    <row r="3" spans="2:7" ht="15.75" collapsed="1" x14ac:dyDescent="0.25">
      <c r="B3" s="31"/>
      <c r="C3" s="31"/>
      <c r="D3" s="19" t="s">
        <v>23</v>
      </c>
      <c r="E3" s="19" t="s">
        <v>18</v>
      </c>
      <c r="F3" s="19" t="s">
        <v>19</v>
      </c>
      <c r="G3" s="19" t="s">
        <v>20</v>
      </c>
    </row>
    <row r="4" spans="2:7" ht="67.5" hidden="1" outlineLevel="1" x14ac:dyDescent="0.25">
      <c r="B4" s="33"/>
      <c r="C4" s="33"/>
      <c r="D4" s="11"/>
      <c r="E4" s="24" t="s">
        <v>48</v>
      </c>
      <c r="F4" s="24" t="s">
        <v>48</v>
      </c>
      <c r="G4" s="24" t="s">
        <v>48</v>
      </c>
    </row>
    <row r="5" spans="2:7" x14ac:dyDescent="0.25">
      <c r="B5" s="34" t="s">
        <v>22</v>
      </c>
      <c r="C5" s="34"/>
      <c r="D5" s="17"/>
      <c r="E5" s="17"/>
      <c r="F5" s="17"/>
      <c r="G5" s="17"/>
    </row>
    <row r="6" spans="2:7" outlineLevel="1" x14ac:dyDescent="0.25">
      <c r="B6" s="33"/>
      <c r="C6" s="25" t="s">
        <v>16</v>
      </c>
      <c r="D6" s="13">
        <v>9000</v>
      </c>
      <c r="E6" s="21">
        <v>5000</v>
      </c>
      <c r="F6" s="21">
        <v>7000</v>
      </c>
      <c r="G6" s="21">
        <v>9000</v>
      </c>
    </row>
    <row r="7" spans="2:7" outlineLevel="1" x14ac:dyDescent="0.25">
      <c r="B7" s="33"/>
      <c r="C7" s="25" t="s">
        <v>3</v>
      </c>
      <c r="D7" s="13">
        <v>6000</v>
      </c>
      <c r="E7" s="21">
        <v>2000</v>
      </c>
      <c r="F7" s="21">
        <v>3500</v>
      </c>
      <c r="G7" s="21">
        <v>6000</v>
      </c>
    </row>
    <row r="8" spans="2:7" outlineLevel="1" x14ac:dyDescent="0.25">
      <c r="B8" s="33"/>
      <c r="C8" s="25" t="s">
        <v>45</v>
      </c>
      <c r="D8" s="13">
        <v>14000</v>
      </c>
      <c r="E8" s="21">
        <v>8600</v>
      </c>
      <c r="F8" s="21">
        <v>10500</v>
      </c>
      <c r="G8" s="21">
        <v>14000</v>
      </c>
    </row>
    <row r="9" spans="2:7" outlineLevel="1" x14ac:dyDescent="0.25">
      <c r="B9" s="33"/>
      <c r="C9" s="25" t="s">
        <v>4</v>
      </c>
      <c r="D9" s="13">
        <v>5000</v>
      </c>
      <c r="E9" s="21">
        <v>2200</v>
      </c>
      <c r="F9" s="21">
        <v>3000</v>
      </c>
      <c r="G9" s="21">
        <v>5000</v>
      </c>
    </row>
    <row r="10" spans="2:7" outlineLevel="1" x14ac:dyDescent="0.25">
      <c r="B10" s="33"/>
      <c r="C10" s="25" t="s">
        <v>32</v>
      </c>
      <c r="D10" s="13">
        <v>5500</v>
      </c>
      <c r="E10" s="21">
        <v>2500</v>
      </c>
      <c r="F10" s="21">
        <v>3500</v>
      </c>
      <c r="G10" s="21">
        <v>5500</v>
      </c>
    </row>
    <row r="11" spans="2:7" outlineLevel="1" x14ac:dyDescent="0.25">
      <c r="B11" s="33"/>
      <c r="C11" s="25" t="s">
        <v>5</v>
      </c>
      <c r="D11" s="13">
        <v>7000</v>
      </c>
      <c r="E11" s="21">
        <v>4200</v>
      </c>
      <c r="F11" s="21">
        <v>5800</v>
      </c>
      <c r="G11" s="21">
        <v>7000</v>
      </c>
    </row>
    <row r="12" spans="2:7" outlineLevel="1" x14ac:dyDescent="0.25">
      <c r="B12" s="33"/>
      <c r="C12" s="25" t="s">
        <v>33</v>
      </c>
      <c r="D12" s="14">
        <v>45</v>
      </c>
      <c r="E12" s="22">
        <v>10</v>
      </c>
      <c r="F12" s="22">
        <v>22</v>
      </c>
      <c r="G12" s="22">
        <v>45</v>
      </c>
    </row>
    <row r="13" spans="2:7" outlineLevel="1" x14ac:dyDescent="0.25">
      <c r="B13" s="33"/>
      <c r="C13" s="25" t="s">
        <v>34</v>
      </c>
      <c r="D13" s="15">
        <v>4000</v>
      </c>
      <c r="E13" s="23">
        <v>9500</v>
      </c>
      <c r="F13" s="23">
        <v>5500</v>
      </c>
      <c r="G13" s="23">
        <v>4000</v>
      </c>
    </row>
    <row r="14" spans="2:7" outlineLevel="1" x14ac:dyDescent="0.25">
      <c r="B14" s="33"/>
      <c r="C14" s="25" t="s">
        <v>46</v>
      </c>
      <c r="D14" s="12">
        <v>5</v>
      </c>
      <c r="E14" s="20">
        <v>15</v>
      </c>
      <c r="F14" s="20">
        <v>9</v>
      </c>
      <c r="G14" s="20">
        <v>5</v>
      </c>
    </row>
    <row r="15" spans="2:7" x14ac:dyDescent="0.25">
      <c r="B15" s="34" t="s">
        <v>24</v>
      </c>
      <c r="C15" s="34"/>
      <c r="D15" s="17"/>
      <c r="E15" s="17"/>
      <c r="F15" s="17"/>
      <c r="G15" s="17"/>
    </row>
    <row r="16" spans="2:7" outlineLevel="1" x14ac:dyDescent="0.25">
      <c r="B16" s="33"/>
      <c r="C16" s="25" t="s">
        <v>41</v>
      </c>
      <c r="D16" s="13">
        <v>643830</v>
      </c>
      <c r="E16" s="13">
        <v>619630</v>
      </c>
      <c r="F16" s="13">
        <v>629310</v>
      </c>
      <c r="G16" s="13">
        <v>643830</v>
      </c>
    </row>
    <row r="17" spans="2:7" outlineLevel="1" x14ac:dyDescent="0.25">
      <c r="B17" s="33"/>
      <c r="C17" s="25" t="s">
        <v>36</v>
      </c>
      <c r="D17" s="13">
        <v>810000</v>
      </c>
      <c r="E17" s="13">
        <v>1282500</v>
      </c>
      <c r="F17" s="13">
        <v>980100</v>
      </c>
      <c r="G17" s="13">
        <v>810000</v>
      </c>
    </row>
    <row r="18" spans="2:7" ht="15.75" outlineLevel="1" thickBot="1" x14ac:dyDescent="0.3">
      <c r="B18" s="35"/>
      <c r="C18" s="26" t="s">
        <v>37</v>
      </c>
      <c r="D18" s="16">
        <v>166170</v>
      </c>
      <c r="E18" s="16">
        <v>662870</v>
      </c>
      <c r="F18" s="16">
        <v>350790</v>
      </c>
      <c r="G18" s="16">
        <v>166170</v>
      </c>
    </row>
    <row r="19" spans="2:7" x14ac:dyDescent="0.25">
      <c r="B19" t="s">
        <v>25</v>
      </c>
    </row>
    <row r="20" spans="2:7" x14ac:dyDescent="0.25">
      <c r="B20" t="s">
        <v>26</v>
      </c>
    </row>
    <row r="21" spans="2:7" x14ac:dyDescent="0.25">
      <c r="B2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/>
  </sheetViews>
  <sheetFormatPr defaultRowHeight="15" x14ac:dyDescent="0.25"/>
  <cols>
    <col min="1" max="1" width="71.28515625" bestFit="1" customWidth="1"/>
    <col min="2" max="2" width="11.140625" bestFit="1" customWidth="1"/>
  </cols>
  <sheetData>
    <row r="1" spans="1:2" ht="21" x14ac:dyDescent="0.35">
      <c r="A1" s="45" t="s">
        <v>15</v>
      </c>
      <c r="B1" s="1"/>
    </row>
    <row r="3" spans="1:2" ht="18.75" x14ac:dyDescent="0.3">
      <c r="A3" s="44" t="s">
        <v>0</v>
      </c>
      <c r="B3" s="1"/>
    </row>
    <row r="4" spans="1:2" x14ac:dyDescent="0.25">
      <c r="A4" s="1" t="s">
        <v>17</v>
      </c>
      <c r="B4" s="27">
        <v>50000</v>
      </c>
    </row>
    <row r="5" spans="1:2" x14ac:dyDescent="0.25">
      <c r="A5" s="1" t="s">
        <v>28</v>
      </c>
      <c r="B5" s="27">
        <v>30000</v>
      </c>
    </row>
    <row r="6" spans="1:2" x14ac:dyDescent="0.25">
      <c r="A6" s="1" t="s">
        <v>29</v>
      </c>
      <c r="B6" s="28">
        <v>15</v>
      </c>
    </row>
    <row r="7" spans="1:2" x14ac:dyDescent="0.25">
      <c r="A7" s="1" t="s">
        <v>30</v>
      </c>
      <c r="B7" s="29">
        <v>30000</v>
      </c>
    </row>
    <row r="8" spans="1:2" x14ac:dyDescent="0.25">
      <c r="A8" s="1" t="s">
        <v>47</v>
      </c>
      <c r="B8" s="29">
        <v>8000</v>
      </c>
    </row>
    <row r="9" spans="1:2" x14ac:dyDescent="0.25">
      <c r="A9" s="1" t="s">
        <v>31</v>
      </c>
      <c r="B9" s="30">
        <v>0.1</v>
      </c>
    </row>
    <row r="10" spans="1:2" x14ac:dyDescent="0.25">
      <c r="A10" s="2" t="s">
        <v>6</v>
      </c>
      <c r="B10" s="27">
        <v>800</v>
      </c>
    </row>
    <row r="11" spans="1:2" x14ac:dyDescent="0.25">
      <c r="B11" s="3"/>
    </row>
    <row r="12" spans="1:2" ht="18.75" x14ac:dyDescent="0.3">
      <c r="A12" s="47" t="s">
        <v>1</v>
      </c>
    </row>
    <row r="13" spans="1:2" x14ac:dyDescent="0.25">
      <c r="A13" s="3" t="s">
        <v>16</v>
      </c>
      <c r="B13" s="37">
        <v>9000</v>
      </c>
    </row>
    <row r="14" spans="1:2" x14ac:dyDescent="0.25">
      <c r="A14" s="3" t="s">
        <v>3</v>
      </c>
      <c r="B14" s="37">
        <v>6000</v>
      </c>
    </row>
    <row r="15" spans="1:2" x14ac:dyDescent="0.25">
      <c r="A15" s="3" t="s">
        <v>44</v>
      </c>
      <c r="B15" s="37">
        <v>14000</v>
      </c>
    </row>
    <row r="16" spans="1:2" x14ac:dyDescent="0.25">
      <c r="A16" s="3" t="s">
        <v>4</v>
      </c>
      <c r="B16" s="37">
        <v>5000</v>
      </c>
    </row>
    <row r="17" spans="1:2" x14ac:dyDescent="0.25">
      <c r="A17" s="3" t="s">
        <v>32</v>
      </c>
      <c r="B17" s="37">
        <v>5500</v>
      </c>
    </row>
    <row r="18" spans="1:2" x14ac:dyDescent="0.25">
      <c r="A18" s="3" t="s">
        <v>5</v>
      </c>
      <c r="B18" s="37">
        <v>7000</v>
      </c>
    </row>
    <row r="19" spans="1:2" x14ac:dyDescent="0.25">
      <c r="A19" s="3" t="s">
        <v>33</v>
      </c>
      <c r="B19" s="38">
        <v>45</v>
      </c>
    </row>
    <row r="20" spans="1:2" x14ac:dyDescent="0.25">
      <c r="A20" s="3" t="s">
        <v>34</v>
      </c>
      <c r="B20" s="39">
        <v>4000</v>
      </c>
    </row>
    <row r="21" spans="1:2" x14ac:dyDescent="0.25">
      <c r="A21" s="3" t="s">
        <v>2</v>
      </c>
      <c r="B21" s="40">
        <v>5</v>
      </c>
    </row>
    <row r="22" spans="1:2" x14ac:dyDescent="0.25">
      <c r="B22" s="4"/>
    </row>
    <row r="24" spans="1:2" ht="18.75" x14ac:dyDescent="0.3">
      <c r="A24" s="46" t="s">
        <v>7</v>
      </c>
    </row>
    <row r="25" spans="1:2" x14ac:dyDescent="0.25">
      <c r="A25" s="5" t="s">
        <v>35</v>
      </c>
      <c r="B25" s="42">
        <f>B41</f>
        <v>643830</v>
      </c>
    </row>
    <row r="26" spans="1:2" x14ac:dyDescent="0.25">
      <c r="A26" s="5" t="s">
        <v>36</v>
      </c>
      <c r="B26" s="42">
        <f>B46</f>
        <v>810000</v>
      </c>
    </row>
    <row r="27" spans="1:2" x14ac:dyDescent="0.25">
      <c r="A27" s="5" t="s">
        <v>37</v>
      </c>
      <c r="B27" s="43">
        <f>B47</f>
        <v>166170</v>
      </c>
    </row>
    <row r="30" spans="1:2" ht="18.75" x14ac:dyDescent="0.3">
      <c r="A30" s="36" t="s">
        <v>8</v>
      </c>
    </row>
    <row r="31" spans="1:2" ht="18.75" x14ac:dyDescent="0.3">
      <c r="A31" s="7" t="s">
        <v>9</v>
      </c>
    </row>
    <row r="32" spans="1:2" x14ac:dyDescent="0.25">
      <c r="A32" s="6" t="s">
        <v>29</v>
      </c>
      <c r="B32" s="8">
        <f>B6</f>
        <v>15</v>
      </c>
    </row>
    <row r="33" spans="1:2" x14ac:dyDescent="0.25">
      <c r="A33" s="6" t="s">
        <v>38</v>
      </c>
      <c r="B33" s="9">
        <f>B32*B5</f>
        <v>450000</v>
      </c>
    </row>
    <row r="34" spans="1:2" x14ac:dyDescent="0.25">
      <c r="A34" s="6" t="s">
        <v>10</v>
      </c>
      <c r="B34" s="9">
        <f>SUM(B13:B14)</f>
        <v>15000</v>
      </c>
    </row>
    <row r="35" spans="1:2" x14ac:dyDescent="0.25">
      <c r="A35" s="6" t="s">
        <v>11</v>
      </c>
      <c r="B35" s="9">
        <f>SUM(B17:B18)</f>
        <v>12500</v>
      </c>
    </row>
    <row r="36" spans="1:2" x14ac:dyDescent="0.25">
      <c r="A36" s="6" t="s">
        <v>12</v>
      </c>
      <c r="B36" s="9">
        <f>SUM(B15:B16)</f>
        <v>19000</v>
      </c>
    </row>
    <row r="37" spans="1:2" x14ac:dyDescent="0.25">
      <c r="A37" s="6" t="s">
        <v>39</v>
      </c>
      <c r="B37" s="9">
        <f>SUM(B4+B7+B8)</f>
        <v>88000</v>
      </c>
    </row>
    <row r="38" spans="1:2" x14ac:dyDescent="0.25">
      <c r="A38" s="6" t="s">
        <v>6</v>
      </c>
      <c r="B38" s="9">
        <f>B10</f>
        <v>800</v>
      </c>
    </row>
    <row r="39" spans="1:2" x14ac:dyDescent="0.25">
      <c r="A39" s="6" t="s">
        <v>40</v>
      </c>
      <c r="B39" s="9">
        <f>SUM(B33:B38)</f>
        <v>585300</v>
      </c>
    </row>
    <row r="40" spans="1:2" x14ac:dyDescent="0.25">
      <c r="A40" s="6" t="s">
        <v>13</v>
      </c>
      <c r="B40" s="9">
        <f>B39*B9</f>
        <v>58530</v>
      </c>
    </row>
    <row r="41" spans="1:2" x14ac:dyDescent="0.25">
      <c r="A41" s="6" t="s">
        <v>41</v>
      </c>
      <c r="B41" s="41">
        <f>IF(B39&lt;=0,B39,B39+B40)</f>
        <v>643830</v>
      </c>
    </row>
    <row r="42" spans="1:2" ht="18.75" x14ac:dyDescent="0.3">
      <c r="A42" s="7" t="s">
        <v>14</v>
      </c>
    </row>
    <row r="43" spans="1:2" x14ac:dyDescent="0.25">
      <c r="A43" s="6" t="s">
        <v>42</v>
      </c>
      <c r="B43" s="10">
        <f>B19*B20*B21</f>
        <v>900000</v>
      </c>
    </row>
    <row r="44" spans="1:2" x14ac:dyDescent="0.25">
      <c r="A44" s="6" t="s">
        <v>43</v>
      </c>
      <c r="B44" s="10">
        <f>B43</f>
        <v>900000</v>
      </c>
    </row>
    <row r="45" spans="1:2" x14ac:dyDescent="0.25">
      <c r="A45" s="6" t="s">
        <v>13</v>
      </c>
      <c r="B45" s="10">
        <f>B44*B9</f>
        <v>90000</v>
      </c>
    </row>
    <row r="46" spans="1:2" x14ac:dyDescent="0.25">
      <c r="A46" s="6" t="s">
        <v>36</v>
      </c>
      <c r="B46" s="41">
        <f>IF(B44&lt;=0,B44,B44-B45)</f>
        <v>810000</v>
      </c>
    </row>
    <row r="47" spans="1:2" x14ac:dyDescent="0.25">
      <c r="A47" s="6" t="s">
        <v>37</v>
      </c>
      <c r="B47" s="9">
        <f>B46-B41</f>
        <v>166170</v>
      </c>
    </row>
  </sheetData>
  <scenarios current="2" show="2" sqref="B25:B27">
    <scenario name="Small Size Package" locked="1" count="9" user="Arjun" comment="Created by Arjun on 12/2/2019_x000a_Modified by Arjun on 12/2/2019_x000a_Modified by Arjun on 12/3/2019">
      <inputCells r="B13" val="5000" numFmtId="164"/>
      <inputCells r="B14" val="2000" numFmtId="164"/>
      <inputCells r="B15" val="8600" numFmtId="164"/>
      <inputCells r="B16" val="2200" numFmtId="164"/>
      <inputCells r="B17" val="2500" numFmtId="164"/>
      <inputCells r="B18" val="4200" numFmtId="164"/>
      <inputCells r="B19" val="10" numFmtId="6"/>
      <inputCells r="B20" val="9500" numFmtId="3"/>
      <inputCells r="B21" val="15" numFmtId="1"/>
    </scenario>
    <scenario name="Medium Size Package" locked="1" count="9" user="Arjun" comment="Created by Arjun on 12/2/2019_x000a_Modified by Arjun on 12/2/2019_x000a_Modified by Arjun on 12/3/2019">
      <inputCells r="B13" val="7000" numFmtId="164"/>
      <inputCells r="B14" val="3500" numFmtId="164"/>
      <inputCells r="B15" val="10500" numFmtId="164"/>
      <inputCells r="B16" val="3000" numFmtId="164"/>
      <inputCells r="B17" val="3500" numFmtId="164"/>
      <inputCells r="B18" val="5800" numFmtId="164"/>
      <inputCells r="B19" val="22" numFmtId="6"/>
      <inputCells r="B20" val="5500" numFmtId="3"/>
      <inputCells r="B21" val="9" numFmtId="1"/>
    </scenario>
    <scenario name="Large Size Package" locked="1" count="9" user="Arjun" comment="Created by Arjun on 12/2/2019_x000a_Modified by Arjun on 12/2/2019_x000a_Modified by Arjun on 12/3/2019">
      <inputCells r="B13" val="9000" numFmtId="164"/>
      <inputCells r="B14" val="6000" numFmtId="164"/>
      <inputCells r="B15" val="14000" numFmtId="164"/>
      <inputCells r="B16" val="5000" numFmtId="164"/>
      <inputCells r="B17" val="5500" numFmtId="164"/>
      <inputCells r="B18" val="7000" numFmtId="164"/>
      <inputCells r="B19" val="45" numFmtId="6"/>
      <inputCells r="B20" val="4000" numFmtId="3"/>
      <inputCells r="B21" val="5" numFmtId="1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 </vt:lpstr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Chaitanya Kakarla</dc:creator>
  <cp:lastModifiedBy>Eric Pond</cp:lastModifiedBy>
  <dcterms:created xsi:type="dcterms:W3CDTF">2019-12-02T16:01:14Z</dcterms:created>
  <dcterms:modified xsi:type="dcterms:W3CDTF">2019-12-12T15:28:18Z</dcterms:modified>
</cp:coreProperties>
</file>