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egus\Desktop\"/>
    </mc:Choice>
  </mc:AlternateContent>
  <bookViews>
    <workbookView xWindow="10260" yWindow="0" windowWidth="17340" windowHeight="9708" tabRatio="701" firstSheet="1" activeTab="1"/>
  </bookViews>
  <sheets>
    <sheet name="Net-ST1" sheetId="1" r:id="rId1"/>
    <sheet name="OT3" sheetId="10" r:id="rId2"/>
    <sheet name="OT3 track" sheetId="5" r:id="rId3"/>
  </sheets>
  <definedNames>
    <definedName name="_xlnm.Print_Titles" localSheetId="1">'OT3'!_xlnm.U26:_xlnm.U27</definedName>
  </definedNames>
  <calcPr calcId="162913" calcOnSave="0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Q16" i="1"/>
  <c r="R16" i="1"/>
  <c r="P16" i="1"/>
  <c r="K30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H16" i="1"/>
  <c r="G16" i="1"/>
  <c r="I17" i="1"/>
  <c r="I18" i="1"/>
  <c r="I19" i="1"/>
  <c r="I20" i="1"/>
  <c r="I21" i="1"/>
  <c r="I22" i="1"/>
  <c r="I23" i="1"/>
  <c r="I24" i="1"/>
  <c r="I25" i="1"/>
  <c r="I16" i="1"/>
  <c r="J24" i="1"/>
  <c r="J23" i="1"/>
  <c r="J22" i="1"/>
  <c r="J21" i="1"/>
  <c r="J20" i="1"/>
  <c r="J19" i="1"/>
  <c r="J18" i="1"/>
  <c r="J17" i="1"/>
  <c r="J16" i="1"/>
</calcChain>
</file>

<file path=xl/comments1.xml><?xml version="1.0" encoding="utf-8"?>
<comments xmlns="http://schemas.openxmlformats.org/spreadsheetml/2006/main">
  <authors>
    <author>Grzegorz Kwiatek</author>
  </authors>
  <commentList>
    <comment ref="G15" authorId="0" shapeId="0">
      <text>
        <r>
          <rPr>
            <b/>
            <sz val="9"/>
            <color indexed="81"/>
            <rFont val="Tahoma"/>
            <charset val="1"/>
          </rPr>
          <t>Grzegorz Kwiatek:</t>
        </r>
        <r>
          <rPr>
            <sz val="9"/>
            <color indexed="81"/>
            <rFont val="Tahoma"/>
            <charset val="1"/>
          </rPr>
          <t xml:space="preserve">
Change to ...436 by Pekka</t>
        </r>
      </text>
    </comment>
  </commentList>
</comments>
</file>

<file path=xl/sharedStrings.xml><?xml version="1.0" encoding="utf-8"?>
<sst xmlns="http://schemas.openxmlformats.org/spreadsheetml/2006/main" count="729" uniqueCount="427">
  <si>
    <t>Station</t>
  </si>
  <si>
    <t>Hole name</t>
  </si>
  <si>
    <t>Easting</t>
  </si>
  <si>
    <t>Northing</t>
  </si>
  <si>
    <t>Surface height</t>
  </si>
  <si>
    <t>Latitude</t>
  </si>
  <si>
    <t>Longitude</t>
  </si>
  <si>
    <t>Geophone</t>
  </si>
  <si>
    <t>Sampling frequency</t>
  </si>
  <si>
    <t>MALM</t>
  </si>
  <si>
    <t>10.34</t>
  </si>
  <si>
    <t>ASIR G45 HG-70</t>
  </si>
  <si>
    <t>MUNK</t>
  </si>
  <si>
    <t>3.83</t>
  </si>
  <si>
    <t>UNIV</t>
  </si>
  <si>
    <t>26.5</t>
  </si>
  <si>
    <t>LASS</t>
  </si>
  <si>
    <t>22.41</t>
  </si>
  <si>
    <t>6.35</t>
  </si>
  <si>
    <t>TVJP</t>
  </si>
  <si>
    <t>3.4</t>
  </si>
  <si>
    <t>RUSK</t>
  </si>
  <si>
    <t>26.73</t>
  </si>
  <si>
    <t>ELFV</t>
  </si>
  <si>
    <t>13.45</t>
  </si>
  <si>
    <t>1.96</t>
  </si>
  <si>
    <t>TAPI</t>
  </si>
  <si>
    <t>10.32</t>
  </si>
  <si>
    <t>TAGC</t>
  </si>
  <si>
    <t>Elevation</t>
  </si>
  <si>
    <t>Z</t>
  </si>
  <si>
    <t>N</t>
  </si>
  <si>
    <t>E</t>
  </si>
  <si>
    <t>LEPP</t>
  </si>
  <si>
    <t>MURA</t>
  </si>
  <si>
    <t>OTN-II</t>
  </si>
  <si>
    <t>SEGY FILE</t>
  </si>
  <si>
    <t>***_1</t>
  </si>
  <si>
    <t>OT01</t>
  </si>
  <si>
    <t>OT02</t>
  </si>
  <si>
    <t>OT03</t>
  </si>
  <si>
    <t>OT04</t>
  </si>
  <si>
    <t>OT05</t>
  </si>
  <si>
    <t>OT06</t>
  </si>
  <si>
    <t>OT07</t>
  </si>
  <si>
    <t>OT08</t>
  </si>
  <si>
    <t>OT09</t>
  </si>
  <si>
    <t>OT10</t>
  </si>
  <si>
    <t>?</t>
  </si>
  <si>
    <t>Channels #-#</t>
  </si>
  <si>
    <t>***_13</t>
  </si>
  <si>
    <t>Last update: April 02, 2018</t>
  </si>
  <si>
    <t>OTRA</t>
  </si>
  <si>
    <t> </t>
  </si>
  <si>
    <t>24°50'06.589"E</t>
  </si>
  <si>
    <t>60°11'30.086"N</t>
  </si>
  <si>
    <t>Corrected by Survey Managment</t>
  </si>
  <si>
    <t>24°50'05.658"E</t>
  </si>
  <si>
    <t>60°11'29.530"N</t>
  </si>
  <si>
    <t>24°50'05.515"E</t>
  </si>
  <si>
    <t>60°11'29.443"N</t>
  </si>
  <si>
    <t>Corrected by survey Managment</t>
  </si>
  <si>
    <t>24°50'04.953"E</t>
  </si>
  <si>
    <t>60°11'29.094"N</t>
  </si>
  <si>
    <t>24°50'04.426"E</t>
  </si>
  <si>
    <t>60°11'28.764"N</t>
  </si>
  <si>
    <t>Flagged</t>
  </si>
  <si>
    <t>24°50'03.818"E</t>
  </si>
  <si>
    <t>60°11'28.426"N</t>
  </si>
  <si>
    <t>Flagged red on GT</t>
  </si>
  <si>
    <t>24°50'03.340"E</t>
  </si>
  <si>
    <t>60°11'28.204"N</t>
  </si>
  <si>
    <t>Good survey. No flags</t>
  </si>
  <si>
    <t>24°50'03.132"E</t>
  </si>
  <si>
    <t>60°11'28.115"N</t>
  </si>
  <si>
    <t>24°50'02.465"E</t>
  </si>
  <si>
    <t>60°11'27.845"N</t>
  </si>
  <si>
    <t>Flagged Red on GT</t>
  </si>
  <si>
    <t>24°50'02.089"E</t>
  </si>
  <si>
    <t>60°11'27.695"N</t>
  </si>
  <si>
    <t>24°50'01.081"E</t>
  </si>
  <si>
    <t>60°11'27.322"N</t>
  </si>
  <si>
    <t>24°50'00.283"E</t>
  </si>
  <si>
    <t>60°11'27.057"N</t>
  </si>
  <si>
    <t>24°49'59.040"E</t>
  </si>
  <si>
    <t>60°11'26.687"N</t>
  </si>
  <si>
    <t>24°49'58.292"E</t>
  </si>
  <si>
    <t>60°11'26.500"N</t>
  </si>
  <si>
    <t>24°49'57.219"E</t>
  </si>
  <si>
    <t>60°11'26.287"N</t>
  </si>
  <si>
    <t>24°49'56.697"E</t>
  </si>
  <si>
    <t>60°11'26.207"N</t>
  </si>
  <si>
    <t>24°49'55.942"E</t>
  </si>
  <si>
    <t>60°11'26.111"N</t>
  </si>
  <si>
    <t>24°49'55.252"E</t>
  </si>
  <si>
    <t>60°11'26.017"N</t>
  </si>
  <si>
    <t>24°49'54.558"E</t>
  </si>
  <si>
    <t>60°11'25.897"N</t>
  </si>
  <si>
    <t>24°49'53.981"E</t>
  </si>
  <si>
    <t>60°11'25.778"N</t>
  </si>
  <si>
    <t>24°49'53.435"E</t>
  </si>
  <si>
    <t>60°11'25.646"N</t>
  </si>
  <si>
    <t>24°49'52.910"E</t>
  </si>
  <si>
    <t>60°11'25.498"N</t>
  </si>
  <si>
    <t>24°49'52.413"E</t>
  </si>
  <si>
    <t>60°11'25.340"N</t>
  </si>
  <si>
    <t>24°49'52.132"E</t>
  </si>
  <si>
    <t>60°11'25.231"N</t>
  </si>
  <si>
    <t>24°49'51.556"E</t>
  </si>
  <si>
    <t>60°11'24.930"N</t>
  </si>
  <si>
    <t>24°49'51.412"E</t>
  </si>
  <si>
    <t>60°11'24.840"N</t>
  </si>
  <si>
    <t>24°49'51.130"E</t>
  </si>
  <si>
    <t>60°11'24.676"N</t>
  </si>
  <si>
    <t>24°49'50.922"E</t>
  </si>
  <si>
    <t>60°11'24.571"N</t>
  </si>
  <si>
    <t>24°49'50.710"E</t>
  </si>
  <si>
    <t>60°11'24.473"N</t>
  </si>
  <si>
    <t>24°49'50.495"E</t>
  </si>
  <si>
    <t>60°11'24.370"N</t>
  </si>
  <si>
    <t>21</t>
  </si>
  <si>
    <t>24°49'50.362"E</t>
  </si>
  <si>
    <t>60°11'24.302"N</t>
  </si>
  <si>
    <t>24°49'50.095"E</t>
  </si>
  <si>
    <t>60°11'24.170"N</t>
  </si>
  <si>
    <t>24°49'49.886"E</t>
  </si>
  <si>
    <t>60°11'24.072"N</t>
  </si>
  <si>
    <t>24°49'49.500"E</t>
  </si>
  <si>
    <t>60°11'23.905"N</t>
  </si>
  <si>
    <t>24°49'49.077"E</t>
  </si>
  <si>
    <t>60°11'23.740"N</t>
  </si>
  <si>
    <t>24°49'48.682"E</t>
  </si>
  <si>
    <t>60°11'23.590"N</t>
  </si>
  <si>
    <t>24°49'48.282"E</t>
  </si>
  <si>
    <t>60°11'23.419"N</t>
  </si>
  <si>
    <t>24°49'47.872"E</t>
  </si>
  <si>
    <t>60°11'23.212"N</t>
  </si>
  <si>
    <t>24°49'47.571"E</t>
  </si>
  <si>
    <t>60°11'23.043"N</t>
  </si>
  <si>
    <t>24°49'47.145"E</t>
  </si>
  <si>
    <t>60°11'22.777"N</t>
  </si>
  <si>
    <t>24°49'46.630"E</t>
  </si>
  <si>
    <t>60°11'22.439"N</t>
  </si>
  <si>
    <t>24°49'46.231"E</t>
  </si>
  <si>
    <t>60°11'22.180"N</t>
  </si>
  <si>
    <t>24°49'45.859"E</t>
  </si>
  <si>
    <t>60°11'21.928"N</t>
  </si>
  <si>
    <t>24°49'45.521"E</t>
  </si>
  <si>
    <t>60°11'21.686"N</t>
  </si>
  <si>
    <t>24°49'45.204"E</t>
  </si>
  <si>
    <t>60°11'21.449"N</t>
  </si>
  <si>
    <t>24°49'45.052"E</t>
  </si>
  <si>
    <t>60°11'21.332"N</t>
  </si>
  <si>
    <t>24°49'44.854"E</t>
  </si>
  <si>
    <t>60°11'21.180"N</t>
  </si>
  <si>
    <t>24°49'44.578"E</t>
  </si>
  <si>
    <t>60°11'20.972"N</t>
  </si>
  <si>
    <t>24°49'44.316"E</t>
  </si>
  <si>
    <t>60°11'20.772"N</t>
  </si>
  <si>
    <t>24°49'44.084"E</t>
  </si>
  <si>
    <t>60°11'20.590"N</t>
  </si>
  <si>
    <t>24°49'43.856"E</t>
  </si>
  <si>
    <t>60°11'20.409"N</t>
  </si>
  <si>
    <t>24°49'43.559"E</t>
  </si>
  <si>
    <t>60°11'20.181"N</t>
  </si>
  <si>
    <t>24°49'43.272"E</t>
  </si>
  <si>
    <t>60°11'19.968"N</t>
  </si>
  <si>
    <t>24°49'43.021"E</t>
  </si>
  <si>
    <t>60°11'19.780"N</t>
  </si>
  <si>
    <t>24°49'42.767"E</t>
  </si>
  <si>
    <t>60°11'19.578"N</t>
  </si>
  <si>
    <t>24°49'42.619"E</t>
  </si>
  <si>
    <t>60°11'19.457"N</t>
  </si>
  <si>
    <t>24°49'42.441"E</t>
  </si>
  <si>
    <t>60°11'19.311"N</t>
  </si>
  <si>
    <t>24°49'41.748"E</t>
  </si>
  <si>
    <t>60°11'18.795"N</t>
  </si>
  <si>
    <t>24°49'41.588"E</t>
  </si>
  <si>
    <t>60°11'18.689"N</t>
  </si>
  <si>
    <t>24°49'41.410"E</t>
  </si>
  <si>
    <t>60°11'18.576"N</t>
  </si>
  <si>
    <t>24°49'41.242"E</t>
  </si>
  <si>
    <t>60°11'18.474"N</t>
  </si>
  <si>
    <t>24°49'41.024"E</t>
  </si>
  <si>
    <t>60°11'18.350"N</t>
  </si>
  <si>
    <t>24°49'40.788"E</t>
  </si>
  <si>
    <t>60°11'18.231"N</t>
  </si>
  <si>
    <t>24°49'40.686"E</t>
  </si>
  <si>
    <t>60°11'18.180"N</t>
  </si>
  <si>
    <t>24°49'40.621"E</t>
  </si>
  <si>
    <t>60°11'18.145"N</t>
  </si>
  <si>
    <t>24°49'40.574"E</t>
  </si>
  <si>
    <t>60°11'18.116"N</t>
  </si>
  <si>
    <t>c</t>
  </si>
  <si>
    <t>24°49'40.558"E</t>
  </si>
  <si>
    <t>60°11'18.106"N</t>
  </si>
  <si>
    <t>24°49'40.531"E</t>
  </si>
  <si>
    <t>60°11'18.089"N</t>
  </si>
  <si>
    <t>24°49'40.496"E</t>
  </si>
  <si>
    <t>60°11'18.075"N</t>
  </si>
  <si>
    <t>24°49'40.460"E</t>
  </si>
  <si>
    <t>60°11'18.066"N</t>
  </si>
  <si>
    <t>24°49'40.429"E</t>
  </si>
  <si>
    <t>60°11'18.063"N</t>
  </si>
  <si>
    <t>24°49'40.397"E</t>
  </si>
  <si>
    <t>60°11'18.064"N</t>
  </si>
  <si>
    <t>24°49'40.357"E</t>
  </si>
  <si>
    <t>60°11'18.068"N</t>
  </si>
  <si>
    <t>24°49'40.311"E</t>
  </si>
  <si>
    <t>60°11'18.074"N</t>
  </si>
  <si>
    <t>24°49'40.265"E</t>
  </si>
  <si>
    <t>60°11'18.081"N</t>
  </si>
  <si>
    <t>24°49'40.222"E</t>
  </si>
  <si>
    <t>Inc=1.9</t>
  </si>
  <si>
    <t>24°49'40.215"E</t>
  </si>
  <si>
    <t>60°11'18.090"N</t>
  </si>
  <si>
    <t>N/A</t>
  </si>
  <si>
    <t>Inc=1.3</t>
  </si>
  <si>
    <t>Inc=0.5</t>
  </si>
  <si>
    <t>Inc=1.2</t>
  </si>
  <si>
    <t>Inc=0.9</t>
  </si>
  <si>
    <t>Inc=0.2</t>
  </si>
  <si>
    <t>Inc=0.7</t>
  </si>
  <si>
    <t>Inc=0.4</t>
  </si>
  <si>
    <t>Inc=1</t>
  </si>
  <si>
    <t>Inc=0.3</t>
  </si>
  <si>
    <t>Inc=0.6</t>
  </si>
  <si>
    <t>[°]</t>
  </si>
  <si>
    <t>[m]</t>
  </si>
  <si>
    <t>[°/30m]</t>
  </si>
  <si>
    <t xml:space="preserve">           [°/30m]         </t>
  </si>
  <si>
    <t xml:space="preserve"> </t>
  </si>
  <si>
    <t>Comments</t>
  </si>
  <si>
    <t>Minor Azim</t>
  </si>
  <si>
    <t>Vert  Semi</t>
  </si>
  <si>
    <t>Minor Semi</t>
  </si>
  <si>
    <t>Major Semi</t>
  </si>
  <si>
    <t>Vert   Sect</t>
  </si>
  <si>
    <t>Turn  Rate</t>
  </si>
  <si>
    <t>Build Rate</t>
  </si>
  <si>
    <t>Toolface</t>
  </si>
  <si>
    <t>DLS</t>
  </si>
  <si>
    <t>Grid North</t>
  </si>
  <si>
    <t>Grid East</t>
  </si>
  <si>
    <t>East</t>
  </si>
  <si>
    <t>North</t>
  </si>
  <si>
    <t>TVDSS</t>
  </si>
  <si>
    <t>TVD</t>
  </si>
  <si>
    <t>Azimuth</t>
  </si>
  <si>
    <t>Inclination</t>
  </si>
  <si>
    <t>MD</t>
  </si>
  <si>
    <t>OTN-3C</t>
  </si>
  <si>
    <t>8.5in Open Hole</t>
  </si>
  <si>
    <t>OTN-3</t>
  </si>
  <si>
    <t>9.625in Liner</t>
  </si>
  <si>
    <t>12in Open Hole</t>
  </si>
  <si>
    <t>13.375in Casing</t>
  </si>
  <si>
    <t>17.5in Open Hole</t>
  </si>
  <si>
    <t>18.625in Casing</t>
  </si>
  <si>
    <t>26in Open Hole</t>
  </si>
  <si>
    <t>Wellbore</t>
  </si>
  <si>
    <t>End E/W</t>
  </si>
  <si>
    <t>End N/S</t>
  </si>
  <si>
    <t>Start E/W</t>
  </si>
  <si>
    <t>Start N/S</t>
  </si>
  <si>
    <t>End TVD</t>
  </si>
  <si>
    <t>Start TVD</t>
  </si>
  <si>
    <t>Interval</t>
  </si>
  <si>
    <t>End MD</t>
  </si>
  <si>
    <t>Start MD</t>
  </si>
  <si>
    <t>String / Diameter</t>
  </si>
  <si>
    <t>OTN-3C BHGE OnTrak 8 1/2" (5381.0m - xxxx.xm)</t>
  </si>
  <si>
    <t>BHI OnTrak (Axial)</t>
  </si>
  <si>
    <t>OTN-3 BHGE AutoTrak G3 12" (4500 - 5384.59m)</t>
  </si>
  <si>
    <t>OTN-3 Single shot survey - Inclination only</t>
  </si>
  <si>
    <t>Drift Indicator - Inclination Only (Actual Survey)</t>
  </si>
  <si>
    <t>Log Name / Comment</t>
  </si>
  <si>
    <t>Positional Uncertainty Model</t>
  </si>
  <si>
    <t>Field Reference Pt</t>
  </si>
  <si>
    <t>Facility Reference Pt</t>
  </si>
  <si>
    <t>Slot Location</t>
  </si>
  <si>
    <t>Vert. Uncert 1sd</t>
  </si>
  <si>
    <t>Horiz. Uncert 1sd</t>
  </si>
  <si>
    <t>Local East</t>
  </si>
  <si>
    <t>Local North</t>
  </si>
  <si>
    <t/>
  </si>
  <si>
    <t>9.30 m</t>
  </si>
  <si>
    <t>Ellipse Start MD</t>
  </si>
  <si>
    <t>2.00 Std Dev</t>
  </si>
  <si>
    <t>Ellipse Confidence Limit</t>
  </si>
  <si>
    <t>not included</t>
  </si>
  <si>
    <t>Surface Position Uncertainty</t>
  </si>
  <si>
    <t>Magnetic North is 8.82 degrees East of True North</t>
  </si>
  <si>
    <t>Declination</t>
  </si>
  <si>
    <t>37.00°</t>
  </si>
  <si>
    <t>Section Azimuth</t>
  </si>
  <si>
    <t>Minimum curvature</t>
  </si>
  <si>
    <t>Calculation method</t>
  </si>
  <si>
    <t>N 0.00 m</t>
  </si>
  <si>
    <t>Section Origin Y</t>
  </si>
  <si>
    <t>Planner</t>
  </si>
  <si>
    <t>User</t>
  </si>
  <si>
    <t>E 0.00 m</t>
  </si>
  <si>
    <t>Section Origin X</t>
  </si>
  <si>
    <t>OTN-3 (TD 5725m) at 5360.00 MD</t>
  </si>
  <si>
    <t>Sidetrack from</t>
  </si>
  <si>
    <t>HAS Innova Rig (RT) to Ground Level at Slot (OTN-3)</t>
  </si>
  <si>
    <t>04/01/2018</t>
  </si>
  <si>
    <t>Wellbore Last Revised</t>
  </si>
  <si>
    <t>12.70 m</t>
  </si>
  <si>
    <t>HAS Innova Rig (RT) to Mean Sea Level</t>
  </si>
  <si>
    <t>Wellpath</t>
  </si>
  <si>
    <t>HAS Innova Rig (RT) to Facility Vertical Datum</t>
  </si>
  <si>
    <t>Mean Sea Level</t>
  </si>
  <si>
    <t>Field Vertical Reference</t>
  </si>
  <si>
    <t>Well</t>
  </si>
  <si>
    <t>HAS Innova Rig (RT)</t>
  </si>
  <si>
    <t>MD Reference Point</t>
  </si>
  <si>
    <t>Slot</t>
  </si>
  <si>
    <t>Vertical Reference Point</t>
  </si>
  <si>
    <t>HAS Innova Rig</t>
  </si>
  <si>
    <t>Facility</t>
  </si>
  <si>
    <t>Facility Center</t>
  </si>
  <si>
    <t>Horizontal Reference Point</t>
  </si>
  <si>
    <t>Espoo Geothermal</t>
  </si>
  <si>
    <t>Field</t>
  </si>
  <si>
    <t>Scale</t>
  </si>
  <si>
    <t>Espoo, Finland onshore</t>
  </si>
  <si>
    <t>Area</t>
  </si>
  <si>
    <t>True</t>
  </si>
  <si>
    <t>North Reference</t>
  </si>
  <si>
    <t>ST1 Deep Heat Oy</t>
  </si>
  <si>
    <t>Operator</t>
  </si>
  <si>
    <t>ETRS89 / GK25FIN</t>
  </si>
  <si>
    <t>Projection System</t>
  </si>
  <si>
    <t>Report Generated by Baker Hughes</t>
  </si>
  <si>
    <t>Actual Wellpath Geographic Report - including Position Uncertainty</t>
  </si>
  <si>
    <t>Measured depth from surface</t>
  </si>
  <si>
    <t>y(East)</t>
  </si>
  <si>
    <t>x(North)</t>
  </si>
  <si>
    <t>z(Altitude)</t>
  </si>
  <si>
    <t>Old coordinates TAGC without taking deviation of the well into account</t>
  </si>
  <si>
    <t>GEORES</t>
  </si>
  <si>
    <t>Sensitivity</t>
  </si>
  <si>
    <t>Measurement</t>
  </si>
  <si>
    <t>mV</t>
  </si>
  <si>
    <t>V/m/s</t>
  </si>
  <si>
    <t>counts&gt;m/s</t>
  </si>
  <si>
    <t>NOTE: For magnitude calculation consider multiplying GEORES by 2</t>
  </si>
  <si>
    <t>Sensor calibration constant [couts &gt; m/s]</t>
  </si>
  <si>
    <t>24°50'20.753"E</t>
  </si>
  <si>
    <t>60°11'38.231"N</t>
  </si>
  <si>
    <t>24°50'20.468"E</t>
  </si>
  <si>
    <t>60°11'38.044"N</t>
  </si>
  <si>
    <t>Yellow Bt/Dip</t>
  </si>
  <si>
    <t>24°50'20.209"E</t>
  </si>
  <si>
    <t>60°11'37.878"N</t>
  </si>
  <si>
    <t>Red Bt/Dip</t>
  </si>
  <si>
    <t>24°50'19.952"E</t>
  </si>
  <si>
    <t>60°11'37.713"N</t>
  </si>
  <si>
    <t>24°50'18.828"E</t>
  </si>
  <si>
    <t>60°11'37.007"N</t>
  </si>
  <si>
    <t>24°50'18.295"E</t>
  </si>
  <si>
    <t>60°11'36.685"N</t>
  </si>
  <si>
    <t>24°50'18.057"E</t>
  </si>
  <si>
    <t>60°11'36.542"N</t>
  </si>
  <si>
    <t>24°50'17.762"E</t>
  </si>
  <si>
    <t>60°11'36.369"N</t>
  </si>
  <si>
    <t>24°50'17.410"E</t>
  </si>
  <si>
    <t>60°11'36.173"N</t>
  </si>
  <si>
    <t>24°50'17.124"E</t>
  </si>
  <si>
    <t>60°11'36.023"N</t>
  </si>
  <si>
    <t>24°50'16.931"E</t>
  </si>
  <si>
    <t>60°11'35.923"N</t>
  </si>
  <si>
    <t>24°50'16.512"E</t>
  </si>
  <si>
    <t>60°11'35.706"N</t>
  </si>
  <si>
    <t>Flagged yellow on magnetic</t>
  </si>
  <si>
    <t>24°50'16.199"E</t>
  </si>
  <si>
    <t>60°11'35.545"N</t>
  </si>
  <si>
    <t>Flagged red on magnetic interference</t>
  </si>
  <si>
    <t>24°50'15.867"E</t>
  </si>
  <si>
    <t>60°11'35.375"N</t>
  </si>
  <si>
    <t>24°50'15.694"E</t>
  </si>
  <si>
    <t>60°11'35.288"N</t>
  </si>
  <si>
    <t>24°50'15.406"E</t>
  </si>
  <si>
    <t>60°11'35.146"N</t>
  </si>
  <si>
    <t>24°50'15.222"E</t>
  </si>
  <si>
    <t>60°11'35.055"N</t>
  </si>
  <si>
    <t>24°50'14.905"E</t>
  </si>
  <si>
    <t>60°11'34.892"N</t>
  </si>
  <si>
    <t>24°50'14.581"E</t>
  </si>
  <si>
    <t>60°11'34.716"N</t>
  </si>
  <si>
    <t>24°50'14.262"E</t>
  </si>
  <si>
    <t>60°11'34.531"N</t>
  </si>
  <si>
    <t>24°50'13.696"E</t>
  </si>
  <si>
    <t>60°11'34.196"N</t>
  </si>
  <si>
    <t>24°50'12.879"E</t>
  </si>
  <si>
    <t>60°11'33.740"N</t>
  </si>
  <si>
    <t>24°50'12.556"E</t>
  </si>
  <si>
    <t>60°11'33.576"N</t>
  </si>
  <si>
    <t>24°50'12.210"E</t>
  </si>
  <si>
    <t>60°11'33.409"N</t>
  </si>
  <si>
    <t>24°50'11.900"E</t>
  </si>
  <si>
    <t>60°11'33.263"N</t>
  </si>
  <si>
    <t>24°50'11.583"E</t>
  </si>
  <si>
    <t>60°11'33.109"N</t>
  </si>
  <si>
    <t>24°50'11.257"E</t>
  </si>
  <si>
    <t>60°11'32.945"N</t>
  </si>
  <si>
    <t>24°50'10.663"E</t>
  </si>
  <si>
    <t>60°11'32.657"N</t>
  </si>
  <si>
    <t>24°50'09.605"E</t>
  </si>
  <si>
    <t>60°11'32.077"N</t>
  </si>
  <si>
    <t>24°50'08.806"E</t>
  </si>
  <si>
    <t>60°11'31.517"N</t>
  </si>
  <si>
    <t>24°50'08.636"E</t>
  </si>
  <si>
    <t>60°11'31.390"N</t>
  </si>
  <si>
    <t>24°50'08.169"E</t>
  </si>
  <si>
    <t>60°11'31.056"N</t>
  </si>
  <si>
    <t>24°50'07.886"E</t>
  </si>
  <si>
    <t>60°11'30.869"N</t>
  </si>
  <si>
    <t>24°50'07.673"E</t>
  </si>
  <si>
    <t>60°11'30.736"N</t>
  </si>
  <si>
    <t>24°50'07.405"E</t>
  </si>
  <si>
    <t>60°11'30.573"N</t>
  </si>
  <si>
    <t>24°50'07.130"E</t>
  </si>
  <si>
    <t>60°11'30.408"N</t>
  </si>
  <si>
    <t>21/Apr/2018 at 22:20:53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</si>
</sst>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color theme="1"/>
      <name val="Cambria"/>
      <family val="1"/>
      <charset val="238"/>
    </font>
    <font>
      <sz val="11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color indexed="9"/>
      <name val="Arial"/>
      <family val="2"/>
    </font>
    <font>
      <b/>
      <sz val="24"/>
      <name val="Arial"/>
      <family val="2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sz val="10"/>
      <name val="Arial Cyr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theme="1"/>
      <name val="Arial"/>
      <family val="2"/>
    </font>
    <font>
      <sz val="10"/>
      <name val="Arial"/>
    </font>
    <font>
      <b/>
      <sz val="10"/>
      <name val="Arial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0C0C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10" fillId="0" borderId="0"/>
    <xf numFmtId="0" fontId="13" fillId="0" borderId="0"/>
    <xf numFmtId="0" fontId="19" fillId="0" borderId="0"/>
    <xf numFmtId="0" fontId="23" fillId="0" borderId="0"/>
    <xf numFmtId="0" fontId="25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/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3" borderId="0" xfId="0" applyFont="1" applyFill="1"/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0" fontId="3" fillId="3" borderId="0" xfId="0" applyFont="1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164" fontId="8" fillId="3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13" fillId="0" borderId="0" xfId="2" applyNumberForma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/>
    <xf numFmtId="1" fontId="5" fillId="3" borderId="0" xfId="0" applyNumberFormat="1" applyFont="1" applyFill="1"/>
    <xf numFmtId="1" fontId="17" fillId="3" borderId="0" xfId="0" applyNumberFormat="1" applyFont="1" applyFill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8" fillId="0" borderId="0" xfId="0" applyFont="1"/>
    <xf numFmtId="0" fontId="16" fillId="0" borderId="0" xfId="0" applyFont="1"/>
    <xf numFmtId="0" fontId="16" fillId="0" borderId="0" xfId="0" applyFont="1"/>
    <xf numFmtId="0" fontId="22" fillId="0" borderId="0" xfId="0" applyFont="1" applyAlignment="1">
      <alignment horizontal="center"/>
    </xf>
    <xf numFmtId="0" fontId="23" fillId="0" borderId="0" xfId="4"/>
    <xf numFmtId="0" fontId="23" fillId="0" borderId="0" xfId="4" applyAlignment="1">
      <alignment horizontal="left"/>
    </xf>
    <xf numFmtId="2" fontId="23" fillId="0" borderId="0" xfId="4" applyNumberFormat="1" applyAlignment="1">
      <alignment horizontal="center"/>
    </xf>
    <xf numFmtId="0" fontId="23" fillId="0" borderId="0" xfId="4" applyAlignment="1">
      <alignment horizontal="center"/>
    </xf>
    <xf numFmtId="0" fontId="14" fillId="4" borderId="1" xfId="4" applyFont="1" applyFill="1" applyBorder="1" applyAlignment="1">
      <alignment horizontal="center" wrapText="1"/>
    </xf>
    <xf numFmtId="0" fontId="14" fillId="4" borderId="2" xfId="4" applyFont="1" applyFill="1" applyBorder="1" applyAlignment="1">
      <alignment horizontal="center" wrapText="1"/>
    </xf>
    <xf numFmtId="0" fontId="14" fillId="4" borderId="3" xfId="4" applyFont="1" applyFill="1" applyBorder="1" applyAlignment="1">
      <alignment horizontal="center" wrapText="1"/>
    </xf>
    <xf numFmtId="0" fontId="14" fillId="4" borderId="4" xfId="4" applyFont="1" applyFill="1" applyBorder="1" applyAlignment="1">
      <alignment horizontal="center" wrapText="1"/>
    </xf>
    <xf numFmtId="0" fontId="14" fillId="4" borderId="5" xfId="4" applyFont="1" applyFill="1" applyBorder="1" applyAlignment="1">
      <alignment horizontal="center" wrapText="1"/>
    </xf>
    <xf numFmtId="0" fontId="14" fillId="4" borderId="6" xfId="4" applyFont="1" applyFill="1" applyBorder="1" applyAlignment="1">
      <alignment horizontal="center" wrapText="1"/>
    </xf>
    <xf numFmtId="2" fontId="23" fillId="5" borderId="2" xfId="4" applyNumberFormat="1" applyFill="1" applyBorder="1" applyAlignment="1">
      <alignment horizontal="center"/>
    </xf>
    <xf numFmtId="2" fontId="23" fillId="0" borderId="19" xfId="4" applyNumberFormat="1" applyBorder="1" applyAlignment="1">
      <alignment horizontal="center"/>
    </xf>
    <xf numFmtId="0" fontId="14" fillId="4" borderId="2" xfId="4" applyFont="1" applyFill="1" applyBorder="1" applyAlignment="1">
      <alignment horizontal="center"/>
    </xf>
    <xf numFmtId="0" fontId="14" fillId="4" borderId="5" xfId="4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3" fillId="0" borderId="0" xfId="4" applyAlignment="1">
      <alignment horizontal="left"/>
    </xf>
    <xf numFmtId="0" fontId="23" fillId="0" borderId="9" xfId="4" applyBorder="1" applyAlignment="1">
      <alignment horizontal="center"/>
    </xf>
    <xf numFmtId="0" fontId="23" fillId="0" borderId="8" xfId="4" applyBorder="1" applyAlignment="1">
      <alignment horizontal="center"/>
    </xf>
    <xf numFmtId="0" fontId="23" fillId="0" borderId="7" xfId="4" applyBorder="1" applyAlignment="1">
      <alignment horizontal="center"/>
    </xf>
    <xf numFmtId="0" fontId="23" fillId="0" borderId="10" xfId="4" applyBorder="1" applyAlignment="1">
      <alignment horizontal="left"/>
    </xf>
    <xf numFmtId="2" fontId="24" fillId="0" borderId="13" xfId="4" applyNumberFormat="1" applyFont="1" applyBorder="1" applyAlignment="1">
      <alignment horizontal="center"/>
    </xf>
    <xf numFmtId="2" fontId="24" fillId="0" borderId="11" xfId="4" applyNumberFormat="1" applyFont="1" applyBorder="1" applyAlignment="1">
      <alignment horizontal="center"/>
    </xf>
    <xf numFmtId="0" fontId="23" fillId="0" borderId="13" xfId="4" applyBorder="1" applyAlignment="1">
      <alignment horizontal="center"/>
    </xf>
    <xf numFmtId="0" fontId="23" fillId="0" borderId="12" xfId="4" applyBorder="1" applyAlignment="1">
      <alignment horizontal="center"/>
    </xf>
    <xf numFmtId="0" fontId="23" fillId="0" borderId="11" xfId="4" applyBorder="1" applyAlignment="1">
      <alignment horizontal="center"/>
    </xf>
    <xf numFmtId="0" fontId="14" fillId="4" borderId="16" xfId="4" applyFont="1" applyFill="1" applyBorder="1" applyAlignment="1">
      <alignment horizontal="left" wrapText="1"/>
    </xf>
    <xf numFmtId="0" fontId="14" fillId="4" borderId="15" xfId="4" applyFont="1" applyFill="1" applyBorder="1" applyAlignment="1">
      <alignment horizontal="left" wrapText="1"/>
    </xf>
    <xf numFmtId="0" fontId="14" fillId="4" borderId="14" xfId="4" applyFont="1" applyFill="1" applyBorder="1" applyAlignment="1">
      <alignment horizontal="left" wrapText="1"/>
    </xf>
    <xf numFmtId="0" fontId="14" fillId="4" borderId="16" xfId="4" applyFont="1" applyFill="1" applyBorder="1" applyAlignment="1">
      <alignment horizontal="center" wrapText="1"/>
    </xf>
    <xf numFmtId="0" fontId="14" fillId="4" borderId="15" xfId="4" applyFont="1" applyFill="1" applyBorder="1" applyAlignment="1">
      <alignment horizontal="center" wrapText="1"/>
    </xf>
    <xf numFmtId="0" fontId="14" fillId="4" borderId="14" xfId="4" applyFont="1" applyFill="1" applyBorder="1" applyAlignment="1">
      <alignment horizontal="center" wrapText="1"/>
    </xf>
    <xf numFmtId="0" fontId="14" fillId="4" borderId="13" xfId="4" applyFont="1" applyFill="1" applyBorder="1" applyAlignment="1">
      <alignment horizontal="center" wrapText="1"/>
    </xf>
    <xf numFmtId="0" fontId="14" fillId="4" borderId="12" xfId="4" applyFont="1" applyFill="1" applyBorder="1" applyAlignment="1">
      <alignment horizontal="center" wrapText="1"/>
    </xf>
    <xf numFmtId="0" fontId="14" fillId="4" borderId="11" xfId="4" applyFont="1" applyFill="1" applyBorder="1" applyAlignment="1">
      <alignment horizontal="center" wrapText="1"/>
    </xf>
    <xf numFmtId="0" fontId="23" fillId="0" borderId="17" xfId="4" applyBorder="1" applyAlignment="1">
      <alignment horizontal="center"/>
    </xf>
    <xf numFmtId="2" fontId="23" fillId="5" borderId="12" xfId="4" applyNumberFormat="1" applyFill="1" applyBorder="1" applyAlignment="1">
      <alignment horizontal="center"/>
    </xf>
    <xf numFmtId="2" fontId="23" fillId="5" borderId="11" xfId="4" applyNumberFormat="1" applyFill="1" applyBorder="1" applyAlignment="1">
      <alignment horizontal="center"/>
    </xf>
    <xf numFmtId="0" fontId="14" fillId="4" borderId="18" xfId="4" applyFont="1" applyFill="1" applyBorder="1" applyAlignment="1">
      <alignment horizontal="left"/>
    </xf>
    <xf numFmtId="0" fontId="14" fillId="4" borderId="12" xfId="4" applyFont="1" applyFill="1" applyBorder="1" applyAlignment="1">
      <alignment horizontal="left"/>
    </xf>
    <xf numFmtId="0" fontId="14" fillId="4" borderId="17" xfId="4" applyFont="1" applyFill="1" applyBorder="1" applyAlignment="1">
      <alignment horizontal="left"/>
    </xf>
    <xf numFmtId="2" fontId="23" fillId="5" borderId="13" xfId="4" applyNumberFormat="1" applyFill="1" applyBorder="1" applyAlignment="1">
      <alignment horizontal="center"/>
    </xf>
    <xf numFmtId="0" fontId="14" fillId="4" borderId="29" xfId="4" applyFont="1" applyFill="1" applyBorder="1" applyAlignment="1">
      <alignment horizontal="left"/>
    </xf>
    <xf numFmtId="0" fontId="14" fillId="4" borderId="28" xfId="4" applyFont="1" applyFill="1" applyBorder="1" applyAlignment="1">
      <alignment horizontal="left"/>
    </xf>
    <xf numFmtId="0" fontId="14" fillId="4" borderId="27" xfId="4" applyFont="1" applyFill="1" applyBorder="1" applyAlignment="1">
      <alignment horizontal="left"/>
    </xf>
    <xf numFmtId="2" fontId="23" fillId="0" borderId="21" xfId="4" applyNumberFormat="1" applyBorder="1" applyAlignment="1">
      <alignment horizontal="center"/>
    </xf>
    <xf numFmtId="2" fontId="23" fillId="0" borderId="20" xfId="4" applyNumberFormat="1" applyBorder="1" applyAlignment="1">
      <alignment horizontal="center"/>
    </xf>
    <xf numFmtId="2" fontId="24" fillId="0" borderId="21" xfId="4" applyNumberFormat="1" applyFont="1" applyBorder="1" applyAlignment="1">
      <alignment horizontal="center"/>
    </xf>
    <xf numFmtId="2" fontId="24" fillId="0" borderId="20" xfId="4" applyNumberFormat="1" applyFont="1" applyBorder="1" applyAlignment="1">
      <alignment horizontal="center"/>
    </xf>
    <xf numFmtId="0" fontId="23" fillId="0" borderId="24" xfId="4" applyBorder="1" applyAlignment="1">
      <alignment horizontal="center"/>
    </xf>
    <xf numFmtId="0" fontId="23" fillId="0" borderId="23" xfId="4" applyBorder="1" applyAlignment="1">
      <alignment horizontal="center"/>
    </xf>
    <xf numFmtId="0" fontId="23" fillId="0" borderId="22" xfId="4" applyBorder="1" applyAlignment="1">
      <alignment horizontal="center"/>
    </xf>
    <xf numFmtId="0" fontId="14" fillId="4" borderId="26" xfId="4" applyFont="1" applyFill="1" applyBorder="1" applyAlignment="1">
      <alignment horizontal="left"/>
    </xf>
    <xf numFmtId="0" fontId="14" fillId="4" borderId="23" xfId="4" applyFont="1" applyFill="1" applyBorder="1" applyAlignment="1">
      <alignment horizontal="left"/>
    </xf>
    <xf numFmtId="0" fontId="14" fillId="4" borderId="22" xfId="4" applyFont="1" applyFill="1" applyBorder="1" applyAlignment="1">
      <alignment horizontal="left"/>
    </xf>
    <xf numFmtId="2" fontId="23" fillId="5" borderId="23" xfId="4" applyNumberFormat="1" applyFill="1" applyBorder="1" applyAlignment="1">
      <alignment horizontal="center"/>
    </xf>
    <xf numFmtId="2" fontId="23" fillId="5" borderId="25" xfId="4" applyNumberFormat="1" applyFill="1" applyBorder="1" applyAlignment="1">
      <alignment horizontal="center"/>
    </xf>
    <xf numFmtId="2" fontId="23" fillId="5" borderId="24" xfId="4" applyNumberFormat="1" applyFill="1" applyBorder="1" applyAlignment="1">
      <alignment horizontal="center"/>
    </xf>
    <xf numFmtId="2" fontId="24" fillId="0" borderId="24" xfId="4" applyNumberFormat="1" applyFont="1" applyBorder="1" applyAlignment="1">
      <alignment horizontal="center"/>
    </xf>
    <xf numFmtId="2" fontId="24" fillId="0" borderId="25" xfId="4" applyNumberFormat="1" applyFont="1" applyBorder="1" applyAlignment="1">
      <alignment horizontal="center"/>
    </xf>
    <xf numFmtId="0" fontId="23" fillId="0" borderId="25" xfId="4" applyBorder="1" applyAlignment="1">
      <alignment horizontal="center"/>
    </xf>
    <xf numFmtId="0" fontId="14" fillId="4" borderId="36" xfId="4" applyFont="1" applyFill="1" applyBorder="1" applyAlignment="1">
      <alignment horizontal="left"/>
    </xf>
    <xf numFmtId="0" fontId="14" fillId="4" borderId="15" xfId="4" applyFont="1" applyFill="1" applyBorder="1" applyAlignment="1">
      <alignment horizontal="left"/>
    </xf>
    <xf numFmtId="0" fontId="14" fillId="4" borderId="35" xfId="4" applyFont="1" applyFill="1" applyBorder="1" applyAlignment="1">
      <alignment horizontal="left"/>
    </xf>
    <xf numFmtId="0" fontId="23" fillId="0" borderId="26" xfId="4" applyBorder="1" applyAlignment="1">
      <alignment horizontal="left"/>
    </xf>
    <xf numFmtId="0" fontId="23" fillId="0" borderId="23" xfId="4" applyBorder="1" applyAlignment="1">
      <alignment horizontal="left"/>
    </xf>
    <xf numFmtId="0" fontId="23" fillId="0" borderId="22" xfId="4" applyBorder="1" applyAlignment="1">
      <alignment horizontal="left"/>
    </xf>
    <xf numFmtId="0" fontId="23" fillId="0" borderId="24" xfId="4" applyBorder="1" applyAlignment="1">
      <alignment horizontal="left"/>
    </xf>
    <xf numFmtId="0" fontId="23" fillId="0" borderId="25" xfId="4" applyBorder="1" applyAlignment="1">
      <alignment horizontal="left"/>
    </xf>
    <xf numFmtId="0" fontId="14" fillId="4" borderId="34" xfId="4" applyFont="1" applyFill="1" applyBorder="1" applyAlignment="1">
      <alignment horizontal="center"/>
    </xf>
    <xf numFmtId="0" fontId="14" fillId="4" borderId="10" xfId="4" applyFont="1" applyFill="1" applyBorder="1" applyAlignment="1">
      <alignment horizontal="center"/>
    </xf>
    <xf numFmtId="0" fontId="14" fillId="4" borderId="33" xfId="4" applyFont="1" applyFill="1" applyBorder="1" applyAlignment="1">
      <alignment horizontal="center"/>
    </xf>
    <xf numFmtId="0" fontId="14" fillId="4" borderId="32" xfId="4" applyFont="1" applyFill="1" applyBorder="1" applyAlignment="1">
      <alignment horizontal="center"/>
    </xf>
    <xf numFmtId="0" fontId="14" fillId="4" borderId="31" xfId="4" applyFont="1" applyFill="1" applyBorder="1" applyAlignment="1">
      <alignment horizontal="center"/>
    </xf>
    <xf numFmtId="0" fontId="14" fillId="4" borderId="30" xfId="4" applyFont="1" applyFill="1" applyBorder="1" applyAlignment="1">
      <alignment horizontal="center"/>
    </xf>
    <xf numFmtId="0" fontId="14" fillId="4" borderId="16" xfId="4" applyFont="1" applyFill="1" applyBorder="1" applyAlignment="1">
      <alignment horizontal="center"/>
    </xf>
    <xf numFmtId="0" fontId="14" fillId="4" borderId="14" xfId="4" applyFont="1" applyFill="1" applyBorder="1" applyAlignment="1">
      <alignment horizontal="center"/>
    </xf>
    <xf numFmtId="0" fontId="14" fillId="4" borderId="15" xfId="4" applyFont="1" applyFill="1" applyBorder="1" applyAlignment="1">
      <alignment horizontal="center"/>
    </xf>
    <xf numFmtId="0" fontId="14" fillId="4" borderId="13" xfId="4" applyFont="1" applyFill="1" applyBorder="1" applyAlignment="1">
      <alignment horizontal="center"/>
    </xf>
    <xf numFmtId="0" fontId="14" fillId="4" borderId="11" xfId="4" applyFont="1" applyFill="1" applyBorder="1" applyAlignment="1">
      <alignment horizontal="center"/>
    </xf>
    <xf numFmtId="0" fontId="14" fillId="4" borderId="12" xfId="4" applyFont="1" applyFill="1" applyBorder="1" applyAlignment="1">
      <alignment horizontal="center"/>
    </xf>
    <xf numFmtId="0" fontId="14" fillId="4" borderId="9" xfId="4" applyFont="1" applyFill="1" applyBorder="1" applyAlignment="1">
      <alignment horizontal="center"/>
    </xf>
    <xf numFmtId="0" fontId="14" fillId="4" borderId="8" xfId="4" applyFont="1" applyFill="1" applyBorder="1" applyAlignment="1">
      <alignment horizontal="center"/>
    </xf>
    <xf numFmtId="0" fontId="14" fillId="4" borderId="7" xfId="4" applyFont="1" applyFill="1" applyBorder="1" applyAlignment="1">
      <alignment horizontal="center"/>
    </xf>
    <xf numFmtId="0" fontId="15" fillId="0" borderId="9" xfId="4" applyFont="1" applyBorder="1" applyAlignment="1">
      <alignment horizontal="center"/>
    </xf>
    <xf numFmtId="0" fontId="15" fillId="0" borderId="8" xfId="4" applyFont="1" applyBorder="1" applyAlignment="1">
      <alignment horizontal="center"/>
    </xf>
    <xf numFmtId="0" fontId="15" fillId="0" borderId="7" xfId="4" applyFont="1" applyBorder="1" applyAlignment="1">
      <alignment horizontal="center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workbookViewId="0">
      <selection activeCell="I8" sqref="I8"/>
    </sheetView>
  </sheetViews>
  <sheetFormatPr defaultRowHeight="14.4" x14ac:dyDescent="0.3"/>
  <cols>
    <col min="1" max="1" width="4.21875" customWidth="1"/>
    <col min="3" max="3" width="4.21875" style="11" customWidth="1"/>
    <col min="4" max="4" width="4.88671875" style="11" customWidth="1"/>
    <col min="5" max="5" width="6.77734375" style="1" bestFit="1" customWidth="1"/>
    <col min="6" max="6" width="9.77734375" style="1" bestFit="1" customWidth="1"/>
    <col min="7" max="7" width="9" style="2" bestFit="1" customWidth="1"/>
    <col min="8" max="8" width="8.109375" style="2" bestFit="1" customWidth="1"/>
    <col min="9" max="9" width="8.5546875" style="3" bestFit="1" customWidth="1"/>
    <col min="10" max="10" width="11.33203125" style="3" customWidth="1"/>
    <col min="11" max="11" width="13.5546875" style="1" customWidth="1"/>
    <col min="12" max="13" width="12.5546875" style="1" bestFit="1" customWidth="1"/>
    <col min="14" max="14" width="14" style="1" bestFit="1" customWidth="1"/>
    <col min="15" max="15" width="11.109375" style="5" customWidth="1"/>
    <col min="16" max="16" width="13.33203125" style="4" customWidth="1"/>
    <col min="17" max="17" width="12.6640625" style="4" customWidth="1"/>
    <col min="18" max="18" width="11" style="4" customWidth="1"/>
  </cols>
  <sheetData>
    <row r="1" spans="1:21" ht="15.6" x14ac:dyDescent="0.3">
      <c r="B1" t="s">
        <v>36</v>
      </c>
      <c r="C1" s="61" t="s">
        <v>49</v>
      </c>
      <c r="D1" s="61"/>
      <c r="E1" s="62" t="s">
        <v>51</v>
      </c>
      <c r="F1" s="62"/>
      <c r="G1" s="62"/>
      <c r="H1" s="62"/>
      <c r="I1" s="62"/>
      <c r="P1" s="8" t="s">
        <v>349</v>
      </c>
      <c r="Q1" s="8"/>
      <c r="R1" s="9"/>
    </row>
    <row r="2" spans="1:21" ht="49.8" customHeight="1" x14ac:dyDescent="0.3">
      <c r="C2" s="61"/>
      <c r="D2" s="61"/>
      <c r="E2" s="11" t="s">
        <v>0</v>
      </c>
      <c r="F2" s="11" t="s">
        <v>1</v>
      </c>
      <c r="G2" s="40" t="s">
        <v>2</v>
      </c>
      <c r="H2" s="40" t="s">
        <v>3</v>
      </c>
      <c r="I2" s="40" t="s">
        <v>29</v>
      </c>
      <c r="J2" s="41" t="s">
        <v>337</v>
      </c>
      <c r="K2" s="34" t="s">
        <v>4</v>
      </c>
      <c r="L2" s="11" t="s">
        <v>5</v>
      </c>
      <c r="M2" s="11" t="s">
        <v>6</v>
      </c>
      <c r="N2" s="11" t="s">
        <v>7</v>
      </c>
      <c r="O2" s="41" t="s">
        <v>8</v>
      </c>
      <c r="P2" s="42" t="s">
        <v>30</v>
      </c>
      <c r="Q2" s="42" t="s">
        <v>31</v>
      </c>
      <c r="R2" s="42" t="s">
        <v>32</v>
      </c>
    </row>
    <row r="3" spans="1:21" s="21" customFormat="1" x14ac:dyDescent="0.3">
      <c r="A3" s="21">
        <v>1</v>
      </c>
      <c r="B3" s="21" t="s">
        <v>37</v>
      </c>
      <c r="C3" s="13">
        <v>1</v>
      </c>
      <c r="D3" s="13">
        <v>3</v>
      </c>
      <c r="E3" s="27" t="s">
        <v>52</v>
      </c>
      <c r="F3" s="27" t="s">
        <v>52</v>
      </c>
      <c r="G3" s="25">
        <v>25490973</v>
      </c>
      <c r="H3" s="25">
        <v>6674843</v>
      </c>
      <c r="I3" s="32">
        <v>-666</v>
      </c>
      <c r="J3" s="14"/>
      <c r="K3" s="28" t="s">
        <v>25</v>
      </c>
      <c r="L3" s="25">
        <v>60.186323850000001</v>
      </c>
      <c r="M3" s="25">
        <v>24.837310009999999</v>
      </c>
      <c r="N3" s="14" t="s">
        <v>11</v>
      </c>
      <c r="O3" s="14">
        <v>500</v>
      </c>
      <c r="P3" s="31" t="s">
        <v>48</v>
      </c>
      <c r="Q3" s="31" t="s">
        <v>48</v>
      </c>
      <c r="R3" s="31" t="s">
        <v>48</v>
      </c>
    </row>
    <row r="4" spans="1:21" s="21" customFormat="1" x14ac:dyDescent="0.3">
      <c r="A4" s="21">
        <v>2</v>
      </c>
      <c r="C4" s="13">
        <v>4</v>
      </c>
      <c r="D4" s="13">
        <v>6</v>
      </c>
      <c r="E4" s="27" t="s">
        <v>9</v>
      </c>
      <c r="F4" s="27" t="s">
        <v>9</v>
      </c>
      <c r="G4" s="25">
        <v>25482277</v>
      </c>
      <c r="H4" s="25">
        <v>6674866</v>
      </c>
      <c r="I4" s="26">
        <v>-329.2</v>
      </c>
      <c r="J4" s="14"/>
      <c r="K4" s="27" t="s">
        <v>10</v>
      </c>
      <c r="L4" s="27">
        <v>60.186245370000002</v>
      </c>
      <c r="M4" s="27">
        <v>24.68058564</v>
      </c>
      <c r="N4" s="22" t="s">
        <v>11</v>
      </c>
      <c r="O4" s="14">
        <v>500</v>
      </c>
      <c r="P4" s="23">
        <v>1104364569.961489</v>
      </c>
      <c r="Q4" s="23">
        <v>1044174757.2815535</v>
      </c>
      <c r="R4" s="23">
        <v>1036626506.0240964</v>
      </c>
    </row>
    <row r="5" spans="1:21" s="21" customFormat="1" x14ac:dyDescent="0.3">
      <c r="A5" s="21">
        <v>3</v>
      </c>
      <c r="C5" s="13">
        <v>7</v>
      </c>
      <c r="D5" s="13">
        <v>9</v>
      </c>
      <c r="E5" s="27" t="s">
        <v>12</v>
      </c>
      <c r="F5" s="27" t="s">
        <v>12</v>
      </c>
      <c r="G5" s="25">
        <v>25496170</v>
      </c>
      <c r="H5" s="25">
        <v>6671422</v>
      </c>
      <c r="I5" s="26">
        <v>-290</v>
      </c>
      <c r="J5" s="14"/>
      <c r="K5" s="27" t="s">
        <v>13</v>
      </c>
      <c r="L5" s="27">
        <v>60.15570074</v>
      </c>
      <c r="M5" s="27">
        <v>24.931037700000001</v>
      </c>
      <c r="N5" s="22" t="s">
        <v>11</v>
      </c>
      <c r="O5" s="14">
        <v>500</v>
      </c>
      <c r="P5" s="23">
        <v>1072817955.1122195</v>
      </c>
      <c r="Q5" s="23">
        <v>1084237074.4010088</v>
      </c>
      <c r="R5" s="23">
        <v>1082012578.6163523</v>
      </c>
    </row>
    <row r="6" spans="1:21" s="21" customFormat="1" x14ac:dyDescent="0.3">
      <c r="A6" s="21">
        <v>4</v>
      </c>
      <c r="C6" s="13">
        <v>10</v>
      </c>
      <c r="D6" s="13">
        <v>12</v>
      </c>
      <c r="E6" s="27" t="s">
        <v>14</v>
      </c>
      <c r="F6" s="27" t="s">
        <v>14</v>
      </c>
      <c r="G6" s="25">
        <v>25497925</v>
      </c>
      <c r="H6" s="25">
        <v>6676806</v>
      </c>
      <c r="I6" s="26">
        <v>-307.5</v>
      </c>
      <c r="J6" s="25"/>
      <c r="K6" s="27" t="s">
        <v>15</v>
      </c>
      <c r="L6" s="27">
        <v>60.20403709</v>
      </c>
      <c r="M6" s="27">
        <v>24.962582980000001</v>
      </c>
      <c r="N6" s="22" t="s">
        <v>11</v>
      </c>
      <c r="O6" s="14">
        <v>500</v>
      </c>
      <c r="P6" s="23">
        <v>1172343324.2506812</v>
      </c>
      <c r="Q6" s="23">
        <v>1159838274.9326146</v>
      </c>
      <c r="R6" s="23">
        <v>1108365508.3655083</v>
      </c>
    </row>
    <row r="7" spans="1:21" s="21" customFormat="1" x14ac:dyDescent="0.3">
      <c r="A7" s="21">
        <v>5</v>
      </c>
      <c r="C7" s="13">
        <v>13</v>
      </c>
      <c r="D7" s="13">
        <v>15</v>
      </c>
      <c r="E7" s="27" t="s">
        <v>21</v>
      </c>
      <c r="F7" s="27" t="s">
        <v>21</v>
      </c>
      <c r="G7" s="25">
        <v>25495372</v>
      </c>
      <c r="H7" s="25">
        <v>6676624</v>
      </c>
      <c r="I7" s="26">
        <v>-309</v>
      </c>
      <c r="J7" s="25"/>
      <c r="K7" s="27" t="s">
        <v>22</v>
      </c>
      <c r="L7" s="27">
        <v>60.2023826</v>
      </c>
      <c r="M7" s="27">
        <v>24.916550709999999</v>
      </c>
      <c r="N7" s="22" t="s">
        <v>11</v>
      </c>
      <c r="O7" s="14">
        <v>500</v>
      </c>
      <c r="P7" s="31" t="s">
        <v>48</v>
      </c>
      <c r="Q7" s="31" t="s">
        <v>48</v>
      </c>
      <c r="R7" s="31" t="s">
        <v>48</v>
      </c>
    </row>
    <row r="8" spans="1:21" s="21" customFormat="1" x14ac:dyDescent="0.3">
      <c r="A8" s="21">
        <v>6</v>
      </c>
      <c r="C8" s="13">
        <v>16</v>
      </c>
      <c r="D8" s="13">
        <v>18</v>
      </c>
      <c r="E8" s="28" t="s">
        <v>34</v>
      </c>
      <c r="F8" s="28" t="s">
        <v>34</v>
      </c>
      <c r="G8" s="46">
        <v>25492169</v>
      </c>
      <c r="H8" s="46">
        <v>6676419</v>
      </c>
      <c r="I8" s="31">
        <v>-1132.5</v>
      </c>
      <c r="J8" s="29"/>
      <c r="K8" s="30">
        <v>5</v>
      </c>
      <c r="L8" s="36">
        <v>60.200530000000001</v>
      </c>
      <c r="M8" s="36">
        <v>24.858813000000001</v>
      </c>
      <c r="N8" s="22" t="s">
        <v>11</v>
      </c>
      <c r="O8" s="14">
        <v>500</v>
      </c>
      <c r="P8" s="31" t="s">
        <v>48</v>
      </c>
      <c r="Q8" s="31" t="s">
        <v>48</v>
      </c>
      <c r="R8" s="31" t="s">
        <v>48</v>
      </c>
      <c r="S8" s="21" t="s">
        <v>341</v>
      </c>
    </row>
    <row r="9" spans="1:21" s="21" customFormat="1" x14ac:dyDescent="0.3">
      <c r="A9" s="21">
        <v>7</v>
      </c>
      <c r="C9" s="13">
        <v>19</v>
      </c>
      <c r="D9" s="13">
        <v>21</v>
      </c>
      <c r="E9" s="25" t="s">
        <v>28</v>
      </c>
      <c r="F9" s="25" t="s">
        <v>28</v>
      </c>
      <c r="G9" s="44">
        <v>25488249</v>
      </c>
      <c r="H9" s="45">
        <v>6676114</v>
      </c>
      <c r="I9" s="31">
        <v>-1148</v>
      </c>
      <c r="J9" s="14"/>
      <c r="K9" s="30"/>
      <c r="L9" s="30">
        <v>60.196315599999998</v>
      </c>
      <c r="M9" s="30">
        <v>24.7879717</v>
      </c>
      <c r="N9" s="14" t="s">
        <v>11</v>
      </c>
      <c r="O9" s="14">
        <v>500</v>
      </c>
      <c r="P9" s="31" t="s">
        <v>48</v>
      </c>
      <c r="Q9" s="31" t="s">
        <v>48</v>
      </c>
      <c r="R9" s="31" t="s">
        <v>48</v>
      </c>
      <c r="S9" s="25">
        <v>25488239</v>
      </c>
      <c r="T9" s="25">
        <v>6675964</v>
      </c>
    </row>
    <row r="10" spans="1:21" s="21" customFormat="1" x14ac:dyDescent="0.3">
      <c r="A10" s="21">
        <v>8</v>
      </c>
      <c r="C10" s="13">
        <v>22</v>
      </c>
      <c r="D10" s="13">
        <v>24</v>
      </c>
      <c r="E10" s="27" t="s">
        <v>16</v>
      </c>
      <c r="F10" s="27" t="s">
        <v>16</v>
      </c>
      <c r="G10" s="25">
        <v>25493884</v>
      </c>
      <c r="H10" s="25">
        <v>6680087</v>
      </c>
      <c r="I10" s="26">
        <v>-343.3</v>
      </c>
      <c r="J10" s="25"/>
      <c r="K10" s="27" t="s">
        <v>17</v>
      </c>
      <c r="L10" s="27">
        <v>60.233444669999997</v>
      </c>
      <c r="M10" s="27">
        <v>24.889615630000002</v>
      </c>
      <c r="N10" s="22" t="s">
        <v>11</v>
      </c>
      <c r="O10" s="14">
        <v>500</v>
      </c>
      <c r="P10" s="23">
        <v>1122323759.7911229</v>
      </c>
      <c r="Q10" s="23">
        <v>1076095118.8986232</v>
      </c>
      <c r="R10" s="23">
        <v>1171389645.7765667</v>
      </c>
    </row>
    <row r="11" spans="1:21" s="21" customFormat="1" x14ac:dyDescent="0.3">
      <c r="A11" s="21">
        <v>9</v>
      </c>
      <c r="C11" s="13">
        <v>25</v>
      </c>
      <c r="D11" s="13">
        <v>27</v>
      </c>
      <c r="E11" s="27" t="s">
        <v>33</v>
      </c>
      <c r="F11" s="27" t="s">
        <v>33</v>
      </c>
      <c r="G11" s="25">
        <v>25490500</v>
      </c>
      <c r="H11" s="25">
        <v>6678336</v>
      </c>
      <c r="I11" s="26">
        <v>-337</v>
      </c>
      <c r="J11" s="25"/>
      <c r="K11" s="27" t="s">
        <v>18</v>
      </c>
      <c r="L11" s="27">
        <v>60.217664030000002</v>
      </c>
      <c r="M11" s="27">
        <v>24.82862196</v>
      </c>
      <c r="N11" s="22" t="s">
        <v>11</v>
      </c>
      <c r="O11" s="14">
        <v>500</v>
      </c>
      <c r="P11" s="23">
        <v>1185537190.0826447</v>
      </c>
      <c r="Q11" s="23">
        <v>1105655526.9922879</v>
      </c>
      <c r="R11" s="23">
        <v>1112144702.8423772</v>
      </c>
    </row>
    <row r="12" spans="1:21" s="21" customFormat="1" x14ac:dyDescent="0.3">
      <c r="A12" s="21">
        <v>10</v>
      </c>
      <c r="C12" s="13">
        <v>28</v>
      </c>
      <c r="D12" s="13">
        <v>30</v>
      </c>
      <c r="E12" s="27" t="s">
        <v>23</v>
      </c>
      <c r="F12" s="27" t="s">
        <v>23</v>
      </c>
      <c r="G12" s="25">
        <v>25489938</v>
      </c>
      <c r="H12" s="25">
        <v>6676577</v>
      </c>
      <c r="I12" s="26">
        <v>-260</v>
      </c>
      <c r="J12" s="25"/>
      <c r="K12" s="27" t="s">
        <v>24</v>
      </c>
      <c r="L12" s="27">
        <v>60.201862929999997</v>
      </c>
      <c r="M12" s="27">
        <v>24.818570860000001</v>
      </c>
      <c r="N12" s="22" t="s">
        <v>11</v>
      </c>
      <c r="O12" s="14">
        <v>500</v>
      </c>
      <c r="P12" s="23">
        <v>1227817403.7089872</v>
      </c>
      <c r="Q12" s="23">
        <v>1792500000</v>
      </c>
      <c r="R12" s="23">
        <v>1017869822.4852071</v>
      </c>
    </row>
    <row r="13" spans="1:21" s="21" customFormat="1" x14ac:dyDescent="0.3">
      <c r="A13" s="21">
        <v>11</v>
      </c>
      <c r="C13" s="13">
        <v>31</v>
      </c>
      <c r="D13" s="13">
        <v>33</v>
      </c>
      <c r="E13" s="27" t="s">
        <v>19</v>
      </c>
      <c r="F13" s="27" t="s">
        <v>19</v>
      </c>
      <c r="G13" s="25">
        <v>25489338</v>
      </c>
      <c r="H13" s="25">
        <v>6671185</v>
      </c>
      <c r="I13" s="26">
        <v>-332.9</v>
      </c>
      <c r="J13" s="25"/>
      <c r="K13" s="27" t="s">
        <v>20</v>
      </c>
      <c r="L13" s="27">
        <v>60.153452450000003</v>
      </c>
      <c r="M13" s="27">
        <v>24.808034859999999</v>
      </c>
      <c r="N13" s="22" t="s">
        <v>11</v>
      </c>
      <c r="O13" s="14">
        <v>500</v>
      </c>
      <c r="P13" s="23">
        <v>1068695652.173913</v>
      </c>
      <c r="Q13" s="23">
        <v>1118205461.6384914</v>
      </c>
      <c r="R13" s="23">
        <v>1044957472.6609964</v>
      </c>
    </row>
    <row r="14" spans="1:21" s="12" customFormat="1" x14ac:dyDescent="0.3">
      <c r="A14" s="12">
        <v>12</v>
      </c>
      <c r="C14" s="13">
        <v>34</v>
      </c>
      <c r="D14" s="13">
        <v>36</v>
      </c>
      <c r="E14" s="25" t="s">
        <v>26</v>
      </c>
      <c r="F14" s="25" t="s">
        <v>26</v>
      </c>
      <c r="G14" s="25">
        <v>25488441</v>
      </c>
      <c r="H14" s="25">
        <v>6673030</v>
      </c>
      <c r="I14" s="26">
        <v>-238</v>
      </c>
      <c r="J14" s="25"/>
      <c r="K14" s="25" t="s">
        <v>27</v>
      </c>
      <c r="L14" s="25">
        <v>60.169820899999998</v>
      </c>
      <c r="M14" s="30">
        <v>24.794941303000002</v>
      </c>
      <c r="N14" s="14" t="s">
        <v>11</v>
      </c>
      <c r="O14" s="14">
        <v>500</v>
      </c>
      <c r="P14" s="23">
        <v>1091878172.5888326</v>
      </c>
      <c r="Q14" s="23">
        <v>1039371980.6763285</v>
      </c>
      <c r="R14" s="23">
        <v>1069813664.5962733</v>
      </c>
    </row>
    <row r="15" spans="1:21" s="12" customFormat="1" ht="15.6" x14ac:dyDescent="0.3">
      <c r="C15" s="13"/>
      <c r="D15" s="13"/>
      <c r="E15" s="25"/>
      <c r="F15" s="25"/>
      <c r="G15" s="39">
        <v>25490436</v>
      </c>
      <c r="H15" s="39">
        <v>6675079.5</v>
      </c>
      <c r="I15" s="26"/>
      <c r="J15" s="25"/>
      <c r="K15" s="25">
        <v>5.5</v>
      </c>
      <c r="L15" s="43">
        <v>60.188408000000003</v>
      </c>
      <c r="M15" s="43">
        <v>24.827674999999999</v>
      </c>
      <c r="N15" s="14"/>
      <c r="O15" s="14"/>
      <c r="P15" s="23"/>
      <c r="Q15" s="23"/>
      <c r="R15" s="23"/>
      <c r="S15" s="37" t="s">
        <v>338</v>
      </c>
      <c r="T15" s="37" t="s">
        <v>339</v>
      </c>
      <c r="U15" s="37" t="s">
        <v>340</v>
      </c>
    </row>
    <row r="16" spans="1:21" s="15" customFormat="1" x14ac:dyDescent="0.3">
      <c r="A16" s="15">
        <v>13</v>
      </c>
      <c r="B16" s="15" t="s">
        <v>50</v>
      </c>
      <c r="C16" s="16">
        <v>37</v>
      </c>
      <c r="D16" s="16">
        <v>39</v>
      </c>
      <c r="E16" s="17" t="s">
        <v>38</v>
      </c>
      <c r="F16" s="17" t="s">
        <v>35</v>
      </c>
      <c r="G16" s="38">
        <f t="shared" ref="G16:G25" si="0">G$15+S16</f>
        <v>25490384.969297297</v>
      </c>
      <c r="H16" s="38">
        <f t="shared" ref="H16:H25" si="1">H$15+T16</f>
        <v>6675121.3374821236</v>
      </c>
      <c r="I16" s="24">
        <f>U16</f>
        <v>-2193.7723538207338</v>
      </c>
      <c r="J16" s="18">
        <f t="shared" ref="J16:J19" si="2">J17+75</f>
        <v>-2206</v>
      </c>
      <c r="K16" s="19"/>
      <c r="L16" s="20"/>
      <c r="M16" s="20"/>
      <c r="O16" s="17">
        <v>4000</v>
      </c>
      <c r="P16" s="33">
        <f>$K$30</f>
        <v>1.1238480557428635E-5</v>
      </c>
      <c r="Q16" s="33">
        <f t="shared" ref="Q16:R25" si="3">$K$30</f>
        <v>1.1238480557428635E-5</v>
      </c>
      <c r="R16" s="33">
        <f t="shared" si="3"/>
        <v>1.1238480557428635E-5</v>
      </c>
      <c r="S16" s="37">
        <v>-51.030702701066147</v>
      </c>
      <c r="T16" s="37">
        <v>41.837482123693029</v>
      </c>
      <c r="U16" s="37">
        <v>-2193.7723538207338</v>
      </c>
    </row>
    <row r="17" spans="1:21" s="15" customFormat="1" x14ac:dyDescent="0.3">
      <c r="A17" s="15">
        <v>14</v>
      </c>
      <c r="C17" s="16">
        <v>40</v>
      </c>
      <c r="D17" s="16">
        <v>42</v>
      </c>
      <c r="E17" s="17" t="s">
        <v>39</v>
      </c>
      <c r="F17" s="17" t="s">
        <v>35</v>
      </c>
      <c r="G17" s="38">
        <f t="shared" si="0"/>
        <v>25490376.642677825</v>
      </c>
      <c r="H17" s="38">
        <f t="shared" si="1"/>
        <v>6675131.8121497212</v>
      </c>
      <c r="I17" s="24">
        <f t="shared" ref="I17:I25" si="4">U17</f>
        <v>-2267.0294923429224</v>
      </c>
      <c r="J17" s="18">
        <f t="shared" si="2"/>
        <v>-2281</v>
      </c>
      <c r="K17" s="19"/>
      <c r="L17" s="20"/>
      <c r="M17" s="20"/>
      <c r="O17" s="17">
        <v>4000</v>
      </c>
      <c r="P17" s="33">
        <f t="shared" ref="P17:P25" si="5">$K$30</f>
        <v>1.1238480557428635E-5</v>
      </c>
      <c r="Q17" s="33">
        <f t="shared" si="3"/>
        <v>1.1238480557428635E-5</v>
      </c>
      <c r="R17" s="33">
        <f t="shared" si="3"/>
        <v>1.1238480557428635E-5</v>
      </c>
      <c r="S17" s="37">
        <v>-59.357322175417423</v>
      </c>
      <c r="T17" s="37">
        <v>52.312149721439063</v>
      </c>
      <c r="U17" s="37">
        <v>-2267.0294923429224</v>
      </c>
    </row>
    <row r="18" spans="1:21" s="15" customFormat="1" x14ac:dyDescent="0.3">
      <c r="A18" s="15">
        <v>15</v>
      </c>
      <c r="C18" s="16">
        <v>43</v>
      </c>
      <c r="D18" s="16">
        <v>45</v>
      </c>
      <c r="E18" s="17" t="s">
        <v>40</v>
      </c>
      <c r="F18" s="17" t="s">
        <v>35</v>
      </c>
      <c r="G18" s="38">
        <f t="shared" si="0"/>
        <v>25490372.537947252</v>
      </c>
      <c r="H18" s="38">
        <f t="shared" si="1"/>
        <v>6675137.9169181688</v>
      </c>
      <c r="I18" s="24">
        <f t="shared" si="4"/>
        <v>-2341.1803850911142</v>
      </c>
      <c r="J18" s="18">
        <f t="shared" si="2"/>
        <v>-2356</v>
      </c>
      <c r="K18" s="19"/>
      <c r="L18" s="20"/>
      <c r="M18" s="20"/>
      <c r="O18" s="17">
        <v>4000</v>
      </c>
      <c r="P18" s="33">
        <f t="shared" si="5"/>
        <v>1.1238480557428635E-5</v>
      </c>
      <c r="Q18" s="33">
        <f t="shared" si="3"/>
        <v>1.1238480557428635E-5</v>
      </c>
      <c r="R18" s="33">
        <f t="shared" si="3"/>
        <v>1.1238480557428635E-5</v>
      </c>
      <c r="S18" s="37">
        <v>-63.462052746279952</v>
      </c>
      <c r="T18" s="37">
        <v>58.416918168404315</v>
      </c>
      <c r="U18" s="37">
        <v>-2341.1803850911142</v>
      </c>
    </row>
    <row r="19" spans="1:21" s="15" customFormat="1" x14ac:dyDescent="0.3">
      <c r="A19" s="15">
        <v>16</v>
      </c>
      <c r="C19" s="16">
        <v>46</v>
      </c>
      <c r="D19" s="16">
        <v>48</v>
      </c>
      <c r="E19" s="17" t="s">
        <v>41</v>
      </c>
      <c r="F19" s="17" t="s">
        <v>35</v>
      </c>
      <c r="G19" s="38">
        <f t="shared" si="0"/>
        <v>25490369.857718017</v>
      </c>
      <c r="H19" s="38">
        <f t="shared" si="1"/>
        <v>6675142.3770085303</v>
      </c>
      <c r="I19" s="24">
        <f t="shared" si="4"/>
        <v>-2415.51146695533</v>
      </c>
      <c r="J19" s="18">
        <f t="shared" si="2"/>
        <v>-2431</v>
      </c>
      <c r="K19" s="19"/>
      <c r="L19" s="20"/>
      <c r="M19" s="20"/>
      <c r="O19" s="17">
        <v>4000</v>
      </c>
      <c r="P19" s="33">
        <f t="shared" si="5"/>
        <v>1.1238480557428635E-5</v>
      </c>
      <c r="Q19" s="33">
        <f t="shared" si="3"/>
        <v>1.1238480557428635E-5</v>
      </c>
      <c r="R19" s="33">
        <f t="shared" si="3"/>
        <v>1.1238480557428635E-5</v>
      </c>
      <c r="S19" s="37">
        <v>-66.142281982322018</v>
      </c>
      <c r="T19" s="37">
        <v>62.877008530294567</v>
      </c>
      <c r="U19" s="37">
        <v>-2415.51146695533</v>
      </c>
    </row>
    <row r="20" spans="1:21" s="15" customFormat="1" x14ac:dyDescent="0.3">
      <c r="A20" s="15">
        <v>17</v>
      </c>
      <c r="C20" s="16">
        <v>49</v>
      </c>
      <c r="D20" s="16">
        <v>51</v>
      </c>
      <c r="E20" s="17" t="s">
        <v>42</v>
      </c>
      <c r="F20" s="17" t="s">
        <v>35</v>
      </c>
      <c r="G20" s="38">
        <f t="shared" si="0"/>
        <v>25490368.468126606</v>
      </c>
      <c r="H20" s="38">
        <f t="shared" si="1"/>
        <v>6675146.3886608584</v>
      </c>
      <c r="I20" s="24">
        <f t="shared" si="4"/>
        <v>-2489.9091361593355</v>
      </c>
      <c r="J20" s="18">
        <f>J21+75</f>
        <v>-2506</v>
      </c>
      <c r="K20" s="19"/>
      <c r="L20" s="20"/>
      <c r="M20" s="20"/>
      <c r="O20" s="17">
        <v>4000</v>
      </c>
      <c r="P20" s="33">
        <f t="shared" si="5"/>
        <v>1.1238480557428635E-5</v>
      </c>
      <c r="Q20" s="33">
        <f t="shared" si="3"/>
        <v>1.1238480557428635E-5</v>
      </c>
      <c r="R20" s="33">
        <f t="shared" si="3"/>
        <v>1.1238480557428635E-5</v>
      </c>
      <c r="S20" s="37">
        <v>-67.53187339481731</v>
      </c>
      <c r="T20" s="37">
        <v>66.888660858807171</v>
      </c>
      <c r="U20" s="37">
        <v>-2489.9091361593355</v>
      </c>
    </row>
    <row r="21" spans="1:21" s="15" customFormat="1" x14ac:dyDescent="0.3">
      <c r="A21" s="15">
        <v>18</v>
      </c>
      <c r="C21" s="16">
        <v>52</v>
      </c>
      <c r="D21" s="16">
        <v>54</v>
      </c>
      <c r="E21" s="17" t="s">
        <v>43</v>
      </c>
      <c r="F21" s="17" t="s">
        <v>35</v>
      </c>
      <c r="G21" s="38">
        <f t="shared" si="0"/>
        <v>25490367.727930348</v>
      </c>
      <c r="H21" s="38">
        <f t="shared" si="1"/>
        <v>6675149.3123896569</v>
      </c>
      <c r="I21" s="24">
        <f t="shared" si="4"/>
        <v>-2564.3663840333161</v>
      </c>
      <c r="J21" s="18">
        <f t="shared" ref="J21:J23" si="6">(J22+12.5)</f>
        <v>-2581</v>
      </c>
      <c r="K21" s="19"/>
      <c r="L21" s="20"/>
      <c r="M21" s="20"/>
      <c r="O21" s="17">
        <v>4000</v>
      </c>
      <c r="P21" s="33">
        <f t="shared" si="5"/>
        <v>1.1238480557428635E-5</v>
      </c>
      <c r="Q21" s="33">
        <f t="shared" si="3"/>
        <v>1.1238480557428635E-5</v>
      </c>
      <c r="R21" s="33">
        <f t="shared" si="3"/>
        <v>1.1238480557428635E-5</v>
      </c>
      <c r="S21" s="37">
        <v>-68.272069653458317</v>
      </c>
      <c r="T21" s="37">
        <v>69.812389657261505</v>
      </c>
      <c r="U21" s="37">
        <v>-2564.3663840333161</v>
      </c>
    </row>
    <row r="22" spans="1:21" s="15" customFormat="1" x14ac:dyDescent="0.3">
      <c r="A22" s="15">
        <v>19</v>
      </c>
      <c r="C22" s="16">
        <v>55</v>
      </c>
      <c r="D22" s="16">
        <v>57</v>
      </c>
      <c r="E22" s="17" t="s">
        <v>44</v>
      </c>
      <c r="F22" s="17" t="s">
        <v>35</v>
      </c>
      <c r="G22" s="38">
        <f t="shared" si="0"/>
        <v>25490367.652265076</v>
      </c>
      <c r="H22" s="38">
        <f t="shared" si="1"/>
        <v>6675149.7015728401</v>
      </c>
      <c r="I22" s="24">
        <f t="shared" si="4"/>
        <v>-2576.7800175912198</v>
      </c>
      <c r="J22" s="18">
        <f t="shared" si="6"/>
        <v>-2593.5</v>
      </c>
      <c r="K22" s="19"/>
      <c r="L22" s="20"/>
      <c r="M22" s="20"/>
      <c r="O22" s="17">
        <v>4000</v>
      </c>
      <c r="P22" s="33">
        <f t="shared" si="5"/>
        <v>1.1238480557428635E-5</v>
      </c>
      <c r="Q22" s="33">
        <f t="shared" si="3"/>
        <v>1.1238480557428635E-5</v>
      </c>
      <c r="R22" s="33">
        <f t="shared" si="3"/>
        <v>1.1238480557428635E-5</v>
      </c>
      <c r="S22" s="37">
        <v>-68.347734926067687</v>
      </c>
      <c r="T22" s="37">
        <v>70.201572840273499</v>
      </c>
      <c r="U22" s="37">
        <v>-2576.7800175912198</v>
      </c>
    </row>
    <row r="23" spans="1:21" s="15" customFormat="1" x14ac:dyDescent="0.3">
      <c r="A23" s="15">
        <v>20</v>
      </c>
      <c r="C23" s="16">
        <v>58</v>
      </c>
      <c r="D23" s="16">
        <v>60</v>
      </c>
      <c r="E23" s="17" t="s">
        <v>45</v>
      </c>
      <c r="F23" s="17" t="s">
        <v>35</v>
      </c>
      <c r="G23" s="38">
        <f t="shared" si="0"/>
        <v>25490367.613719977</v>
      </c>
      <c r="H23" s="38">
        <f t="shared" si="1"/>
        <v>6675150.1774120228</v>
      </c>
      <c r="I23" s="24">
        <f t="shared" si="4"/>
        <v>-2589.1907703484917</v>
      </c>
      <c r="J23" s="18">
        <f t="shared" si="6"/>
        <v>-2606</v>
      </c>
      <c r="K23" s="19"/>
      <c r="L23" s="20"/>
      <c r="M23" s="20"/>
      <c r="O23" s="17">
        <v>4000</v>
      </c>
      <c r="P23" s="33">
        <f t="shared" si="5"/>
        <v>1.1238480557428635E-5</v>
      </c>
      <c r="Q23" s="33">
        <f t="shared" si="3"/>
        <v>1.1238480557428635E-5</v>
      </c>
      <c r="R23" s="33">
        <f t="shared" si="3"/>
        <v>1.1238480557428635E-5</v>
      </c>
      <c r="S23" s="37">
        <v>-68.386280020945435</v>
      </c>
      <c r="T23" s="37">
        <v>70.677412022807289</v>
      </c>
      <c r="U23" s="37">
        <v>-2589.1907703484917</v>
      </c>
    </row>
    <row r="24" spans="1:21" s="15" customFormat="1" x14ac:dyDescent="0.3">
      <c r="A24" s="15">
        <v>21</v>
      </c>
      <c r="C24" s="16">
        <v>61</v>
      </c>
      <c r="D24" s="16">
        <v>63</v>
      </c>
      <c r="E24" s="17" t="s">
        <v>46</v>
      </c>
      <c r="F24" s="17" t="s">
        <v>35</v>
      </c>
      <c r="G24" s="38">
        <f t="shared" si="0"/>
        <v>25490367.517436497</v>
      </c>
      <c r="H24" s="38">
        <f t="shared" si="1"/>
        <v>6675150.5718722139</v>
      </c>
      <c r="I24" s="24">
        <f t="shared" si="4"/>
        <v>-2601.6041034617333</v>
      </c>
      <c r="J24" s="18">
        <f>(J25+12.5)</f>
        <v>-2618.5</v>
      </c>
      <c r="K24" s="19"/>
      <c r="L24" s="20"/>
      <c r="M24" s="20"/>
      <c r="O24" s="17">
        <v>4000</v>
      </c>
      <c r="P24" s="33">
        <f t="shared" si="5"/>
        <v>1.1238480557428635E-5</v>
      </c>
      <c r="Q24" s="33">
        <f t="shared" si="3"/>
        <v>1.1238480557428635E-5</v>
      </c>
      <c r="R24" s="33">
        <f t="shared" si="3"/>
        <v>1.1238480557428635E-5</v>
      </c>
      <c r="S24" s="37">
        <v>-68.482563502439817</v>
      </c>
      <c r="T24" s="37">
        <v>71.071872214089012</v>
      </c>
      <c r="U24" s="37">
        <v>-2601.6041034617333</v>
      </c>
    </row>
    <row r="25" spans="1:21" s="15" customFormat="1" x14ac:dyDescent="0.3">
      <c r="A25" s="15">
        <v>22</v>
      </c>
      <c r="C25" s="16">
        <v>64</v>
      </c>
      <c r="D25" s="16">
        <v>66</v>
      </c>
      <c r="E25" s="17" t="s">
        <v>47</v>
      </c>
      <c r="F25" s="17" t="s">
        <v>35</v>
      </c>
      <c r="G25" s="38">
        <f t="shared" si="0"/>
        <v>25490367.444304183</v>
      </c>
      <c r="H25" s="38">
        <f t="shared" si="1"/>
        <v>6675150.9030707078</v>
      </c>
      <c r="I25" s="24">
        <f t="shared" si="4"/>
        <v>-2614.0194191325131</v>
      </c>
      <c r="J25" s="18">
        <v>-2631</v>
      </c>
      <c r="K25" s="19"/>
      <c r="O25" s="17">
        <v>4000</v>
      </c>
      <c r="P25" s="33">
        <f t="shared" si="5"/>
        <v>1.1238480557428635E-5</v>
      </c>
      <c r="Q25" s="33">
        <f t="shared" si="3"/>
        <v>1.1238480557428635E-5</v>
      </c>
      <c r="R25" s="33">
        <f t="shared" si="3"/>
        <v>1.1238480557428635E-5</v>
      </c>
      <c r="S25" s="37">
        <v>-68.555695815601041</v>
      </c>
      <c r="T25" s="37">
        <v>71.403070707729398</v>
      </c>
      <c r="U25" s="37">
        <v>-2614.0194191325131</v>
      </c>
    </row>
    <row r="26" spans="1:21" s="7" customFormat="1" x14ac:dyDescent="0.3">
      <c r="C26" s="10"/>
      <c r="D26" s="10"/>
      <c r="I26" s="6"/>
      <c r="O26" s="6"/>
    </row>
    <row r="27" spans="1:21" x14ac:dyDescent="0.3">
      <c r="E27" s="15"/>
      <c r="F27" s="15"/>
      <c r="G27" s="15"/>
      <c r="L27" s="3" t="s">
        <v>342</v>
      </c>
    </row>
    <row r="28" spans="1:21" x14ac:dyDescent="0.3">
      <c r="E28" s="15"/>
      <c r="F28" s="15"/>
      <c r="G28" s="15"/>
      <c r="J28" s="3" t="s">
        <v>343</v>
      </c>
      <c r="K28" s="1">
        <v>88.98</v>
      </c>
      <c r="L28" s="1" t="s">
        <v>346</v>
      </c>
    </row>
    <row r="29" spans="1:21" x14ac:dyDescent="0.3">
      <c r="E29" s="15"/>
      <c r="F29" s="15"/>
      <c r="G29" s="15"/>
      <c r="J29" s="3" t="s">
        <v>344</v>
      </c>
      <c r="K29" s="1">
        <v>1000</v>
      </c>
      <c r="L29" s="1" t="s">
        <v>345</v>
      </c>
    </row>
    <row r="30" spans="1:21" x14ac:dyDescent="0.3">
      <c r="E30" s="15"/>
      <c r="F30" s="15"/>
      <c r="G30" s="15"/>
      <c r="J30" s="3" t="s">
        <v>347</v>
      </c>
      <c r="K30" s="1">
        <f>1/K28/K29</f>
        <v>1.1238480557428635E-5</v>
      </c>
    </row>
    <row r="31" spans="1:21" x14ac:dyDescent="0.3">
      <c r="E31" s="15"/>
      <c r="F31" s="15"/>
      <c r="G31" s="15"/>
    </row>
    <row r="32" spans="1:21" x14ac:dyDescent="0.3">
      <c r="E32" s="15"/>
      <c r="F32" s="15"/>
      <c r="G32" s="15"/>
      <c r="J32" s="3" t="s">
        <v>348</v>
      </c>
    </row>
    <row r="33" spans="5:7" x14ac:dyDescent="0.3">
      <c r="E33" s="15"/>
      <c r="F33" s="15"/>
      <c r="G33" s="15"/>
    </row>
    <row r="34" spans="5:7" x14ac:dyDescent="0.3">
      <c r="E34" s="15"/>
      <c r="F34" s="15"/>
      <c r="G34" s="15"/>
    </row>
    <row r="35" spans="5:7" x14ac:dyDescent="0.3">
      <c r="E35" s="15"/>
      <c r="F35" s="15"/>
      <c r="G35" s="15"/>
    </row>
    <row r="36" spans="5:7" x14ac:dyDescent="0.3">
      <c r="E36" s="15"/>
      <c r="F36" s="15"/>
      <c r="G36" s="15"/>
    </row>
    <row r="37" spans="5:7" x14ac:dyDescent="0.3">
      <c r="E37" s="7"/>
      <c r="F37" s="7"/>
      <c r="G37" s="7"/>
    </row>
  </sheetData>
  <mergeCells count="2">
    <mergeCell ref="C1:D2"/>
    <mergeCell ref="E1:I1"/>
  </mergeCells>
  <pageMargins left="0.7" right="0.7" top="0.75" bottom="0.75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9"/>
  <sheetViews>
    <sheetView tabSelected="1" zoomScale="79" workbookViewId="0">
      <selection sqref="A1:U1"/>
    </sheetView>
  </sheetViews>
  <sheetFormatPr defaultRowHeight="13.2" x14ac:dyDescent="0.25"/>
  <cols>
    <col min="1" max="1" width="10.44140625" style="47" customWidth="1"/>
    <col min="2" max="2" width="12.6640625" style="47" customWidth="1"/>
    <col min="3" max="3" width="11" style="47" customWidth="1"/>
    <col min="4" max="4" width="10.44140625" style="47" customWidth="1"/>
    <col min="5" max="7" width="11" style="47" customWidth="1"/>
    <col min="8" max="9" width="12.88671875" style="47" customWidth="1"/>
    <col min="10" max="11" width="14.33203125" style="47" customWidth="1"/>
    <col min="12" max="12" width="10" style="47" customWidth="1"/>
    <col min="13" max="13" width="10.44140625" style="47" customWidth="1"/>
    <col min="14" max="20" width="10" style="47" customWidth="1"/>
    <col min="21" max="21" width="37.109375" style="47" customWidth="1"/>
    <col min="22" max="16384" width="8.88671875" style="47"/>
  </cols>
  <sheetData>
    <row r="1" spans="1:21" ht="13.5" customHeight="1" thickBot="1" x14ac:dyDescent="0.3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30"/>
    </row>
    <row r="2" spans="1:21" ht="28.05" customHeight="1" thickBot="1" x14ac:dyDescent="0.55000000000000004">
      <c r="A2" s="131" t="s">
        <v>336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3"/>
    </row>
    <row r="3" spans="1:21" ht="13.5" customHeight="1" thickBot="1" x14ac:dyDescent="0.3">
      <c r="A3" s="128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30"/>
    </row>
    <row r="4" spans="1:21" ht="13.5" customHeight="1" thickBot="1" x14ac:dyDescent="0.3">
      <c r="A4" s="108" t="s">
        <v>335</v>
      </c>
      <c r="B4" s="109"/>
      <c r="C4" s="109"/>
      <c r="D4" s="110"/>
      <c r="E4" s="111" t="s">
        <v>426</v>
      </c>
      <c r="F4" s="112"/>
      <c r="G4" s="112"/>
      <c r="H4" s="112"/>
      <c r="I4" s="112"/>
      <c r="J4" s="113"/>
      <c r="K4" s="108" t="s">
        <v>334</v>
      </c>
      <c r="L4" s="109"/>
      <c r="M4" s="109"/>
      <c r="N4" s="109"/>
      <c r="O4" s="110"/>
      <c r="P4" s="114" t="s">
        <v>333</v>
      </c>
      <c r="Q4" s="112"/>
      <c r="R4" s="112"/>
      <c r="S4" s="112"/>
      <c r="T4" s="112"/>
      <c r="U4" s="115"/>
    </row>
    <row r="5" spans="1:21" ht="13.5" customHeight="1" thickBot="1" x14ac:dyDescent="0.3">
      <c r="A5" s="108" t="s">
        <v>332</v>
      </c>
      <c r="B5" s="109"/>
      <c r="C5" s="109"/>
      <c r="D5" s="110"/>
      <c r="E5" s="111" t="s">
        <v>331</v>
      </c>
      <c r="F5" s="112"/>
      <c r="G5" s="112"/>
      <c r="H5" s="112"/>
      <c r="I5" s="112"/>
      <c r="J5" s="113"/>
      <c r="K5" s="108" t="s">
        <v>330</v>
      </c>
      <c r="L5" s="109"/>
      <c r="M5" s="109"/>
      <c r="N5" s="109"/>
      <c r="O5" s="110"/>
      <c r="P5" s="114" t="s">
        <v>329</v>
      </c>
      <c r="Q5" s="112"/>
      <c r="R5" s="112"/>
      <c r="S5" s="112"/>
      <c r="T5" s="112"/>
      <c r="U5" s="115"/>
    </row>
    <row r="6" spans="1:21" ht="13.5" customHeight="1" thickBot="1" x14ac:dyDescent="0.3">
      <c r="A6" s="108" t="s">
        <v>328</v>
      </c>
      <c r="B6" s="109"/>
      <c r="C6" s="109"/>
      <c r="D6" s="110"/>
      <c r="E6" s="111" t="s">
        <v>327</v>
      </c>
      <c r="F6" s="112"/>
      <c r="G6" s="112"/>
      <c r="H6" s="112"/>
      <c r="I6" s="112"/>
      <c r="J6" s="113"/>
      <c r="K6" s="108" t="s">
        <v>326</v>
      </c>
      <c r="L6" s="109"/>
      <c r="M6" s="109"/>
      <c r="N6" s="109"/>
      <c r="O6" s="110"/>
      <c r="P6" s="114">
        <v>1.0000009999999999</v>
      </c>
      <c r="Q6" s="112"/>
      <c r="R6" s="112"/>
      <c r="S6" s="112"/>
      <c r="T6" s="112"/>
      <c r="U6" s="115"/>
    </row>
    <row r="7" spans="1:21" ht="13.5" customHeight="1" thickBot="1" x14ac:dyDescent="0.3">
      <c r="A7" s="108" t="s">
        <v>325</v>
      </c>
      <c r="B7" s="109"/>
      <c r="C7" s="109"/>
      <c r="D7" s="110"/>
      <c r="E7" s="111" t="s">
        <v>324</v>
      </c>
      <c r="F7" s="112"/>
      <c r="G7" s="112"/>
      <c r="H7" s="112"/>
      <c r="I7" s="112"/>
      <c r="J7" s="113"/>
      <c r="K7" s="108" t="s">
        <v>323</v>
      </c>
      <c r="L7" s="109"/>
      <c r="M7" s="109"/>
      <c r="N7" s="109"/>
      <c r="O7" s="110"/>
      <c r="P7" s="114" t="s">
        <v>322</v>
      </c>
      <c r="Q7" s="112"/>
      <c r="R7" s="112"/>
      <c r="S7" s="112"/>
      <c r="T7" s="112"/>
      <c r="U7" s="115"/>
    </row>
    <row r="8" spans="1:21" ht="13.5" customHeight="1" thickBot="1" x14ac:dyDescent="0.3">
      <c r="A8" s="108" t="s">
        <v>321</v>
      </c>
      <c r="B8" s="109"/>
      <c r="C8" s="109"/>
      <c r="D8" s="110"/>
      <c r="E8" s="111" t="s">
        <v>320</v>
      </c>
      <c r="F8" s="112"/>
      <c r="G8" s="112"/>
      <c r="H8" s="112"/>
      <c r="I8" s="112"/>
      <c r="J8" s="113"/>
      <c r="K8" s="108" t="s">
        <v>319</v>
      </c>
      <c r="L8" s="109"/>
      <c r="M8" s="109"/>
      <c r="N8" s="109"/>
      <c r="O8" s="110"/>
      <c r="P8" s="114" t="s">
        <v>316</v>
      </c>
      <c r="Q8" s="112"/>
      <c r="R8" s="112"/>
      <c r="S8" s="112"/>
      <c r="T8" s="112"/>
      <c r="U8" s="115"/>
    </row>
    <row r="9" spans="1:21" ht="13.5" customHeight="1" thickBot="1" x14ac:dyDescent="0.3">
      <c r="A9" s="108" t="s">
        <v>318</v>
      </c>
      <c r="B9" s="109"/>
      <c r="C9" s="109"/>
      <c r="D9" s="110"/>
      <c r="E9" s="111" t="s">
        <v>253</v>
      </c>
      <c r="F9" s="112"/>
      <c r="G9" s="112"/>
      <c r="H9" s="112"/>
      <c r="I9" s="112"/>
      <c r="J9" s="113"/>
      <c r="K9" s="108" t="s">
        <v>317</v>
      </c>
      <c r="L9" s="109"/>
      <c r="M9" s="109"/>
      <c r="N9" s="109"/>
      <c r="O9" s="110"/>
      <c r="P9" s="114" t="s">
        <v>316</v>
      </c>
      <c r="Q9" s="112"/>
      <c r="R9" s="112"/>
      <c r="S9" s="112"/>
      <c r="T9" s="112"/>
      <c r="U9" s="115"/>
    </row>
    <row r="10" spans="1:21" ht="13.5" customHeight="1" thickBot="1" x14ac:dyDescent="0.3">
      <c r="A10" s="108" t="s">
        <v>315</v>
      </c>
      <c r="B10" s="109"/>
      <c r="C10" s="109"/>
      <c r="D10" s="110"/>
      <c r="E10" s="111" t="s">
        <v>251</v>
      </c>
      <c r="F10" s="112"/>
      <c r="G10" s="112"/>
      <c r="H10" s="112"/>
      <c r="I10" s="112"/>
      <c r="J10" s="113"/>
      <c r="K10" s="108" t="s">
        <v>314</v>
      </c>
      <c r="L10" s="109"/>
      <c r="M10" s="109"/>
      <c r="N10" s="109"/>
      <c r="O10" s="110"/>
      <c r="P10" s="114" t="s">
        <v>313</v>
      </c>
      <c r="Q10" s="112"/>
      <c r="R10" s="112"/>
      <c r="S10" s="112"/>
      <c r="T10" s="112"/>
      <c r="U10" s="115"/>
    </row>
    <row r="11" spans="1:21" ht="13.5" customHeight="1" thickBot="1" x14ac:dyDescent="0.3">
      <c r="A11" s="108" t="s">
        <v>260</v>
      </c>
      <c r="B11" s="109"/>
      <c r="C11" s="109"/>
      <c r="D11" s="110"/>
      <c r="E11" s="111" t="s">
        <v>251</v>
      </c>
      <c r="F11" s="112"/>
      <c r="G11" s="112"/>
      <c r="H11" s="112"/>
      <c r="I11" s="112"/>
      <c r="J11" s="113"/>
      <c r="K11" s="108" t="s">
        <v>312</v>
      </c>
      <c r="L11" s="109"/>
      <c r="M11" s="109"/>
      <c r="N11" s="109"/>
      <c r="O11" s="110"/>
      <c r="P11" s="114" t="s">
        <v>286</v>
      </c>
      <c r="Q11" s="112"/>
      <c r="R11" s="112"/>
      <c r="S11" s="112"/>
      <c r="T11" s="112"/>
      <c r="U11" s="115"/>
    </row>
    <row r="12" spans="1:21" ht="13.5" customHeight="1" thickBot="1" x14ac:dyDescent="0.3">
      <c r="A12" s="108" t="s">
        <v>311</v>
      </c>
      <c r="B12" s="109"/>
      <c r="C12" s="109"/>
      <c r="D12" s="110"/>
      <c r="E12" s="111" t="s">
        <v>251</v>
      </c>
      <c r="F12" s="112"/>
      <c r="G12" s="112"/>
      <c r="H12" s="112"/>
      <c r="I12" s="112"/>
      <c r="J12" s="113"/>
      <c r="K12" s="108" t="s">
        <v>310</v>
      </c>
      <c r="L12" s="109"/>
      <c r="M12" s="109"/>
      <c r="N12" s="109"/>
      <c r="O12" s="110"/>
      <c r="P12" s="114" t="s">
        <v>309</v>
      </c>
      <c r="Q12" s="112"/>
      <c r="R12" s="112"/>
      <c r="S12" s="112"/>
      <c r="T12" s="112"/>
      <c r="U12" s="115"/>
    </row>
    <row r="13" spans="1:21" ht="13.5" customHeight="1" thickBot="1" x14ac:dyDescent="0.3">
      <c r="A13" s="108" t="s">
        <v>308</v>
      </c>
      <c r="B13" s="109"/>
      <c r="C13" s="109"/>
      <c r="D13" s="110"/>
      <c r="E13" s="111" t="s">
        <v>307</v>
      </c>
      <c r="F13" s="112"/>
      <c r="G13" s="112"/>
      <c r="H13" s="112"/>
      <c r="I13" s="112"/>
      <c r="J13" s="113"/>
      <c r="K13" s="108" t="s">
        <v>306</v>
      </c>
      <c r="L13" s="109"/>
      <c r="M13" s="109"/>
      <c r="N13" s="109"/>
      <c r="O13" s="110"/>
      <c r="P13" s="114" t="s">
        <v>286</v>
      </c>
      <c r="Q13" s="112"/>
      <c r="R13" s="112"/>
      <c r="S13" s="112"/>
      <c r="T13" s="112"/>
      <c r="U13" s="115"/>
    </row>
    <row r="14" spans="1:21" ht="13.5" customHeight="1" thickBot="1" x14ac:dyDescent="0.3">
      <c r="A14" s="108" t="s">
        <v>305</v>
      </c>
      <c r="B14" s="109"/>
      <c r="C14" s="109"/>
      <c r="D14" s="110"/>
      <c r="E14" s="111" t="s">
        <v>304</v>
      </c>
      <c r="F14" s="112"/>
      <c r="G14" s="112"/>
      <c r="H14" s="112"/>
      <c r="I14" s="112"/>
      <c r="J14" s="113"/>
      <c r="K14" s="108" t="s">
        <v>303</v>
      </c>
      <c r="L14" s="109"/>
      <c r="M14" s="109"/>
      <c r="N14" s="109"/>
      <c r="O14" s="110"/>
      <c r="P14" s="114" t="s">
        <v>302</v>
      </c>
      <c r="Q14" s="112"/>
      <c r="R14" s="112"/>
      <c r="S14" s="112"/>
      <c r="T14" s="112"/>
      <c r="U14" s="115"/>
    </row>
    <row r="15" spans="1:21" ht="13.5" customHeight="1" thickBot="1" x14ac:dyDescent="0.3">
      <c r="A15" s="108" t="s">
        <v>301</v>
      </c>
      <c r="B15" s="109"/>
      <c r="C15" s="109"/>
      <c r="D15" s="110"/>
      <c r="E15" s="111" t="s">
        <v>300</v>
      </c>
      <c r="F15" s="112"/>
      <c r="G15" s="112"/>
      <c r="H15" s="112"/>
      <c r="I15" s="112"/>
      <c r="J15" s="113"/>
      <c r="K15" s="108" t="s">
        <v>299</v>
      </c>
      <c r="L15" s="109"/>
      <c r="M15" s="109"/>
      <c r="N15" s="109"/>
      <c r="O15" s="110"/>
      <c r="P15" s="114" t="s">
        <v>298</v>
      </c>
      <c r="Q15" s="112"/>
      <c r="R15" s="112"/>
      <c r="S15" s="112"/>
      <c r="T15" s="112"/>
      <c r="U15" s="115"/>
    </row>
    <row r="16" spans="1:21" ht="13.5" customHeight="1" thickBot="1" x14ac:dyDescent="0.3">
      <c r="A16" s="108" t="s">
        <v>297</v>
      </c>
      <c r="B16" s="109"/>
      <c r="C16" s="109"/>
      <c r="D16" s="110"/>
      <c r="E16" s="111" t="s">
        <v>296</v>
      </c>
      <c r="F16" s="112"/>
      <c r="G16" s="112"/>
      <c r="H16" s="112"/>
      <c r="I16" s="112"/>
      <c r="J16" s="113"/>
      <c r="K16" s="108" t="s">
        <v>295</v>
      </c>
      <c r="L16" s="109"/>
      <c r="M16" s="109"/>
      <c r="N16" s="109"/>
      <c r="O16" s="110"/>
      <c r="P16" s="114" t="s">
        <v>294</v>
      </c>
      <c r="Q16" s="112"/>
      <c r="R16" s="112"/>
      <c r="S16" s="112"/>
      <c r="T16" s="112"/>
      <c r="U16" s="115"/>
    </row>
    <row r="17" spans="1:21" ht="13.5" customHeight="1" thickBot="1" x14ac:dyDescent="0.3">
      <c r="A17" s="108" t="s">
        <v>293</v>
      </c>
      <c r="B17" s="109"/>
      <c r="C17" s="109"/>
      <c r="D17" s="110"/>
      <c r="E17" s="111" t="s">
        <v>292</v>
      </c>
      <c r="F17" s="112"/>
      <c r="G17" s="112"/>
      <c r="H17" s="112"/>
      <c r="I17" s="112"/>
      <c r="J17" s="113"/>
      <c r="K17" s="108" t="s">
        <v>291</v>
      </c>
      <c r="L17" s="109"/>
      <c r="M17" s="109"/>
      <c r="N17" s="109"/>
      <c r="O17" s="110"/>
      <c r="P17" s="114" t="s">
        <v>290</v>
      </c>
      <c r="Q17" s="112"/>
      <c r="R17" s="112"/>
      <c r="S17" s="112"/>
      <c r="T17" s="112"/>
      <c r="U17" s="115"/>
    </row>
    <row r="18" spans="1:21" ht="13.5" customHeight="1" thickBot="1" x14ac:dyDescent="0.3">
      <c r="A18" s="108" t="s">
        <v>289</v>
      </c>
      <c r="B18" s="109"/>
      <c r="C18" s="109"/>
      <c r="D18" s="110"/>
      <c r="E18" s="111" t="s">
        <v>288</v>
      </c>
      <c r="F18" s="112"/>
      <c r="G18" s="112"/>
      <c r="H18" s="112"/>
      <c r="I18" s="112"/>
      <c r="J18" s="113"/>
      <c r="K18" s="108" t="s">
        <v>287</v>
      </c>
      <c r="L18" s="109"/>
      <c r="M18" s="109"/>
      <c r="N18" s="109"/>
      <c r="O18" s="110"/>
      <c r="P18" s="114" t="s">
        <v>286</v>
      </c>
      <c r="Q18" s="112"/>
      <c r="R18" s="112"/>
      <c r="S18" s="112"/>
      <c r="T18" s="112"/>
      <c r="U18" s="115"/>
    </row>
    <row r="19" spans="1:21" ht="13.5" customHeight="1" thickBot="1" x14ac:dyDescent="0.3">
      <c r="A19" s="64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6"/>
    </row>
    <row r="20" spans="1:21" x14ac:dyDescent="0.25">
      <c r="A20" s="116" t="s">
        <v>285</v>
      </c>
      <c r="B20" s="117"/>
      <c r="C20" s="117"/>
      <c r="D20" s="118"/>
      <c r="E20" s="122" t="s">
        <v>284</v>
      </c>
      <c r="F20" s="123"/>
      <c r="G20" s="122" t="s">
        <v>283</v>
      </c>
      <c r="H20" s="123"/>
      <c r="I20" s="122" t="s">
        <v>243</v>
      </c>
      <c r="J20" s="123"/>
      <c r="K20" s="122" t="s">
        <v>242</v>
      </c>
      <c r="L20" s="123"/>
      <c r="M20" s="122" t="s">
        <v>5</v>
      </c>
      <c r="N20" s="124"/>
      <c r="O20" s="123"/>
      <c r="P20" s="122" t="s">
        <v>6</v>
      </c>
      <c r="Q20" s="124"/>
      <c r="R20" s="123"/>
      <c r="S20" s="122" t="s">
        <v>282</v>
      </c>
      <c r="T20" s="123"/>
      <c r="U20" s="60" t="s">
        <v>281</v>
      </c>
    </row>
    <row r="21" spans="1:21" ht="13.5" customHeight="1" thickBot="1" x14ac:dyDescent="0.3">
      <c r="A21" s="119"/>
      <c r="B21" s="120"/>
      <c r="C21" s="120"/>
      <c r="D21" s="121"/>
      <c r="E21" s="125" t="s">
        <v>228</v>
      </c>
      <c r="F21" s="126"/>
      <c r="G21" s="125" t="s">
        <v>228</v>
      </c>
      <c r="H21" s="126"/>
      <c r="I21" s="125" t="s">
        <v>228</v>
      </c>
      <c r="J21" s="126"/>
      <c r="K21" s="125" t="s">
        <v>228</v>
      </c>
      <c r="L21" s="126"/>
      <c r="M21" s="125" t="s">
        <v>231</v>
      </c>
      <c r="N21" s="127"/>
      <c r="O21" s="126"/>
      <c r="P21" s="125" t="s">
        <v>231</v>
      </c>
      <c r="Q21" s="127"/>
      <c r="R21" s="126"/>
      <c r="S21" s="125" t="s">
        <v>228</v>
      </c>
      <c r="T21" s="126"/>
      <c r="U21" s="59" t="s">
        <v>228</v>
      </c>
    </row>
    <row r="22" spans="1:21" x14ac:dyDescent="0.25">
      <c r="A22" s="89" t="s">
        <v>280</v>
      </c>
      <c r="B22" s="90"/>
      <c r="C22" s="90"/>
      <c r="D22" s="91"/>
      <c r="E22" s="92">
        <v>0</v>
      </c>
      <c r="F22" s="93"/>
      <c r="G22" s="92">
        <v>0</v>
      </c>
      <c r="H22" s="93"/>
      <c r="I22" s="94">
        <v>25490448</v>
      </c>
      <c r="J22" s="95"/>
      <c r="K22" s="94">
        <v>6675071</v>
      </c>
      <c r="L22" s="95"/>
      <c r="M22" s="96" t="s">
        <v>215</v>
      </c>
      <c r="N22" s="97"/>
      <c r="O22" s="98"/>
      <c r="P22" s="96" t="s">
        <v>214</v>
      </c>
      <c r="Q22" s="97"/>
      <c r="R22" s="98"/>
      <c r="S22" s="92">
        <v>0.61</v>
      </c>
      <c r="T22" s="93"/>
      <c r="U22" s="58">
        <v>0.30499999999999999</v>
      </c>
    </row>
    <row r="23" spans="1:21" x14ac:dyDescent="0.25">
      <c r="A23" s="99" t="s">
        <v>279</v>
      </c>
      <c r="B23" s="100"/>
      <c r="C23" s="100"/>
      <c r="D23" s="101"/>
      <c r="E23" s="102" t="s">
        <v>231</v>
      </c>
      <c r="F23" s="103"/>
      <c r="G23" s="104" t="s">
        <v>231</v>
      </c>
      <c r="H23" s="103"/>
      <c r="I23" s="105">
        <v>25490448</v>
      </c>
      <c r="J23" s="106"/>
      <c r="K23" s="105">
        <v>6675071</v>
      </c>
      <c r="L23" s="106"/>
      <c r="M23" s="96" t="s">
        <v>215</v>
      </c>
      <c r="N23" s="97"/>
      <c r="O23" s="107"/>
      <c r="P23" s="96" t="s">
        <v>214</v>
      </c>
      <c r="Q23" s="97"/>
      <c r="R23" s="98"/>
      <c r="S23" s="92">
        <v>6.0960000000000001</v>
      </c>
      <c r="T23" s="93"/>
      <c r="U23" s="58">
        <v>0.91400000000000003</v>
      </c>
    </row>
    <row r="24" spans="1:21" ht="13.5" customHeight="1" thickBot="1" x14ac:dyDescent="0.3">
      <c r="A24" s="85" t="s">
        <v>278</v>
      </c>
      <c r="B24" s="86"/>
      <c r="C24" s="86"/>
      <c r="D24" s="87"/>
      <c r="E24" s="83" t="s">
        <v>231</v>
      </c>
      <c r="F24" s="84"/>
      <c r="G24" s="88" t="s">
        <v>231</v>
      </c>
      <c r="H24" s="84"/>
      <c r="I24" s="68">
        <v>25490448</v>
      </c>
      <c r="J24" s="69"/>
      <c r="K24" s="68">
        <v>6675071</v>
      </c>
      <c r="L24" s="69"/>
      <c r="M24" s="70" t="s">
        <v>215</v>
      </c>
      <c r="N24" s="71"/>
      <c r="O24" s="72"/>
      <c r="P24" s="70" t="s">
        <v>214</v>
      </c>
      <c r="Q24" s="71"/>
      <c r="R24" s="82"/>
      <c r="S24" s="83" t="s">
        <v>231</v>
      </c>
      <c r="T24" s="84"/>
      <c r="U24" s="57" t="s">
        <v>231</v>
      </c>
    </row>
    <row r="25" spans="1:21" ht="13.5" customHeight="1" thickBot="1" x14ac:dyDescent="0.3">
      <c r="A25" s="64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6"/>
    </row>
    <row r="26" spans="1:21" ht="25.5" customHeight="1" x14ac:dyDescent="0.25">
      <c r="A26" s="56" t="s">
        <v>269</v>
      </c>
      <c r="B26" s="55" t="s">
        <v>268</v>
      </c>
      <c r="C26" s="76" t="s">
        <v>277</v>
      </c>
      <c r="D26" s="77"/>
      <c r="E26" s="77"/>
      <c r="F26" s="77"/>
      <c r="G26" s="78"/>
      <c r="H26" s="76" t="s">
        <v>276</v>
      </c>
      <c r="I26" s="77"/>
      <c r="J26" s="77"/>
      <c r="K26" s="77"/>
      <c r="L26" s="78"/>
      <c r="M26" s="76" t="s">
        <v>260</v>
      </c>
      <c r="N26" s="77"/>
      <c r="O26" s="77"/>
      <c r="P26" s="77"/>
      <c r="Q26" s="78"/>
    </row>
    <row r="27" spans="1:21" ht="13.5" customHeight="1" thickBot="1" x14ac:dyDescent="0.3">
      <c r="A27" s="53" t="s">
        <v>228</v>
      </c>
      <c r="B27" s="53" t="s">
        <v>228</v>
      </c>
      <c r="C27" s="79" t="s">
        <v>231</v>
      </c>
      <c r="D27" s="80"/>
      <c r="E27" s="80"/>
      <c r="F27" s="80"/>
      <c r="G27" s="81"/>
      <c r="H27" s="79" t="s">
        <v>231</v>
      </c>
      <c r="I27" s="80"/>
      <c r="J27" s="80"/>
      <c r="K27" s="80"/>
      <c r="L27" s="81"/>
      <c r="M27" s="79" t="s">
        <v>231</v>
      </c>
      <c r="N27" s="80"/>
      <c r="O27" s="80"/>
      <c r="P27" s="80"/>
      <c r="Q27" s="81"/>
    </row>
    <row r="28" spans="1:21" x14ac:dyDescent="0.25">
      <c r="A28" s="49">
        <v>9.3000000000000007</v>
      </c>
      <c r="B28" s="49">
        <v>4500</v>
      </c>
      <c r="C28" s="67" t="s">
        <v>275</v>
      </c>
      <c r="D28" s="67"/>
      <c r="E28" s="67"/>
      <c r="F28" s="67"/>
      <c r="G28" s="67"/>
      <c r="H28" s="67" t="s">
        <v>274</v>
      </c>
      <c r="I28" s="67"/>
      <c r="J28" s="67"/>
      <c r="K28" s="67"/>
      <c r="L28" s="67"/>
      <c r="M28" s="67" t="s">
        <v>253</v>
      </c>
      <c r="N28" s="67"/>
      <c r="O28" s="67"/>
      <c r="P28" s="67"/>
      <c r="Q28" s="67"/>
    </row>
    <row r="29" spans="1:21" x14ac:dyDescent="0.25">
      <c r="A29" s="49">
        <v>4500</v>
      </c>
      <c r="B29" s="49">
        <v>5360</v>
      </c>
      <c r="C29" s="63" t="s">
        <v>272</v>
      </c>
      <c r="D29" s="63"/>
      <c r="E29" s="63"/>
      <c r="F29" s="63"/>
      <c r="G29" s="63"/>
      <c r="H29" s="63" t="s">
        <v>273</v>
      </c>
      <c r="I29" s="63"/>
      <c r="J29" s="63"/>
      <c r="K29" s="63"/>
      <c r="L29" s="63"/>
      <c r="M29" s="63" t="s">
        <v>253</v>
      </c>
      <c r="N29" s="63"/>
      <c r="O29" s="63"/>
      <c r="P29" s="63"/>
      <c r="Q29" s="63"/>
    </row>
    <row r="30" spans="1:21" ht="13.5" customHeight="1" thickBot="1" x14ac:dyDescent="0.3">
      <c r="A30" s="49">
        <v>5360</v>
      </c>
      <c r="B30" s="49">
        <v>6383.5</v>
      </c>
      <c r="C30" s="63" t="s">
        <v>272</v>
      </c>
      <c r="D30" s="63"/>
      <c r="E30" s="63"/>
      <c r="F30" s="63"/>
      <c r="G30" s="63"/>
      <c r="H30" s="63" t="s">
        <v>271</v>
      </c>
      <c r="I30" s="63"/>
      <c r="J30" s="63"/>
      <c r="K30" s="63"/>
      <c r="L30" s="63"/>
      <c r="M30" s="63" t="s">
        <v>251</v>
      </c>
      <c r="N30" s="63"/>
      <c r="O30" s="63"/>
      <c r="P30" s="63"/>
      <c r="Q30" s="63"/>
    </row>
    <row r="31" spans="1:21" ht="13.5" customHeight="1" thickBot="1" x14ac:dyDescent="0.3">
      <c r="A31" s="64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6"/>
    </row>
    <row r="32" spans="1:21" ht="25.5" customHeight="1" x14ac:dyDescent="0.25">
      <c r="A32" s="73" t="s">
        <v>270</v>
      </c>
      <c r="B32" s="74"/>
      <c r="C32" s="74"/>
      <c r="D32" s="75"/>
      <c r="E32" s="56" t="s">
        <v>269</v>
      </c>
      <c r="F32" s="55" t="s">
        <v>268</v>
      </c>
      <c r="G32" s="55" t="s">
        <v>267</v>
      </c>
      <c r="H32" s="55" t="s">
        <v>266</v>
      </c>
      <c r="I32" s="55" t="s">
        <v>265</v>
      </c>
      <c r="J32" s="55" t="s">
        <v>264</v>
      </c>
      <c r="K32" s="55" t="s">
        <v>263</v>
      </c>
      <c r="L32" s="55" t="s">
        <v>262</v>
      </c>
      <c r="M32" s="55" t="s">
        <v>261</v>
      </c>
      <c r="N32" s="76" t="s">
        <v>260</v>
      </c>
      <c r="O32" s="77"/>
      <c r="P32" s="77"/>
      <c r="Q32" s="78"/>
    </row>
    <row r="33" spans="1:21" ht="13.5" customHeight="1" thickBot="1" x14ac:dyDescent="0.3">
      <c r="A33" s="79" t="s">
        <v>231</v>
      </c>
      <c r="B33" s="80"/>
      <c r="C33" s="80"/>
      <c r="D33" s="81"/>
      <c r="E33" s="53" t="s">
        <v>228</v>
      </c>
      <c r="F33" s="53" t="s">
        <v>228</v>
      </c>
      <c r="G33" s="53" t="s">
        <v>228</v>
      </c>
      <c r="H33" s="53" t="s">
        <v>228</v>
      </c>
      <c r="I33" s="53" t="s">
        <v>228</v>
      </c>
      <c r="J33" s="53" t="s">
        <v>228</v>
      </c>
      <c r="K33" s="53" t="s">
        <v>228</v>
      </c>
      <c r="L33" s="53" t="s">
        <v>228</v>
      </c>
      <c r="M33" s="53" t="s">
        <v>228</v>
      </c>
      <c r="N33" s="79" t="s">
        <v>231</v>
      </c>
      <c r="O33" s="80"/>
      <c r="P33" s="80"/>
      <c r="Q33" s="81"/>
    </row>
    <row r="34" spans="1:21" x14ac:dyDescent="0.25">
      <c r="A34" s="67" t="s">
        <v>259</v>
      </c>
      <c r="B34" s="67"/>
      <c r="C34" s="67"/>
      <c r="D34" s="67"/>
      <c r="E34" s="49">
        <v>9.3000000000000007</v>
      </c>
      <c r="F34" s="49">
        <v>300</v>
      </c>
      <c r="G34" s="49">
        <v>290.7</v>
      </c>
      <c r="H34" s="49">
        <v>9.3000000000000007</v>
      </c>
      <c r="I34" s="49">
        <v>300</v>
      </c>
      <c r="J34" s="49">
        <v>0</v>
      </c>
      <c r="K34" s="49">
        <v>0</v>
      </c>
      <c r="L34" s="49">
        <v>0</v>
      </c>
      <c r="M34" s="49">
        <v>0</v>
      </c>
      <c r="N34" s="67" t="s">
        <v>253</v>
      </c>
      <c r="O34" s="67"/>
      <c r="P34" s="67"/>
      <c r="Q34" s="67"/>
    </row>
    <row r="35" spans="1:21" x14ac:dyDescent="0.25">
      <c r="A35" s="63" t="s">
        <v>258</v>
      </c>
      <c r="B35" s="63"/>
      <c r="C35" s="63"/>
      <c r="D35" s="63"/>
      <c r="E35" s="49">
        <v>9.3000000000000007</v>
      </c>
      <c r="F35" s="49">
        <v>300</v>
      </c>
      <c r="G35" s="49">
        <v>290.7</v>
      </c>
      <c r="H35" s="49">
        <v>9.3000000000000007</v>
      </c>
      <c r="I35" s="49">
        <v>300</v>
      </c>
      <c r="J35" s="49">
        <v>0</v>
      </c>
      <c r="K35" s="49">
        <v>0</v>
      </c>
      <c r="L35" s="49">
        <v>0</v>
      </c>
      <c r="M35" s="49">
        <v>0</v>
      </c>
      <c r="N35" s="63" t="s">
        <v>253</v>
      </c>
      <c r="O35" s="63"/>
      <c r="P35" s="63"/>
      <c r="Q35" s="63"/>
    </row>
    <row r="36" spans="1:21" x14ac:dyDescent="0.25">
      <c r="A36" s="63" t="s">
        <v>257</v>
      </c>
      <c r="B36" s="63"/>
      <c r="C36" s="63"/>
      <c r="D36" s="63"/>
      <c r="E36" s="49">
        <v>300</v>
      </c>
      <c r="F36" s="49">
        <v>3000</v>
      </c>
      <c r="G36" s="49">
        <v>2700</v>
      </c>
      <c r="H36" s="49">
        <v>300</v>
      </c>
      <c r="I36" s="49">
        <v>3000</v>
      </c>
      <c r="J36" s="49">
        <v>0</v>
      </c>
      <c r="K36" s="49">
        <v>0</v>
      </c>
      <c r="L36" s="49">
        <v>0</v>
      </c>
      <c r="M36" s="49">
        <v>0</v>
      </c>
      <c r="N36" s="63" t="s">
        <v>253</v>
      </c>
      <c r="O36" s="63"/>
      <c r="P36" s="63"/>
      <c r="Q36" s="63"/>
    </row>
    <row r="37" spans="1:21" x14ac:dyDescent="0.25">
      <c r="A37" s="63" t="s">
        <v>256</v>
      </c>
      <c r="B37" s="63"/>
      <c r="C37" s="63"/>
      <c r="D37" s="63"/>
      <c r="E37" s="49">
        <v>9.3000000000000007</v>
      </c>
      <c r="F37" s="49">
        <v>2998</v>
      </c>
      <c r="G37" s="49">
        <v>2988.7</v>
      </c>
      <c r="H37" s="49">
        <v>9.3000000000000007</v>
      </c>
      <c r="I37" s="49">
        <v>2998</v>
      </c>
      <c r="J37" s="49">
        <v>0</v>
      </c>
      <c r="K37" s="49">
        <v>0</v>
      </c>
      <c r="L37" s="49">
        <v>0</v>
      </c>
      <c r="M37" s="49">
        <v>0</v>
      </c>
      <c r="N37" s="63" t="s">
        <v>253</v>
      </c>
      <c r="O37" s="63"/>
      <c r="P37" s="63"/>
      <c r="Q37" s="63"/>
    </row>
    <row r="38" spans="1:21" x14ac:dyDescent="0.25">
      <c r="A38" s="63" t="s">
        <v>255</v>
      </c>
      <c r="B38" s="63"/>
      <c r="C38" s="63"/>
      <c r="D38" s="63"/>
      <c r="E38" s="49">
        <v>3000</v>
      </c>
      <c r="F38" s="49">
        <v>5360</v>
      </c>
      <c r="G38" s="49">
        <v>2360</v>
      </c>
      <c r="H38" s="49">
        <v>3000</v>
      </c>
      <c r="I38" s="49">
        <v>5309.15</v>
      </c>
      <c r="J38" s="49">
        <v>0</v>
      </c>
      <c r="K38" s="49">
        <v>0</v>
      </c>
      <c r="L38" s="49">
        <v>188.18</v>
      </c>
      <c r="M38" s="49">
        <v>152.26</v>
      </c>
      <c r="N38" s="63" t="s">
        <v>253</v>
      </c>
      <c r="O38" s="63"/>
      <c r="P38" s="63"/>
      <c r="Q38" s="63"/>
    </row>
    <row r="39" spans="1:21" x14ac:dyDescent="0.25">
      <c r="A39" s="63" t="s">
        <v>254</v>
      </c>
      <c r="B39" s="63"/>
      <c r="C39" s="63"/>
      <c r="D39" s="63"/>
      <c r="E39" s="49">
        <v>2872.9</v>
      </c>
      <c r="F39" s="49">
        <v>5356.3</v>
      </c>
      <c r="G39" s="49">
        <v>2483.4</v>
      </c>
      <c r="H39" s="49">
        <v>2872.9</v>
      </c>
      <c r="I39" s="49">
        <v>5305.77</v>
      </c>
      <c r="J39" s="49">
        <v>0</v>
      </c>
      <c r="K39" s="49">
        <v>0</v>
      </c>
      <c r="L39" s="49">
        <v>187.12</v>
      </c>
      <c r="M39" s="49">
        <v>151.16999999999999</v>
      </c>
      <c r="N39" s="63" t="s">
        <v>253</v>
      </c>
      <c r="O39" s="63"/>
      <c r="P39" s="63"/>
      <c r="Q39" s="63"/>
    </row>
    <row r="40" spans="1:21" ht="13.5" customHeight="1" thickBot="1" x14ac:dyDescent="0.3">
      <c r="A40" s="63" t="s">
        <v>252</v>
      </c>
      <c r="B40" s="63"/>
      <c r="C40" s="63"/>
      <c r="D40" s="63"/>
      <c r="E40" s="49">
        <v>5360</v>
      </c>
      <c r="F40" s="49">
        <v>6300</v>
      </c>
      <c r="G40" s="49">
        <v>940</v>
      </c>
      <c r="H40" s="49">
        <v>5309.15</v>
      </c>
      <c r="I40" s="49">
        <v>6028.91</v>
      </c>
      <c r="J40" s="49">
        <v>188.18</v>
      </c>
      <c r="K40" s="49">
        <v>152.26</v>
      </c>
      <c r="L40" s="49">
        <v>577.45000000000005</v>
      </c>
      <c r="M40" s="49">
        <v>588.39</v>
      </c>
      <c r="N40" s="63" t="s">
        <v>251</v>
      </c>
      <c r="O40" s="63"/>
      <c r="P40" s="63"/>
      <c r="Q40" s="63"/>
    </row>
    <row r="41" spans="1:21" ht="13.5" customHeight="1" thickBot="1" x14ac:dyDescent="0.3">
      <c r="A41" s="64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6"/>
    </row>
    <row r="42" spans="1:21" ht="25.5" customHeight="1" x14ac:dyDescent="0.25">
      <c r="A42" s="56" t="s">
        <v>250</v>
      </c>
      <c r="B42" s="55" t="s">
        <v>249</v>
      </c>
      <c r="C42" s="55" t="s">
        <v>248</v>
      </c>
      <c r="D42" s="55" t="s">
        <v>247</v>
      </c>
      <c r="E42" s="55" t="s">
        <v>246</v>
      </c>
      <c r="F42" s="55" t="s">
        <v>245</v>
      </c>
      <c r="G42" s="55" t="s">
        <v>244</v>
      </c>
      <c r="H42" s="55" t="s">
        <v>243</v>
      </c>
      <c r="I42" s="55" t="s">
        <v>242</v>
      </c>
      <c r="J42" s="55" t="s">
        <v>5</v>
      </c>
      <c r="K42" s="55" t="s">
        <v>6</v>
      </c>
      <c r="L42" s="55" t="s">
        <v>241</v>
      </c>
      <c r="M42" s="55" t="s">
        <v>240</v>
      </c>
      <c r="N42" s="55" t="s">
        <v>239</v>
      </c>
      <c r="O42" s="55" t="s">
        <v>238</v>
      </c>
      <c r="P42" s="55" t="s">
        <v>237</v>
      </c>
      <c r="Q42" s="55" t="s">
        <v>236</v>
      </c>
      <c r="R42" s="55" t="s">
        <v>235</v>
      </c>
      <c r="S42" s="55" t="s">
        <v>234</v>
      </c>
      <c r="T42" s="55" t="s">
        <v>233</v>
      </c>
      <c r="U42" s="54" t="s">
        <v>232</v>
      </c>
    </row>
    <row r="43" spans="1:21" ht="13.5" customHeight="1" thickBot="1" x14ac:dyDescent="0.3">
      <c r="A43" s="53" t="s">
        <v>228</v>
      </c>
      <c r="B43" s="52" t="s">
        <v>227</v>
      </c>
      <c r="C43" s="52" t="s">
        <v>227</v>
      </c>
      <c r="D43" s="52" t="s">
        <v>228</v>
      </c>
      <c r="E43" s="52" t="s">
        <v>228</v>
      </c>
      <c r="F43" s="52" t="s">
        <v>228</v>
      </c>
      <c r="G43" s="52" t="s">
        <v>228</v>
      </c>
      <c r="H43" s="52" t="s">
        <v>228</v>
      </c>
      <c r="I43" s="52" t="s">
        <v>228</v>
      </c>
      <c r="J43" s="52" t="s">
        <v>231</v>
      </c>
      <c r="K43" s="52" t="s">
        <v>231</v>
      </c>
      <c r="L43" s="52" t="s">
        <v>230</v>
      </c>
      <c r="M43" s="52" t="s">
        <v>227</v>
      </c>
      <c r="N43" s="52" t="s">
        <v>229</v>
      </c>
      <c r="O43" s="52" t="s">
        <v>229</v>
      </c>
      <c r="P43" s="52" t="s">
        <v>228</v>
      </c>
      <c r="Q43" s="52" t="s">
        <v>228</v>
      </c>
      <c r="R43" s="52" t="s">
        <v>228</v>
      </c>
      <c r="S43" s="52" t="s">
        <v>228</v>
      </c>
      <c r="T43" s="52" t="s">
        <v>227</v>
      </c>
      <c r="U43" s="51"/>
    </row>
    <row r="44" spans="1:21" x14ac:dyDescent="0.25">
      <c r="A44" s="49">
        <v>0</v>
      </c>
      <c r="B44" s="49">
        <v>0</v>
      </c>
      <c r="C44" s="50" t="s">
        <v>216</v>
      </c>
      <c r="D44" s="49">
        <v>0</v>
      </c>
      <c r="E44" s="49">
        <v>-12.7</v>
      </c>
      <c r="F44" s="49">
        <v>0</v>
      </c>
      <c r="G44" s="49">
        <v>0</v>
      </c>
      <c r="H44" s="49">
        <v>25490448</v>
      </c>
      <c r="I44" s="49">
        <v>6675071</v>
      </c>
      <c r="J44" s="49" t="s">
        <v>215</v>
      </c>
      <c r="K44" s="49" t="s">
        <v>214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8" t="s">
        <v>53</v>
      </c>
    </row>
    <row r="45" spans="1:21" x14ac:dyDescent="0.25">
      <c r="A45" s="49">
        <v>9.3000000000000007</v>
      </c>
      <c r="B45" s="49">
        <v>0</v>
      </c>
      <c r="C45" s="50" t="s">
        <v>216</v>
      </c>
      <c r="D45" s="49">
        <v>9.3000000000000007</v>
      </c>
      <c r="E45" s="49">
        <v>-3.4</v>
      </c>
      <c r="F45" s="49">
        <v>0</v>
      </c>
      <c r="G45" s="49">
        <v>0</v>
      </c>
      <c r="H45" s="49">
        <v>25490448</v>
      </c>
      <c r="I45" s="49">
        <v>6675071</v>
      </c>
      <c r="J45" s="49" t="s">
        <v>215</v>
      </c>
      <c r="K45" s="49" t="s">
        <v>214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8" t="s">
        <v>53</v>
      </c>
    </row>
    <row r="46" spans="1:21" x14ac:dyDescent="0.25">
      <c r="A46" s="49">
        <v>132</v>
      </c>
      <c r="B46" s="49">
        <v>0</v>
      </c>
      <c r="C46" s="50" t="s">
        <v>216</v>
      </c>
      <c r="D46" s="49">
        <v>132</v>
      </c>
      <c r="E46" s="49">
        <v>119.3</v>
      </c>
      <c r="F46" s="49">
        <v>0</v>
      </c>
      <c r="G46" s="49">
        <v>0</v>
      </c>
      <c r="H46" s="49">
        <v>25490448</v>
      </c>
      <c r="I46" s="49">
        <v>6675071</v>
      </c>
      <c r="J46" s="49" t="s">
        <v>215</v>
      </c>
      <c r="K46" s="49" t="s">
        <v>214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2.2000000000000002</v>
      </c>
      <c r="R46" s="49">
        <v>2.2000000000000002</v>
      </c>
      <c r="S46" s="49">
        <v>0.8</v>
      </c>
      <c r="T46" s="49">
        <v>0</v>
      </c>
      <c r="U46" s="48" t="s">
        <v>222</v>
      </c>
    </row>
    <row r="47" spans="1:21" x14ac:dyDescent="0.25">
      <c r="A47" s="49">
        <v>208</v>
      </c>
      <c r="B47" s="49">
        <v>0</v>
      </c>
      <c r="C47" s="50" t="s">
        <v>216</v>
      </c>
      <c r="D47" s="49">
        <v>208</v>
      </c>
      <c r="E47" s="49">
        <v>195.3</v>
      </c>
      <c r="F47" s="49">
        <v>0</v>
      </c>
      <c r="G47" s="49">
        <v>0</v>
      </c>
      <c r="H47" s="49">
        <v>25490448</v>
      </c>
      <c r="I47" s="49">
        <v>6675071</v>
      </c>
      <c r="J47" s="49" t="s">
        <v>215</v>
      </c>
      <c r="K47" s="49" t="s">
        <v>214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3.63</v>
      </c>
      <c r="R47" s="49">
        <v>3.63</v>
      </c>
      <c r="S47" s="49">
        <v>0.94</v>
      </c>
      <c r="T47" s="49">
        <v>0</v>
      </c>
      <c r="U47" s="48" t="s">
        <v>218</v>
      </c>
    </row>
    <row r="48" spans="1:21" x14ac:dyDescent="0.25">
      <c r="A48" s="49">
        <v>361</v>
      </c>
      <c r="B48" s="49">
        <v>0</v>
      </c>
      <c r="C48" s="50" t="s">
        <v>216</v>
      </c>
      <c r="D48" s="49">
        <v>361</v>
      </c>
      <c r="E48" s="49">
        <v>348.3</v>
      </c>
      <c r="F48" s="49">
        <v>0</v>
      </c>
      <c r="G48" s="49">
        <v>0</v>
      </c>
      <c r="H48" s="49">
        <v>25490448</v>
      </c>
      <c r="I48" s="49">
        <v>6675071</v>
      </c>
      <c r="J48" s="49" t="s">
        <v>215</v>
      </c>
      <c r="K48" s="49" t="s">
        <v>214</v>
      </c>
      <c r="L48" s="49">
        <v>0</v>
      </c>
      <c r="M48" s="49">
        <v>0</v>
      </c>
      <c r="N48" s="49">
        <v>0</v>
      </c>
      <c r="O48" s="49">
        <v>0</v>
      </c>
      <c r="P48" s="49">
        <v>0</v>
      </c>
      <c r="Q48" s="49">
        <v>6.49</v>
      </c>
      <c r="R48" s="49">
        <v>6.49</v>
      </c>
      <c r="S48" s="49">
        <v>1.29</v>
      </c>
      <c r="T48" s="49">
        <v>0</v>
      </c>
      <c r="U48" s="48" t="s">
        <v>226</v>
      </c>
    </row>
    <row r="49" spans="1:21" x14ac:dyDescent="0.25">
      <c r="A49" s="49">
        <v>514</v>
      </c>
      <c r="B49" s="49">
        <v>0</v>
      </c>
      <c r="C49" s="50" t="s">
        <v>216</v>
      </c>
      <c r="D49" s="49">
        <v>514</v>
      </c>
      <c r="E49" s="49">
        <v>501.3</v>
      </c>
      <c r="F49" s="49">
        <v>0</v>
      </c>
      <c r="G49" s="49">
        <v>0</v>
      </c>
      <c r="H49" s="49">
        <v>25490448</v>
      </c>
      <c r="I49" s="49">
        <v>6675071</v>
      </c>
      <c r="J49" s="49" t="s">
        <v>215</v>
      </c>
      <c r="K49" s="49" t="s">
        <v>214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9.3800000000000008</v>
      </c>
      <c r="R49" s="49">
        <v>9.3800000000000008</v>
      </c>
      <c r="S49" s="49">
        <v>1.7</v>
      </c>
      <c r="T49" s="49">
        <v>0</v>
      </c>
      <c r="U49" s="48" t="s">
        <v>226</v>
      </c>
    </row>
    <row r="50" spans="1:21" x14ac:dyDescent="0.25">
      <c r="A50" s="49">
        <v>668</v>
      </c>
      <c r="B50" s="49">
        <v>0</v>
      </c>
      <c r="C50" s="50" t="s">
        <v>216</v>
      </c>
      <c r="D50" s="49">
        <v>668</v>
      </c>
      <c r="E50" s="49">
        <v>655.29999999999995</v>
      </c>
      <c r="F50" s="49">
        <v>0</v>
      </c>
      <c r="G50" s="49">
        <v>0</v>
      </c>
      <c r="H50" s="49">
        <v>25490448</v>
      </c>
      <c r="I50" s="49">
        <v>6675071</v>
      </c>
      <c r="J50" s="49" t="s">
        <v>215</v>
      </c>
      <c r="K50" s="49" t="s">
        <v>214</v>
      </c>
      <c r="L50" s="49">
        <v>0</v>
      </c>
      <c r="M50" s="49">
        <v>0</v>
      </c>
      <c r="N50" s="49">
        <v>0</v>
      </c>
      <c r="O50" s="49">
        <v>0</v>
      </c>
      <c r="P50" s="49">
        <v>0</v>
      </c>
      <c r="Q50" s="49">
        <v>12.39</v>
      </c>
      <c r="R50" s="49">
        <v>12.39</v>
      </c>
      <c r="S50" s="49">
        <v>2.13</v>
      </c>
      <c r="T50" s="49">
        <v>0</v>
      </c>
      <c r="U50" s="48" t="s">
        <v>220</v>
      </c>
    </row>
    <row r="51" spans="1:21" x14ac:dyDescent="0.25">
      <c r="A51" s="49">
        <v>800</v>
      </c>
      <c r="B51" s="49">
        <v>0</v>
      </c>
      <c r="C51" s="50" t="s">
        <v>216</v>
      </c>
      <c r="D51" s="49">
        <v>800</v>
      </c>
      <c r="E51" s="49">
        <v>787.3</v>
      </c>
      <c r="F51" s="49">
        <v>0</v>
      </c>
      <c r="G51" s="49">
        <v>0</v>
      </c>
      <c r="H51" s="49">
        <v>25490448</v>
      </c>
      <c r="I51" s="49">
        <v>6675071</v>
      </c>
      <c r="J51" s="49" t="s">
        <v>215</v>
      </c>
      <c r="K51" s="49" t="s">
        <v>214</v>
      </c>
      <c r="L51" s="49">
        <v>0</v>
      </c>
      <c r="M51" s="49">
        <v>0</v>
      </c>
      <c r="N51" s="49">
        <v>0</v>
      </c>
      <c r="O51" s="49">
        <v>0</v>
      </c>
      <c r="P51" s="49">
        <v>0</v>
      </c>
      <c r="Q51" s="49">
        <v>14.89</v>
      </c>
      <c r="R51" s="49">
        <v>14.89</v>
      </c>
      <c r="S51" s="49">
        <v>2.52</v>
      </c>
      <c r="T51" s="49">
        <v>0</v>
      </c>
      <c r="U51" s="48" t="s">
        <v>225</v>
      </c>
    </row>
    <row r="52" spans="1:21" x14ac:dyDescent="0.25">
      <c r="A52" s="49">
        <v>1003</v>
      </c>
      <c r="B52" s="49">
        <v>0</v>
      </c>
      <c r="C52" s="50" t="s">
        <v>216</v>
      </c>
      <c r="D52" s="49">
        <v>1003</v>
      </c>
      <c r="E52" s="49">
        <v>990.3</v>
      </c>
      <c r="F52" s="49">
        <v>0</v>
      </c>
      <c r="G52" s="49">
        <v>0</v>
      </c>
      <c r="H52" s="49">
        <v>25490448</v>
      </c>
      <c r="I52" s="49">
        <v>6675071</v>
      </c>
      <c r="J52" s="49" t="s">
        <v>215</v>
      </c>
      <c r="K52" s="49" t="s">
        <v>214</v>
      </c>
      <c r="L52" s="49">
        <v>0</v>
      </c>
      <c r="M52" s="49">
        <v>0</v>
      </c>
      <c r="N52" s="49">
        <v>0</v>
      </c>
      <c r="O52" s="49">
        <v>0</v>
      </c>
      <c r="P52" s="49">
        <v>0</v>
      </c>
      <c r="Q52" s="49">
        <v>18.78</v>
      </c>
      <c r="R52" s="49">
        <v>18.78</v>
      </c>
      <c r="S52" s="49">
        <v>3.13</v>
      </c>
      <c r="T52" s="49">
        <v>0</v>
      </c>
      <c r="U52" s="48" t="s">
        <v>224</v>
      </c>
    </row>
    <row r="53" spans="1:21" x14ac:dyDescent="0.25">
      <c r="A53" s="49">
        <v>1148</v>
      </c>
      <c r="B53" s="49">
        <v>0</v>
      </c>
      <c r="C53" s="50" t="s">
        <v>216</v>
      </c>
      <c r="D53" s="49">
        <v>1148</v>
      </c>
      <c r="E53" s="49">
        <v>1135.3</v>
      </c>
      <c r="F53" s="49">
        <v>0</v>
      </c>
      <c r="G53" s="49">
        <v>0</v>
      </c>
      <c r="H53" s="49">
        <v>25490448</v>
      </c>
      <c r="I53" s="49">
        <v>6675071</v>
      </c>
      <c r="J53" s="49" t="s">
        <v>215</v>
      </c>
      <c r="K53" s="49" t="s">
        <v>214</v>
      </c>
      <c r="L53" s="49">
        <v>0</v>
      </c>
      <c r="M53" s="49">
        <v>0</v>
      </c>
      <c r="N53" s="49">
        <v>0</v>
      </c>
      <c r="O53" s="49">
        <v>0</v>
      </c>
      <c r="P53" s="49">
        <v>0</v>
      </c>
      <c r="Q53" s="49">
        <v>21.77</v>
      </c>
      <c r="R53" s="49">
        <v>21.77</v>
      </c>
      <c r="S53" s="49">
        <v>3.58</v>
      </c>
      <c r="T53" s="49">
        <v>0</v>
      </c>
      <c r="U53" s="48" t="s">
        <v>220</v>
      </c>
    </row>
    <row r="54" spans="1:21" x14ac:dyDescent="0.25">
      <c r="A54" s="49">
        <v>1283</v>
      </c>
      <c r="B54" s="49">
        <v>0</v>
      </c>
      <c r="C54" s="50" t="s">
        <v>216</v>
      </c>
      <c r="D54" s="49">
        <v>1283</v>
      </c>
      <c r="E54" s="49">
        <v>1270.3</v>
      </c>
      <c r="F54" s="49">
        <v>0</v>
      </c>
      <c r="G54" s="49">
        <v>0</v>
      </c>
      <c r="H54" s="49">
        <v>25490448</v>
      </c>
      <c r="I54" s="49">
        <v>6675071</v>
      </c>
      <c r="J54" s="49" t="s">
        <v>215</v>
      </c>
      <c r="K54" s="49" t="s">
        <v>214</v>
      </c>
      <c r="L54" s="49">
        <v>0</v>
      </c>
      <c r="M54" s="49">
        <v>0</v>
      </c>
      <c r="N54" s="49">
        <v>0</v>
      </c>
      <c r="O54" s="49">
        <v>0</v>
      </c>
      <c r="P54" s="49">
        <v>0</v>
      </c>
      <c r="Q54" s="49">
        <v>24.46</v>
      </c>
      <c r="R54" s="49">
        <v>24.46</v>
      </c>
      <c r="S54" s="49">
        <v>4</v>
      </c>
      <c r="T54" s="49">
        <v>0</v>
      </c>
      <c r="U54" s="48" t="s">
        <v>222</v>
      </c>
    </row>
    <row r="55" spans="1:21" x14ac:dyDescent="0.25">
      <c r="A55" s="49">
        <v>1436</v>
      </c>
      <c r="B55" s="49">
        <v>0</v>
      </c>
      <c r="C55" s="50" t="s">
        <v>216</v>
      </c>
      <c r="D55" s="49">
        <v>1436</v>
      </c>
      <c r="E55" s="49">
        <v>1423.3</v>
      </c>
      <c r="F55" s="49">
        <v>0</v>
      </c>
      <c r="G55" s="49">
        <v>0</v>
      </c>
      <c r="H55" s="49">
        <v>25490448</v>
      </c>
      <c r="I55" s="49">
        <v>6675071</v>
      </c>
      <c r="J55" s="49" t="s">
        <v>215</v>
      </c>
      <c r="K55" s="49" t="s">
        <v>214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27.43</v>
      </c>
      <c r="R55" s="49">
        <v>27.43</v>
      </c>
      <c r="S55" s="49">
        <v>4.4800000000000004</v>
      </c>
      <c r="T55" s="49">
        <v>0</v>
      </c>
      <c r="U55" s="48" t="s">
        <v>222</v>
      </c>
    </row>
    <row r="56" spans="1:21" x14ac:dyDescent="0.25">
      <c r="A56" s="49">
        <v>1561</v>
      </c>
      <c r="B56" s="49">
        <v>0</v>
      </c>
      <c r="C56" s="50" t="s">
        <v>216</v>
      </c>
      <c r="D56" s="49">
        <v>1561</v>
      </c>
      <c r="E56" s="49">
        <v>1548.3</v>
      </c>
      <c r="F56" s="49">
        <v>0</v>
      </c>
      <c r="G56" s="49">
        <v>0</v>
      </c>
      <c r="H56" s="49">
        <v>25490448</v>
      </c>
      <c r="I56" s="49">
        <v>6675071</v>
      </c>
      <c r="J56" s="49" t="s">
        <v>215</v>
      </c>
      <c r="K56" s="49" t="s">
        <v>214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49">
        <v>29.76</v>
      </c>
      <c r="R56" s="49">
        <v>29.76</v>
      </c>
      <c r="S56" s="49">
        <v>4.8899999999999997</v>
      </c>
      <c r="T56" s="49">
        <v>0</v>
      </c>
      <c r="U56" s="48" t="s">
        <v>223</v>
      </c>
    </row>
    <row r="57" spans="1:21" x14ac:dyDescent="0.25">
      <c r="A57" s="49">
        <v>1735</v>
      </c>
      <c r="B57" s="49">
        <v>0</v>
      </c>
      <c r="C57" s="50" t="s">
        <v>216</v>
      </c>
      <c r="D57" s="49">
        <v>1735</v>
      </c>
      <c r="E57" s="49">
        <v>1722.3</v>
      </c>
      <c r="F57" s="49">
        <v>0</v>
      </c>
      <c r="G57" s="49">
        <v>0</v>
      </c>
      <c r="H57" s="49">
        <v>25490448</v>
      </c>
      <c r="I57" s="49">
        <v>6675071</v>
      </c>
      <c r="J57" s="49" t="s">
        <v>215</v>
      </c>
      <c r="K57" s="49" t="s">
        <v>214</v>
      </c>
      <c r="L57" s="49">
        <v>0</v>
      </c>
      <c r="M57" s="49">
        <v>0</v>
      </c>
      <c r="N57" s="49">
        <v>0</v>
      </c>
      <c r="O57" s="49">
        <v>0</v>
      </c>
      <c r="P57" s="49">
        <v>0</v>
      </c>
      <c r="Q57" s="49">
        <v>33.090000000000003</v>
      </c>
      <c r="R57" s="49">
        <v>33.090000000000003</v>
      </c>
      <c r="S57" s="49">
        <v>5.46</v>
      </c>
      <c r="T57" s="49">
        <v>0</v>
      </c>
      <c r="U57" s="48" t="s">
        <v>220</v>
      </c>
    </row>
    <row r="58" spans="1:21" x14ac:dyDescent="0.25">
      <c r="A58" s="49">
        <v>1860</v>
      </c>
      <c r="B58" s="49">
        <v>0</v>
      </c>
      <c r="C58" s="50" t="s">
        <v>216</v>
      </c>
      <c r="D58" s="49">
        <v>1860</v>
      </c>
      <c r="E58" s="49">
        <v>1847.3</v>
      </c>
      <c r="F58" s="49">
        <v>0</v>
      </c>
      <c r="G58" s="49">
        <v>0</v>
      </c>
      <c r="H58" s="49">
        <v>25490448</v>
      </c>
      <c r="I58" s="49">
        <v>6675071</v>
      </c>
      <c r="J58" s="49" t="s">
        <v>215</v>
      </c>
      <c r="K58" s="49" t="s">
        <v>214</v>
      </c>
      <c r="L58" s="49">
        <v>0</v>
      </c>
      <c r="M58" s="49">
        <v>0</v>
      </c>
      <c r="N58" s="49">
        <v>0</v>
      </c>
      <c r="O58" s="49">
        <v>0</v>
      </c>
      <c r="P58" s="49">
        <v>0</v>
      </c>
      <c r="Q58" s="49">
        <v>35.58</v>
      </c>
      <c r="R58" s="49">
        <v>35.58</v>
      </c>
      <c r="S58" s="49">
        <v>5.88</v>
      </c>
      <c r="T58" s="49">
        <v>0</v>
      </c>
      <c r="U58" s="48" t="s">
        <v>222</v>
      </c>
    </row>
    <row r="59" spans="1:21" x14ac:dyDescent="0.25">
      <c r="A59" s="49">
        <v>2346</v>
      </c>
      <c r="B59" s="49">
        <v>0</v>
      </c>
      <c r="C59" s="50" t="s">
        <v>216</v>
      </c>
      <c r="D59" s="49">
        <v>2346</v>
      </c>
      <c r="E59" s="49">
        <v>2333.3000000000002</v>
      </c>
      <c r="F59" s="49">
        <v>0</v>
      </c>
      <c r="G59" s="49">
        <v>0</v>
      </c>
      <c r="H59" s="49">
        <v>25490448</v>
      </c>
      <c r="I59" s="49">
        <v>6675071</v>
      </c>
      <c r="J59" s="49" t="s">
        <v>215</v>
      </c>
      <c r="K59" s="49" t="s">
        <v>214</v>
      </c>
      <c r="L59" s="49">
        <v>0</v>
      </c>
      <c r="M59" s="49">
        <v>0</v>
      </c>
      <c r="N59" s="49">
        <v>0</v>
      </c>
      <c r="O59" s="49">
        <v>0</v>
      </c>
      <c r="P59" s="49">
        <v>0</v>
      </c>
      <c r="Q59" s="49">
        <v>45.28</v>
      </c>
      <c r="R59" s="49">
        <v>45.28</v>
      </c>
      <c r="S59" s="49">
        <v>7.59</v>
      </c>
      <c r="T59" s="49">
        <v>0</v>
      </c>
      <c r="U59" s="48" t="s">
        <v>220</v>
      </c>
    </row>
    <row r="60" spans="1:21" x14ac:dyDescent="0.25">
      <c r="A60" s="49">
        <v>2564</v>
      </c>
      <c r="B60" s="49">
        <v>0</v>
      </c>
      <c r="C60" s="50" t="s">
        <v>216</v>
      </c>
      <c r="D60" s="49">
        <v>2564</v>
      </c>
      <c r="E60" s="49">
        <v>2551.3000000000002</v>
      </c>
      <c r="F60" s="49">
        <v>0</v>
      </c>
      <c r="G60" s="49">
        <v>0</v>
      </c>
      <c r="H60" s="49">
        <v>25490448</v>
      </c>
      <c r="I60" s="49">
        <v>6675071</v>
      </c>
      <c r="J60" s="49" t="s">
        <v>215</v>
      </c>
      <c r="K60" s="49" t="s">
        <v>214</v>
      </c>
      <c r="L60" s="49">
        <v>0</v>
      </c>
      <c r="M60" s="49">
        <v>0</v>
      </c>
      <c r="N60" s="49">
        <v>0</v>
      </c>
      <c r="O60" s="49">
        <v>0</v>
      </c>
      <c r="P60" s="49">
        <v>0</v>
      </c>
      <c r="Q60" s="49">
        <v>49.34</v>
      </c>
      <c r="R60" s="49">
        <v>49.34</v>
      </c>
      <c r="S60" s="49">
        <v>8.39</v>
      </c>
      <c r="T60" s="49">
        <v>0</v>
      </c>
      <c r="U60" s="48" t="s">
        <v>221</v>
      </c>
    </row>
    <row r="61" spans="1:21" x14ac:dyDescent="0.25">
      <c r="A61" s="49">
        <v>2764</v>
      </c>
      <c r="B61" s="49">
        <v>0</v>
      </c>
      <c r="C61" s="50" t="s">
        <v>216</v>
      </c>
      <c r="D61" s="49">
        <v>2764</v>
      </c>
      <c r="E61" s="49">
        <v>2751.3</v>
      </c>
      <c r="F61" s="49">
        <v>0</v>
      </c>
      <c r="G61" s="49">
        <v>0</v>
      </c>
      <c r="H61" s="49">
        <v>25490448</v>
      </c>
      <c r="I61" s="49">
        <v>6675071</v>
      </c>
      <c r="J61" s="49" t="s">
        <v>215</v>
      </c>
      <c r="K61" s="49" t="s">
        <v>214</v>
      </c>
      <c r="L61" s="49">
        <v>0</v>
      </c>
      <c r="M61" s="49">
        <v>0</v>
      </c>
      <c r="N61" s="49">
        <v>0</v>
      </c>
      <c r="O61" s="49">
        <v>0</v>
      </c>
      <c r="P61" s="49">
        <v>0</v>
      </c>
      <c r="Q61" s="49">
        <v>52.71</v>
      </c>
      <c r="R61" s="49">
        <v>52.71</v>
      </c>
      <c r="S61" s="49">
        <v>9.16</v>
      </c>
      <c r="T61" s="49">
        <v>0</v>
      </c>
      <c r="U61" s="48" t="s">
        <v>221</v>
      </c>
    </row>
    <row r="62" spans="1:21" x14ac:dyDescent="0.25">
      <c r="A62" s="49">
        <v>3266</v>
      </c>
      <c r="B62" s="49">
        <v>0</v>
      </c>
      <c r="C62" s="50" t="s">
        <v>216</v>
      </c>
      <c r="D62" s="49">
        <v>3266</v>
      </c>
      <c r="E62" s="49">
        <v>3253.3</v>
      </c>
      <c r="F62" s="49">
        <v>0</v>
      </c>
      <c r="G62" s="49">
        <v>0</v>
      </c>
      <c r="H62" s="49">
        <v>25490448</v>
      </c>
      <c r="I62" s="49">
        <v>6675071</v>
      </c>
      <c r="J62" s="49" t="s">
        <v>215</v>
      </c>
      <c r="K62" s="49" t="s">
        <v>214</v>
      </c>
      <c r="L62" s="49">
        <v>0</v>
      </c>
      <c r="M62" s="49">
        <v>0</v>
      </c>
      <c r="N62" s="49">
        <v>0</v>
      </c>
      <c r="O62" s="49">
        <v>0</v>
      </c>
      <c r="P62" s="49">
        <v>0</v>
      </c>
      <c r="Q62" s="49">
        <v>62.09</v>
      </c>
      <c r="R62" s="49">
        <v>62.09</v>
      </c>
      <c r="S62" s="49">
        <v>11.18</v>
      </c>
      <c r="T62" s="49">
        <v>0</v>
      </c>
      <c r="U62" s="48" t="s">
        <v>220</v>
      </c>
    </row>
    <row r="63" spans="1:21" x14ac:dyDescent="0.25">
      <c r="A63" s="49">
        <v>3645</v>
      </c>
      <c r="B63" s="49">
        <v>0</v>
      </c>
      <c r="C63" s="50" t="s">
        <v>216</v>
      </c>
      <c r="D63" s="49">
        <v>3645</v>
      </c>
      <c r="E63" s="49">
        <v>3632.3</v>
      </c>
      <c r="F63" s="49">
        <v>0</v>
      </c>
      <c r="G63" s="49">
        <v>0</v>
      </c>
      <c r="H63" s="49">
        <v>25490448</v>
      </c>
      <c r="I63" s="49">
        <v>6675071</v>
      </c>
      <c r="J63" s="49" t="s">
        <v>215</v>
      </c>
      <c r="K63" s="49" t="s">
        <v>214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70.209999999999994</v>
      </c>
      <c r="R63" s="49">
        <v>70.209999999999994</v>
      </c>
      <c r="S63" s="49">
        <v>12.81</v>
      </c>
      <c r="T63" s="49">
        <v>0</v>
      </c>
      <c r="U63" s="48" t="s">
        <v>217</v>
      </c>
    </row>
    <row r="64" spans="1:21" x14ac:dyDescent="0.25">
      <c r="A64" s="49">
        <v>3900</v>
      </c>
      <c r="B64" s="49">
        <v>0</v>
      </c>
      <c r="C64" s="50" t="s">
        <v>216</v>
      </c>
      <c r="D64" s="49">
        <v>3900</v>
      </c>
      <c r="E64" s="49">
        <v>3887.3</v>
      </c>
      <c r="F64" s="49">
        <v>0</v>
      </c>
      <c r="G64" s="49">
        <v>0</v>
      </c>
      <c r="H64" s="49">
        <v>25490448</v>
      </c>
      <c r="I64" s="49">
        <v>6675071</v>
      </c>
      <c r="J64" s="49" t="s">
        <v>215</v>
      </c>
      <c r="K64" s="49" t="s">
        <v>214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75.91</v>
      </c>
      <c r="R64" s="49">
        <v>75.91</v>
      </c>
      <c r="S64" s="49">
        <v>13.97</v>
      </c>
      <c r="T64" s="49">
        <v>0</v>
      </c>
      <c r="U64" s="48" t="s">
        <v>219</v>
      </c>
    </row>
    <row r="65" spans="1:21" x14ac:dyDescent="0.25">
      <c r="A65" s="49">
        <v>4114</v>
      </c>
      <c r="B65" s="49">
        <v>0</v>
      </c>
      <c r="C65" s="50" t="s">
        <v>216</v>
      </c>
      <c r="D65" s="49">
        <v>4114</v>
      </c>
      <c r="E65" s="49">
        <v>4101.3</v>
      </c>
      <c r="F65" s="49">
        <v>0</v>
      </c>
      <c r="G65" s="49">
        <v>0</v>
      </c>
      <c r="H65" s="49">
        <v>25490448</v>
      </c>
      <c r="I65" s="49">
        <v>6675071</v>
      </c>
      <c r="J65" s="49" t="s">
        <v>215</v>
      </c>
      <c r="K65" s="49" t="s">
        <v>214</v>
      </c>
      <c r="L65" s="49">
        <v>0</v>
      </c>
      <c r="M65" s="49">
        <v>0</v>
      </c>
      <c r="N65" s="49">
        <v>0</v>
      </c>
      <c r="O65" s="49">
        <v>0</v>
      </c>
      <c r="P65" s="49">
        <v>0</v>
      </c>
      <c r="Q65" s="49">
        <v>80.25</v>
      </c>
      <c r="R65" s="49">
        <v>80.25</v>
      </c>
      <c r="S65" s="49">
        <v>14.98</v>
      </c>
      <c r="T65" s="49">
        <v>0</v>
      </c>
      <c r="U65" s="48" t="s">
        <v>218</v>
      </c>
    </row>
    <row r="66" spans="1:21" x14ac:dyDescent="0.25">
      <c r="A66" s="49">
        <v>4328</v>
      </c>
      <c r="B66" s="49">
        <v>0</v>
      </c>
      <c r="C66" s="50" t="s">
        <v>216</v>
      </c>
      <c r="D66" s="49">
        <v>4328</v>
      </c>
      <c r="E66" s="49">
        <v>4315.3</v>
      </c>
      <c r="F66" s="49">
        <v>0</v>
      </c>
      <c r="G66" s="49">
        <v>0</v>
      </c>
      <c r="H66" s="49">
        <v>25490448</v>
      </c>
      <c r="I66" s="49">
        <v>6675071</v>
      </c>
      <c r="J66" s="49" t="s">
        <v>215</v>
      </c>
      <c r="K66" s="49" t="s">
        <v>214</v>
      </c>
      <c r="L66" s="49">
        <v>0</v>
      </c>
      <c r="M66" s="49">
        <v>0</v>
      </c>
      <c r="N66" s="49">
        <v>0</v>
      </c>
      <c r="O66" s="49">
        <v>0</v>
      </c>
      <c r="P66" s="49">
        <v>0</v>
      </c>
      <c r="Q66" s="49">
        <v>84.64</v>
      </c>
      <c r="R66" s="49">
        <v>84.64</v>
      </c>
      <c r="S66" s="49">
        <v>16.02</v>
      </c>
      <c r="T66" s="49">
        <v>0</v>
      </c>
      <c r="U66" s="48" t="s">
        <v>217</v>
      </c>
    </row>
    <row r="67" spans="1:21" x14ac:dyDescent="0.25">
      <c r="A67" s="49">
        <v>4500</v>
      </c>
      <c r="B67" s="49">
        <v>0</v>
      </c>
      <c r="C67" s="50" t="s">
        <v>216</v>
      </c>
      <c r="D67" s="49">
        <v>4500</v>
      </c>
      <c r="E67" s="49">
        <v>4487.3</v>
      </c>
      <c r="F67" s="49">
        <v>0</v>
      </c>
      <c r="G67" s="49">
        <v>0</v>
      </c>
      <c r="H67" s="49">
        <v>25490448</v>
      </c>
      <c r="I67" s="49">
        <v>6675071</v>
      </c>
      <c r="J67" s="49" t="s">
        <v>215</v>
      </c>
      <c r="K67" s="49" t="s">
        <v>214</v>
      </c>
      <c r="L67" s="49">
        <v>0</v>
      </c>
      <c r="M67" s="49">
        <v>109.35</v>
      </c>
      <c r="N67" s="49">
        <v>0</v>
      </c>
      <c r="O67" s="49">
        <v>0</v>
      </c>
      <c r="P67" s="49">
        <v>0</v>
      </c>
      <c r="Q67" s="49">
        <v>88.85</v>
      </c>
      <c r="R67" s="49">
        <v>88.85</v>
      </c>
      <c r="S67" s="49">
        <v>16.89</v>
      </c>
      <c r="T67" s="49">
        <v>0</v>
      </c>
      <c r="U67" s="48" t="s">
        <v>213</v>
      </c>
    </row>
    <row r="68" spans="1:21" x14ac:dyDescent="0.25">
      <c r="A68" s="49">
        <v>4506.3999999999996</v>
      </c>
      <c r="B68" s="49">
        <v>2.11</v>
      </c>
      <c r="C68" s="49">
        <v>109.35</v>
      </c>
      <c r="D68" s="49">
        <v>4506.3999999999996</v>
      </c>
      <c r="E68" s="49">
        <v>4493.7</v>
      </c>
      <c r="F68" s="49">
        <v>-0.04</v>
      </c>
      <c r="G68" s="49">
        <v>0.11</v>
      </c>
      <c r="H68" s="49">
        <v>25490448.109999999</v>
      </c>
      <c r="I68" s="49">
        <v>6675070.96</v>
      </c>
      <c r="J68" s="49" t="s">
        <v>197</v>
      </c>
      <c r="K68" s="49" t="s">
        <v>212</v>
      </c>
      <c r="L68" s="49">
        <v>9.89</v>
      </c>
      <c r="M68" s="49">
        <v>16.09</v>
      </c>
      <c r="N68" s="49">
        <v>9.89</v>
      </c>
      <c r="O68" s="49">
        <v>512.58000000000004</v>
      </c>
      <c r="P68" s="49">
        <v>0.04</v>
      </c>
      <c r="Q68" s="49">
        <v>88.93</v>
      </c>
      <c r="R68" s="49">
        <v>88.93</v>
      </c>
      <c r="S68" s="49">
        <v>11.36</v>
      </c>
      <c r="T68" s="49">
        <v>19.608000000000001</v>
      </c>
      <c r="U68" s="48" t="s">
        <v>53</v>
      </c>
    </row>
    <row r="69" spans="1:21" x14ac:dyDescent="0.25">
      <c r="A69" s="49">
        <v>4525.1000000000004</v>
      </c>
      <c r="B69" s="49">
        <v>2.1800000000000002</v>
      </c>
      <c r="C69" s="49">
        <v>109.88</v>
      </c>
      <c r="D69" s="49">
        <v>4525.09</v>
      </c>
      <c r="E69" s="49">
        <v>4512.3900000000003</v>
      </c>
      <c r="F69" s="49">
        <v>-0.27</v>
      </c>
      <c r="G69" s="49">
        <v>0.77</v>
      </c>
      <c r="H69" s="49">
        <v>25490448.77</v>
      </c>
      <c r="I69" s="49">
        <v>6675070.7199999997</v>
      </c>
      <c r="J69" s="49" t="s">
        <v>211</v>
      </c>
      <c r="K69" s="49" t="s">
        <v>210</v>
      </c>
      <c r="L69" s="49">
        <v>0.12</v>
      </c>
      <c r="M69" s="49">
        <v>-57.83</v>
      </c>
      <c r="N69" s="49">
        <v>0.11</v>
      </c>
      <c r="O69" s="49">
        <v>0.85</v>
      </c>
      <c r="P69" s="49">
        <v>0.24</v>
      </c>
      <c r="Q69" s="49">
        <v>88.93</v>
      </c>
      <c r="R69" s="49">
        <v>88.93</v>
      </c>
      <c r="S69" s="49">
        <v>11.44</v>
      </c>
      <c r="T69" s="49">
        <v>94.094999999999999</v>
      </c>
      <c r="U69" s="48" t="s">
        <v>53</v>
      </c>
    </row>
    <row r="70" spans="1:21" x14ac:dyDescent="0.25">
      <c r="A70" s="49">
        <v>4544.1000000000004</v>
      </c>
      <c r="B70" s="49">
        <v>2.33</v>
      </c>
      <c r="C70" s="49">
        <v>104.42</v>
      </c>
      <c r="D70" s="49">
        <v>4544.07</v>
      </c>
      <c r="E70" s="49">
        <v>4531.37</v>
      </c>
      <c r="F70" s="49">
        <v>-0.49</v>
      </c>
      <c r="G70" s="49">
        <v>1.48</v>
      </c>
      <c r="H70" s="49">
        <v>25490449.48</v>
      </c>
      <c r="I70" s="49">
        <v>6675070.5</v>
      </c>
      <c r="J70" s="49" t="s">
        <v>209</v>
      </c>
      <c r="K70" s="49" t="s">
        <v>208</v>
      </c>
      <c r="L70" s="49">
        <v>0.41</v>
      </c>
      <c r="M70" s="49">
        <v>176.23</v>
      </c>
      <c r="N70" s="49">
        <v>0.24</v>
      </c>
      <c r="O70" s="49">
        <v>-8.6199999999999992</v>
      </c>
      <c r="P70" s="49">
        <v>0.5</v>
      </c>
      <c r="Q70" s="49">
        <v>88.93</v>
      </c>
      <c r="R70" s="49">
        <v>88.93</v>
      </c>
      <c r="S70" s="49">
        <v>11.53</v>
      </c>
      <c r="T70" s="49">
        <v>95.177000000000007</v>
      </c>
      <c r="U70" s="48" t="s">
        <v>53</v>
      </c>
    </row>
    <row r="71" spans="1:21" x14ac:dyDescent="0.25">
      <c r="A71" s="49">
        <v>4562.8</v>
      </c>
      <c r="B71" s="49">
        <v>2.1800000000000002</v>
      </c>
      <c r="C71" s="49">
        <v>104.68</v>
      </c>
      <c r="D71" s="49">
        <v>4562.76</v>
      </c>
      <c r="E71" s="49">
        <v>4550.0600000000004</v>
      </c>
      <c r="F71" s="49">
        <v>-0.68</v>
      </c>
      <c r="G71" s="49">
        <v>2.2000000000000002</v>
      </c>
      <c r="H71" s="49">
        <v>25490450.190000001</v>
      </c>
      <c r="I71" s="49">
        <v>6675070.3200000003</v>
      </c>
      <c r="J71" s="49" t="s">
        <v>207</v>
      </c>
      <c r="K71" s="49" t="s">
        <v>206</v>
      </c>
      <c r="L71" s="49">
        <v>0.24</v>
      </c>
      <c r="M71" s="49">
        <v>-167.74</v>
      </c>
      <c r="N71" s="49">
        <v>-0.24</v>
      </c>
      <c r="O71" s="49">
        <v>0.42</v>
      </c>
      <c r="P71" s="49">
        <v>0.78</v>
      </c>
      <c r="Q71" s="49">
        <v>88.93</v>
      </c>
      <c r="R71" s="49">
        <v>88.93</v>
      </c>
      <c r="S71" s="49">
        <v>11.62</v>
      </c>
      <c r="T71" s="49">
        <v>97.296999999999997</v>
      </c>
      <c r="U71" s="48" t="s">
        <v>53</v>
      </c>
    </row>
    <row r="72" spans="1:21" x14ac:dyDescent="0.25">
      <c r="A72" s="49">
        <v>4581.7</v>
      </c>
      <c r="B72" s="49">
        <v>1.57</v>
      </c>
      <c r="C72" s="49">
        <v>99.79</v>
      </c>
      <c r="D72" s="49">
        <v>4581.6499999999996</v>
      </c>
      <c r="E72" s="49">
        <v>4568.95</v>
      </c>
      <c r="F72" s="49">
        <v>-0.81</v>
      </c>
      <c r="G72" s="49">
        <v>2.8</v>
      </c>
      <c r="H72" s="49">
        <v>25490450.800000001</v>
      </c>
      <c r="I72" s="49">
        <v>6675070.1799999997</v>
      </c>
      <c r="J72" s="49" t="s">
        <v>205</v>
      </c>
      <c r="K72" s="49" t="s">
        <v>204</v>
      </c>
      <c r="L72" s="49">
        <v>1</v>
      </c>
      <c r="M72" s="49">
        <v>-106.06</v>
      </c>
      <c r="N72" s="49">
        <v>-0.97</v>
      </c>
      <c r="O72" s="49">
        <v>-7.76</v>
      </c>
      <c r="P72" s="49">
        <v>1.04</v>
      </c>
      <c r="Q72" s="49">
        <v>88.93</v>
      </c>
      <c r="R72" s="49">
        <v>88.93</v>
      </c>
      <c r="S72" s="49">
        <v>11.7</v>
      </c>
      <c r="T72" s="49">
        <v>97.578000000000003</v>
      </c>
      <c r="U72" s="48" t="s">
        <v>53</v>
      </c>
    </row>
    <row r="73" spans="1:21" x14ac:dyDescent="0.25">
      <c r="A73" s="49">
        <v>4600.2</v>
      </c>
      <c r="B73" s="49">
        <v>1.51</v>
      </c>
      <c r="C73" s="49">
        <v>86.1</v>
      </c>
      <c r="D73" s="49">
        <v>4600.1400000000003</v>
      </c>
      <c r="E73" s="49">
        <v>4587.4399999999996</v>
      </c>
      <c r="F73" s="49">
        <v>-0.84</v>
      </c>
      <c r="G73" s="49">
        <v>3.29</v>
      </c>
      <c r="H73" s="49">
        <v>25490451.289999999</v>
      </c>
      <c r="I73" s="49">
        <v>6675070.1500000004</v>
      </c>
      <c r="J73" s="49" t="s">
        <v>203</v>
      </c>
      <c r="K73" s="49" t="s">
        <v>202</v>
      </c>
      <c r="L73" s="49">
        <v>0.6</v>
      </c>
      <c r="M73" s="49">
        <v>-97.32</v>
      </c>
      <c r="N73" s="49">
        <v>-0.1</v>
      </c>
      <c r="O73" s="49">
        <v>-22.2</v>
      </c>
      <c r="P73" s="49">
        <v>1.31</v>
      </c>
      <c r="Q73" s="49">
        <v>88.94</v>
      </c>
      <c r="R73" s="49">
        <v>88.94</v>
      </c>
      <c r="S73" s="49">
        <v>11.79</v>
      </c>
      <c r="T73" s="49">
        <v>95.47</v>
      </c>
      <c r="U73" s="48" t="s">
        <v>53</v>
      </c>
    </row>
    <row r="74" spans="1:21" x14ac:dyDescent="0.25">
      <c r="A74" s="49">
        <v>4619</v>
      </c>
      <c r="B74" s="49">
        <v>1.52</v>
      </c>
      <c r="C74" s="49">
        <v>68.94</v>
      </c>
      <c r="D74" s="49">
        <v>4618.93</v>
      </c>
      <c r="E74" s="49">
        <v>4606.2299999999996</v>
      </c>
      <c r="F74" s="49">
        <v>-0.73</v>
      </c>
      <c r="G74" s="49">
        <v>3.77</v>
      </c>
      <c r="H74" s="49">
        <v>25490451.77</v>
      </c>
      <c r="I74" s="49">
        <v>6675070.2599999998</v>
      </c>
      <c r="J74" s="49" t="s">
        <v>201</v>
      </c>
      <c r="K74" s="49" t="s">
        <v>200</v>
      </c>
      <c r="L74" s="49">
        <v>0.72</v>
      </c>
      <c r="M74" s="49">
        <v>-25.97</v>
      </c>
      <c r="N74" s="49">
        <v>0.02</v>
      </c>
      <c r="O74" s="49">
        <v>-27.38</v>
      </c>
      <c r="P74" s="49">
        <v>1.68</v>
      </c>
      <c r="Q74" s="49">
        <v>88.94</v>
      </c>
      <c r="R74" s="49">
        <v>88.94</v>
      </c>
      <c r="S74" s="49">
        <v>11.88</v>
      </c>
      <c r="T74" s="49">
        <v>94.367999999999995</v>
      </c>
      <c r="U74" s="48" t="s">
        <v>53</v>
      </c>
    </row>
    <row r="75" spans="1:21" x14ac:dyDescent="0.25">
      <c r="A75" s="49">
        <v>4638.1000000000004</v>
      </c>
      <c r="B75" s="49">
        <v>2.17</v>
      </c>
      <c r="C75" s="49">
        <v>60.83</v>
      </c>
      <c r="D75" s="49">
        <v>4638.0200000000004</v>
      </c>
      <c r="E75" s="49">
        <v>4625.32</v>
      </c>
      <c r="F75" s="49">
        <v>-0.47</v>
      </c>
      <c r="G75" s="49">
        <v>4.32</v>
      </c>
      <c r="H75" s="49">
        <v>25490452.32</v>
      </c>
      <c r="I75" s="49">
        <v>6675070.5199999996</v>
      </c>
      <c r="J75" s="49" t="s">
        <v>199</v>
      </c>
      <c r="K75" s="49" t="s">
        <v>198</v>
      </c>
      <c r="L75" s="49">
        <v>1.1000000000000001</v>
      </c>
      <c r="M75" s="49">
        <v>-79.64</v>
      </c>
      <c r="N75" s="49">
        <v>1.02</v>
      </c>
      <c r="O75" s="49">
        <v>-12.74</v>
      </c>
      <c r="P75" s="49">
        <v>2.23</v>
      </c>
      <c r="Q75" s="49">
        <v>88.94</v>
      </c>
      <c r="R75" s="49">
        <v>88.94</v>
      </c>
      <c r="S75" s="49">
        <v>11.96</v>
      </c>
      <c r="T75" s="49">
        <v>94.415999999999997</v>
      </c>
      <c r="U75" s="48" t="s">
        <v>53</v>
      </c>
    </row>
    <row r="76" spans="1:21" x14ac:dyDescent="0.25">
      <c r="A76" s="49">
        <v>4655.8999999999996</v>
      </c>
      <c r="B76" s="49">
        <v>2.46</v>
      </c>
      <c r="C76" s="49">
        <v>41.38</v>
      </c>
      <c r="D76" s="49">
        <v>4655.8100000000004</v>
      </c>
      <c r="E76" s="49">
        <v>4643.1099999999997</v>
      </c>
      <c r="F76" s="49">
        <v>-0.01</v>
      </c>
      <c r="G76" s="49">
        <v>4.87</v>
      </c>
      <c r="H76" s="49">
        <v>25490452.870000001</v>
      </c>
      <c r="I76" s="49">
        <v>6675070.9699999997</v>
      </c>
      <c r="J76" s="49" t="s">
        <v>197</v>
      </c>
      <c r="K76" s="49" t="s">
        <v>196</v>
      </c>
      <c r="L76" s="49">
        <v>1.4</v>
      </c>
      <c r="M76" s="49">
        <v>-20.66</v>
      </c>
      <c r="N76" s="49">
        <v>0.49</v>
      </c>
      <c r="O76" s="49">
        <v>-32.78</v>
      </c>
      <c r="P76" s="49">
        <v>2.92</v>
      </c>
      <c r="Q76" s="49">
        <v>88.94</v>
      </c>
      <c r="R76" s="49">
        <v>88.94</v>
      </c>
      <c r="S76" s="49">
        <v>12.05</v>
      </c>
      <c r="T76" s="49">
        <v>95.548000000000002</v>
      </c>
      <c r="U76" s="48" t="s">
        <v>53</v>
      </c>
    </row>
    <row r="77" spans="1:21" x14ac:dyDescent="0.25">
      <c r="A77" s="49">
        <v>4669.7</v>
      </c>
      <c r="B77" s="49">
        <v>2.97</v>
      </c>
      <c r="C77" s="49">
        <v>37.71</v>
      </c>
      <c r="D77" s="49">
        <v>4669.59</v>
      </c>
      <c r="E77" s="49">
        <v>4656.8900000000003</v>
      </c>
      <c r="F77" s="49">
        <v>0.49</v>
      </c>
      <c r="G77" s="49">
        <v>5.29</v>
      </c>
      <c r="H77" s="49">
        <v>25490453.289999999</v>
      </c>
      <c r="I77" s="49">
        <v>6675071.4800000004</v>
      </c>
      <c r="J77" s="49" t="s">
        <v>195</v>
      </c>
      <c r="K77" s="49" t="s">
        <v>194</v>
      </c>
      <c r="L77" s="49">
        <v>1.17</v>
      </c>
      <c r="M77" s="49">
        <v>0.72</v>
      </c>
      <c r="N77" s="49">
        <v>1.1100000000000001</v>
      </c>
      <c r="O77" s="49">
        <v>-7.98</v>
      </c>
      <c r="P77" s="49">
        <v>3.57</v>
      </c>
      <c r="Q77" s="49">
        <v>88.94</v>
      </c>
      <c r="R77" s="49">
        <v>88.94</v>
      </c>
      <c r="S77" s="49">
        <v>12.11</v>
      </c>
      <c r="T77" s="49">
        <v>90.838999999999999</v>
      </c>
      <c r="U77" s="48" t="s">
        <v>193</v>
      </c>
    </row>
    <row r="78" spans="1:21" x14ac:dyDescent="0.25">
      <c r="A78" s="49">
        <v>4677.2</v>
      </c>
      <c r="B78" s="49">
        <v>3.1</v>
      </c>
      <c r="C78" s="49">
        <v>37.74</v>
      </c>
      <c r="D78" s="49">
        <v>4677.08</v>
      </c>
      <c r="E78" s="49">
        <v>4664.38</v>
      </c>
      <c r="F78" s="49">
        <v>0.8</v>
      </c>
      <c r="G78" s="49">
        <v>5.53</v>
      </c>
      <c r="H78" s="49">
        <v>25490453.530000001</v>
      </c>
      <c r="I78" s="49">
        <v>6675071.79</v>
      </c>
      <c r="J78" s="49" t="s">
        <v>192</v>
      </c>
      <c r="K78" s="49" t="s">
        <v>191</v>
      </c>
      <c r="L78" s="49">
        <v>0.52</v>
      </c>
      <c r="M78" s="49">
        <v>10.41</v>
      </c>
      <c r="N78" s="49">
        <v>0.52</v>
      </c>
      <c r="O78" s="49">
        <v>0.12</v>
      </c>
      <c r="P78" s="49">
        <v>3.97</v>
      </c>
      <c r="Q78" s="49">
        <v>88.94</v>
      </c>
      <c r="R78" s="49">
        <v>88.94</v>
      </c>
      <c r="S78" s="49">
        <v>12.15</v>
      </c>
      <c r="T78" s="49">
        <v>90.474000000000004</v>
      </c>
      <c r="U78" s="48" t="s">
        <v>53</v>
      </c>
    </row>
    <row r="79" spans="1:21" x14ac:dyDescent="0.25">
      <c r="A79" s="49">
        <v>4695.6000000000004</v>
      </c>
      <c r="B79" s="49">
        <v>4.08</v>
      </c>
      <c r="C79" s="49">
        <v>40.26</v>
      </c>
      <c r="D79" s="49">
        <v>4695.45</v>
      </c>
      <c r="E79" s="49">
        <v>4682.75</v>
      </c>
      <c r="F79" s="49">
        <v>1.7</v>
      </c>
      <c r="G79" s="49">
        <v>6.26</v>
      </c>
      <c r="H79" s="49">
        <v>25490454.260000002</v>
      </c>
      <c r="I79" s="49">
        <v>6675072.6799999997</v>
      </c>
      <c r="J79" s="49" t="s">
        <v>190</v>
      </c>
      <c r="K79" s="49" t="s">
        <v>189</v>
      </c>
      <c r="L79" s="49">
        <v>1.62</v>
      </c>
      <c r="M79" s="49">
        <v>11.46</v>
      </c>
      <c r="N79" s="49">
        <v>1.6</v>
      </c>
      <c r="O79" s="49">
        <v>4.1100000000000003</v>
      </c>
      <c r="P79" s="49">
        <v>5.12</v>
      </c>
      <c r="Q79" s="49">
        <v>88.94</v>
      </c>
      <c r="R79" s="49">
        <v>88.94</v>
      </c>
      <c r="S79" s="49">
        <v>12.23</v>
      </c>
      <c r="T79" s="49">
        <v>90.244</v>
      </c>
      <c r="U79" s="48" t="s">
        <v>53</v>
      </c>
    </row>
    <row r="80" spans="1:21" x14ac:dyDescent="0.25">
      <c r="A80" s="49">
        <v>4713.2</v>
      </c>
      <c r="B80" s="49">
        <v>5.64</v>
      </c>
      <c r="C80" s="49">
        <v>43.46</v>
      </c>
      <c r="D80" s="49">
        <v>4712.9799999999996</v>
      </c>
      <c r="E80" s="49">
        <v>4700.28</v>
      </c>
      <c r="F80" s="49">
        <v>2.8</v>
      </c>
      <c r="G80" s="49">
        <v>7.26</v>
      </c>
      <c r="H80" s="49">
        <v>25490455.260000002</v>
      </c>
      <c r="I80" s="49">
        <v>6675073.7800000003</v>
      </c>
      <c r="J80" s="49" t="s">
        <v>188</v>
      </c>
      <c r="K80" s="49" t="s">
        <v>187</v>
      </c>
      <c r="L80" s="49">
        <v>2.7</v>
      </c>
      <c r="M80" s="49">
        <v>14.99</v>
      </c>
      <c r="N80" s="49">
        <v>2.66</v>
      </c>
      <c r="O80" s="49">
        <v>5.45</v>
      </c>
      <c r="P80" s="49">
        <v>6.61</v>
      </c>
      <c r="Q80" s="49">
        <v>88.94</v>
      </c>
      <c r="R80" s="49">
        <v>88.94</v>
      </c>
      <c r="S80" s="49">
        <v>12.32</v>
      </c>
      <c r="T80" s="49">
        <v>97.427999999999997</v>
      </c>
      <c r="U80" s="48" t="s">
        <v>53</v>
      </c>
    </row>
    <row r="81" spans="1:21" x14ac:dyDescent="0.25">
      <c r="A81" s="49">
        <v>4733.3</v>
      </c>
      <c r="B81" s="49">
        <v>7.07</v>
      </c>
      <c r="C81" s="49">
        <v>46.55</v>
      </c>
      <c r="D81" s="49">
        <v>4732.96</v>
      </c>
      <c r="E81" s="49">
        <v>4720.26</v>
      </c>
      <c r="F81" s="49">
        <v>4.37</v>
      </c>
      <c r="G81" s="49">
        <v>8.83</v>
      </c>
      <c r="H81" s="49">
        <v>25490456.84</v>
      </c>
      <c r="I81" s="49">
        <v>6675075.3499999996</v>
      </c>
      <c r="J81" s="49" t="s">
        <v>186</v>
      </c>
      <c r="K81" s="49" t="s">
        <v>185</v>
      </c>
      <c r="L81" s="49">
        <v>2.19</v>
      </c>
      <c r="M81" s="49">
        <v>-11.77</v>
      </c>
      <c r="N81" s="49">
        <v>2.13</v>
      </c>
      <c r="O81" s="49">
        <v>4.6100000000000003</v>
      </c>
      <c r="P81" s="49">
        <v>8.81</v>
      </c>
      <c r="Q81" s="49">
        <v>88.94</v>
      </c>
      <c r="R81" s="49">
        <v>88.94</v>
      </c>
      <c r="S81" s="49">
        <v>12.41</v>
      </c>
      <c r="T81" s="49">
        <v>111.426</v>
      </c>
      <c r="U81" s="48" t="s">
        <v>53</v>
      </c>
    </row>
    <row r="82" spans="1:21" x14ac:dyDescent="0.25">
      <c r="A82" s="49">
        <v>4768.5</v>
      </c>
      <c r="B82" s="49">
        <v>9.83</v>
      </c>
      <c r="C82" s="49">
        <v>43.2</v>
      </c>
      <c r="D82" s="49">
        <v>4767.7700000000004</v>
      </c>
      <c r="E82" s="49">
        <v>4755.07</v>
      </c>
      <c r="F82" s="49">
        <v>8.0500000000000007</v>
      </c>
      <c r="G82" s="49">
        <v>12.46</v>
      </c>
      <c r="H82" s="49">
        <v>25490460.48</v>
      </c>
      <c r="I82" s="49">
        <v>6675079.0199999996</v>
      </c>
      <c r="J82" s="49" t="s">
        <v>184</v>
      </c>
      <c r="K82" s="49" t="s">
        <v>183</v>
      </c>
      <c r="L82" s="49">
        <v>2.39</v>
      </c>
      <c r="M82" s="49">
        <v>-24.35</v>
      </c>
      <c r="N82" s="49">
        <v>2.35</v>
      </c>
      <c r="O82" s="49">
        <v>-2.86</v>
      </c>
      <c r="P82" s="49">
        <v>13.93</v>
      </c>
      <c r="Q82" s="49">
        <v>88.94</v>
      </c>
      <c r="R82" s="49">
        <v>88.94</v>
      </c>
      <c r="S82" s="49">
        <v>12.57</v>
      </c>
      <c r="T82" s="49">
        <v>120.55</v>
      </c>
      <c r="U82" s="48" t="s">
        <v>53</v>
      </c>
    </row>
    <row r="83" spans="1:21" x14ac:dyDescent="0.25">
      <c r="A83" s="49">
        <v>4796.2</v>
      </c>
      <c r="B83" s="49">
        <v>11.48</v>
      </c>
      <c r="C83" s="49">
        <v>39.5</v>
      </c>
      <c r="D83" s="49">
        <v>4795</v>
      </c>
      <c r="E83" s="49">
        <v>4782.3</v>
      </c>
      <c r="F83" s="49">
        <v>11.9</v>
      </c>
      <c r="G83" s="49">
        <v>15.84</v>
      </c>
      <c r="H83" s="49">
        <v>25490463.870000001</v>
      </c>
      <c r="I83" s="49">
        <v>6675082.8600000003</v>
      </c>
      <c r="J83" s="49" t="s">
        <v>182</v>
      </c>
      <c r="K83" s="49" t="s">
        <v>181</v>
      </c>
      <c r="L83" s="49">
        <v>1.93</v>
      </c>
      <c r="M83" s="49">
        <v>-5.46</v>
      </c>
      <c r="N83" s="49">
        <v>1.79</v>
      </c>
      <c r="O83" s="49">
        <v>-4.01</v>
      </c>
      <c r="P83" s="49">
        <v>19.04</v>
      </c>
      <c r="Q83" s="49">
        <v>88.94</v>
      </c>
      <c r="R83" s="49">
        <v>88.94</v>
      </c>
      <c r="S83" s="49">
        <v>12.7</v>
      </c>
      <c r="T83" s="49">
        <v>115.592</v>
      </c>
      <c r="U83" s="48" t="s">
        <v>53</v>
      </c>
    </row>
    <row r="84" spans="1:21" x14ac:dyDescent="0.25">
      <c r="A84" s="49">
        <v>4815.7</v>
      </c>
      <c r="B84" s="49">
        <v>12.65</v>
      </c>
      <c r="C84" s="49">
        <v>38.99</v>
      </c>
      <c r="D84" s="49">
        <v>4814.0600000000004</v>
      </c>
      <c r="E84" s="49">
        <v>4801.3599999999997</v>
      </c>
      <c r="F84" s="49">
        <v>15.06</v>
      </c>
      <c r="G84" s="49">
        <v>18.41</v>
      </c>
      <c r="H84" s="49">
        <v>25490466.449999999</v>
      </c>
      <c r="I84" s="49">
        <v>6675086.0099999998</v>
      </c>
      <c r="J84" s="49" t="s">
        <v>180</v>
      </c>
      <c r="K84" s="49" t="s">
        <v>179</v>
      </c>
      <c r="L84" s="49">
        <v>1.81</v>
      </c>
      <c r="M84" s="49">
        <v>-12.31</v>
      </c>
      <c r="N84" s="49">
        <v>1.8</v>
      </c>
      <c r="O84" s="49">
        <v>-0.78</v>
      </c>
      <c r="P84" s="49">
        <v>23.11</v>
      </c>
      <c r="Q84" s="49">
        <v>88.94</v>
      </c>
      <c r="R84" s="49">
        <v>88.94</v>
      </c>
      <c r="S84" s="49">
        <v>12.8</v>
      </c>
      <c r="T84" s="49">
        <v>109.244</v>
      </c>
      <c r="U84" s="48" t="s">
        <v>53</v>
      </c>
    </row>
    <row r="85" spans="1:21" x14ac:dyDescent="0.25">
      <c r="A85" s="49">
        <v>4834.8</v>
      </c>
      <c r="B85" s="49">
        <v>14.13</v>
      </c>
      <c r="C85" s="49">
        <v>37.67</v>
      </c>
      <c r="D85" s="49">
        <v>4832.6400000000003</v>
      </c>
      <c r="E85" s="49">
        <v>4819.9399999999996</v>
      </c>
      <c r="F85" s="49">
        <v>18.53</v>
      </c>
      <c r="G85" s="49">
        <v>21.15</v>
      </c>
      <c r="H85" s="49">
        <v>25490469.199999999</v>
      </c>
      <c r="I85" s="49">
        <v>6675089.4800000004</v>
      </c>
      <c r="J85" s="49" t="s">
        <v>178</v>
      </c>
      <c r="K85" s="49" t="s">
        <v>177</v>
      </c>
      <c r="L85" s="49">
        <v>2.37</v>
      </c>
      <c r="M85" s="49">
        <v>-16.52</v>
      </c>
      <c r="N85" s="49">
        <v>2.3199999999999998</v>
      </c>
      <c r="O85" s="49">
        <v>-2.0699999999999998</v>
      </c>
      <c r="P85" s="49">
        <v>27.53</v>
      </c>
      <c r="Q85" s="49">
        <v>88.95</v>
      </c>
      <c r="R85" s="49">
        <v>88.94</v>
      </c>
      <c r="S85" s="49">
        <v>12.88</v>
      </c>
      <c r="T85" s="49">
        <v>101.67700000000001</v>
      </c>
      <c r="U85" s="48" t="s">
        <v>53</v>
      </c>
    </row>
    <row r="86" spans="1:21" x14ac:dyDescent="0.25">
      <c r="A86" s="49">
        <v>4851</v>
      </c>
      <c r="B86" s="49">
        <v>15.29</v>
      </c>
      <c r="C86" s="49">
        <v>36.369999999999997</v>
      </c>
      <c r="D86" s="49">
        <v>4848.3100000000004</v>
      </c>
      <c r="E86" s="49">
        <v>4835.6099999999997</v>
      </c>
      <c r="F86" s="49">
        <v>21.82</v>
      </c>
      <c r="G86" s="49">
        <v>23.63</v>
      </c>
      <c r="H86" s="49">
        <v>25490471.690000001</v>
      </c>
      <c r="I86" s="49">
        <v>6675092.75</v>
      </c>
      <c r="J86" s="49" t="s">
        <v>176</v>
      </c>
      <c r="K86" s="49" t="s">
        <v>175</v>
      </c>
      <c r="L86" s="49">
        <v>2.23</v>
      </c>
      <c r="M86" s="49">
        <v>-25.86</v>
      </c>
      <c r="N86" s="49">
        <v>2.15</v>
      </c>
      <c r="O86" s="49">
        <v>-2.41</v>
      </c>
      <c r="P86" s="49">
        <v>31.64</v>
      </c>
      <c r="Q86" s="49">
        <v>88.95</v>
      </c>
      <c r="R86" s="49">
        <v>88.95</v>
      </c>
      <c r="S86" s="49">
        <v>12.96</v>
      </c>
      <c r="T86" s="49">
        <v>91.486999999999995</v>
      </c>
      <c r="U86" s="48" t="s">
        <v>53</v>
      </c>
    </row>
    <row r="87" spans="1:21" x14ac:dyDescent="0.25">
      <c r="A87" s="49">
        <v>4917.2</v>
      </c>
      <c r="B87" s="49">
        <v>18.489999999999998</v>
      </c>
      <c r="C87" s="49">
        <v>31.57</v>
      </c>
      <c r="D87" s="49">
        <v>4911.6499999999996</v>
      </c>
      <c r="E87" s="49">
        <v>4898.95</v>
      </c>
      <c r="F87" s="49">
        <v>37.79</v>
      </c>
      <c r="G87" s="49">
        <v>34.299999999999997</v>
      </c>
      <c r="H87" s="49">
        <v>25490482.399999999</v>
      </c>
      <c r="I87" s="49">
        <v>6675108.7000000002</v>
      </c>
      <c r="J87" s="49" t="s">
        <v>174</v>
      </c>
      <c r="K87" s="49" t="s">
        <v>173</v>
      </c>
      <c r="L87" s="49">
        <v>1.58</v>
      </c>
      <c r="M87" s="49">
        <v>-11.65</v>
      </c>
      <c r="N87" s="49">
        <v>1.45</v>
      </c>
      <c r="O87" s="49">
        <v>-2.1800000000000002</v>
      </c>
      <c r="P87" s="49">
        <v>50.83</v>
      </c>
      <c r="Q87" s="49">
        <v>88.96</v>
      </c>
      <c r="R87" s="49">
        <v>88.95</v>
      </c>
      <c r="S87" s="49">
        <v>13.27</v>
      </c>
      <c r="T87" s="49">
        <v>69.3</v>
      </c>
      <c r="U87" s="48" t="s">
        <v>53</v>
      </c>
    </row>
    <row r="88" spans="1:21" x14ac:dyDescent="0.25">
      <c r="A88" s="49">
        <v>4933.5</v>
      </c>
      <c r="B88" s="49">
        <v>19.41</v>
      </c>
      <c r="C88" s="49">
        <v>31</v>
      </c>
      <c r="D88" s="49">
        <v>4927.07</v>
      </c>
      <c r="E88" s="49">
        <v>4914.37</v>
      </c>
      <c r="F88" s="49">
        <v>42.32</v>
      </c>
      <c r="G88" s="49">
        <v>37.049999999999997</v>
      </c>
      <c r="H88" s="49">
        <v>25490485.16</v>
      </c>
      <c r="I88" s="49">
        <v>6675113.2199999997</v>
      </c>
      <c r="J88" s="49" t="s">
        <v>172</v>
      </c>
      <c r="K88" s="49" t="s">
        <v>171</v>
      </c>
      <c r="L88" s="49">
        <v>1.73</v>
      </c>
      <c r="M88" s="49">
        <v>11.86</v>
      </c>
      <c r="N88" s="49">
        <v>1.69</v>
      </c>
      <c r="O88" s="49">
        <v>-1.05</v>
      </c>
      <c r="P88" s="49">
        <v>56.09</v>
      </c>
      <c r="Q88" s="49">
        <v>88.96</v>
      </c>
      <c r="R88" s="49">
        <v>88.95</v>
      </c>
      <c r="S88" s="49">
        <v>13.34</v>
      </c>
      <c r="T88" s="49">
        <v>68.805000000000007</v>
      </c>
      <c r="U88" s="48" t="s">
        <v>53</v>
      </c>
    </row>
    <row r="89" spans="1:21" x14ac:dyDescent="0.25">
      <c r="A89" s="49">
        <v>4946.3999999999996</v>
      </c>
      <c r="B89" s="49">
        <v>20.43</v>
      </c>
      <c r="C89" s="49">
        <v>31.613</v>
      </c>
      <c r="D89" s="49">
        <v>4939.2</v>
      </c>
      <c r="E89" s="49">
        <v>4926.5</v>
      </c>
      <c r="F89" s="49">
        <v>46.07</v>
      </c>
      <c r="G89" s="49">
        <v>39.340000000000003</v>
      </c>
      <c r="H89" s="49">
        <v>25490487.460000001</v>
      </c>
      <c r="I89" s="49">
        <v>6675116.9699999997</v>
      </c>
      <c r="J89" s="49" t="s">
        <v>170</v>
      </c>
      <c r="K89" s="49" t="s">
        <v>169</v>
      </c>
      <c r="L89" s="49">
        <v>2.42</v>
      </c>
      <c r="M89" s="49">
        <v>13.16</v>
      </c>
      <c r="N89" s="49">
        <v>2.37</v>
      </c>
      <c r="O89" s="49">
        <v>1.43</v>
      </c>
      <c r="P89" s="49">
        <v>60.47</v>
      </c>
      <c r="Q89" s="49">
        <v>88.96</v>
      </c>
      <c r="R89" s="49">
        <v>88.95</v>
      </c>
      <c r="S89" s="49">
        <v>13.4</v>
      </c>
      <c r="T89" s="49">
        <v>64.03</v>
      </c>
      <c r="U89" s="48" t="s">
        <v>53</v>
      </c>
    </row>
    <row r="90" spans="1:21" x14ac:dyDescent="0.25">
      <c r="A90" s="49">
        <v>4966.72</v>
      </c>
      <c r="B90" s="49">
        <v>22.05</v>
      </c>
      <c r="C90" s="49">
        <v>32.619999999999997</v>
      </c>
      <c r="D90" s="49">
        <v>4958.1400000000003</v>
      </c>
      <c r="E90" s="49">
        <v>4945.4399999999996</v>
      </c>
      <c r="F90" s="49">
        <v>52.3</v>
      </c>
      <c r="G90" s="49">
        <v>43.25</v>
      </c>
      <c r="H90" s="49">
        <v>25490491.390000001</v>
      </c>
      <c r="I90" s="49">
        <v>6675123.1900000004</v>
      </c>
      <c r="J90" s="49" t="s">
        <v>168</v>
      </c>
      <c r="K90" s="49" t="s">
        <v>167</v>
      </c>
      <c r="L90" s="49">
        <v>2.4500000000000002</v>
      </c>
      <c r="M90" s="49">
        <v>28.85</v>
      </c>
      <c r="N90" s="49">
        <v>2.39</v>
      </c>
      <c r="O90" s="49">
        <v>1.49</v>
      </c>
      <c r="P90" s="49">
        <v>67.8</v>
      </c>
      <c r="Q90" s="49">
        <v>88.96</v>
      </c>
      <c r="R90" s="49">
        <v>88.96</v>
      </c>
      <c r="S90" s="49">
        <v>13.49</v>
      </c>
      <c r="T90" s="49">
        <v>57.353000000000002</v>
      </c>
      <c r="U90" s="48" t="s">
        <v>53</v>
      </c>
    </row>
    <row r="91" spans="1:21" x14ac:dyDescent="0.25">
      <c r="A91" s="49">
        <v>4984.8999999999996</v>
      </c>
      <c r="B91" s="49">
        <v>23.21</v>
      </c>
      <c r="C91" s="49">
        <v>34.229999999999997</v>
      </c>
      <c r="D91" s="49">
        <v>4974.92</v>
      </c>
      <c r="E91" s="49">
        <v>4962.22</v>
      </c>
      <c r="F91" s="49">
        <v>58.14</v>
      </c>
      <c r="G91" s="49">
        <v>47.11</v>
      </c>
      <c r="H91" s="49">
        <v>25490495.260000002</v>
      </c>
      <c r="I91" s="49">
        <v>6675129.0199999996</v>
      </c>
      <c r="J91" s="49" t="s">
        <v>166</v>
      </c>
      <c r="K91" s="49" t="s">
        <v>165</v>
      </c>
      <c r="L91" s="49">
        <v>2.17</v>
      </c>
      <c r="M91" s="49">
        <v>-126.29</v>
      </c>
      <c r="N91" s="49">
        <v>1.91</v>
      </c>
      <c r="O91" s="49">
        <v>2.66</v>
      </c>
      <c r="P91" s="49">
        <v>74.78</v>
      </c>
      <c r="Q91" s="49">
        <v>88.97</v>
      </c>
      <c r="R91" s="49">
        <v>88.96</v>
      </c>
      <c r="S91" s="49">
        <v>13.57</v>
      </c>
      <c r="T91" s="49">
        <v>52.654000000000003</v>
      </c>
      <c r="U91" s="48" t="s">
        <v>53</v>
      </c>
    </row>
    <row r="92" spans="1:21" x14ac:dyDescent="0.25">
      <c r="A92" s="49">
        <v>5005.1000000000004</v>
      </c>
      <c r="B92" s="49">
        <v>23.05</v>
      </c>
      <c r="C92" s="49">
        <v>33.67</v>
      </c>
      <c r="D92" s="49">
        <v>4993.49</v>
      </c>
      <c r="E92" s="49">
        <v>4980.79</v>
      </c>
      <c r="F92" s="49">
        <v>64.72</v>
      </c>
      <c r="G92" s="49">
        <v>51.54</v>
      </c>
      <c r="H92" s="49">
        <v>25490499.710000001</v>
      </c>
      <c r="I92" s="49">
        <v>6675135.5899999999</v>
      </c>
      <c r="J92" s="49" t="s">
        <v>164</v>
      </c>
      <c r="K92" s="49" t="s">
        <v>163</v>
      </c>
      <c r="L92" s="49">
        <v>0.4</v>
      </c>
      <c r="M92" s="49">
        <v>-129.94999999999999</v>
      </c>
      <c r="N92" s="49">
        <v>-0.24</v>
      </c>
      <c r="O92" s="49">
        <v>-0.83</v>
      </c>
      <c r="P92" s="49">
        <v>82.71</v>
      </c>
      <c r="Q92" s="49">
        <v>88.97</v>
      </c>
      <c r="R92" s="49">
        <v>88.96</v>
      </c>
      <c r="S92" s="49">
        <v>13.66</v>
      </c>
      <c r="T92" s="49">
        <v>48.701999999999998</v>
      </c>
      <c r="U92" s="48" t="s">
        <v>53</v>
      </c>
    </row>
    <row r="93" spans="1:21" x14ac:dyDescent="0.25">
      <c r="A93" s="49">
        <v>5026.8</v>
      </c>
      <c r="B93" s="49">
        <v>22.59</v>
      </c>
      <c r="C93" s="49">
        <v>32.22</v>
      </c>
      <c r="D93" s="49">
        <v>5013.49</v>
      </c>
      <c r="E93" s="49">
        <v>5000.79</v>
      </c>
      <c r="F93" s="49">
        <v>71.78</v>
      </c>
      <c r="G93" s="49">
        <v>56.12</v>
      </c>
      <c r="H93" s="49">
        <v>25490504.300000001</v>
      </c>
      <c r="I93" s="49">
        <v>6675142.6399999997</v>
      </c>
      <c r="J93" s="49" t="s">
        <v>162</v>
      </c>
      <c r="K93" s="49" t="s">
        <v>161</v>
      </c>
      <c r="L93" s="49">
        <v>1</v>
      </c>
      <c r="M93" s="49">
        <v>-178.4</v>
      </c>
      <c r="N93" s="49">
        <v>-0.64</v>
      </c>
      <c r="O93" s="49">
        <v>-2</v>
      </c>
      <c r="P93" s="49">
        <v>91.1</v>
      </c>
      <c r="Q93" s="49">
        <v>88.98</v>
      </c>
      <c r="R93" s="49">
        <v>88.96</v>
      </c>
      <c r="S93" s="49">
        <v>13.76</v>
      </c>
      <c r="T93" s="49">
        <v>45.779000000000003</v>
      </c>
      <c r="U93" s="48" t="s">
        <v>53</v>
      </c>
    </row>
    <row r="94" spans="1:21" x14ac:dyDescent="0.25">
      <c r="A94" s="49">
        <v>5044.7</v>
      </c>
      <c r="B94" s="49">
        <v>20.69</v>
      </c>
      <c r="C94" s="49">
        <v>32.07</v>
      </c>
      <c r="D94" s="49">
        <v>5030.13</v>
      </c>
      <c r="E94" s="49">
        <v>5017.43</v>
      </c>
      <c r="F94" s="49">
        <v>77.37</v>
      </c>
      <c r="G94" s="49">
        <v>59.63</v>
      </c>
      <c r="H94" s="49">
        <v>25490507.829999998</v>
      </c>
      <c r="I94" s="49">
        <v>6675148.2199999997</v>
      </c>
      <c r="J94" s="49" t="s">
        <v>160</v>
      </c>
      <c r="K94" s="49" t="s">
        <v>159</v>
      </c>
      <c r="L94" s="49">
        <v>3.19</v>
      </c>
      <c r="M94" s="49">
        <v>12.11</v>
      </c>
      <c r="N94" s="49">
        <v>-3.18</v>
      </c>
      <c r="O94" s="49">
        <v>-0.25</v>
      </c>
      <c r="P94" s="49">
        <v>97.68</v>
      </c>
      <c r="Q94" s="49">
        <v>88.98</v>
      </c>
      <c r="R94" s="49">
        <v>88.96</v>
      </c>
      <c r="S94" s="49">
        <v>13.84</v>
      </c>
      <c r="T94" s="49">
        <v>44.027999999999999</v>
      </c>
      <c r="U94" s="48" t="s">
        <v>53</v>
      </c>
    </row>
    <row r="95" spans="1:21" x14ac:dyDescent="0.25">
      <c r="A95" s="49">
        <v>5063.2</v>
      </c>
      <c r="B95" s="49">
        <v>21.69</v>
      </c>
      <c r="C95" s="49">
        <v>32.65</v>
      </c>
      <c r="D95" s="49">
        <v>5047.38</v>
      </c>
      <c r="E95" s="49">
        <v>5034.68</v>
      </c>
      <c r="F95" s="49">
        <v>83.02</v>
      </c>
      <c r="G95" s="49">
        <v>63.21</v>
      </c>
      <c r="H95" s="49">
        <v>25490511.420000002</v>
      </c>
      <c r="I95" s="49">
        <v>6675153.8600000003</v>
      </c>
      <c r="J95" s="49" t="s">
        <v>158</v>
      </c>
      <c r="K95" s="49" t="s">
        <v>157</v>
      </c>
      <c r="L95" s="49">
        <v>1.66</v>
      </c>
      <c r="M95" s="49">
        <v>12.11</v>
      </c>
      <c r="N95" s="49">
        <v>1.62</v>
      </c>
      <c r="O95" s="49">
        <v>0.94</v>
      </c>
      <c r="P95" s="49">
        <v>104.34</v>
      </c>
      <c r="Q95" s="49">
        <v>88.99</v>
      </c>
      <c r="R95" s="49">
        <v>88.97</v>
      </c>
      <c r="S95" s="49">
        <v>13.93</v>
      </c>
      <c r="T95" s="49">
        <v>42.728000000000002</v>
      </c>
      <c r="U95" s="48" t="s">
        <v>53</v>
      </c>
    </row>
    <row r="96" spans="1:21" x14ac:dyDescent="0.25">
      <c r="A96" s="49">
        <v>5082.3</v>
      </c>
      <c r="B96" s="49">
        <v>23.74</v>
      </c>
      <c r="C96" s="49">
        <v>33.74</v>
      </c>
      <c r="D96" s="49">
        <v>5065</v>
      </c>
      <c r="E96" s="49">
        <v>5052.3</v>
      </c>
      <c r="F96" s="49">
        <v>89.19</v>
      </c>
      <c r="G96" s="49">
        <v>67.25</v>
      </c>
      <c r="H96" s="49">
        <v>25490515.48</v>
      </c>
      <c r="I96" s="49">
        <v>6675160.0199999996</v>
      </c>
      <c r="J96" s="49" t="s">
        <v>156</v>
      </c>
      <c r="K96" s="49" t="s">
        <v>155</v>
      </c>
      <c r="L96" s="49">
        <v>3.29</v>
      </c>
      <c r="M96" s="49">
        <v>-16.829999999999998</v>
      </c>
      <c r="N96" s="49">
        <v>3.22</v>
      </c>
      <c r="O96" s="49">
        <v>1.71</v>
      </c>
      <c r="P96" s="49">
        <v>111.7</v>
      </c>
      <c r="Q96" s="49">
        <v>88.99</v>
      </c>
      <c r="R96" s="49">
        <v>88.97</v>
      </c>
      <c r="S96" s="49">
        <v>14.01</v>
      </c>
      <c r="T96" s="49">
        <v>41.576000000000001</v>
      </c>
      <c r="U96" s="48" t="s">
        <v>53</v>
      </c>
    </row>
    <row r="97" spans="1:21" x14ac:dyDescent="0.25">
      <c r="A97" s="49">
        <v>5101.1000000000004</v>
      </c>
      <c r="B97" s="49">
        <v>24.81</v>
      </c>
      <c r="C97" s="49">
        <v>32.97</v>
      </c>
      <c r="D97" s="49">
        <v>5082.1400000000003</v>
      </c>
      <c r="E97" s="49">
        <v>5069.4399999999996</v>
      </c>
      <c r="F97" s="49">
        <v>95.65</v>
      </c>
      <c r="G97" s="49">
        <v>71.5</v>
      </c>
      <c r="H97" s="49">
        <v>25490519.75</v>
      </c>
      <c r="I97" s="49">
        <v>6675166.46</v>
      </c>
      <c r="J97" s="49" t="s">
        <v>154</v>
      </c>
      <c r="K97" s="49" t="s">
        <v>153</v>
      </c>
      <c r="L97" s="49">
        <v>1.78</v>
      </c>
      <c r="M97" s="49">
        <v>0.84</v>
      </c>
      <c r="N97" s="49">
        <v>1.71</v>
      </c>
      <c r="O97" s="49">
        <v>-1.23</v>
      </c>
      <c r="P97" s="49">
        <v>119.42</v>
      </c>
      <c r="Q97" s="49">
        <v>89</v>
      </c>
      <c r="R97" s="49">
        <v>88.97</v>
      </c>
      <c r="S97" s="49">
        <v>14.1</v>
      </c>
      <c r="T97" s="49">
        <v>40.622</v>
      </c>
      <c r="U97" s="48" t="s">
        <v>53</v>
      </c>
    </row>
    <row r="98" spans="1:21" x14ac:dyDescent="0.25">
      <c r="A98" s="49">
        <v>5114.2</v>
      </c>
      <c r="B98" s="49">
        <v>25.7</v>
      </c>
      <c r="C98" s="49">
        <v>33</v>
      </c>
      <c r="D98" s="49">
        <v>5093.9799999999996</v>
      </c>
      <c r="E98" s="49">
        <v>5081.28</v>
      </c>
      <c r="F98" s="49">
        <v>100.34</v>
      </c>
      <c r="G98" s="49">
        <v>74.540000000000006</v>
      </c>
      <c r="H98" s="49">
        <v>25490522.800000001</v>
      </c>
      <c r="I98" s="49">
        <v>6675171.1399999997</v>
      </c>
      <c r="J98" s="49" t="s">
        <v>152</v>
      </c>
      <c r="K98" s="49" t="s">
        <v>151</v>
      </c>
      <c r="L98" s="49">
        <v>2.04</v>
      </c>
      <c r="M98" s="49">
        <v>1.87</v>
      </c>
      <c r="N98" s="49">
        <v>2.04</v>
      </c>
      <c r="O98" s="49">
        <v>7.0000000000000007E-2</v>
      </c>
      <c r="P98" s="49">
        <v>124.99</v>
      </c>
      <c r="Q98" s="49">
        <v>89</v>
      </c>
      <c r="R98" s="49">
        <v>88.97</v>
      </c>
      <c r="S98" s="49">
        <v>14.16</v>
      </c>
      <c r="T98" s="49">
        <v>40.073999999999998</v>
      </c>
      <c r="U98" s="48" t="s">
        <v>53</v>
      </c>
    </row>
    <row r="99" spans="1:21" x14ac:dyDescent="0.25">
      <c r="A99" s="49">
        <v>5124</v>
      </c>
      <c r="B99" s="49">
        <v>26.52</v>
      </c>
      <c r="C99" s="49">
        <v>33.06</v>
      </c>
      <c r="D99" s="49">
        <v>5102.78</v>
      </c>
      <c r="E99" s="49">
        <v>5090.08</v>
      </c>
      <c r="F99" s="49">
        <v>103.95</v>
      </c>
      <c r="G99" s="49">
        <v>76.89</v>
      </c>
      <c r="H99" s="49">
        <v>25490525.16</v>
      </c>
      <c r="I99" s="49">
        <v>6675174.75</v>
      </c>
      <c r="J99" s="49" t="s">
        <v>150</v>
      </c>
      <c r="K99" s="49" t="s">
        <v>149</v>
      </c>
      <c r="L99" s="49">
        <v>2.5099999999999998</v>
      </c>
      <c r="M99" s="49">
        <v>15.79</v>
      </c>
      <c r="N99" s="49">
        <v>2.5099999999999998</v>
      </c>
      <c r="O99" s="49">
        <v>0.18</v>
      </c>
      <c r="P99" s="49">
        <v>129.29</v>
      </c>
      <c r="Q99" s="49">
        <v>89.01</v>
      </c>
      <c r="R99" s="49">
        <v>88.97</v>
      </c>
      <c r="S99" s="49">
        <v>14.2</v>
      </c>
      <c r="T99" s="49">
        <v>39.683999999999997</v>
      </c>
      <c r="U99" s="48" t="s">
        <v>53</v>
      </c>
    </row>
    <row r="100" spans="1:21" x14ac:dyDescent="0.25">
      <c r="A100" s="49">
        <v>5143.2</v>
      </c>
      <c r="B100" s="49">
        <v>28.23</v>
      </c>
      <c r="C100" s="49">
        <v>34.08</v>
      </c>
      <c r="D100" s="49">
        <v>5119.83</v>
      </c>
      <c r="E100" s="49">
        <v>5107.13</v>
      </c>
      <c r="F100" s="49">
        <v>111.31</v>
      </c>
      <c r="G100" s="49">
        <v>81.77</v>
      </c>
      <c r="H100" s="49">
        <v>25490530.059999999</v>
      </c>
      <c r="I100" s="49">
        <v>6675182.0899999999</v>
      </c>
      <c r="J100" s="49" t="s">
        <v>148</v>
      </c>
      <c r="K100" s="49" t="s">
        <v>147</v>
      </c>
      <c r="L100" s="49">
        <v>2.77</v>
      </c>
      <c r="M100" s="49">
        <v>20.67</v>
      </c>
      <c r="N100" s="49">
        <v>2.67</v>
      </c>
      <c r="O100" s="49">
        <v>1.59</v>
      </c>
      <c r="P100" s="49">
        <v>138.11000000000001</v>
      </c>
      <c r="Q100" s="49">
        <v>89.02</v>
      </c>
      <c r="R100" s="49">
        <v>88.98</v>
      </c>
      <c r="S100" s="49">
        <v>14.29</v>
      </c>
      <c r="T100" s="49">
        <v>39.017000000000003</v>
      </c>
      <c r="U100" s="48" t="s">
        <v>53</v>
      </c>
    </row>
    <row r="101" spans="1:21" x14ac:dyDescent="0.25">
      <c r="A101" s="49">
        <v>5161.8999999999996</v>
      </c>
      <c r="B101" s="49">
        <v>30.17</v>
      </c>
      <c r="C101" s="49">
        <v>35.53</v>
      </c>
      <c r="D101" s="49">
        <v>5136.16</v>
      </c>
      <c r="E101" s="49">
        <v>5123.46</v>
      </c>
      <c r="F101" s="49">
        <v>118.79</v>
      </c>
      <c r="G101" s="49">
        <v>86.98</v>
      </c>
      <c r="H101" s="49">
        <v>25490535.289999999</v>
      </c>
      <c r="I101" s="49">
        <v>6675189.5700000003</v>
      </c>
      <c r="J101" s="49" t="s">
        <v>146</v>
      </c>
      <c r="K101" s="49" t="s">
        <v>145</v>
      </c>
      <c r="L101" s="49">
        <v>3.31</v>
      </c>
      <c r="M101" s="49">
        <v>29.71</v>
      </c>
      <c r="N101" s="49">
        <v>3.11</v>
      </c>
      <c r="O101" s="49">
        <v>2.33</v>
      </c>
      <c r="P101" s="49">
        <v>147.22</v>
      </c>
      <c r="Q101" s="49">
        <v>89.02</v>
      </c>
      <c r="R101" s="49">
        <v>88.98</v>
      </c>
      <c r="S101" s="49">
        <v>14.37</v>
      </c>
      <c r="T101" s="49">
        <v>38.488999999999997</v>
      </c>
      <c r="U101" s="48" t="s">
        <v>53</v>
      </c>
    </row>
    <row r="102" spans="1:21" x14ac:dyDescent="0.25">
      <c r="A102" s="49">
        <v>5180.71</v>
      </c>
      <c r="B102" s="49">
        <v>31.72</v>
      </c>
      <c r="C102" s="49">
        <v>37.200000000000003</v>
      </c>
      <c r="D102" s="49">
        <v>5152.29</v>
      </c>
      <c r="E102" s="49">
        <v>5139.59</v>
      </c>
      <c r="F102" s="49">
        <v>126.58</v>
      </c>
      <c r="G102" s="49">
        <v>92.72</v>
      </c>
      <c r="H102" s="49">
        <v>25490541.050000001</v>
      </c>
      <c r="I102" s="49">
        <v>6675197.3399999999</v>
      </c>
      <c r="J102" s="49" t="s">
        <v>144</v>
      </c>
      <c r="K102" s="49" t="s">
        <v>143</v>
      </c>
      <c r="L102" s="49">
        <v>2.83</v>
      </c>
      <c r="M102" s="49">
        <v>13.44</v>
      </c>
      <c r="N102" s="49">
        <v>2.4700000000000002</v>
      </c>
      <c r="O102" s="49">
        <v>2.66</v>
      </c>
      <c r="P102" s="49">
        <v>156.88999999999999</v>
      </c>
      <c r="Q102" s="49">
        <v>89.03</v>
      </c>
      <c r="R102" s="49">
        <v>88.98</v>
      </c>
      <c r="S102" s="49">
        <v>14.45</v>
      </c>
      <c r="T102" s="49">
        <v>38.115000000000002</v>
      </c>
      <c r="U102" s="48" t="s">
        <v>53</v>
      </c>
    </row>
    <row r="103" spans="1:21" x14ac:dyDescent="0.25">
      <c r="A103" s="49">
        <v>5199.71</v>
      </c>
      <c r="B103" s="49">
        <v>32.6</v>
      </c>
      <c r="C103" s="49">
        <v>37.590000000000003</v>
      </c>
      <c r="D103" s="49">
        <v>5168.37</v>
      </c>
      <c r="E103" s="49">
        <v>5155.67</v>
      </c>
      <c r="F103" s="49">
        <v>134.61000000000001</v>
      </c>
      <c r="G103" s="49">
        <v>98.86</v>
      </c>
      <c r="H103" s="49">
        <v>25490547.210000001</v>
      </c>
      <c r="I103" s="49">
        <v>6675205.3600000003</v>
      </c>
      <c r="J103" s="49" t="s">
        <v>142</v>
      </c>
      <c r="K103" s="49" t="s">
        <v>141</v>
      </c>
      <c r="L103" s="49">
        <v>1.43</v>
      </c>
      <c r="M103" s="49">
        <v>-9.83</v>
      </c>
      <c r="N103" s="49">
        <v>1.39</v>
      </c>
      <c r="O103" s="49">
        <v>0.62</v>
      </c>
      <c r="P103" s="49">
        <v>167</v>
      </c>
      <c r="Q103" s="49">
        <v>89.04</v>
      </c>
      <c r="R103" s="49">
        <v>88.98</v>
      </c>
      <c r="S103" s="49">
        <v>14.53</v>
      </c>
      <c r="T103" s="49">
        <v>37.9</v>
      </c>
      <c r="U103" s="48" t="s">
        <v>53</v>
      </c>
    </row>
    <row r="104" spans="1:21" x14ac:dyDescent="0.25">
      <c r="A104" s="49">
        <v>5223.3100000000004</v>
      </c>
      <c r="B104" s="49">
        <v>34.950000000000003</v>
      </c>
      <c r="C104" s="49">
        <v>36.880000000000003</v>
      </c>
      <c r="D104" s="49">
        <v>5187.99</v>
      </c>
      <c r="E104" s="49">
        <v>5175.29</v>
      </c>
      <c r="F104" s="49">
        <v>145.06</v>
      </c>
      <c r="G104" s="49">
        <v>106.8</v>
      </c>
      <c r="H104" s="49">
        <v>25490555.18</v>
      </c>
      <c r="I104" s="49">
        <v>6675215.7800000003</v>
      </c>
      <c r="J104" s="49" t="s">
        <v>140</v>
      </c>
      <c r="K104" s="49" t="s">
        <v>139</v>
      </c>
      <c r="L104" s="49">
        <v>3.03</v>
      </c>
      <c r="M104" s="49">
        <v>156.19</v>
      </c>
      <c r="N104" s="49">
        <v>2.99</v>
      </c>
      <c r="O104" s="49">
        <v>-0.9</v>
      </c>
      <c r="P104" s="49">
        <v>180.12</v>
      </c>
      <c r="Q104" s="49">
        <v>89.06</v>
      </c>
      <c r="R104" s="49">
        <v>88.99</v>
      </c>
      <c r="S104" s="49">
        <v>14.62</v>
      </c>
      <c r="T104" s="49">
        <v>37.764000000000003</v>
      </c>
      <c r="U104" s="48" t="s">
        <v>53</v>
      </c>
    </row>
    <row r="105" spans="1:21" x14ac:dyDescent="0.25">
      <c r="A105" s="49">
        <v>5242.71</v>
      </c>
      <c r="B105" s="49">
        <v>30.95</v>
      </c>
      <c r="C105" s="49">
        <v>40.35</v>
      </c>
      <c r="D105" s="49">
        <v>5204.2700000000004</v>
      </c>
      <c r="E105" s="49">
        <v>5191.57</v>
      </c>
      <c r="F105" s="49">
        <v>153.31</v>
      </c>
      <c r="G105" s="49">
        <v>113.37</v>
      </c>
      <c r="H105" s="49">
        <v>25490561.77</v>
      </c>
      <c r="I105" s="49">
        <v>6675224.0099999998</v>
      </c>
      <c r="J105" s="49" t="s">
        <v>138</v>
      </c>
      <c r="K105" s="49" t="s">
        <v>137</v>
      </c>
      <c r="L105" s="49">
        <v>6.84</v>
      </c>
      <c r="M105" s="49">
        <v>142.01</v>
      </c>
      <c r="N105" s="49">
        <v>-6.19</v>
      </c>
      <c r="O105" s="49">
        <v>5.37</v>
      </c>
      <c r="P105" s="49">
        <v>190.67</v>
      </c>
      <c r="Q105" s="49">
        <v>89.07</v>
      </c>
      <c r="R105" s="49">
        <v>88.99</v>
      </c>
      <c r="S105" s="49">
        <v>14.71</v>
      </c>
      <c r="T105" s="49">
        <v>37.850999999999999</v>
      </c>
      <c r="U105" s="48" t="s">
        <v>53</v>
      </c>
    </row>
    <row r="106" spans="1:21" x14ac:dyDescent="0.25">
      <c r="A106" s="49">
        <v>5256.6</v>
      </c>
      <c r="B106" s="49">
        <v>29.46</v>
      </c>
      <c r="C106" s="49">
        <v>42.75</v>
      </c>
      <c r="D106" s="49">
        <v>5216.2700000000004</v>
      </c>
      <c r="E106" s="49">
        <v>5203.57</v>
      </c>
      <c r="F106" s="49">
        <v>158.54</v>
      </c>
      <c r="G106" s="49">
        <v>118</v>
      </c>
      <c r="H106" s="49">
        <v>25490566.41</v>
      </c>
      <c r="I106" s="49">
        <v>6675229.2300000004</v>
      </c>
      <c r="J106" s="49" t="s">
        <v>136</v>
      </c>
      <c r="K106" s="49" t="s">
        <v>135</v>
      </c>
      <c r="L106" s="49">
        <v>4.1399999999999997</v>
      </c>
      <c r="M106" s="49">
        <v>142.80000000000001</v>
      </c>
      <c r="N106" s="49">
        <v>-3.22</v>
      </c>
      <c r="O106" s="49">
        <v>5.18</v>
      </c>
      <c r="P106" s="49">
        <v>197.63</v>
      </c>
      <c r="Q106" s="49">
        <v>89.08</v>
      </c>
      <c r="R106" s="49">
        <v>88.99</v>
      </c>
      <c r="S106" s="49">
        <v>14.77</v>
      </c>
      <c r="T106" s="49">
        <v>38.085000000000001</v>
      </c>
      <c r="U106" s="48" t="s">
        <v>53</v>
      </c>
    </row>
    <row r="107" spans="1:21" x14ac:dyDescent="0.25">
      <c r="A107" s="49">
        <v>5275.6</v>
      </c>
      <c r="B107" s="49">
        <v>27.02</v>
      </c>
      <c r="C107" s="49">
        <v>46.93</v>
      </c>
      <c r="D107" s="49">
        <v>5233.01</v>
      </c>
      <c r="E107" s="49">
        <v>5220.3100000000004</v>
      </c>
      <c r="F107" s="49">
        <v>164.92</v>
      </c>
      <c r="G107" s="49">
        <v>124.32</v>
      </c>
      <c r="H107" s="49">
        <v>25490572.75</v>
      </c>
      <c r="I107" s="49">
        <v>6675235.5999999996</v>
      </c>
      <c r="J107" s="49" t="s">
        <v>134</v>
      </c>
      <c r="K107" s="49" t="s">
        <v>133</v>
      </c>
      <c r="L107" s="49">
        <v>4.96</v>
      </c>
      <c r="M107" s="49">
        <v>115.11</v>
      </c>
      <c r="N107" s="49">
        <v>-3.85</v>
      </c>
      <c r="O107" s="49">
        <v>6.6</v>
      </c>
      <c r="P107" s="49">
        <v>206.53</v>
      </c>
      <c r="Q107" s="49">
        <v>89.09</v>
      </c>
      <c r="R107" s="49">
        <v>89</v>
      </c>
      <c r="S107" s="49">
        <v>14.86</v>
      </c>
      <c r="T107" s="49">
        <v>38.433999999999997</v>
      </c>
      <c r="U107" s="48" t="s">
        <v>53</v>
      </c>
    </row>
    <row r="108" spans="1:21" x14ac:dyDescent="0.25">
      <c r="A108" s="49">
        <v>5293.78</v>
      </c>
      <c r="B108" s="49">
        <v>26.1</v>
      </c>
      <c r="C108" s="49">
        <v>51.79</v>
      </c>
      <c r="D108" s="49">
        <v>5249.27</v>
      </c>
      <c r="E108" s="49">
        <v>5236.57</v>
      </c>
      <c r="F108" s="49">
        <v>170.22</v>
      </c>
      <c r="G108" s="49">
        <v>130.47999999999999</v>
      </c>
      <c r="H108" s="49">
        <v>25490578.93</v>
      </c>
      <c r="I108" s="49">
        <v>6675240.8799999999</v>
      </c>
      <c r="J108" s="49" t="s">
        <v>132</v>
      </c>
      <c r="K108" s="49" t="s">
        <v>131</v>
      </c>
      <c r="L108" s="49">
        <v>3.89</v>
      </c>
      <c r="M108" s="49">
        <v>38.840000000000003</v>
      </c>
      <c r="N108" s="49">
        <v>-1.52</v>
      </c>
      <c r="O108" s="49">
        <v>8.02</v>
      </c>
      <c r="P108" s="49">
        <v>214.47</v>
      </c>
      <c r="Q108" s="49">
        <v>89.11</v>
      </c>
      <c r="R108" s="49">
        <v>89</v>
      </c>
      <c r="S108" s="49">
        <v>14.94</v>
      </c>
      <c r="T108" s="49">
        <v>38.968000000000004</v>
      </c>
      <c r="U108" s="48" t="s">
        <v>53</v>
      </c>
    </row>
    <row r="109" spans="1:21" x14ac:dyDescent="0.25">
      <c r="A109" s="49">
        <v>5310.95</v>
      </c>
      <c r="B109" s="49">
        <v>26.97</v>
      </c>
      <c r="C109" s="49">
        <v>53.32</v>
      </c>
      <c r="D109" s="49">
        <v>5264.63</v>
      </c>
      <c r="E109" s="49">
        <v>5251.93</v>
      </c>
      <c r="F109" s="49">
        <v>174.88</v>
      </c>
      <c r="G109" s="49">
        <v>136.57</v>
      </c>
      <c r="H109" s="49">
        <v>25490585.030000001</v>
      </c>
      <c r="I109" s="49">
        <v>6675245.5199999996</v>
      </c>
      <c r="J109" s="49" t="s">
        <v>130</v>
      </c>
      <c r="K109" s="49" t="s">
        <v>129</v>
      </c>
      <c r="L109" s="49">
        <v>1.93</v>
      </c>
      <c r="M109" s="49">
        <v>-150.72</v>
      </c>
      <c r="N109" s="49">
        <v>1.52</v>
      </c>
      <c r="O109" s="49">
        <v>2.67</v>
      </c>
      <c r="P109" s="49">
        <v>221.86</v>
      </c>
      <c r="Q109" s="49">
        <v>89.12</v>
      </c>
      <c r="R109" s="49">
        <v>89</v>
      </c>
      <c r="S109" s="49">
        <v>15.02</v>
      </c>
      <c r="T109" s="49">
        <v>39.497</v>
      </c>
      <c r="U109" s="48" t="s">
        <v>53</v>
      </c>
    </row>
    <row r="110" spans="1:21" x14ac:dyDescent="0.25">
      <c r="A110" s="49">
        <v>5329.91</v>
      </c>
      <c r="B110" s="49">
        <v>24.84</v>
      </c>
      <c r="C110" s="49">
        <v>50.44</v>
      </c>
      <c r="D110" s="49">
        <v>5281.69</v>
      </c>
      <c r="E110" s="49">
        <v>5268.99</v>
      </c>
      <c r="F110" s="49">
        <v>179.98</v>
      </c>
      <c r="G110" s="49">
        <v>143.09</v>
      </c>
      <c r="H110" s="49">
        <v>25490591.559999999</v>
      </c>
      <c r="I110" s="49">
        <v>6675250.6100000003</v>
      </c>
      <c r="J110" s="49" t="s">
        <v>128</v>
      </c>
      <c r="K110" s="49" t="s">
        <v>127</v>
      </c>
      <c r="L110" s="49">
        <v>3.91</v>
      </c>
      <c r="M110" s="49">
        <v>-138.99</v>
      </c>
      <c r="N110" s="49">
        <v>-3.37</v>
      </c>
      <c r="O110" s="49">
        <v>-4.5599999999999996</v>
      </c>
      <c r="P110" s="49">
        <v>229.86</v>
      </c>
      <c r="Q110" s="49">
        <v>89.13</v>
      </c>
      <c r="R110" s="49">
        <v>89.01</v>
      </c>
      <c r="S110" s="49">
        <v>15.11</v>
      </c>
      <c r="T110" s="49">
        <v>39.935000000000002</v>
      </c>
      <c r="U110" s="48" t="s">
        <v>53</v>
      </c>
    </row>
    <row r="111" spans="1:21" x14ac:dyDescent="0.25">
      <c r="A111" s="49">
        <v>5349.11</v>
      </c>
      <c r="B111" s="49">
        <v>23.59</v>
      </c>
      <c r="C111" s="49">
        <v>47.67</v>
      </c>
      <c r="D111" s="49">
        <v>5299.2</v>
      </c>
      <c r="E111" s="49">
        <v>5286.5</v>
      </c>
      <c r="F111" s="49">
        <v>185.14</v>
      </c>
      <c r="G111" s="49">
        <v>149.04</v>
      </c>
      <c r="H111" s="49">
        <v>25490597.530000001</v>
      </c>
      <c r="I111" s="49">
        <v>6675255.75</v>
      </c>
      <c r="J111" s="49" t="s">
        <v>126</v>
      </c>
      <c r="K111" s="49" t="s">
        <v>125</v>
      </c>
      <c r="L111" s="49">
        <v>2.64</v>
      </c>
      <c r="M111" s="49">
        <v>-46.03</v>
      </c>
      <c r="N111" s="49">
        <v>-1.95</v>
      </c>
      <c r="O111" s="49">
        <v>-4.33</v>
      </c>
      <c r="P111" s="49">
        <v>237.56</v>
      </c>
      <c r="Q111" s="49">
        <v>89.14</v>
      </c>
      <c r="R111" s="49">
        <v>89.01</v>
      </c>
      <c r="S111" s="49">
        <v>15.2</v>
      </c>
      <c r="T111" s="49">
        <v>40.19</v>
      </c>
      <c r="U111" s="48" t="s">
        <v>53</v>
      </c>
    </row>
    <row r="112" spans="1:21" x14ac:dyDescent="0.25">
      <c r="A112" s="49">
        <v>5360</v>
      </c>
      <c r="B112" s="49">
        <v>24.411000000000001</v>
      </c>
      <c r="C112" s="49">
        <v>45.645000000000003</v>
      </c>
      <c r="D112" s="49">
        <v>5309.15</v>
      </c>
      <c r="E112" s="49">
        <v>5296.45</v>
      </c>
      <c r="F112" s="49">
        <v>188.18</v>
      </c>
      <c r="G112" s="49">
        <v>152.26</v>
      </c>
      <c r="H112" s="49">
        <v>25490600.75</v>
      </c>
      <c r="I112" s="49">
        <v>6675258.7800000003</v>
      </c>
      <c r="J112" s="49" t="s">
        <v>124</v>
      </c>
      <c r="K112" s="49" t="s">
        <v>123</v>
      </c>
      <c r="L112" s="49">
        <v>3.2</v>
      </c>
      <c r="M112" s="49">
        <v>-66.459999999999994</v>
      </c>
      <c r="N112" s="49">
        <v>2.2599999999999998</v>
      </c>
      <c r="O112" s="49">
        <v>-5.58</v>
      </c>
      <c r="P112" s="49">
        <v>241.92</v>
      </c>
      <c r="Q112" s="49">
        <v>89.15</v>
      </c>
      <c r="R112" s="49">
        <v>89.01</v>
      </c>
      <c r="S112" s="49">
        <v>15.25</v>
      </c>
      <c r="T112" s="49">
        <v>40.304000000000002</v>
      </c>
      <c r="U112" s="48" t="s">
        <v>53</v>
      </c>
    </row>
    <row r="113" spans="1:21" x14ac:dyDescent="0.25">
      <c r="A113" s="49">
        <v>5374</v>
      </c>
      <c r="B113" s="49">
        <v>24.602</v>
      </c>
      <c r="C113" s="49">
        <v>44.610999999999997</v>
      </c>
      <c r="D113" s="49">
        <v>5321.89</v>
      </c>
      <c r="E113" s="49">
        <v>5309.19</v>
      </c>
      <c r="F113" s="49">
        <v>192.28</v>
      </c>
      <c r="G113" s="49">
        <v>156.38</v>
      </c>
      <c r="H113" s="49">
        <v>25490604.879999999</v>
      </c>
      <c r="I113" s="49">
        <v>6675262.8700000001</v>
      </c>
      <c r="J113" s="49" t="s">
        <v>122</v>
      </c>
      <c r="K113" s="49" t="s">
        <v>121</v>
      </c>
      <c r="L113" s="49">
        <v>1.01</v>
      </c>
      <c r="M113" s="49">
        <v>-65.52</v>
      </c>
      <c r="N113" s="49">
        <v>0.41</v>
      </c>
      <c r="O113" s="49">
        <v>-2.21</v>
      </c>
      <c r="P113" s="49">
        <v>247.67</v>
      </c>
      <c r="Q113" s="49">
        <v>89.16</v>
      </c>
      <c r="R113" s="49">
        <v>89.07</v>
      </c>
      <c r="S113" s="49">
        <v>15.15</v>
      </c>
      <c r="T113" s="49">
        <v>37.627000000000002</v>
      </c>
      <c r="U113" s="48" t="s">
        <v>120</v>
      </c>
    </row>
    <row r="114" spans="1:21" x14ac:dyDescent="0.25">
      <c r="A114" s="49">
        <v>5381</v>
      </c>
      <c r="B114" s="49">
        <v>24.7</v>
      </c>
      <c r="C114" s="49">
        <v>44.1</v>
      </c>
      <c r="D114" s="49">
        <v>5328.25</v>
      </c>
      <c r="E114" s="49">
        <v>5315.55</v>
      </c>
      <c r="F114" s="49">
        <v>194.36</v>
      </c>
      <c r="G114" s="49">
        <v>158.41999999999999</v>
      </c>
      <c r="H114" s="49">
        <v>25490606.93</v>
      </c>
      <c r="I114" s="49">
        <v>6675264.9500000002</v>
      </c>
      <c r="J114" s="49" t="s">
        <v>119</v>
      </c>
      <c r="K114" s="49" t="s">
        <v>118</v>
      </c>
      <c r="L114" s="49">
        <v>1.01</v>
      </c>
      <c r="M114" s="49">
        <v>45.99</v>
      </c>
      <c r="N114" s="49">
        <v>0.42</v>
      </c>
      <c r="O114" s="49">
        <v>-2.19</v>
      </c>
      <c r="P114" s="49">
        <v>250.57</v>
      </c>
      <c r="Q114" s="49">
        <v>89.16</v>
      </c>
      <c r="R114" s="49">
        <v>89.07</v>
      </c>
      <c r="S114" s="49">
        <v>15.18</v>
      </c>
      <c r="T114" s="49">
        <v>37.884</v>
      </c>
      <c r="U114" s="48" t="s">
        <v>53</v>
      </c>
    </row>
    <row r="115" spans="1:21" x14ac:dyDescent="0.25">
      <c r="A115" s="49">
        <v>5391.7</v>
      </c>
      <c r="B115" s="49">
        <v>26.42</v>
      </c>
      <c r="C115" s="49">
        <v>47.98</v>
      </c>
      <c r="D115" s="49">
        <v>5337.9</v>
      </c>
      <c r="E115" s="49">
        <v>5325.2</v>
      </c>
      <c r="F115" s="49">
        <v>197.56</v>
      </c>
      <c r="G115" s="49">
        <v>161.74</v>
      </c>
      <c r="H115" s="49">
        <v>25490610.260000002</v>
      </c>
      <c r="I115" s="49">
        <v>6675268.1399999997</v>
      </c>
      <c r="J115" s="49" t="s">
        <v>117</v>
      </c>
      <c r="K115" s="49" t="s">
        <v>116</v>
      </c>
      <c r="L115" s="49">
        <v>6.73</v>
      </c>
      <c r="M115" s="49">
        <v>-23.31</v>
      </c>
      <c r="N115" s="49">
        <v>4.82</v>
      </c>
      <c r="O115" s="49">
        <v>10.88</v>
      </c>
      <c r="P115" s="49">
        <v>255.12</v>
      </c>
      <c r="Q115" s="49">
        <v>89.17</v>
      </c>
      <c r="R115" s="49">
        <v>89.07</v>
      </c>
      <c r="S115" s="49">
        <v>15.23</v>
      </c>
      <c r="T115" s="49">
        <v>38.149000000000001</v>
      </c>
      <c r="U115" s="48" t="s">
        <v>53</v>
      </c>
    </row>
    <row r="116" spans="1:21" x14ac:dyDescent="0.25">
      <c r="A116" s="49">
        <v>5401.4</v>
      </c>
      <c r="B116" s="49">
        <v>28.29</v>
      </c>
      <c r="C116" s="49">
        <v>46.29</v>
      </c>
      <c r="D116" s="49">
        <v>5346.52</v>
      </c>
      <c r="E116" s="49">
        <v>5333.82</v>
      </c>
      <c r="F116" s="49">
        <v>200.6</v>
      </c>
      <c r="G116" s="49">
        <v>165.01</v>
      </c>
      <c r="H116" s="49">
        <v>25490613.530000001</v>
      </c>
      <c r="I116" s="49">
        <v>6675271.1699999999</v>
      </c>
      <c r="J116" s="49" t="s">
        <v>115</v>
      </c>
      <c r="K116" s="49" t="s">
        <v>114</v>
      </c>
      <c r="L116" s="49">
        <v>6.26</v>
      </c>
      <c r="M116" s="49">
        <v>-48.43</v>
      </c>
      <c r="N116" s="49">
        <v>5.78</v>
      </c>
      <c r="O116" s="49">
        <v>-5.23</v>
      </c>
      <c r="P116" s="49">
        <v>259.51</v>
      </c>
      <c r="Q116" s="49">
        <v>89.17</v>
      </c>
      <c r="R116" s="49">
        <v>89.08</v>
      </c>
      <c r="S116" s="49">
        <v>15.27</v>
      </c>
      <c r="T116" s="49">
        <v>38.398000000000003</v>
      </c>
      <c r="U116" s="48" t="s">
        <v>53</v>
      </c>
    </row>
    <row r="117" spans="1:21" x14ac:dyDescent="0.25">
      <c r="A117" s="49">
        <v>5410.8</v>
      </c>
      <c r="B117" s="49">
        <v>29.78</v>
      </c>
      <c r="C117" s="49">
        <v>43</v>
      </c>
      <c r="D117" s="49">
        <v>5354.74</v>
      </c>
      <c r="E117" s="49">
        <v>5342.04</v>
      </c>
      <c r="F117" s="49">
        <v>203.84</v>
      </c>
      <c r="G117" s="49">
        <v>168.21</v>
      </c>
      <c r="H117" s="49">
        <v>25490616.739999998</v>
      </c>
      <c r="I117" s="49">
        <v>6675274.4000000004</v>
      </c>
      <c r="J117" s="49" t="s">
        <v>113</v>
      </c>
      <c r="K117" s="49" t="s">
        <v>112</v>
      </c>
      <c r="L117" s="49">
        <v>6.97</v>
      </c>
      <c r="M117" s="49">
        <v>-65.17</v>
      </c>
      <c r="N117" s="49">
        <v>4.76</v>
      </c>
      <c r="O117" s="49">
        <v>-10.5</v>
      </c>
      <c r="P117" s="49">
        <v>264.02999999999997</v>
      </c>
      <c r="Q117" s="49">
        <v>89.18</v>
      </c>
      <c r="R117" s="49">
        <v>89.08</v>
      </c>
      <c r="S117" s="49">
        <v>15.31</v>
      </c>
      <c r="T117" s="49">
        <v>38.618000000000002</v>
      </c>
      <c r="U117" s="48" t="s">
        <v>53</v>
      </c>
    </row>
    <row r="118" spans="1:21" x14ac:dyDescent="0.25">
      <c r="A118" s="49">
        <v>5424</v>
      </c>
      <c r="B118" s="49">
        <v>31.03</v>
      </c>
      <c r="C118" s="49">
        <v>38.14</v>
      </c>
      <c r="D118" s="49">
        <v>5366.12</v>
      </c>
      <c r="E118" s="49">
        <v>5353.42</v>
      </c>
      <c r="F118" s="49">
        <v>208.92</v>
      </c>
      <c r="G118" s="49">
        <v>172.55</v>
      </c>
      <c r="H118" s="49">
        <v>25490621.09</v>
      </c>
      <c r="I118" s="49">
        <v>6675279.4699999997</v>
      </c>
      <c r="J118" s="49" t="s">
        <v>111</v>
      </c>
      <c r="K118" s="49" t="s">
        <v>110</v>
      </c>
      <c r="L118" s="49">
        <v>6.27</v>
      </c>
      <c r="M118" s="49">
        <v>151.28</v>
      </c>
      <c r="N118" s="49">
        <v>2.84</v>
      </c>
      <c r="O118" s="49">
        <v>-11.05</v>
      </c>
      <c r="P118" s="49">
        <v>270.69</v>
      </c>
      <c r="Q118" s="49">
        <v>89.19</v>
      </c>
      <c r="R118" s="49">
        <v>89.08</v>
      </c>
      <c r="S118" s="49">
        <v>15.37</v>
      </c>
      <c r="T118" s="49">
        <v>38.780999999999999</v>
      </c>
      <c r="U118" s="48" t="s">
        <v>53</v>
      </c>
    </row>
    <row r="119" spans="1:21" x14ac:dyDescent="0.25">
      <c r="A119" s="49">
        <v>5431</v>
      </c>
      <c r="B119" s="49">
        <v>29.89</v>
      </c>
      <c r="C119" s="49">
        <v>39.4</v>
      </c>
      <c r="D119" s="49">
        <v>5372.16</v>
      </c>
      <c r="E119" s="49">
        <v>5359.46</v>
      </c>
      <c r="F119" s="49">
        <v>211.68</v>
      </c>
      <c r="G119" s="49">
        <v>174.77</v>
      </c>
      <c r="H119" s="49">
        <v>25490623.32</v>
      </c>
      <c r="I119" s="49">
        <v>6675282.2300000004</v>
      </c>
      <c r="J119" s="49" t="s">
        <v>109</v>
      </c>
      <c r="K119" s="49" t="s">
        <v>108</v>
      </c>
      <c r="L119" s="49">
        <v>5.6</v>
      </c>
      <c r="M119" s="49">
        <v>123.59</v>
      </c>
      <c r="N119" s="49">
        <v>-4.8899999999999997</v>
      </c>
      <c r="O119" s="49">
        <v>5.4</v>
      </c>
      <c r="P119" s="49">
        <v>274.24</v>
      </c>
      <c r="Q119" s="49">
        <v>89.19</v>
      </c>
      <c r="R119" s="49">
        <v>89.08</v>
      </c>
      <c r="S119" s="49">
        <v>15.4</v>
      </c>
      <c r="T119" s="49">
        <v>38.820999999999998</v>
      </c>
      <c r="U119" s="48" t="s">
        <v>53</v>
      </c>
    </row>
    <row r="120" spans="1:21" x14ac:dyDescent="0.25">
      <c r="A120" s="49">
        <v>5457.9</v>
      </c>
      <c r="B120" s="49">
        <v>27.5</v>
      </c>
      <c r="C120" s="49">
        <v>48.08</v>
      </c>
      <c r="D120" s="49">
        <v>5395.76</v>
      </c>
      <c r="E120" s="49">
        <v>5383.06</v>
      </c>
      <c r="F120" s="49">
        <v>221.02</v>
      </c>
      <c r="G120" s="49">
        <v>183.65</v>
      </c>
      <c r="H120" s="49">
        <v>25490632.23</v>
      </c>
      <c r="I120" s="49">
        <v>6675291.54</v>
      </c>
      <c r="J120" s="49" t="s">
        <v>107</v>
      </c>
      <c r="K120" s="49" t="s">
        <v>106</v>
      </c>
      <c r="L120" s="49">
        <v>5.35</v>
      </c>
      <c r="M120" s="49">
        <v>87.27</v>
      </c>
      <c r="N120" s="49">
        <v>-2.67</v>
      </c>
      <c r="O120" s="49">
        <v>9.68</v>
      </c>
      <c r="P120" s="49">
        <v>287.04000000000002</v>
      </c>
      <c r="Q120" s="49">
        <v>89.21</v>
      </c>
      <c r="R120" s="49">
        <v>89.08</v>
      </c>
      <c r="S120" s="49">
        <v>15.52</v>
      </c>
      <c r="T120" s="49">
        <v>39.319000000000003</v>
      </c>
      <c r="U120" s="48" t="s">
        <v>53</v>
      </c>
    </row>
    <row r="121" spans="1:21" x14ac:dyDescent="0.25">
      <c r="A121" s="49">
        <v>5469.7</v>
      </c>
      <c r="B121" s="49">
        <v>27.92</v>
      </c>
      <c r="C121" s="49">
        <v>56.21</v>
      </c>
      <c r="D121" s="49">
        <v>5406.21</v>
      </c>
      <c r="E121" s="49">
        <v>5393.51</v>
      </c>
      <c r="F121" s="49">
        <v>224.38</v>
      </c>
      <c r="G121" s="49">
        <v>187.98</v>
      </c>
      <c r="H121" s="49">
        <v>25490636.559999999</v>
      </c>
      <c r="I121" s="49">
        <v>6675294.8899999997</v>
      </c>
      <c r="J121" s="49" t="s">
        <v>105</v>
      </c>
      <c r="K121" s="49" t="s">
        <v>104</v>
      </c>
      <c r="L121" s="49">
        <v>9.66</v>
      </c>
      <c r="M121" s="49">
        <v>60.05</v>
      </c>
      <c r="N121" s="49">
        <v>1.07</v>
      </c>
      <c r="O121" s="49">
        <v>20.67</v>
      </c>
      <c r="P121" s="49">
        <v>292.32</v>
      </c>
      <c r="Q121" s="49">
        <v>89.22</v>
      </c>
      <c r="R121" s="49">
        <v>89.08</v>
      </c>
      <c r="S121" s="49">
        <v>15.58</v>
      </c>
      <c r="T121" s="49">
        <v>39.802</v>
      </c>
      <c r="U121" s="48" t="s">
        <v>53</v>
      </c>
    </row>
    <row r="122" spans="1:21" x14ac:dyDescent="0.25">
      <c r="A122" s="49">
        <v>5488.9</v>
      </c>
      <c r="B122" s="49">
        <v>28.6</v>
      </c>
      <c r="C122" s="49">
        <v>58.6</v>
      </c>
      <c r="D122" s="49">
        <v>5423.12</v>
      </c>
      <c r="E122" s="49">
        <v>5410.42</v>
      </c>
      <c r="F122" s="49">
        <v>229.27</v>
      </c>
      <c r="G122" s="49">
        <v>195.63</v>
      </c>
      <c r="H122" s="49">
        <v>25490644.23</v>
      </c>
      <c r="I122" s="49">
        <v>6675299.7599999998</v>
      </c>
      <c r="J122" s="49" t="s">
        <v>103</v>
      </c>
      <c r="K122" s="49" t="s">
        <v>102</v>
      </c>
      <c r="L122" s="49">
        <v>2.06</v>
      </c>
      <c r="M122" s="49">
        <v>106.66</v>
      </c>
      <c r="N122" s="49">
        <v>1.06</v>
      </c>
      <c r="O122" s="49">
        <v>3.73</v>
      </c>
      <c r="P122" s="49">
        <v>300.83999999999997</v>
      </c>
      <c r="Q122" s="49">
        <v>89.24</v>
      </c>
      <c r="R122" s="49">
        <v>89.08</v>
      </c>
      <c r="S122" s="49">
        <v>15.67</v>
      </c>
      <c r="T122" s="49">
        <v>40.578000000000003</v>
      </c>
      <c r="U122" s="48" t="s">
        <v>53</v>
      </c>
    </row>
    <row r="123" spans="1:21" x14ac:dyDescent="0.25">
      <c r="A123" s="49">
        <v>5508.5</v>
      </c>
      <c r="B123" s="49">
        <v>28.13</v>
      </c>
      <c r="C123" s="49">
        <v>62.28</v>
      </c>
      <c r="D123" s="49">
        <v>5440.37</v>
      </c>
      <c r="E123" s="49">
        <v>5427.67</v>
      </c>
      <c r="F123" s="49">
        <v>233.86</v>
      </c>
      <c r="G123" s="49">
        <v>203.73</v>
      </c>
      <c r="H123" s="49">
        <v>25490652.34</v>
      </c>
      <c r="I123" s="49">
        <v>6675304.3300000001</v>
      </c>
      <c r="J123" s="49" t="s">
        <v>101</v>
      </c>
      <c r="K123" s="49" t="s">
        <v>100</v>
      </c>
      <c r="L123" s="49">
        <v>2.77</v>
      </c>
      <c r="M123" s="49">
        <v>58.72</v>
      </c>
      <c r="N123" s="49">
        <v>-0.72</v>
      </c>
      <c r="O123" s="49">
        <v>5.63</v>
      </c>
      <c r="P123" s="49">
        <v>309.38</v>
      </c>
      <c r="Q123" s="49">
        <v>89.25</v>
      </c>
      <c r="R123" s="49">
        <v>89.08</v>
      </c>
      <c r="S123" s="49">
        <v>15.76</v>
      </c>
      <c r="T123" s="49">
        <v>41.399000000000001</v>
      </c>
      <c r="U123" s="48" t="s">
        <v>53</v>
      </c>
    </row>
    <row r="124" spans="1:21" x14ac:dyDescent="0.25">
      <c r="A124" s="49">
        <v>5528</v>
      </c>
      <c r="B124" s="49">
        <v>29.24</v>
      </c>
      <c r="C124" s="49">
        <v>65.86</v>
      </c>
      <c r="D124" s="49">
        <v>5457.48</v>
      </c>
      <c r="E124" s="49">
        <v>5444.78</v>
      </c>
      <c r="F124" s="49">
        <v>237.95</v>
      </c>
      <c r="G124" s="49">
        <v>212.15</v>
      </c>
      <c r="H124" s="49">
        <v>25490660.77</v>
      </c>
      <c r="I124" s="49">
        <v>6675308.4000000004</v>
      </c>
      <c r="J124" s="49" t="s">
        <v>99</v>
      </c>
      <c r="K124" s="49" t="s">
        <v>98</v>
      </c>
      <c r="L124" s="49">
        <v>3.15</v>
      </c>
      <c r="M124" s="49">
        <v>34.72</v>
      </c>
      <c r="N124" s="49">
        <v>1.71</v>
      </c>
      <c r="O124" s="49">
        <v>5.51</v>
      </c>
      <c r="P124" s="49">
        <v>317.70999999999998</v>
      </c>
      <c r="Q124" s="49">
        <v>89.27</v>
      </c>
      <c r="R124" s="49">
        <v>89.08</v>
      </c>
      <c r="S124" s="49">
        <v>15.85</v>
      </c>
      <c r="T124" s="49">
        <v>42.313000000000002</v>
      </c>
      <c r="U124" s="48" t="s">
        <v>53</v>
      </c>
    </row>
    <row r="125" spans="1:21" x14ac:dyDescent="0.25">
      <c r="A125" s="49">
        <v>5547</v>
      </c>
      <c r="B125" s="49">
        <v>31.64</v>
      </c>
      <c r="C125" s="49">
        <v>68.98</v>
      </c>
      <c r="D125" s="49">
        <v>5473.86</v>
      </c>
      <c r="E125" s="49">
        <v>5461.16</v>
      </c>
      <c r="F125" s="49">
        <v>241.64</v>
      </c>
      <c r="G125" s="49">
        <v>221.03</v>
      </c>
      <c r="H125" s="49">
        <v>25490669.66</v>
      </c>
      <c r="I125" s="49">
        <v>6675312.0599999996</v>
      </c>
      <c r="J125" s="49" t="s">
        <v>97</v>
      </c>
      <c r="K125" s="49" t="s">
        <v>96</v>
      </c>
      <c r="L125" s="49">
        <v>4.54</v>
      </c>
      <c r="M125" s="49">
        <v>33.659999999999997</v>
      </c>
      <c r="N125" s="49">
        <v>3.79</v>
      </c>
      <c r="O125" s="49">
        <v>4.93</v>
      </c>
      <c r="P125" s="49">
        <v>326</v>
      </c>
      <c r="Q125" s="49">
        <v>89.28</v>
      </c>
      <c r="R125" s="49">
        <v>89.09</v>
      </c>
      <c r="S125" s="49">
        <v>15.93</v>
      </c>
      <c r="T125" s="49">
        <v>43.262</v>
      </c>
      <c r="U125" s="48" t="s">
        <v>53</v>
      </c>
    </row>
    <row r="126" spans="1:21" x14ac:dyDescent="0.25">
      <c r="A126" s="49">
        <v>5567.7</v>
      </c>
      <c r="B126" s="49">
        <v>34.74</v>
      </c>
      <c r="C126" s="49">
        <v>72.540000000000006</v>
      </c>
      <c r="D126" s="49">
        <v>5491.18</v>
      </c>
      <c r="E126" s="49">
        <v>5478.48</v>
      </c>
      <c r="F126" s="49">
        <v>245.36</v>
      </c>
      <c r="G126" s="49">
        <v>231.73</v>
      </c>
      <c r="H126" s="49">
        <v>25490680.370000001</v>
      </c>
      <c r="I126" s="49">
        <v>6675315.75</v>
      </c>
      <c r="J126" s="49" t="s">
        <v>95</v>
      </c>
      <c r="K126" s="49" t="s">
        <v>94</v>
      </c>
      <c r="L126" s="49">
        <v>5.31</v>
      </c>
      <c r="M126" s="49">
        <v>42.9</v>
      </c>
      <c r="N126" s="49">
        <v>4.49</v>
      </c>
      <c r="O126" s="49">
        <v>5.16</v>
      </c>
      <c r="P126" s="49">
        <v>335.41</v>
      </c>
      <c r="Q126" s="49">
        <v>89.3</v>
      </c>
      <c r="R126" s="49">
        <v>89.09</v>
      </c>
      <c r="S126" s="49">
        <v>16.02</v>
      </c>
      <c r="T126" s="49">
        <v>44.401000000000003</v>
      </c>
      <c r="U126" s="48" t="s">
        <v>53</v>
      </c>
    </row>
    <row r="127" spans="1:21" x14ac:dyDescent="0.25">
      <c r="A127" s="49">
        <v>5586.4</v>
      </c>
      <c r="B127" s="49">
        <v>37.549999999999997</v>
      </c>
      <c r="C127" s="49">
        <v>76.709999999999994</v>
      </c>
      <c r="D127" s="49">
        <v>5506.28</v>
      </c>
      <c r="E127" s="49">
        <v>5493.58</v>
      </c>
      <c r="F127" s="49">
        <v>248.27</v>
      </c>
      <c r="G127" s="49">
        <v>242.36</v>
      </c>
      <c r="H127" s="49">
        <v>25490691.010000002</v>
      </c>
      <c r="I127" s="49">
        <v>6675318.6299999999</v>
      </c>
      <c r="J127" s="49" t="s">
        <v>93</v>
      </c>
      <c r="K127" s="49" t="s">
        <v>92</v>
      </c>
      <c r="L127" s="49">
        <v>5.99</v>
      </c>
      <c r="M127" s="49">
        <v>-71.19</v>
      </c>
      <c r="N127" s="49">
        <v>4.51</v>
      </c>
      <c r="O127" s="49">
        <v>6.69</v>
      </c>
      <c r="P127" s="49">
        <v>344.13</v>
      </c>
      <c r="Q127" s="49">
        <v>89.32</v>
      </c>
      <c r="R127" s="49">
        <v>89.09</v>
      </c>
      <c r="S127" s="49">
        <v>16.100000000000001</v>
      </c>
      <c r="T127" s="49">
        <v>45.59</v>
      </c>
      <c r="U127" s="48" t="s">
        <v>53</v>
      </c>
    </row>
    <row r="128" spans="1:21" x14ac:dyDescent="0.25">
      <c r="A128" s="49">
        <v>5606</v>
      </c>
      <c r="B128" s="49">
        <v>38</v>
      </c>
      <c r="C128" s="49">
        <v>74.650000000000006</v>
      </c>
      <c r="D128" s="49">
        <v>5521.78</v>
      </c>
      <c r="E128" s="49">
        <v>5509.08</v>
      </c>
      <c r="F128" s="49">
        <v>251.24</v>
      </c>
      <c r="G128" s="49">
        <v>254</v>
      </c>
      <c r="H128" s="49">
        <v>25490702.649999999</v>
      </c>
      <c r="I128" s="49">
        <v>6675321.5700000003</v>
      </c>
      <c r="J128" s="49" t="s">
        <v>91</v>
      </c>
      <c r="K128" s="49" t="s">
        <v>90</v>
      </c>
      <c r="L128" s="49">
        <v>2.0499999999999998</v>
      </c>
      <c r="M128" s="49">
        <v>-79.27</v>
      </c>
      <c r="N128" s="49">
        <v>0.69</v>
      </c>
      <c r="O128" s="49">
        <v>-3.15</v>
      </c>
      <c r="P128" s="49">
        <v>353.5</v>
      </c>
      <c r="Q128" s="49">
        <v>89.35</v>
      </c>
      <c r="R128" s="49">
        <v>89.09</v>
      </c>
      <c r="S128" s="49">
        <v>16.18</v>
      </c>
      <c r="T128" s="49">
        <v>46.893999999999998</v>
      </c>
      <c r="U128" s="48" t="s">
        <v>53</v>
      </c>
    </row>
    <row r="129" spans="1:21" x14ac:dyDescent="0.25">
      <c r="A129" s="49">
        <v>5619.6</v>
      </c>
      <c r="B129" s="49">
        <v>38.450000000000003</v>
      </c>
      <c r="C129" s="49">
        <v>71.25</v>
      </c>
      <c r="D129" s="49">
        <v>5532.46</v>
      </c>
      <c r="E129" s="49">
        <v>5519.76</v>
      </c>
      <c r="F129" s="49">
        <v>253.7</v>
      </c>
      <c r="G129" s="49">
        <v>262.04000000000002</v>
      </c>
      <c r="H129" s="49">
        <v>25490710.699999999</v>
      </c>
      <c r="I129" s="49">
        <v>6675324.0199999996</v>
      </c>
      <c r="J129" s="49" t="s">
        <v>89</v>
      </c>
      <c r="K129" s="49" t="s">
        <v>88</v>
      </c>
      <c r="L129" s="49">
        <v>4.75</v>
      </c>
      <c r="M129" s="49">
        <v>-48.7</v>
      </c>
      <c r="N129" s="49">
        <v>0.99</v>
      </c>
      <c r="O129" s="49">
        <v>-7.5</v>
      </c>
      <c r="P129" s="49">
        <v>360.32</v>
      </c>
      <c r="Q129" s="49">
        <v>89.36</v>
      </c>
      <c r="R129" s="49">
        <v>89.1</v>
      </c>
      <c r="S129" s="49">
        <v>16.239999999999998</v>
      </c>
      <c r="T129" s="49">
        <v>47.704000000000001</v>
      </c>
      <c r="U129" s="48" t="s">
        <v>53</v>
      </c>
    </row>
    <row r="130" spans="1:21" x14ac:dyDescent="0.25">
      <c r="A130" s="49">
        <v>5647.2</v>
      </c>
      <c r="B130" s="49">
        <v>41.99</v>
      </c>
      <c r="C130" s="49">
        <v>65.48</v>
      </c>
      <c r="D130" s="49">
        <v>5553.54</v>
      </c>
      <c r="E130" s="49">
        <v>5540.84</v>
      </c>
      <c r="F130" s="49">
        <v>260.3</v>
      </c>
      <c r="G130" s="49">
        <v>278.57</v>
      </c>
      <c r="H130" s="49">
        <v>25490727.25</v>
      </c>
      <c r="I130" s="49">
        <v>6675330.5700000003</v>
      </c>
      <c r="J130" s="49" t="s">
        <v>87</v>
      </c>
      <c r="K130" s="49" t="s">
        <v>86</v>
      </c>
      <c r="L130" s="49">
        <v>5.58</v>
      </c>
      <c r="M130" s="49">
        <v>-91.58</v>
      </c>
      <c r="N130" s="49">
        <v>3.85</v>
      </c>
      <c r="O130" s="49">
        <v>-6.27</v>
      </c>
      <c r="P130" s="49">
        <v>375.53</v>
      </c>
      <c r="Q130" s="49">
        <v>89.4</v>
      </c>
      <c r="R130" s="49">
        <v>89.1</v>
      </c>
      <c r="S130" s="49">
        <v>16.350000000000001</v>
      </c>
      <c r="T130" s="49">
        <v>49.081000000000003</v>
      </c>
      <c r="U130" s="48" t="s">
        <v>53</v>
      </c>
    </row>
    <row r="131" spans="1:21" x14ac:dyDescent="0.25">
      <c r="A131" s="49">
        <v>5666.5</v>
      </c>
      <c r="B131" s="49">
        <v>41.99</v>
      </c>
      <c r="C131" s="49">
        <v>61.23</v>
      </c>
      <c r="D131" s="49">
        <v>5567.89</v>
      </c>
      <c r="E131" s="49">
        <v>5555.19</v>
      </c>
      <c r="F131" s="49">
        <v>266.08999999999997</v>
      </c>
      <c r="G131" s="49">
        <v>290.11</v>
      </c>
      <c r="H131" s="49">
        <v>25490738.800000001</v>
      </c>
      <c r="I131" s="49">
        <v>6675336.3300000001</v>
      </c>
      <c r="J131" s="49" t="s">
        <v>85</v>
      </c>
      <c r="K131" s="49" t="s">
        <v>84</v>
      </c>
      <c r="L131" s="49">
        <v>4.42</v>
      </c>
      <c r="M131" s="49">
        <v>-98.84</v>
      </c>
      <c r="N131" s="49">
        <v>0</v>
      </c>
      <c r="O131" s="49">
        <v>-6.61</v>
      </c>
      <c r="P131" s="49">
        <v>387.1</v>
      </c>
      <c r="Q131" s="49">
        <v>89.43</v>
      </c>
      <c r="R131" s="49">
        <v>89.1</v>
      </c>
      <c r="S131" s="49">
        <v>16.420000000000002</v>
      </c>
      <c r="T131" s="49">
        <v>49.838000000000001</v>
      </c>
      <c r="U131" s="48" t="s">
        <v>53</v>
      </c>
    </row>
    <row r="132" spans="1:21" x14ac:dyDescent="0.25">
      <c r="A132" s="49">
        <v>5700</v>
      </c>
      <c r="B132" s="49">
        <v>41.63</v>
      </c>
      <c r="C132" s="49">
        <v>56.99</v>
      </c>
      <c r="D132" s="49">
        <v>5592.86</v>
      </c>
      <c r="E132" s="49">
        <v>5580.16</v>
      </c>
      <c r="F132" s="49">
        <v>277.54000000000002</v>
      </c>
      <c r="G132" s="49">
        <v>309.27</v>
      </c>
      <c r="H132" s="49">
        <v>25490757.989999998</v>
      </c>
      <c r="I132" s="49">
        <v>6675347.7400000002</v>
      </c>
      <c r="J132" s="49" t="s">
        <v>83</v>
      </c>
      <c r="K132" s="49" t="s">
        <v>82</v>
      </c>
      <c r="L132" s="49">
        <v>2.5499999999999998</v>
      </c>
      <c r="M132" s="49">
        <v>-37.909999999999997</v>
      </c>
      <c r="N132" s="49">
        <v>-0.32</v>
      </c>
      <c r="O132" s="49">
        <v>-3.8</v>
      </c>
      <c r="P132" s="49">
        <v>407.78</v>
      </c>
      <c r="Q132" s="49">
        <v>89.49</v>
      </c>
      <c r="R132" s="49">
        <v>89.11</v>
      </c>
      <c r="S132" s="49">
        <v>16.55</v>
      </c>
      <c r="T132" s="49">
        <v>50.497999999999998</v>
      </c>
      <c r="U132" s="48" t="s">
        <v>53</v>
      </c>
    </row>
    <row r="133" spans="1:21" x14ac:dyDescent="0.25">
      <c r="A133" s="49">
        <v>5722</v>
      </c>
      <c r="B133" s="49">
        <v>42.78</v>
      </c>
      <c r="C133" s="49">
        <v>55.68</v>
      </c>
      <c r="D133" s="49">
        <v>5609.16</v>
      </c>
      <c r="E133" s="49">
        <v>5596.46</v>
      </c>
      <c r="F133" s="49">
        <v>285.74</v>
      </c>
      <c r="G133" s="49">
        <v>321.57</v>
      </c>
      <c r="H133" s="49">
        <v>25490770.309999999</v>
      </c>
      <c r="I133" s="49">
        <v>6675355.9000000004</v>
      </c>
      <c r="J133" s="49" t="s">
        <v>81</v>
      </c>
      <c r="K133" s="49" t="s">
        <v>80</v>
      </c>
      <c r="L133" s="49">
        <v>1.97</v>
      </c>
      <c r="M133" s="49">
        <v>-65.16</v>
      </c>
      <c r="N133" s="49">
        <v>1.57</v>
      </c>
      <c r="O133" s="49">
        <v>-1.79</v>
      </c>
      <c r="P133" s="49">
        <v>421.72</v>
      </c>
      <c r="Q133" s="49">
        <v>89.53</v>
      </c>
      <c r="R133" s="49">
        <v>89.11</v>
      </c>
      <c r="S133" s="49">
        <v>16.64</v>
      </c>
      <c r="T133" s="49">
        <v>50.744999999999997</v>
      </c>
      <c r="U133" s="48" t="s">
        <v>69</v>
      </c>
    </row>
    <row r="134" spans="1:21" x14ac:dyDescent="0.25">
      <c r="A134" s="49">
        <v>5750.1</v>
      </c>
      <c r="B134" s="49">
        <v>44.34</v>
      </c>
      <c r="C134" s="49">
        <v>51.14</v>
      </c>
      <c r="D134" s="49">
        <v>5629.53</v>
      </c>
      <c r="E134" s="49">
        <v>5616.83</v>
      </c>
      <c r="F134" s="49">
        <v>297.27999999999997</v>
      </c>
      <c r="G134" s="49">
        <v>337.1</v>
      </c>
      <c r="H134" s="49">
        <v>25490785.870000001</v>
      </c>
      <c r="I134" s="49">
        <v>6675367.4000000004</v>
      </c>
      <c r="J134" s="49" t="s">
        <v>79</v>
      </c>
      <c r="K134" s="49" t="s">
        <v>78</v>
      </c>
      <c r="L134" s="49">
        <v>3.73</v>
      </c>
      <c r="M134" s="49">
        <v>24</v>
      </c>
      <c r="N134" s="49">
        <v>1.67</v>
      </c>
      <c r="O134" s="49">
        <v>-4.8499999999999996</v>
      </c>
      <c r="P134" s="49">
        <v>440.29</v>
      </c>
      <c r="Q134" s="49">
        <v>89.58</v>
      </c>
      <c r="R134" s="49">
        <v>89.12</v>
      </c>
      <c r="S134" s="49">
        <v>16.75</v>
      </c>
      <c r="T134" s="49">
        <v>50.899000000000001</v>
      </c>
      <c r="U134" s="48" t="s">
        <v>77</v>
      </c>
    </row>
    <row r="135" spans="1:21" x14ac:dyDescent="0.25">
      <c r="A135" s="49">
        <v>5760.7</v>
      </c>
      <c r="B135" s="49">
        <v>44.64</v>
      </c>
      <c r="C135" s="49">
        <v>51.33</v>
      </c>
      <c r="D135" s="49">
        <v>5637.09</v>
      </c>
      <c r="E135" s="49">
        <v>5624.39</v>
      </c>
      <c r="F135" s="49">
        <v>301.93</v>
      </c>
      <c r="G135" s="49">
        <v>342.89</v>
      </c>
      <c r="H135" s="49">
        <v>25490791.68</v>
      </c>
      <c r="I135" s="49">
        <v>6675372.04</v>
      </c>
      <c r="J135" s="49" t="s">
        <v>76</v>
      </c>
      <c r="K135" s="49" t="s">
        <v>75</v>
      </c>
      <c r="L135" s="49">
        <v>0.93</v>
      </c>
      <c r="M135" s="49">
        <v>-69.19</v>
      </c>
      <c r="N135" s="49">
        <v>0.85</v>
      </c>
      <c r="O135" s="49">
        <v>0.54</v>
      </c>
      <c r="P135" s="49">
        <v>447.49</v>
      </c>
      <c r="Q135" s="49">
        <v>89.6</v>
      </c>
      <c r="R135" s="49">
        <v>89.12</v>
      </c>
      <c r="S135" s="49">
        <v>16.79</v>
      </c>
      <c r="T135" s="49">
        <v>50.917000000000002</v>
      </c>
      <c r="U135" s="48" t="s">
        <v>53</v>
      </c>
    </row>
    <row r="136" spans="1:21" x14ac:dyDescent="0.25">
      <c r="A136" s="49">
        <v>5779.5</v>
      </c>
      <c r="B136" s="49">
        <v>44.91</v>
      </c>
      <c r="C136" s="49">
        <v>50.34</v>
      </c>
      <c r="D136" s="49">
        <v>5650.43</v>
      </c>
      <c r="E136" s="49">
        <v>5637.73</v>
      </c>
      <c r="F136" s="49">
        <v>310.3</v>
      </c>
      <c r="G136" s="49">
        <v>353.16</v>
      </c>
      <c r="H136" s="49">
        <v>25490801.960000001</v>
      </c>
      <c r="I136" s="49">
        <v>6675380.3700000001</v>
      </c>
      <c r="J136" s="49" t="s">
        <v>74</v>
      </c>
      <c r="K136" s="49" t="s">
        <v>73</v>
      </c>
      <c r="L136" s="49">
        <v>1.19</v>
      </c>
      <c r="M136" s="49">
        <v>-105.66</v>
      </c>
      <c r="N136" s="49">
        <v>0.43</v>
      </c>
      <c r="O136" s="49">
        <v>-1.58</v>
      </c>
      <c r="P136" s="49">
        <v>460.35</v>
      </c>
      <c r="Q136" s="49">
        <v>89.64</v>
      </c>
      <c r="R136" s="49">
        <v>89.12</v>
      </c>
      <c r="S136" s="49">
        <v>16.86</v>
      </c>
      <c r="T136" s="49">
        <v>50.901000000000003</v>
      </c>
      <c r="U136" s="48" t="s">
        <v>72</v>
      </c>
    </row>
    <row r="137" spans="1:21" x14ac:dyDescent="0.25">
      <c r="A137" s="49">
        <v>5785.5</v>
      </c>
      <c r="B137" s="49">
        <v>44.57</v>
      </c>
      <c r="C137" s="49">
        <v>48.54</v>
      </c>
      <c r="D137" s="49">
        <v>5654.7</v>
      </c>
      <c r="E137" s="49">
        <v>5642</v>
      </c>
      <c r="F137" s="49">
        <v>313.04000000000002</v>
      </c>
      <c r="G137" s="49">
        <v>356.37</v>
      </c>
      <c r="H137" s="49">
        <v>25490805.18</v>
      </c>
      <c r="I137" s="49">
        <v>6675383.1100000003</v>
      </c>
      <c r="J137" s="49" t="s">
        <v>71</v>
      </c>
      <c r="K137" s="49" t="s">
        <v>70</v>
      </c>
      <c r="L137" s="49">
        <v>6.56</v>
      </c>
      <c r="M137" s="49">
        <v>-78.17</v>
      </c>
      <c r="N137" s="49">
        <v>-1.7</v>
      </c>
      <c r="O137" s="49">
        <v>-9</v>
      </c>
      <c r="P137" s="49">
        <v>464.47</v>
      </c>
      <c r="Q137" s="49">
        <v>89.65</v>
      </c>
      <c r="R137" s="49">
        <v>89.13</v>
      </c>
      <c r="S137" s="49">
        <v>16.88</v>
      </c>
      <c r="T137" s="49">
        <v>50.884</v>
      </c>
      <c r="U137" s="48" t="s">
        <v>69</v>
      </c>
    </row>
    <row r="138" spans="1:21" x14ac:dyDescent="0.25">
      <c r="A138" s="49">
        <v>5799.8</v>
      </c>
      <c r="B138" s="49">
        <v>45.07</v>
      </c>
      <c r="C138" s="49">
        <v>45.45</v>
      </c>
      <c r="D138" s="49">
        <v>5664.84</v>
      </c>
      <c r="E138" s="49">
        <v>5652.14</v>
      </c>
      <c r="F138" s="49">
        <v>319.92</v>
      </c>
      <c r="G138" s="49">
        <v>363.73</v>
      </c>
      <c r="H138" s="49">
        <v>25490812.57</v>
      </c>
      <c r="I138" s="49">
        <v>6675389.9699999997</v>
      </c>
      <c r="J138" s="49" t="s">
        <v>68</v>
      </c>
      <c r="K138" s="49" t="s">
        <v>67</v>
      </c>
      <c r="L138" s="49">
        <v>4.6900000000000004</v>
      </c>
      <c r="M138" s="49">
        <v>-95.36</v>
      </c>
      <c r="N138" s="49">
        <v>1.05</v>
      </c>
      <c r="O138" s="49">
        <v>-6.48</v>
      </c>
      <c r="P138" s="49">
        <v>474.4</v>
      </c>
      <c r="Q138" s="49">
        <v>89.68</v>
      </c>
      <c r="R138" s="49">
        <v>89.13</v>
      </c>
      <c r="S138" s="49">
        <v>16.940000000000001</v>
      </c>
      <c r="T138" s="49">
        <v>50.781999999999996</v>
      </c>
      <c r="U138" s="48" t="s">
        <v>66</v>
      </c>
    </row>
    <row r="139" spans="1:21" x14ac:dyDescent="0.25">
      <c r="A139" s="49">
        <v>5819.7</v>
      </c>
      <c r="B139" s="49">
        <v>44.82</v>
      </c>
      <c r="C139" s="49">
        <v>38.28</v>
      </c>
      <c r="D139" s="49">
        <v>5678.94</v>
      </c>
      <c r="E139" s="49">
        <v>5666.24</v>
      </c>
      <c r="F139" s="49">
        <v>330.37</v>
      </c>
      <c r="G139" s="49">
        <v>373.1</v>
      </c>
      <c r="H139" s="49">
        <v>25490821.969999999</v>
      </c>
      <c r="I139" s="49">
        <v>6675400.4000000004</v>
      </c>
      <c r="J139" s="49" t="s">
        <v>65</v>
      </c>
      <c r="K139" s="49" t="s">
        <v>64</v>
      </c>
      <c r="L139" s="49">
        <v>7.64</v>
      </c>
      <c r="M139" s="49">
        <v>156.29</v>
      </c>
      <c r="N139" s="49">
        <v>-0.38</v>
      </c>
      <c r="O139" s="49">
        <v>-10.81</v>
      </c>
      <c r="P139" s="49">
        <v>488.38</v>
      </c>
      <c r="Q139" s="49">
        <v>89.72</v>
      </c>
      <c r="R139" s="49">
        <v>89.13</v>
      </c>
      <c r="S139" s="49">
        <v>17.010000000000002</v>
      </c>
      <c r="T139" s="49">
        <v>50.48</v>
      </c>
      <c r="U139" s="48" t="s">
        <v>53</v>
      </c>
    </row>
    <row r="140" spans="1:21" x14ac:dyDescent="0.25">
      <c r="A140" s="49">
        <v>5838.3</v>
      </c>
      <c r="B140" s="49">
        <v>44.28</v>
      </c>
      <c r="C140" s="49">
        <v>38.619999999999997</v>
      </c>
      <c r="D140" s="49">
        <v>5692.19</v>
      </c>
      <c r="E140" s="49">
        <v>5679.49</v>
      </c>
      <c r="F140" s="49">
        <v>340.59</v>
      </c>
      <c r="G140" s="49">
        <v>381.22</v>
      </c>
      <c r="H140" s="49">
        <v>25490830.109999999</v>
      </c>
      <c r="I140" s="49">
        <v>6675410.5899999999</v>
      </c>
      <c r="J140" s="49" t="s">
        <v>63</v>
      </c>
      <c r="K140" s="49" t="s">
        <v>62</v>
      </c>
      <c r="L140" s="49">
        <v>0.95</v>
      </c>
      <c r="M140" s="49">
        <v>58.19</v>
      </c>
      <c r="N140" s="49">
        <v>-0.87</v>
      </c>
      <c r="O140" s="49">
        <v>0.55000000000000004</v>
      </c>
      <c r="P140" s="49">
        <v>501.43</v>
      </c>
      <c r="Q140" s="49">
        <v>89.76</v>
      </c>
      <c r="R140" s="49">
        <v>89.14</v>
      </c>
      <c r="S140" s="49">
        <v>17.09</v>
      </c>
      <c r="T140" s="49">
        <v>50.097999999999999</v>
      </c>
      <c r="U140" s="48" t="s">
        <v>61</v>
      </c>
    </row>
    <row r="141" spans="1:21" x14ac:dyDescent="0.25">
      <c r="A141" s="49">
        <v>5858.1</v>
      </c>
      <c r="B141" s="49">
        <v>44.38</v>
      </c>
      <c r="C141" s="49">
        <v>38.85</v>
      </c>
      <c r="D141" s="49">
        <v>5706.35</v>
      </c>
      <c r="E141" s="49">
        <v>5693.65</v>
      </c>
      <c r="F141" s="49">
        <v>351.38</v>
      </c>
      <c r="G141" s="49">
        <v>389.88</v>
      </c>
      <c r="H141" s="49">
        <v>25490838.789999999</v>
      </c>
      <c r="I141" s="49">
        <v>6675421.3600000003</v>
      </c>
      <c r="J141" s="49" t="s">
        <v>60</v>
      </c>
      <c r="K141" s="49" t="s">
        <v>59</v>
      </c>
      <c r="L141" s="49">
        <v>0.28999999999999998</v>
      </c>
      <c r="M141" s="49">
        <v>127.7</v>
      </c>
      <c r="N141" s="49">
        <v>0.15</v>
      </c>
      <c r="O141" s="49">
        <v>0.35</v>
      </c>
      <c r="P141" s="49">
        <v>515.26</v>
      </c>
      <c r="Q141" s="49">
        <v>89.8</v>
      </c>
      <c r="R141" s="49">
        <v>89.14</v>
      </c>
      <c r="S141" s="49">
        <v>17.170000000000002</v>
      </c>
      <c r="T141" s="49">
        <v>49.749000000000002</v>
      </c>
      <c r="U141" s="48" t="s">
        <v>53</v>
      </c>
    </row>
    <row r="142" spans="1:21" x14ac:dyDescent="0.25">
      <c r="A142" s="49">
        <v>5863.1</v>
      </c>
      <c r="B142" s="49">
        <v>43.98</v>
      </c>
      <c r="C142" s="49">
        <v>39.6</v>
      </c>
      <c r="D142" s="49">
        <v>5709.94</v>
      </c>
      <c r="E142" s="49">
        <v>5697.24</v>
      </c>
      <c r="F142" s="49">
        <v>354.08</v>
      </c>
      <c r="G142" s="49">
        <v>392.08</v>
      </c>
      <c r="H142" s="49">
        <v>25490841</v>
      </c>
      <c r="I142" s="49">
        <v>6675424.0599999996</v>
      </c>
      <c r="J142" s="49" t="s">
        <v>58</v>
      </c>
      <c r="K142" s="49" t="s">
        <v>57</v>
      </c>
      <c r="L142" s="49">
        <v>3.95</v>
      </c>
      <c r="M142" s="49">
        <v>174.42</v>
      </c>
      <c r="N142" s="49">
        <v>-2.4</v>
      </c>
      <c r="O142" s="49">
        <v>4.5</v>
      </c>
      <c r="P142" s="49">
        <v>518.74</v>
      </c>
      <c r="Q142" s="49">
        <v>89.81</v>
      </c>
      <c r="R142" s="49">
        <v>89.14</v>
      </c>
      <c r="S142" s="49">
        <v>17.190000000000001</v>
      </c>
      <c r="T142" s="49">
        <v>49.667000000000002</v>
      </c>
      <c r="U142" s="48" t="s">
        <v>56</v>
      </c>
    </row>
    <row r="143" spans="1:21" x14ac:dyDescent="0.25">
      <c r="A143" s="49">
        <v>5896.2</v>
      </c>
      <c r="B143" s="49">
        <v>41.28</v>
      </c>
      <c r="C143" s="49">
        <v>40</v>
      </c>
      <c r="D143" s="49">
        <v>5734.29</v>
      </c>
      <c r="E143" s="49">
        <v>5721.59</v>
      </c>
      <c r="F143" s="49">
        <v>371.3</v>
      </c>
      <c r="G143" s="49">
        <v>406.43</v>
      </c>
      <c r="H143" s="49">
        <v>25490855.390000001</v>
      </c>
      <c r="I143" s="49">
        <v>6675441.2400000002</v>
      </c>
      <c r="J143" s="49" t="s">
        <v>55</v>
      </c>
      <c r="K143" s="49" t="s">
        <v>54</v>
      </c>
      <c r="L143" s="49">
        <v>2.46</v>
      </c>
      <c r="M143" s="49">
        <v>-174.09</v>
      </c>
      <c r="N143" s="49">
        <v>-2.4500000000000002</v>
      </c>
      <c r="O143" s="49">
        <v>0.36</v>
      </c>
      <c r="P143" s="49">
        <v>541.13</v>
      </c>
      <c r="Q143" s="49">
        <v>89.88</v>
      </c>
      <c r="R143" s="49">
        <v>89.15</v>
      </c>
      <c r="S143" s="49">
        <v>17.32</v>
      </c>
      <c r="T143" s="49">
        <v>49.207000000000001</v>
      </c>
      <c r="U143" s="48" t="s">
        <v>53</v>
      </c>
    </row>
    <row r="144" spans="1:21" x14ac:dyDescent="0.25">
      <c r="A144" s="49">
        <v>5916.1</v>
      </c>
      <c r="B144" s="49">
        <v>40.22</v>
      </c>
      <c r="C144" s="49">
        <v>39.83</v>
      </c>
      <c r="D144" s="49">
        <v>5749.37</v>
      </c>
      <c r="E144" s="49">
        <v>5736.67</v>
      </c>
      <c r="F144" s="49">
        <v>381.27</v>
      </c>
      <c r="G144" s="49">
        <v>414.76</v>
      </c>
      <c r="H144" s="49">
        <v>25490863.75</v>
      </c>
      <c r="I144" s="49">
        <v>6675451.1799999997</v>
      </c>
      <c r="J144" s="49" t="s">
        <v>425</v>
      </c>
      <c r="K144" s="49" t="s">
        <v>424</v>
      </c>
      <c r="L144" s="49">
        <v>1.61</v>
      </c>
      <c r="M144" s="49">
        <v>-153.6</v>
      </c>
      <c r="N144" s="49">
        <v>-1.6</v>
      </c>
      <c r="O144" s="49">
        <v>-0.26</v>
      </c>
      <c r="P144" s="49">
        <v>554.1</v>
      </c>
      <c r="Q144" s="49">
        <v>89.93</v>
      </c>
      <c r="R144" s="49">
        <v>89.15</v>
      </c>
      <c r="S144" s="49">
        <v>17.41</v>
      </c>
      <c r="T144" s="49">
        <v>48.968000000000004</v>
      </c>
      <c r="U144" s="48" t="s">
        <v>53</v>
      </c>
    </row>
    <row r="145" spans="1:21" x14ac:dyDescent="0.25">
      <c r="A145" s="49">
        <v>5926.4</v>
      </c>
      <c r="B145" s="49">
        <v>40</v>
      </c>
      <c r="C145" s="49">
        <v>39.659999999999997</v>
      </c>
      <c r="D145" s="49">
        <v>5757.24</v>
      </c>
      <c r="E145" s="49">
        <v>5744.54</v>
      </c>
      <c r="F145" s="49">
        <v>386.37</v>
      </c>
      <c r="G145" s="49">
        <v>419</v>
      </c>
      <c r="H145" s="49">
        <v>25490868.010000002</v>
      </c>
      <c r="I145" s="49">
        <v>6675456.2800000003</v>
      </c>
      <c r="J145" s="49" t="s">
        <v>423</v>
      </c>
      <c r="K145" s="49" t="s">
        <v>422</v>
      </c>
      <c r="L145" s="49">
        <v>0.72</v>
      </c>
      <c r="M145" s="49">
        <v>-55.99</v>
      </c>
      <c r="N145" s="49">
        <v>-0.64</v>
      </c>
      <c r="O145" s="49">
        <v>-0.5</v>
      </c>
      <c r="P145" s="49">
        <v>560.73</v>
      </c>
      <c r="Q145" s="49">
        <v>89.95</v>
      </c>
      <c r="R145" s="49">
        <v>89.16</v>
      </c>
      <c r="S145" s="49">
        <v>17.46</v>
      </c>
      <c r="T145" s="49">
        <v>48.845999999999997</v>
      </c>
      <c r="U145" s="48" t="s">
        <v>53</v>
      </c>
    </row>
    <row r="146" spans="1:21" x14ac:dyDescent="0.25">
      <c r="A146" s="49">
        <v>5936.5</v>
      </c>
      <c r="B146" s="49">
        <v>40.33</v>
      </c>
      <c r="C146" s="49">
        <v>38.909999999999997</v>
      </c>
      <c r="D146" s="49">
        <v>5764.96</v>
      </c>
      <c r="E146" s="49">
        <v>5752.26</v>
      </c>
      <c r="F146" s="49">
        <v>391.41</v>
      </c>
      <c r="G146" s="49">
        <v>423.13</v>
      </c>
      <c r="H146" s="49">
        <v>25490872.149999999</v>
      </c>
      <c r="I146" s="49">
        <v>6675461.3099999996</v>
      </c>
      <c r="J146" s="49" t="s">
        <v>421</v>
      </c>
      <c r="K146" s="49" t="s">
        <v>420</v>
      </c>
      <c r="L146" s="49">
        <v>1.74</v>
      </c>
      <c r="M146" s="49">
        <v>-42.18</v>
      </c>
      <c r="N146" s="49">
        <v>0.98</v>
      </c>
      <c r="O146" s="49">
        <v>-2.23</v>
      </c>
      <c r="P146" s="49">
        <v>567.24</v>
      </c>
      <c r="Q146" s="49">
        <v>89.97</v>
      </c>
      <c r="R146" s="49">
        <v>89.16</v>
      </c>
      <c r="S146" s="49">
        <v>17.5</v>
      </c>
      <c r="T146" s="49">
        <v>48.725000000000001</v>
      </c>
      <c r="U146" s="48" t="s">
        <v>53</v>
      </c>
    </row>
    <row r="147" spans="1:21" x14ac:dyDescent="0.25">
      <c r="A147" s="49">
        <v>5944.6</v>
      </c>
      <c r="B147" s="49">
        <v>40.83</v>
      </c>
      <c r="C147" s="49">
        <v>38.22</v>
      </c>
      <c r="D147" s="49">
        <v>5771.11</v>
      </c>
      <c r="E147" s="49">
        <v>5758.41</v>
      </c>
      <c r="F147" s="49">
        <v>395.53</v>
      </c>
      <c r="G147" s="49">
        <v>426.41</v>
      </c>
      <c r="H147" s="49">
        <v>25490875.440000001</v>
      </c>
      <c r="I147" s="49">
        <v>6675465.4199999999</v>
      </c>
      <c r="J147" s="49" t="s">
        <v>419</v>
      </c>
      <c r="K147" s="49" t="s">
        <v>418</v>
      </c>
      <c r="L147" s="49">
        <v>2.4900000000000002</v>
      </c>
      <c r="M147" s="49">
        <v>-63.86</v>
      </c>
      <c r="N147" s="49">
        <v>1.85</v>
      </c>
      <c r="O147" s="49">
        <v>-2.56</v>
      </c>
      <c r="P147" s="49">
        <v>572.51</v>
      </c>
      <c r="Q147" s="49">
        <v>89.99</v>
      </c>
      <c r="R147" s="49">
        <v>89.16</v>
      </c>
      <c r="S147" s="49">
        <v>17.53</v>
      </c>
      <c r="T147" s="49">
        <v>48.622999999999998</v>
      </c>
      <c r="U147" s="48" t="s">
        <v>53</v>
      </c>
    </row>
    <row r="148" spans="1:21" x14ac:dyDescent="0.25">
      <c r="A148" s="49">
        <v>5955.6</v>
      </c>
      <c r="B148" s="49">
        <v>41.68</v>
      </c>
      <c r="C148" s="49">
        <v>35.700000000000003</v>
      </c>
      <c r="D148" s="49">
        <v>5779.38</v>
      </c>
      <c r="E148" s="49">
        <v>5766.68</v>
      </c>
      <c r="F148" s="49">
        <v>401.33</v>
      </c>
      <c r="G148" s="49">
        <v>430.77</v>
      </c>
      <c r="H148" s="49">
        <v>25490879.82</v>
      </c>
      <c r="I148" s="49">
        <v>6675471.2000000002</v>
      </c>
      <c r="J148" s="49" t="s">
        <v>417</v>
      </c>
      <c r="K148" s="49" t="s">
        <v>416</v>
      </c>
      <c r="L148" s="49">
        <v>5.09</v>
      </c>
      <c r="M148" s="49">
        <v>-134.66999999999999</v>
      </c>
      <c r="N148" s="49">
        <v>2.3199999999999998</v>
      </c>
      <c r="O148" s="49">
        <v>-6.87</v>
      </c>
      <c r="P148" s="49">
        <v>579.76</v>
      </c>
      <c r="Q148" s="49">
        <v>90.01</v>
      </c>
      <c r="R148" s="49">
        <v>89.16</v>
      </c>
      <c r="S148" s="49">
        <v>17.579999999999998</v>
      </c>
      <c r="T148" s="49">
        <v>48.466000000000001</v>
      </c>
      <c r="U148" s="48" t="s">
        <v>53</v>
      </c>
    </row>
    <row r="149" spans="1:21" x14ac:dyDescent="0.25">
      <c r="A149" s="49">
        <v>5974.7</v>
      </c>
      <c r="B149" s="49">
        <v>40.71</v>
      </c>
      <c r="C149" s="49">
        <v>34.18</v>
      </c>
      <c r="D149" s="49">
        <v>5793.76</v>
      </c>
      <c r="E149" s="49">
        <v>5781.06</v>
      </c>
      <c r="F149" s="49">
        <v>411.64</v>
      </c>
      <c r="G149" s="49">
        <v>437.98</v>
      </c>
      <c r="H149" s="49">
        <v>25490887.050000001</v>
      </c>
      <c r="I149" s="49">
        <v>6675481.4900000002</v>
      </c>
      <c r="J149" s="49" t="s">
        <v>415</v>
      </c>
      <c r="K149" s="49" t="s">
        <v>414</v>
      </c>
      <c r="L149" s="49">
        <v>2.19</v>
      </c>
      <c r="M149" s="49">
        <v>-60.18</v>
      </c>
      <c r="N149" s="49">
        <v>-1.52</v>
      </c>
      <c r="O149" s="49">
        <v>-2.39</v>
      </c>
      <c r="P149" s="49">
        <v>592.33000000000004</v>
      </c>
      <c r="Q149" s="49">
        <v>90.05</v>
      </c>
      <c r="R149" s="49">
        <v>89.17</v>
      </c>
      <c r="S149" s="49">
        <v>17.66</v>
      </c>
      <c r="T149" s="49">
        <v>48.16</v>
      </c>
      <c r="U149" s="48" t="s">
        <v>53</v>
      </c>
    </row>
    <row r="150" spans="1:21" x14ac:dyDescent="0.25">
      <c r="A150" s="49">
        <v>5981.9</v>
      </c>
      <c r="B150" s="49">
        <v>41.22</v>
      </c>
      <c r="C150" s="49">
        <v>32.85</v>
      </c>
      <c r="D150" s="49">
        <v>5799.19</v>
      </c>
      <c r="E150" s="49">
        <v>5786.49</v>
      </c>
      <c r="F150" s="49">
        <v>415.57</v>
      </c>
      <c r="G150" s="49">
        <v>440.58</v>
      </c>
      <c r="H150" s="49">
        <v>25490889.670000002</v>
      </c>
      <c r="I150" s="49">
        <v>6675485.4199999999</v>
      </c>
      <c r="J150" s="49" t="s">
        <v>413</v>
      </c>
      <c r="K150" s="49" t="s">
        <v>412</v>
      </c>
      <c r="L150" s="49">
        <v>4.21</v>
      </c>
      <c r="M150" s="49">
        <v>76.39</v>
      </c>
      <c r="N150" s="49">
        <v>2.12</v>
      </c>
      <c r="O150" s="49">
        <v>-5.54</v>
      </c>
      <c r="P150" s="49">
        <v>597.04</v>
      </c>
      <c r="Q150" s="49">
        <v>90.07</v>
      </c>
      <c r="R150" s="49">
        <v>89.17</v>
      </c>
      <c r="S150" s="49">
        <v>17.7</v>
      </c>
      <c r="T150" s="49">
        <v>48.036999999999999</v>
      </c>
      <c r="U150" s="48" t="s">
        <v>53</v>
      </c>
    </row>
    <row r="151" spans="1:21" x14ac:dyDescent="0.25">
      <c r="A151" s="49">
        <v>6013.9</v>
      </c>
      <c r="B151" s="49">
        <v>42.140999999999998</v>
      </c>
      <c r="C151" s="49">
        <v>37.85</v>
      </c>
      <c r="D151" s="49">
        <v>5823.1</v>
      </c>
      <c r="E151" s="49">
        <v>5810.4</v>
      </c>
      <c r="F151" s="49">
        <v>432.91</v>
      </c>
      <c r="G151" s="49">
        <v>452.89</v>
      </c>
      <c r="H151" s="49">
        <v>25490902.02</v>
      </c>
      <c r="I151" s="49">
        <v>6675502.7300000004</v>
      </c>
      <c r="J151" s="49" t="s">
        <v>411</v>
      </c>
      <c r="K151" s="49" t="s">
        <v>410</v>
      </c>
      <c r="L151" s="49">
        <v>3.23</v>
      </c>
      <c r="M151" s="49">
        <v>123.54</v>
      </c>
      <c r="N151" s="49">
        <v>0.86</v>
      </c>
      <c r="O151" s="49">
        <v>4.6900000000000004</v>
      </c>
      <c r="P151" s="49">
        <v>618.29999999999995</v>
      </c>
      <c r="Q151" s="49">
        <v>90.15</v>
      </c>
      <c r="R151" s="49">
        <v>89.18</v>
      </c>
      <c r="S151" s="49">
        <v>17.829999999999998</v>
      </c>
      <c r="T151" s="49">
        <v>47.557000000000002</v>
      </c>
      <c r="U151" s="48" t="s">
        <v>53</v>
      </c>
    </row>
    <row r="152" spans="1:21" x14ac:dyDescent="0.25">
      <c r="A152" s="49">
        <v>6051.4</v>
      </c>
      <c r="B152" s="49">
        <v>38.71</v>
      </c>
      <c r="C152" s="49">
        <v>46.97</v>
      </c>
      <c r="D152" s="49">
        <v>5851.67</v>
      </c>
      <c r="E152" s="49">
        <v>5838.97</v>
      </c>
      <c r="F152" s="49">
        <v>450.87</v>
      </c>
      <c r="G152" s="49">
        <v>469.2</v>
      </c>
      <c r="H152" s="49">
        <v>25490918.379999999</v>
      </c>
      <c r="I152" s="49">
        <v>6675520.6399999997</v>
      </c>
      <c r="J152" s="49" t="s">
        <v>409</v>
      </c>
      <c r="K152" s="49" t="s">
        <v>408</v>
      </c>
      <c r="L152" s="49">
        <v>5.46</v>
      </c>
      <c r="M152" s="49">
        <v>-46.11</v>
      </c>
      <c r="N152" s="49">
        <v>-2.74</v>
      </c>
      <c r="O152" s="49">
        <v>7.3</v>
      </c>
      <c r="P152" s="49">
        <v>642.45000000000005</v>
      </c>
      <c r="Q152" s="49">
        <v>90.24</v>
      </c>
      <c r="R152" s="49">
        <v>89.19</v>
      </c>
      <c r="S152" s="49">
        <v>18</v>
      </c>
      <c r="T152" s="49">
        <v>47.347000000000001</v>
      </c>
      <c r="U152" s="48" t="s">
        <v>53</v>
      </c>
    </row>
    <row r="153" spans="1:21" x14ac:dyDescent="0.25">
      <c r="A153" s="49">
        <v>6071.5</v>
      </c>
      <c r="B153" s="49">
        <v>40.18</v>
      </c>
      <c r="C153" s="49">
        <v>44.64</v>
      </c>
      <c r="D153" s="49">
        <v>5867.19</v>
      </c>
      <c r="E153" s="49">
        <v>5854.49</v>
      </c>
      <c r="F153" s="49">
        <v>459.77</v>
      </c>
      <c r="G153" s="49">
        <v>478.36</v>
      </c>
      <c r="H153" s="49">
        <v>25490927.550000001</v>
      </c>
      <c r="I153" s="49">
        <v>6675529.5199999996</v>
      </c>
      <c r="J153" s="49" t="s">
        <v>407</v>
      </c>
      <c r="K153" s="49" t="s">
        <v>406</v>
      </c>
      <c r="L153" s="49">
        <v>3.11</v>
      </c>
      <c r="M153" s="49">
        <v>-0.97</v>
      </c>
      <c r="N153" s="49">
        <v>2.19</v>
      </c>
      <c r="O153" s="49">
        <v>-3.48</v>
      </c>
      <c r="P153" s="49">
        <v>655.07000000000005</v>
      </c>
      <c r="Q153" s="49">
        <v>90.3</v>
      </c>
      <c r="R153" s="49">
        <v>89.2</v>
      </c>
      <c r="S153" s="49">
        <v>18.100000000000001</v>
      </c>
      <c r="T153" s="49">
        <v>47.381999999999998</v>
      </c>
      <c r="U153" s="48" t="s">
        <v>53</v>
      </c>
    </row>
    <row r="154" spans="1:21" x14ac:dyDescent="0.25">
      <c r="A154" s="49">
        <v>6082.4</v>
      </c>
      <c r="B154" s="49">
        <v>41.76</v>
      </c>
      <c r="C154" s="49">
        <v>44.6</v>
      </c>
      <c r="D154" s="49">
        <v>5875.42</v>
      </c>
      <c r="E154" s="49">
        <v>5862.72</v>
      </c>
      <c r="F154" s="49">
        <v>464.86</v>
      </c>
      <c r="G154" s="49">
        <v>483.38</v>
      </c>
      <c r="H154" s="49">
        <v>25490932.59</v>
      </c>
      <c r="I154" s="49">
        <v>6675534.5999999996</v>
      </c>
      <c r="J154" s="49" t="s">
        <v>405</v>
      </c>
      <c r="K154" s="49" t="s">
        <v>404</v>
      </c>
      <c r="L154" s="49">
        <v>4.3499999999999996</v>
      </c>
      <c r="M154" s="49">
        <v>40.770000000000003</v>
      </c>
      <c r="N154" s="49">
        <v>4.3499999999999996</v>
      </c>
      <c r="O154" s="49">
        <v>-0.11</v>
      </c>
      <c r="P154" s="49">
        <v>662.15</v>
      </c>
      <c r="Q154" s="49">
        <v>90.33</v>
      </c>
      <c r="R154" s="49">
        <v>89.2</v>
      </c>
      <c r="S154" s="49">
        <v>18.149999999999999</v>
      </c>
      <c r="T154" s="49">
        <v>47.351999999999997</v>
      </c>
      <c r="U154" s="48" t="s">
        <v>53</v>
      </c>
    </row>
    <row r="155" spans="1:21" x14ac:dyDescent="0.25">
      <c r="A155" s="49">
        <v>6092.5</v>
      </c>
      <c r="B155" s="49">
        <v>43.48</v>
      </c>
      <c r="C155" s="49">
        <v>46.73</v>
      </c>
      <c r="D155" s="49">
        <v>5882.85</v>
      </c>
      <c r="E155" s="49">
        <v>5870.15</v>
      </c>
      <c r="F155" s="49">
        <v>469.64</v>
      </c>
      <c r="G155" s="49">
        <v>488.27</v>
      </c>
      <c r="H155" s="49">
        <v>25490937.489999998</v>
      </c>
      <c r="I155" s="49">
        <v>6675539.3600000003</v>
      </c>
      <c r="J155" s="49" t="s">
        <v>403</v>
      </c>
      <c r="K155" s="49" t="s">
        <v>402</v>
      </c>
      <c r="L155" s="49">
        <v>6.67</v>
      </c>
      <c r="M155" s="49">
        <v>-25.77</v>
      </c>
      <c r="N155" s="49">
        <v>5.1100000000000003</v>
      </c>
      <c r="O155" s="49">
        <v>6.33</v>
      </c>
      <c r="P155" s="49">
        <v>668.91</v>
      </c>
      <c r="Q155" s="49">
        <v>90.35</v>
      </c>
      <c r="R155" s="49">
        <v>89.2</v>
      </c>
      <c r="S155" s="49">
        <v>18.190000000000001</v>
      </c>
      <c r="T155" s="49">
        <v>47.331000000000003</v>
      </c>
      <c r="U155" s="48" t="s">
        <v>53</v>
      </c>
    </row>
    <row r="156" spans="1:21" x14ac:dyDescent="0.25">
      <c r="A156" s="49">
        <v>6102</v>
      </c>
      <c r="B156" s="49">
        <v>43.81</v>
      </c>
      <c r="C156" s="49">
        <v>46.5</v>
      </c>
      <c r="D156" s="49">
        <v>5889.73</v>
      </c>
      <c r="E156" s="49">
        <v>5877.03</v>
      </c>
      <c r="F156" s="49">
        <v>474.14</v>
      </c>
      <c r="G156" s="49">
        <v>493.03</v>
      </c>
      <c r="H156" s="49">
        <v>25490942.27</v>
      </c>
      <c r="I156" s="49">
        <v>6675543.8499999996</v>
      </c>
      <c r="J156" s="49" t="s">
        <v>401</v>
      </c>
      <c r="K156" s="49" t="s">
        <v>400</v>
      </c>
      <c r="L156" s="49">
        <v>1.1599999999999999</v>
      </c>
      <c r="M156" s="49">
        <v>-120.91</v>
      </c>
      <c r="N156" s="49">
        <v>1.04</v>
      </c>
      <c r="O156" s="49">
        <v>-0.73</v>
      </c>
      <c r="P156" s="49">
        <v>675.38</v>
      </c>
      <c r="Q156" s="49">
        <v>90.38</v>
      </c>
      <c r="R156" s="49">
        <v>89.21</v>
      </c>
      <c r="S156" s="49">
        <v>18.23</v>
      </c>
      <c r="T156" s="49">
        <v>47.32</v>
      </c>
      <c r="U156" s="48" t="s">
        <v>53</v>
      </c>
    </row>
    <row r="157" spans="1:21" x14ac:dyDescent="0.25">
      <c r="A157" s="49">
        <v>6112.8</v>
      </c>
      <c r="B157" s="49">
        <v>43.26</v>
      </c>
      <c r="C157" s="49">
        <v>45.14</v>
      </c>
      <c r="D157" s="49">
        <v>5897.56</v>
      </c>
      <c r="E157" s="49">
        <v>5884.86</v>
      </c>
      <c r="F157" s="49">
        <v>479.32</v>
      </c>
      <c r="G157" s="49">
        <v>498.37</v>
      </c>
      <c r="H157" s="49">
        <v>25490947.620000001</v>
      </c>
      <c r="I157" s="49">
        <v>6675549.0199999996</v>
      </c>
      <c r="J157" s="49" t="s">
        <v>399</v>
      </c>
      <c r="K157" s="49" t="s">
        <v>398</v>
      </c>
      <c r="L157" s="49">
        <v>3.02</v>
      </c>
      <c r="M157" s="49">
        <v>-55.16</v>
      </c>
      <c r="N157" s="49">
        <v>-1.53</v>
      </c>
      <c r="O157" s="49">
        <v>-3.78</v>
      </c>
      <c r="P157" s="49">
        <v>682.73</v>
      </c>
      <c r="Q157" s="49">
        <v>90.41</v>
      </c>
      <c r="R157" s="49">
        <v>89.21</v>
      </c>
      <c r="S157" s="49">
        <v>18.28</v>
      </c>
      <c r="T157" s="49">
        <v>47.302</v>
      </c>
      <c r="U157" s="48" t="s">
        <v>53</v>
      </c>
    </row>
    <row r="158" spans="1:21" x14ac:dyDescent="0.25">
      <c r="A158" s="49">
        <v>6123.1</v>
      </c>
      <c r="B158" s="49">
        <v>43.96</v>
      </c>
      <c r="C158" s="49">
        <v>43.71</v>
      </c>
      <c r="D158" s="49">
        <v>5905.01</v>
      </c>
      <c r="E158" s="49">
        <v>5892.31</v>
      </c>
      <c r="F158" s="49">
        <v>484.4</v>
      </c>
      <c r="G158" s="49">
        <v>503.34</v>
      </c>
      <c r="H158" s="49">
        <v>25490952.600000001</v>
      </c>
      <c r="I158" s="49">
        <v>6675554.0800000001</v>
      </c>
      <c r="J158" s="49" t="s">
        <v>397</v>
      </c>
      <c r="K158" s="49" t="s">
        <v>396</v>
      </c>
      <c r="L158" s="49">
        <v>3.52</v>
      </c>
      <c r="M158" s="49">
        <v>-37.67</v>
      </c>
      <c r="N158" s="49">
        <v>2.04</v>
      </c>
      <c r="O158" s="49">
        <v>-4.17</v>
      </c>
      <c r="P158" s="49">
        <v>689.77</v>
      </c>
      <c r="Q158" s="49">
        <v>90.44</v>
      </c>
      <c r="R158" s="49">
        <v>89.21</v>
      </c>
      <c r="S158" s="49">
        <v>18.32</v>
      </c>
      <c r="T158" s="49">
        <v>47.27</v>
      </c>
      <c r="U158" s="48" t="s">
        <v>53</v>
      </c>
    </row>
    <row r="159" spans="1:21" x14ac:dyDescent="0.25">
      <c r="A159" s="49">
        <v>6149.5</v>
      </c>
      <c r="B159" s="49">
        <v>47.57</v>
      </c>
      <c r="C159" s="49">
        <v>40</v>
      </c>
      <c r="D159" s="49">
        <v>5923.43</v>
      </c>
      <c r="E159" s="49">
        <v>5910.73</v>
      </c>
      <c r="F159" s="49">
        <v>498.49</v>
      </c>
      <c r="G159" s="49">
        <v>515.94000000000005</v>
      </c>
      <c r="H159" s="49">
        <v>25490965.239999998</v>
      </c>
      <c r="I159" s="49">
        <v>6675568.1399999997</v>
      </c>
      <c r="J159" s="49" t="s">
        <v>395</v>
      </c>
      <c r="K159" s="49" t="s">
        <v>394</v>
      </c>
      <c r="L159" s="49">
        <v>5.09</v>
      </c>
      <c r="M159" s="49">
        <v>180</v>
      </c>
      <c r="N159" s="49">
        <v>4.0999999999999996</v>
      </c>
      <c r="O159" s="49">
        <v>-4.22</v>
      </c>
      <c r="P159" s="49">
        <v>708.61</v>
      </c>
      <c r="Q159" s="49">
        <v>90.53</v>
      </c>
      <c r="R159" s="49">
        <v>89.22</v>
      </c>
      <c r="S159" s="49">
        <v>18.43</v>
      </c>
      <c r="T159" s="49">
        <v>47.122</v>
      </c>
      <c r="U159" s="48" t="s">
        <v>379</v>
      </c>
    </row>
    <row r="160" spans="1:21" x14ac:dyDescent="0.25">
      <c r="A160" s="49">
        <v>6167.9</v>
      </c>
      <c r="B160" s="49">
        <v>47.42</v>
      </c>
      <c r="C160" s="49">
        <v>40</v>
      </c>
      <c r="D160" s="49">
        <v>5935.86</v>
      </c>
      <c r="E160" s="49">
        <v>5923.16</v>
      </c>
      <c r="F160" s="49">
        <v>508.88</v>
      </c>
      <c r="G160" s="49">
        <v>524.66</v>
      </c>
      <c r="H160" s="49">
        <v>25490973.989999998</v>
      </c>
      <c r="I160" s="49">
        <v>6675578.5099999998</v>
      </c>
      <c r="J160" s="49" t="s">
        <v>393</v>
      </c>
      <c r="K160" s="49" t="s">
        <v>392</v>
      </c>
      <c r="L160" s="49">
        <v>0.24</v>
      </c>
      <c r="M160" s="49">
        <v>76.31</v>
      </c>
      <c r="N160" s="49">
        <v>-0.24</v>
      </c>
      <c r="O160" s="49">
        <v>0</v>
      </c>
      <c r="P160" s="49">
        <v>722.16</v>
      </c>
      <c r="Q160" s="49">
        <v>90.59</v>
      </c>
      <c r="R160" s="49">
        <v>89.23</v>
      </c>
      <c r="S160" s="49">
        <v>18.510000000000002</v>
      </c>
      <c r="T160" s="49">
        <v>46.993000000000002</v>
      </c>
      <c r="U160" s="48" t="s">
        <v>379</v>
      </c>
    </row>
    <row r="161" spans="1:21" x14ac:dyDescent="0.25">
      <c r="A161" s="49">
        <v>6178.1</v>
      </c>
      <c r="B161" s="49">
        <v>47.7</v>
      </c>
      <c r="C161" s="49">
        <v>41.5</v>
      </c>
      <c r="D161" s="49">
        <v>5942.75</v>
      </c>
      <c r="E161" s="49">
        <v>5930.05</v>
      </c>
      <c r="F161" s="49">
        <v>514.58000000000004</v>
      </c>
      <c r="G161" s="49">
        <v>529.57000000000005</v>
      </c>
      <c r="H161" s="49">
        <v>25490978.91</v>
      </c>
      <c r="I161" s="49">
        <v>6675584.2000000002</v>
      </c>
      <c r="J161" s="49" t="s">
        <v>391</v>
      </c>
      <c r="K161" s="49" t="s">
        <v>390</v>
      </c>
      <c r="L161" s="49">
        <v>3.36</v>
      </c>
      <c r="M161" s="49">
        <v>103.15</v>
      </c>
      <c r="N161" s="49">
        <v>0.82</v>
      </c>
      <c r="O161" s="49">
        <v>4.41</v>
      </c>
      <c r="P161" s="49">
        <v>729.67</v>
      </c>
      <c r="Q161" s="49">
        <v>90.62</v>
      </c>
      <c r="R161" s="49">
        <v>89.23</v>
      </c>
      <c r="S161" s="49">
        <v>18.55</v>
      </c>
      <c r="T161" s="49">
        <v>46.920999999999999</v>
      </c>
      <c r="U161" s="48" t="s">
        <v>379</v>
      </c>
    </row>
    <row r="162" spans="1:21" x14ac:dyDescent="0.25">
      <c r="A162" s="49">
        <v>6188.12</v>
      </c>
      <c r="B162" s="49">
        <v>47.42</v>
      </c>
      <c r="C162" s="49">
        <v>43.2</v>
      </c>
      <c r="D162" s="49">
        <v>5949.51</v>
      </c>
      <c r="E162" s="49">
        <v>5936.81</v>
      </c>
      <c r="F162" s="49">
        <v>520.04999999999995</v>
      </c>
      <c r="G162" s="49">
        <v>534.54999999999995</v>
      </c>
      <c r="H162" s="49">
        <v>25490983.91</v>
      </c>
      <c r="I162" s="49">
        <v>6675589.6500000004</v>
      </c>
      <c r="J162" s="49" t="s">
        <v>389</v>
      </c>
      <c r="K162" s="49" t="s">
        <v>388</v>
      </c>
      <c r="L162" s="49">
        <v>3.85</v>
      </c>
      <c r="M162" s="49">
        <v>111.07</v>
      </c>
      <c r="N162" s="49">
        <v>-0.84</v>
      </c>
      <c r="O162" s="49">
        <v>5.09</v>
      </c>
      <c r="P162" s="49">
        <v>737.03</v>
      </c>
      <c r="Q162" s="49">
        <v>90.65</v>
      </c>
      <c r="R162" s="49">
        <v>89.24</v>
      </c>
      <c r="S162" s="49">
        <v>18.59</v>
      </c>
      <c r="T162" s="49">
        <v>46.868000000000002</v>
      </c>
      <c r="U162" s="48" t="s">
        <v>379</v>
      </c>
    </row>
    <row r="163" spans="1:21" x14ac:dyDescent="0.25">
      <c r="A163" s="49">
        <v>6197.7</v>
      </c>
      <c r="B163" s="49">
        <v>46.93</v>
      </c>
      <c r="C163" s="49">
        <v>44.99</v>
      </c>
      <c r="D163" s="49">
        <v>5956.02</v>
      </c>
      <c r="E163" s="49">
        <v>5943.32</v>
      </c>
      <c r="F163" s="49">
        <v>525.1</v>
      </c>
      <c r="G163" s="49">
        <v>539.44000000000005</v>
      </c>
      <c r="H163" s="49">
        <v>25490988.809999999</v>
      </c>
      <c r="I163" s="49">
        <v>6675594.6900000004</v>
      </c>
      <c r="J163" s="49" t="s">
        <v>387</v>
      </c>
      <c r="K163" s="49" t="s">
        <v>386</v>
      </c>
      <c r="L163" s="49">
        <v>4.3899999999999997</v>
      </c>
      <c r="M163" s="49">
        <v>137.86000000000001</v>
      </c>
      <c r="N163" s="49">
        <v>-1.53</v>
      </c>
      <c r="O163" s="49">
        <v>5.61</v>
      </c>
      <c r="P163" s="49">
        <v>744</v>
      </c>
      <c r="Q163" s="49">
        <v>90.68</v>
      </c>
      <c r="R163" s="49">
        <v>89.24</v>
      </c>
      <c r="S163" s="49">
        <v>18.63</v>
      </c>
      <c r="T163" s="49">
        <v>46.837000000000003</v>
      </c>
      <c r="U163" s="48" t="s">
        <v>376</v>
      </c>
    </row>
    <row r="164" spans="1:21" x14ac:dyDescent="0.25">
      <c r="A164" s="49">
        <v>6203.2</v>
      </c>
      <c r="B164" s="49">
        <v>46.53</v>
      </c>
      <c r="C164" s="49">
        <v>45.49</v>
      </c>
      <c r="D164" s="49">
        <v>5959.79</v>
      </c>
      <c r="E164" s="49">
        <v>5947.09</v>
      </c>
      <c r="F164" s="49">
        <v>527.91999999999996</v>
      </c>
      <c r="G164" s="49">
        <v>542.29</v>
      </c>
      <c r="H164" s="49">
        <v>25490991.66</v>
      </c>
      <c r="I164" s="49">
        <v>6675597.5</v>
      </c>
      <c r="J164" s="49" t="s">
        <v>385</v>
      </c>
      <c r="K164" s="49" t="s">
        <v>384</v>
      </c>
      <c r="L164" s="49">
        <v>2.95</v>
      </c>
      <c r="M164" s="49">
        <v>-86.95</v>
      </c>
      <c r="N164" s="49">
        <v>-2.1800000000000002</v>
      </c>
      <c r="O164" s="49">
        <v>2.73</v>
      </c>
      <c r="P164" s="49">
        <v>747.97</v>
      </c>
      <c r="Q164" s="49">
        <v>90.7</v>
      </c>
      <c r="R164" s="49">
        <v>89.24</v>
      </c>
      <c r="S164" s="49">
        <v>18.66</v>
      </c>
      <c r="T164" s="49">
        <v>46.826000000000001</v>
      </c>
      <c r="U164" s="48" t="s">
        <v>376</v>
      </c>
    </row>
    <row r="165" spans="1:21" x14ac:dyDescent="0.25">
      <c r="A165" s="49">
        <v>6211.8</v>
      </c>
      <c r="B165" s="49">
        <v>46.55</v>
      </c>
      <c r="C165" s="49">
        <v>45</v>
      </c>
      <c r="D165" s="49">
        <v>5965.71</v>
      </c>
      <c r="E165" s="49">
        <v>5953.01</v>
      </c>
      <c r="F165" s="49">
        <v>532.30999999999995</v>
      </c>
      <c r="G165" s="49">
        <v>546.72</v>
      </c>
      <c r="H165" s="49">
        <v>25490996.109999999</v>
      </c>
      <c r="I165" s="49">
        <v>6675601.8799999999</v>
      </c>
      <c r="J165" s="49" t="s">
        <v>383</v>
      </c>
      <c r="K165" s="49" t="s">
        <v>382</v>
      </c>
      <c r="L165" s="49">
        <v>1.24</v>
      </c>
      <c r="M165" s="49">
        <v>-135.78</v>
      </c>
      <c r="N165" s="49">
        <v>7.0000000000000007E-2</v>
      </c>
      <c r="O165" s="49">
        <v>-1.71</v>
      </c>
      <c r="P165" s="49">
        <v>754.15</v>
      </c>
      <c r="Q165" s="49">
        <v>90.73</v>
      </c>
      <c r="R165" s="49">
        <v>89.25</v>
      </c>
      <c r="S165" s="49">
        <v>18.690000000000001</v>
      </c>
      <c r="T165" s="49">
        <v>46.811</v>
      </c>
      <c r="U165" s="48" t="s">
        <v>376</v>
      </c>
    </row>
    <row r="166" spans="1:21" x14ac:dyDescent="0.25">
      <c r="A166" s="49">
        <v>6217</v>
      </c>
      <c r="B166" s="49">
        <v>46.32</v>
      </c>
      <c r="C166" s="49">
        <v>44.69</v>
      </c>
      <c r="D166" s="49">
        <v>5969.29</v>
      </c>
      <c r="E166" s="49">
        <v>5956.59</v>
      </c>
      <c r="F166" s="49">
        <v>534.98</v>
      </c>
      <c r="G166" s="49">
        <v>549.38</v>
      </c>
      <c r="H166" s="49">
        <v>25490998.77</v>
      </c>
      <c r="I166" s="49">
        <v>6675604.5499999998</v>
      </c>
      <c r="J166" s="49" t="s">
        <v>381</v>
      </c>
      <c r="K166" s="49" t="s">
        <v>380</v>
      </c>
      <c r="L166" s="49">
        <v>1.85</v>
      </c>
      <c r="M166" s="49">
        <v>-120.18</v>
      </c>
      <c r="N166" s="49">
        <v>-1.33</v>
      </c>
      <c r="O166" s="49">
        <v>-1.79</v>
      </c>
      <c r="P166" s="49">
        <v>757.88</v>
      </c>
      <c r="Q166" s="49">
        <v>90.75</v>
      </c>
      <c r="R166" s="49">
        <v>89.25</v>
      </c>
      <c r="S166" s="49">
        <v>18.72</v>
      </c>
      <c r="T166" s="49">
        <v>46.8</v>
      </c>
      <c r="U166" s="48" t="s">
        <v>379</v>
      </c>
    </row>
    <row r="167" spans="1:21" x14ac:dyDescent="0.25">
      <c r="A167" s="49">
        <v>6227.2</v>
      </c>
      <c r="B167" s="49">
        <v>45.85</v>
      </c>
      <c r="C167" s="49">
        <v>43.55</v>
      </c>
      <c r="D167" s="49">
        <v>5976.36</v>
      </c>
      <c r="E167" s="49">
        <v>5963.66</v>
      </c>
      <c r="F167" s="49">
        <v>540.26</v>
      </c>
      <c r="G167" s="49">
        <v>554.49</v>
      </c>
      <c r="H167" s="49">
        <v>25491003.899999999</v>
      </c>
      <c r="I167" s="49">
        <v>6675609.8099999996</v>
      </c>
      <c r="J167" s="49" t="s">
        <v>378</v>
      </c>
      <c r="K167" s="49" t="s">
        <v>377</v>
      </c>
      <c r="L167" s="49">
        <v>2.78</v>
      </c>
      <c r="M167" s="49">
        <v>101.36</v>
      </c>
      <c r="N167" s="49">
        <v>-1.38</v>
      </c>
      <c r="O167" s="49">
        <v>-3.35</v>
      </c>
      <c r="P167" s="49">
        <v>765.17</v>
      </c>
      <c r="Q167" s="49">
        <v>90.79</v>
      </c>
      <c r="R167" s="49">
        <v>89.25</v>
      </c>
      <c r="S167" s="49">
        <v>18.760000000000002</v>
      </c>
      <c r="T167" s="49">
        <v>46.771999999999998</v>
      </c>
      <c r="U167" s="48" t="s">
        <v>376</v>
      </c>
    </row>
    <row r="168" spans="1:21" x14ac:dyDescent="0.25">
      <c r="A168" s="49">
        <v>6236.9</v>
      </c>
      <c r="B168" s="49">
        <v>45.72</v>
      </c>
      <c r="C168" s="49">
        <v>44.48</v>
      </c>
      <c r="D168" s="49">
        <v>5983.13</v>
      </c>
      <c r="E168" s="49">
        <v>5970.43</v>
      </c>
      <c r="F168" s="49">
        <v>545.26</v>
      </c>
      <c r="G168" s="49">
        <v>559.32000000000005</v>
      </c>
      <c r="H168" s="49">
        <v>25491008.739999998</v>
      </c>
      <c r="I168" s="49">
        <v>6675614.7999999998</v>
      </c>
      <c r="J168" s="49" t="s">
        <v>375</v>
      </c>
      <c r="K168" s="49" t="s">
        <v>374</v>
      </c>
      <c r="L168" s="49">
        <v>2.1</v>
      </c>
      <c r="M168" s="49">
        <v>-109.57</v>
      </c>
      <c r="N168" s="49">
        <v>-0.4</v>
      </c>
      <c r="O168" s="49">
        <v>2.88</v>
      </c>
      <c r="P168" s="49">
        <v>772.07</v>
      </c>
      <c r="Q168" s="49">
        <v>90.82</v>
      </c>
      <c r="R168" s="49">
        <v>89.25</v>
      </c>
      <c r="S168" s="49">
        <v>18.8</v>
      </c>
      <c r="T168" s="49">
        <v>46.744</v>
      </c>
      <c r="U168" s="48" t="s">
        <v>53</v>
      </c>
    </row>
    <row r="169" spans="1:21" x14ac:dyDescent="0.25">
      <c r="A169" s="49">
        <v>6249.95</v>
      </c>
      <c r="B169" s="49">
        <v>45.42</v>
      </c>
      <c r="C169" s="49">
        <v>43.27</v>
      </c>
      <c r="D169" s="49">
        <v>5992.26</v>
      </c>
      <c r="E169" s="49">
        <v>5979.56</v>
      </c>
      <c r="F169" s="49">
        <v>551.97</v>
      </c>
      <c r="G169" s="49">
        <v>565.78</v>
      </c>
      <c r="H169" s="49">
        <v>25491015.219999999</v>
      </c>
      <c r="I169" s="49">
        <v>6675621.5</v>
      </c>
      <c r="J169" s="49" t="s">
        <v>373</v>
      </c>
      <c r="K169" s="49" t="s">
        <v>372</v>
      </c>
      <c r="L169" s="49">
        <v>2.1</v>
      </c>
      <c r="M169" s="49">
        <v>134.78</v>
      </c>
      <c r="N169" s="49">
        <v>-0.69</v>
      </c>
      <c r="O169" s="49">
        <v>-2.78</v>
      </c>
      <c r="P169" s="49">
        <v>781.32</v>
      </c>
      <c r="Q169" s="49">
        <v>90.86</v>
      </c>
      <c r="R169" s="49">
        <v>89.26</v>
      </c>
      <c r="S169" s="49">
        <v>18.86</v>
      </c>
      <c r="T169" s="49">
        <v>46.707000000000001</v>
      </c>
      <c r="U169" s="48" t="s">
        <v>53</v>
      </c>
    </row>
    <row r="170" spans="1:21" x14ac:dyDescent="0.25">
      <c r="A170" s="49">
        <v>6256</v>
      </c>
      <c r="B170" s="49">
        <v>44.57</v>
      </c>
      <c r="C170" s="49">
        <v>44.5</v>
      </c>
      <c r="D170" s="49">
        <v>5996.54</v>
      </c>
      <c r="E170" s="49">
        <v>5983.84</v>
      </c>
      <c r="F170" s="49">
        <v>555.05999999999995</v>
      </c>
      <c r="G170" s="49">
        <v>568.75</v>
      </c>
      <c r="H170" s="49">
        <v>25491018.190000001</v>
      </c>
      <c r="I170" s="49">
        <v>6675624.5700000003</v>
      </c>
      <c r="J170" s="49" t="s">
        <v>371</v>
      </c>
      <c r="K170" s="49" t="s">
        <v>370</v>
      </c>
      <c r="L170" s="49">
        <v>6.03</v>
      </c>
      <c r="M170" s="49">
        <v>-150.30000000000001</v>
      </c>
      <c r="N170" s="49">
        <v>-4.21</v>
      </c>
      <c r="O170" s="49">
        <v>6.1</v>
      </c>
      <c r="P170" s="49">
        <v>785.57</v>
      </c>
      <c r="Q170" s="49">
        <v>90.89</v>
      </c>
      <c r="R170" s="49">
        <v>89.26</v>
      </c>
      <c r="S170" s="49">
        <v>18.89</v>
      </c>
      <c r="T170" s="49">
        <v>46.69</v>
      </c>
      <c r="U170" s="48" t="s">
        <v>53</v>
      </c>
    </row>
    <row r="171" spans="1:21" x14ac:dyDescent="0.25">
      <c r="A171" s="49">
        <v>6265.3</v>
      </c>
      <c r="B171" s="49">
        <v>42.33</v>
      </c>
      <c r="C171" s="49">
        <v>42.59</v>
      </c>
      <c r="D171" s="49">
        <v>6003.29</v>
      </c>
      <c r="E171" s="49">
        <v>5990.59</v>
      </c>
      <c r="F171" s="49">
        <v>559.69000000000005</v>
      </c>
      <c r="G171" s="49">
        <v>573.15</v>
      </c>
      <c r="H171" s="49">
        <v>25491022.609999999</v>
      </c>
      <c r="I171" s="49">
        <v>6675629.1900000004</v>
      </c>
      <c r="J171" s="49" t="s">
        <v>369</v>
      </c>
      <c r="K171" s="49" t="s">
        <v>368</v>
      </c>
      <c r="L171" s="49">
        <v>8.3800000000000008</v>
      </c>
      <c r="M171" s="49">
        <v>-92.25</v>
      </c>
      <c r="N171" s="49">
        <v>-7.23</v>
      </c>
      <c r="O171" s="49">
        <v>-6.16</v>
      </c>
      <c r="P171" s="49">
        <v>791.92</v>
      </c>
      <c r="Q171" s="49">
        <v>90.92</v>
      </c>
      <c r="R171" s="49">
        <v>89.27</v>
      </c>
      <c r="S171" s="49">
        <v>18.93</v>
      </c>
      <c r="T171" s="49">
        <v>46.661999999999999</v>
      </c>
      <c r="U171" s="48" t="s">
        <v>53</v>
      </c>
    </row>
    <row r="172" spans="1:21" x14ac:dyDescent="0.25">
      <c r="A172" s="49">
        <v>6277.4</v>
      </c>
      <c r="B172" s="49">
        <v>42.3</v>
      </c>
      <c r="C172" s="49">
        <v>41.08</v>
      </c>
      <c r="D172" s="49">
        <v>6012.24</v>
      </c>
      <c r="E172" s="49">
        <v>5999.54</v>
      </c>
      <c r="F172" s="49">
        <v>565.76</v>
      </c>
      <c r="G172" s="49">
        <v>578.59</v>
      </c>
      <c r="H172" s="49">
        <v>25491028.059999999</v>
      </c>
      <c r="I172" s="49">
        <v>6675635.25</v>
      </c>
      <c r="J172" s="49" t="s">
        <v>367</v>
      </c>
      <c r="K172" s="49" t="s">
        <v>366</v>
      </c>
      <c r="L172" s="49">
        <v>2.52</v>
      </c>
      <c r="M172" s="49">
        <v>-75.16</v>
      </c>
      <c r="N172" s="49">
        <v>-7.0000000000000007E-2</v>
      </c>
      <c r="O172" s="49">
        <v>-3.74</v>
      </c>
      <c r="P172" s="49">
        <v>800.04</v>
      </c>
      <c r="Q172" s="49">
        <v>90.96</v>
      </c>
      <c r="R172" s="49">
        <v>89.27</v>
      </c>
      <c r="S172" s="49">
        <v>18.98</v>
      </c>
      <c r="T172" s="49">
        <v>46.61</v>
      </c>
      <c r="U172" s="48" t="s">
        <v>53</v>
      </c>
    </row>
    <row r="173" spans="1:21" x14ac:dyDescent="0.25">
      <c r="A173" s="49">
        <v>6287.8</v>
      </c>
      <c r="B173" s="49">
        <v>42.6</v>
      </c>
      <c r="C173" s="49">
        <v>39.47</v>
      </c>
      <c r="D173" s="49">
        <v>6019.92</v>
      </c>
      <c r="E173" s="49">
        <v>6007.22</v>
      </c>
      <c r="F173" s="49">
        <v>571.11</v>
      </c>
      <c r="G173" s="49">
        <v>583.12</v>
      </c>
      <c r="H173" s="49">
        <v>25491032.609999999</v>
      </c>
      <c r="I173" s="49">
        <v>6675640.5899999999</v>
      </c>
      <c r="J173" s="49" t="s">
        <v>365</v>
      </c>
      <c r="K173" s="49" t="s">
        <v>364</v>
      </c>
      <c r="L173" s="49">
        <v>3.25</v>
      </c>
      <c r="M173" s="49">
        <v>122.38</v>
      </c>
      <c r="N173" s="49">
        <v>0.87</v>
      </c>
      <c r="O173" s="49">
        <v>-4.6399999999999997</v>
      </c>
      <c r="P173" s="49">
        <v>807.04</v>
      </c>
      <c r="Q173" s="49">
        <v>90.99</v>
      </c>
      <c r="R173" s="49">
        <v>89.27</v>
      </c>
      <c r="S173" s="49">
        <v>19.03</v>
      </c>
      <c r="T173" s="49">
        <v>46.552</v>
      </c>
      <c r="U173" s="48" t="s">
        <v>53</v>
      </c>
    </row>
    <row r="174" spans="1:21" x14ac:dyDescent="0.25">
      <c r="A174" s="49">
        <v>6296.3</v>
      </c>
      <c r="B174" s="49">
        <v>42.4</v>
      </c>
      <c r="C174" s="49">
        <v>39.94</v>
      </c>
      <c r="D174" s="49">
        <v>6026.18</v>
      </c>
      <c r="E174" s="49">
        <v>6013.48</v>
      </c>
      <c r="F174" s="49">
        <v>575.53</v>
      </c>
      <c r="G174" s="49">
        <v>586.79</v>
      </c>
      <c r="H174" s="49">
        <v>25491036.289999999</v>
      </c>
      <c r="I174" s="49">
        <v>6675645</v>
      </c>
      <c r="J174" s="49" t="s">
        <v>363</v>
      </c>
      <c r="K174" s="49" t="s">
        <v>362</v>
      </c>
      <c r="L174" s="49">
        <v>1.32</v>
      </c>
      <c r="M174" s="49">
        <v>-22.94</v>
      </c>
      <c r="N174" s="49">
        <v>-0.71</v>
      </c>
      <c r="O174" s="49">
        <v>1.66</v>
      </c>
      <c r="P174" s="49">
        <v>812.78</v>
      </c>
      <c r="Q174" s="49">
        <v>91.02</v>
      </c>
      <c r="R174" s="49">
        <v>89.28</v>
      </c>
      <c r="S174" s="49">
        <v>19.07</v>
      </c>
      <c r="T174" s="49">
        <v>46.502000000000002</v>
      </c>
      <c r="U174" s="48" t="s">
        <v>53</v>
      </c>
    </row>
    <row r="175" spans="1:21" x14ac:dyDescent="0.25">
      <c r="A175" s="49">
        <v>6315.2</v>
      </c>
      <c r="B175" s="49">
        <v>43.81</v>
      </c>
      <c r="C175" s="49">
        <v>39.08</v>
      </c>
      <c r="D175" s="49">
        <v>6039.98</v>
      </c>
      <c r="E175" s="49">
        <v>6027.28</v>
      </c>
      <c r="F175" s="49">
        <v>585.5</v>
      </c>
      <c r="G175" s="49">
        <v>595.01</v>
      </c>
      <c r="H175" s="49">
        <v>25491044.530000001</v>
      </c>
      <c r="I175" s="49">
        <v>6675654.9400000004</v>
      </c>
      <c r="J175" s="49" t="s">
        <v>361</v>
      </c>
      <c r="K175" s="49" t="s">
        <v>360</v>
      </c>
      <c r="L175" s="49">
        <v>2.42</v>
      </c>
      <c r="M175" s="49">
        <v>-31.76</v>
      </c>
      <c r="N175" s="49">
        <v>2.2400000000000002</v>
      </c>
      <c r="O175" s="49">
        <v>-1.37</v>
      </c>
      <c r="P175" s="49">
        <v>825.68</v>
      </c>
      <c r="Q175" s="49">
        <v>91.08</v>
      </c>
      <c r="R175" s="49">
        <v>89.28</v>
      </c>
      <c r="S175" s="49">
        <v>19.16</v>
      </c>
      <c r="T175" s="49">
        <v>46.387</v>
      </c>
      <c r="U175" s="48" t="s">
        <v>53</v>
      </c>
    </row>
    <row r="176" spans="1:21" x14ac:dyDescent="0.25">
      <c r="A176" s="49">
        <v>6354.9</v>
      </c>
      <c r="B176" s="49">
        <v>45.43</v>
      </c>
      <c r="C176" s="49">
        <v>37.68</v>
      </c>
      <c r="D176" s="49">
        <v>6068.24</v>
      </c>
      <c r="E176" s="49">
        <v>6055.54</v>
      </c>
      <c r="F176" s="49">
        <v>607.36</v>
      </c>
      <c r="G176" s="49">
        <v>612.32000000000005</v>
      </c>
      <c r="H176" s="49">
        <v>25491061.899999999</v>
      </c>
      <c r="I176" s="49">
        <v>6675676.7599999998</v>
      </c>
      <c r="J176" s="49" t="s">
        <v>359</v>
      </c>
      <c r="K176" s="49" t="s">
        <v>358</v>
      </c>
      <c r="L176" s="49">
        <v>1.43</v>
      </c>
      <c r="M176" s="49">
        <v>144.69999999999999</v>
      </c>
      <c r="N176" s="49">
        <v>1.22</v>
      </c>
      <c r="O176" s="49">
        <v>-1.06</v>
      </c>
      <c r="P176" s="49">
        <v>853.56</v>
      </c>
      <c r="Q176" s="49">
        <v>91.22</v>
      </c>
      <c r="R176" s="49">
        <v>89.3</v>
      </c>
      <c r="S176" s="49">
        <v>19.34</v>
      </c>
      <c r="T176" s="49">
        <v>46.116999999999997</v>
      </c>
      <c r="U176" s="48" t="s">
        <v>357</v>
      </c>
    </row>
    <row r="177" spans="1:21" x14ac:dyDescent="0.25">
      <c r="A177" s="49">
        <v>6364</v>
      </c>
      <c r="B177" s="49">
        <v>45.15</v>
      </c>
      <c r="C177" s="49">
        <v>37.96</v>
      </c>
      <c r="D177" s="49">
        <v>6074.64</v>
      </c>
      <c r="E177" s="49">
        <v>6061.94</v>
      </c>
      <c r="F177" s="49">
        <v>612.47</v>
      </c>
      <c r="G177" s="49">
        <v>616.28</v>
      </c>
      <c r="H177" s="49">
        <v>25491065.879999999</v>
      </c>
      <c r="I177" s="49">
        <v>6675681.8600000003</v>
      </c>
      <c r="J177" s="49" t="s">
        <v>356</v>
      </c>
      <c r="K177" s="49" t="s">
        <v>355</v>
      </c>
      <c r="L177" s="49">
        <v>1.1299999999999999</v>
      </c>
      <c r="M177" s="49">
        <v>-154.03</v>
      </c>
      <c r="N177" s="49">
        <v>-0.92</v>
      </c>
      <c r="O177" s="49">
        <v>0.92</v>
      </c>
      <c r="P177" s="49">
        <v>860.02</v>
      </c>
      <c r="Q177" s="49">
        <v>91.26</v>
      </c>
      <c r="R177" s="49">
        <v>89.3</v>
      </c>
      <c r="S177" s="49">
        <v>19.38</v>
      </c>
      <c r="T177" s="49">
        <v>46.052999999999997</v>
      </c>
      <c r="U177" s="48" t="s">
        <v>354</v>
      </c>
    </row>
    <row r="178" spans="1:21" x14ac:dyDescent="0.25">
      <c r="A178" s="49">
        <v>6373.2</v>
      </c>
      <c r="B178" s="49">
        <v>44.76</v>
      </c>
      <c r="C178" s="49">
        <v>37.69</v>
      </c>
      <c r="D178" s="49">
        <v>6081.15</v>
      </c>
      <c r="E178" s="49">
        <v>6068.45</v>
      </c>
      <c r="F178" s="49">
        <v>617.6</v>
      </c>
      <c r="G178" s="49">
        <v>620.27</v>
      </c>
      <c r="H178" s="49">
        <v>25491069.879999999</v>
      </c>
      <c r="I178" s="49">
        <v>6675686.9800000004</v>
      </c>
      <c r="J178" s="49" t="s">
        <v>353</v>
      </c>
      <c r="K178" s="49" t="s">
        <v>352</v>
      </c>
      <c r="L178" s="49">
        <v>1.42</v>
      </c>
      <c r="M178" s="49">
        <v>-78.58</v>
      </c>
      <c r="N178" s="49">
        <v>-1.27</v>
      </c>
      <c r="O178" s="49">
        <v>-0.88</v>
      </c>
      <c r="P178" s="49">
        <v>866.52</v>
      </c>
      <c r="Q178" s="49">
        <v>91.29</v>
      </c>
      <c r="R178" s="49">
        <v>89.31</v>
      </c>
      <c r="S178" s="49">
        <v>19.420000000000002</v>
      </c>
      <c r="T178" s="49">
        <v>45.988</v>
      </c>
      <c r="U178" s="48" t="s">
        <v>72</v>
      </c>
    </row>
    <row r="179" spans="1:21" x14ac:dyDescent="0.25">
      <c r="A179" s="49">
        <v>6383.5</v>
      </c>
      <c r="B179" s="49">
        <v>44.91</v>
      </c>
      <c r="C179" s="49">
        <v>36.67</v>
      </c>
      <c r="D179" s="49">
        <v>6088.46</v>
      </c>
      <c r="E179" s="49">
        <v>6075.76</v>
      </c>
      <c r="F179" s="49">
        <v>623.39</v>
      </c>
      <c r="G179" s="49">
        <v>624.66</v>
      </c>
      <c r="H179" s="49">
        <v>25491074.280000001</v>
      </c>
      <c r="I179" s="49">
        <v>6675692.7599999998</v>
      </c>
      <c r="J179" s="49" t="s">
        <v>351</v>
      </c>
      <c r="K179" s="49" t="s">
        <v>350</v>
      </c>
      <c r="L179" s="49">
        <v>2.14</v>
      </c>
      <c r="M179" s="49">
        <v>0</v>
      </c>
      <c r="N179" s="49">
        <v>0.44</v>
      </c>
      <c r="O179" s="49">
        <v>-2.97</v>
      </c>
      <c r="P179" s="49">
        <v>873.79</v>
      </c>
      <c r="Q179" s="49">
        <v>91.33</v>
      </c>
      <c r="R179" s="49">
        <v>89.31</v>
      </c>
      <c r="S179" s="49">
        <v>19.47</v>
      </c>
      <c r="T179" s="49">
        <v>45.911999999999999</v>
      </c>
      <c r="U179" s="48" t="s">
        <v>53</v>
      </c>
    </row>
  </sheetData>
  <mergeCells count="139">
    <mergeCell ref="A10:D10"/>
    <mergeCell ref="E10:J10"/>
    <mergeCell ref="K10:O10"/>
    <mergeCell ref="P10:U10"/>
    <mergeCell ref="A1:U1"/>
    <mergeCell ref="A2:U2"/>
    <mergeCell ref="A3:U3"/>
    <mergeCell ref="A4:D4"/>
    <mergeCell ref="E4:J4"/>
    <mergeCell ref="K4:O4"/>
    <mergeCell ref="P4:U4"/>
    <mergeCell ref="A5:D5"/>
    <mergeCell ref="E5:J5"/>
    <mergeCell ref="K5:O5"/>
    <mergeCell ref="P5:U5"/>
    <mergeCell ref="A6:D6"/>
    <mergeCell ref="E6:J6"/>
    <mergeCell ref="K6:O6"/>
    <mergeCell ref="P6:U6"/>
    <mergeCell ref="A7:D7"/>
    <mergeCell ref="E7:J7"/>
    <mergeCell ref="K7:O7"/>
    <mergeCell ref="P7:U7"/>
    <mergeCell ref="A8:D8"/>
    <mergeCell ref="E8:J8"/>
    <mergeCell ref="K8:O8"/>
    <mergeCell ref="P8:U8"/>
    <mergeCell ref="A9:D9"/>
    <mergeCell ref="E9:J9"/>
    <mergeCell ref="K9:O9"/>
    <mergeCell ref="P9:U9"/>
    <mergeCell ref="A18:D18"/>
    <mergeCell ref="E18:J18"/>
    <mergeCell ref="K18:O18"/>
    <mergeCell ref="P18:U18"/>
    <mergeCell ref="A11:D11"/>
    <mergeCell ref="E11:J11"/>
    <mergeCell ref="K11:O11"/>
    <mergeCell ref="P11:U11"/>
    <mergeCell ref="A12:D12"/>
    <mergeCell ref="E12:J12"/>
    <mergeCell ref="K12:O12"/>
    <mergeCell ref="P12:U12"/>
    <mergeCell ref="A13:D13"/>
    <mergeCell ref="E13:J13"/>
    <mergeCell ref="K13:O13"/>
    <mergeCell ref="P13:U13"/>
    <mergeCell ref="A14:D14"/>
    <mergeCell ref="E14:J14"/>
    <mergeCell ref="K14:O14"/>
    <mergeCell ref="P14:U14"/>
    <mergeCell ref="A15:D15"/>
    <mergeCell ref="E15:J15"/>
    <mergeCell ref="K15:O15"/>
    <mergeCell ref="P15:U15"/>
    <mergeCell ref="A16:D16"/>
    <mergeCell ref="E16:J16"/>
    <mergeCell ref="K16:O16"/>
    <mergeCell ref="P16:U16"/>
    <mergeCell ref="A17:D17"/>
    <mergeCell ref="E17:J17"/>
    <mergeCell ref="K17:O17"/>
    <mergeCell ref="P17:U17"/>
    <mergeCell ref="A19:U19"/>
    <mergeCell ref="A20:D21"/>
    <mergeCell ref="E20:F20"/>
    <mergeCell ref="G20:H20"/>
    <mergeCell ref="I20:J20"/>
    <mergeCell ref="K20:L20"/>
    <mergeCell ref="M20:O20"/>
    <mergeCell ref="P20:R20"/>
    <mergeCell ref="S20:T20"/>
    <mergeCell ref="E21:F21"/>
    <mergeCell ref="G21:H21"/>
    <mergeCell ref="I21:J21"/>
    <mergeCell ref="K21:L21"/>
    <mergeCell ref="M21:O21"/>
    <mergeCell ref="P21:R21"/>
    <mergeCell ref="S21:T21"/>
    <mergeCell ref="S22:T22"/>
    <mergeCell ref="A23:D23"/>
    <mergeCell ref="E23:F23"/>
    <mergeCell ref="G23:H23"/>
    <mergeCell ref="I23:J23"/>
    <mergeCell ref="K23:L23"/>
    <mergeCell ref="M23:O23"/>
    <mergeCell ref="P23:R23"/>
    <mergeCell ref="S23:T23"/>
    <mergeCell ref="I24:J24"/>
    <mergeCell ref="C27:G27"/>
    <mergeCell ref="H27:L27"/>
    <mergeCell ref="M27:Q27"/>
    <mergeCell ref="C28:G28"/>
    <mergeCell ref="H28:L28"/>
    <mergeCell ref="M28:Q28"/>
    <mergeCell ref="A22:D22"/>
    <mergeCell ref="E22:F22"/>
    <mergeCell ref="G22:H22"/>
    <mergeCell ref="I22:J22"/>
    <mergeCell ref="K22:L22"/>
    <mergeCell ref="M22:O22"/>
    <mergeCell ref="P22:R22"/>
    <mergeCell ref="A34:D34"/>
    <mergeCell ref="N34:Q34"/>
    <mergeCell ref="C29:G29"/>
    <mergeCell ref="H29:L29"/>
    <mergeCell ref="M29:Q29"/>
    <mergeCell ref="C30:G30"/>
    <mergeCell ref="H30:L30"/>
    <mergeCell ref="M30:Q30"/>
    <mergeCell ref="K24:L24"/>
    <mergeCell ref="M24:O24"/>
    <mergeCell ref="A31:U31"/>
    <mergeCell ref="A32:D32"/>
    <mergeCell ref="N32:Q32"/>
    <mergeCell ref="A33:D33"/>
    <mergeCell ref="N33:Q33"/>
    <mergeCell ref="P24:R24"/>
    <mergeCell ref="S24:T24"/>
    <mergeCell ref="A25:U25"/>
    <mergeCell ref="C26:G26"/>
    <mergeCell ref="H26:L26"/>
    <mergeCell ref="M26:Q26"/>
    <mergeCell ref="A24:D24"/>
    <mergeCell ref="E24:F24"/>
    <mergeCell ref="G24:H24"/>
    <mergeCell ref="A35:D35"/>
    <mergeCell ref="N35:Q35"/>
    <mergeCell ref="A36:D36"/>
    <mergeCell ref="N36:Q36"/>
    <mergeCell ref="A37:D37"/>
    <mergeCell ref="N37:Q37"/>
    <mergeCell ref="A41:U41"/>
    <mergeCell ref="A38:D38"/>
    <mergeCell ref="N38:Q38"/>
    <mergeCell ref="A39:D39"/>
    <mergeCell ref="N39:Q39"/>
    <mergeCell ref="A40:D40"/>
    <mergeCell ref="N40:Q40"/>
  </mergeCells>
  <printOptions gridLines="1"/>
  <pageMargins left="0" right="0" top="0.2" bottom="0.3" header="0" footer="0.1"/>
  <pageSetup scale="61" fitToHeight="200" orientation="landscape" horizontalDpi="4294967293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79" workbookViewId="0">
      <selection activeCell="I110" sqref="I110"/>
    </sheetView>
  </sheetViews>
  <sheetFormatPr defaultRowHeight="14.4" x14ac:dyDescent="0.3"/>
  <cols>
    <col min="1" max="1" width="11.5546875" bestFit="1" customWidth="1"/>
    <col min="2" max="2" width="10.5546875" bestFit="1" customWidth="1"/>
    <col min="4" max="4" width="11.5546875" bestFit="1" customWidth="1"/>
    <col min="5" max="5" width="10.5546875" bestFit="1" customWidth="1"/>
  </cols>
  <sheetData>
    <row r="1" spans="1:3" x14ac:dyDescent="0.3">
      <c r="A1" s="35">
        <v>25490448</v>
      </c>
      <c r="B1" s="35">
        <v>6675071</v>
      </c>
      <c r="C1" s="35">
        <v>-12.7</v>
      </c>
    </row>
    <row r="2" spans="1:3" x14ac:dyDescent="0.3">
      <c r="A2" s="35">
        <v>25490448</v>
      </c>
      <c r="B2" s="35">
        <v>6675071</v>
      </c>
      <c r="C2" s="35">
        <v>-3.4</v>
      </c>
    </row>
    <row r="3" spans="1:3" x14ac:dyDescent="0.3">
      <c r="A3" s="35">
        <v>25490448</v>
      </c>
      <c r="B3" s="35">
        <v>6675071</v>
      </c>
      <c r="C3" s="35">
        <v>119.3</v>
      </c>
    </row>
    <row r="4" spans="1:3" x14ac:dyDescent="0.3">
      <c r="A4" s="35">
        <v>25490448</v>
      </c>
      <c r="B4" s="35">
        <v>6675071</v>
      </c>
      <c r="C4" s="35">
        <v>195.3</v>
      </c>
    </row>
    <row r="5" spans="1:3" x14ac:dyDescent="0.3">
      <c r="A5" s="35">
        <v>25490448</v>
      </c>
      <c r="B5" s="35">
        <v>6675071</v>
      </c>
      <c r="C5" s="35">
        <v>348.3</v>
      </c>
    </row>
    <row r="6" spans="1:3" x14ac:dyDescent="0.3">
      <c r="A6" s="35">
        <v>25490448</v>
      </c>
      <c r="B6" s="35">
        <v>6675071</v>
      </c>
      <c r="C6" s="35">
        <v>501.3</v>
      </c>
    </row>
    <row r="7" spans="1:3" x14ac:dyDescent="0.3">
      <c r="A7" s="35">
        <v>25490448</v>
      </c>
      <c r="B7" s="35">
        <v>6675071</v>
      </c>
      <c r="C7" s="35">
        <v>655.29999999999995</v>
      </c>
    </row>
    <row r="8" spans="1:3" x14ac:dyDescent="0.3">
      <c r="A8" s="35">
        <v>25490448</v>
      </c>
      <c r="B8" s="35">
        <v>6675071</v>
      </c>
      <c r="C8" s="35">
        <v>787.3</v>
      </c>
    </row>
    <row r="9" spans="1:3" x14ac:dyDescent="0.3">
      <c r="A9" s="35">
        <v>25490448</v>
      </c>
      <c r="B9" s="35">
        <v>6675071</v>
      </c>
      <c r="C9" s="35">
        <v>990.3</v>
      </c>
    </row>
    <row r="10" spans="1:3" x14ac:dyDescent="0.3">
      <c r="A10" s="35">
        <v>25490448</v>
      </c>
      <c r="B10" s="35">
        <v>6675071</v>
      </c>
      <c r="C10" s="35">
        <v>1135.3</v>
      </c>
    </row>
    <row r="11" spans="1:3" x14ac:dyDescent="0.3">
      <c r="A11" s="35">
        <v>25490448</v>
      </c>
      <c r="B11" s="35">
        <v>6675071</v>
      </c>
      <c r="C11" s="35">
        <v>1270.3</v>
      </c>
    </row>
    <row r="12" spans="1:3" x14ac:dyDescent="0.3">
      <c r="A12" s="35">
        <v>25490448</v>
      </c>
      <c r="B12" s="35">
        <v>6675071</v>
      </c>
      <c r="C12" s="35">
        <v>1423.3</v>
      </c>
    </row>
    <row r="13" spans="1:3" x14ac:dyDescent="0.3">
      <c r="A13" s="35">
        <v>25490448</v>
      </c>
      <c r="B13" s="35">
        <v>6675071</v>
      </c>
      <c r="C13" s="35">
        <v>1548.3</v>
      </c>
    </row>
    <row r="14" spans="1:3" x14ac:dyDescent="0.3">
      <c r="A14" s="35">
        <v>25490448</v>
      </c>
      <c r="B14" s="35">
        <v>6675071</v>
      </c>
      <c r="C14" s="35">
        <v>1722.3</v>
      </c>
    </row>
    <row r="15" spans="1:3" x14ac:dyDescent="0.3">
      <c r="A15" s="35">
        <v>25490448</v>
      </c>
      <c r="B15" s="35">
        <v>6675071</v>
      </c>
      <c r="C15" s="35">
        <v>1847.3</v>
      </c>
    </row>
    <row r="16" spans="1:3" x14ac:dyDescent="0.3">
      <c r="A16" s="35">
        <v>25490448</v>
      </c>
      <c r="B16" s="35">
        <v>6675071</v>
      </c>
      <c r="C16" s="35">
        <v>2333.3000000000002</v>
      </c>
    </row>
    <row r="17" spans="1:3" x14ac:dyDescent="0.3">
      <c r="A17" s="35">
        <v>25490448</v>
      </c>
      <c r="B17" s="35">
        <v>6675071</v>
      </c>
      <c r="C17" s="35">
        <v>2551.3000000000002</v>
      </c>
    </row>
    <row r="18" spans="1:3" x14ac:dyDescent="0.3">
      <c r="A18" s="35">
        <v>25490448</v>
      </c>
      <c r="B18" s="35">
        <v>6675071</v>
      </c>
      <c r="C18" s="35">
        <v>2751.3</v>
      </c>
    </row>
    <row r="19" spans="1:3" x14ac:dyDescent="0.3">
      <c r="A19" s="35">
        <v>25490448</v>
      </c>
      <c r="B19" s="35">
        <v>6675071</v>
      </c>
      <c r="C19" s="35">
        <v>3253.3</v>
      </c>
    </row>
    <row r="20" spans="1:3" x14ac:dyDescent="0.3">
      <c r="A20" s="35">
        <v>25490448</v>
      </c>
      <c r="B20" s="35">
        <v>6675071</v>
      </c>
      <c r="C20" s="35">
        <v>3632.3</v>
      </c>
    </row>
    <row r="21" spans="1:3" x14ac:dyDescent="0.3">
      <c r="A21" s="35">
        <v>25490448</v>
      </c>
      <c r="B21" s="35">
        <v>6675071</v>
      </c>
      <c r="C21" s="35">
        <v>3887.3</v>
      </c>
    </row>
    <row r="22" spans="1:3" x14ac:dyDescent="0.3">
      <c r="A22" s="35">
        <v>25490448</v>
      </c>
      <c r="B22" s="35">
        <v>6675071</v>
      </c>
      <c r="C22" s="35">
        <v>4101.3</v>
      </c>
    </row>
    <row r="23" spans="1:3" x14ac:dyDescent="0.3">
      <c r="A23" s="35">
        <v>25490448</v>
      </c>
      <c r="B23" s="35">
        <v>6675071</v>
      </c>
      <c r="C23" s="35">
        <v>4315.3</v>
      </c>
    </row>
    <row r="24" spans="1:3" x14ac:dyDescent="0.3">
      <c r="A24" s="35">
        <v>25490448</v>
      </c>
      <c r="B24" s="35">
        <v>6675071</v>
      </c>
      <c r="C24" s="35">
        <v>4487.3</v>
      </c>
    </row>
    <row r="25" spans="1:3" x14ac:dyDescent="0.3">
      <c r="A25" s="35">
        <v>25490448.109999999</v>
      </c>
      <c r="B25" s="35">
        <v>6675070.96</v>
      </c>
      <c r="C25" s="35">
        <v>4493.7</v>
      </c>
    </row>
    <row r="26" spans="1:3" x14ac:dyDescent="0.3">
      <c r="A26" s="35">
        <v>25490448.77</v>
      </c>
      <c r="B26" s="35">
        <v>6675070.7199999997</v>
      </c>
      <c r="C26" s="35">
        <v>4512.3900000000003</v>
      </c>
    </row>
    <row r="27" spans="1:3" x14ac:dyDescent="0.3">
      <c r="A27" s="35">
        <v>25490449.48</v>
      </c>
      <c r="B27" s="35">
        <v>6675070.5</v>
      </c>
      <c r="C27" s="35">
        <v>4531.37</v>
      </c>
    </row>
    <row r="28" spans="1:3" x14ac:dyDescent="0.3">
      <c r="A28" s="35">
        <v>25490450.190000001</v>
      </c>
      <c r="B28" s="35">
        <v>6675070.3200000003</v>
      </c>
      <c r="C28" s="35">
        <v>4550.0600000000004</v>
      </c>
    </row>
    <row r="29" spans="1:3" x14ac:dyDescent="0.3">
      <c r="A29" s="35">
        <v>25490450.800000001</v>
      </c>
      <c r="B29" s="35">
        <v>6675070.1799999997</v>
      </c>
      <c r="C29" s="35">
        <v>4568.95</v>
      </c>
    </row>
    <row r="30" spans="1:3" x14ac:dyDescent="0.3">
      <c r="A30" s="35">
        <v>25490451.289999999</v>
      </c>
      <c r="B30" s="35">
        <v>6675070.1500000004</v>
      </c>
      <c r="C30" s="35">
        <v>4587.4399999999996</v>
      </c>
    </row>
    <row r="31" spans="1:3" x14ac:dyDescent="0.3">
      <c r="A31" s="35">
        <v>25490451.77</v>
      </c>
      <c r="B31" s="35">
        <v>6675070.2599999998</v>
      </c>
      <c r="C31" s="35">
        <v>4606.2299999999996</v>
      </c>
    </row>
    <row r="32" spans="1:3" x14ac:dyDescent="0.3">
      <c r="A32" s="35">
        <v>25490452.32</v>
      </c>
      <c r="B32" s="35">
        <v>6675070.5199999996</v>
      </c>
      <c r="C32" s="35">
        <v>4625.32</v>
      </c>
    </row>
    <row r="33" spans="1:3" x14ac:dyDescent="0.3">
      <c r="A33" s="35">
        <v>25490452.870000001</v>
      </c>
      <c r="B33" s="35">
        <v>6675070.9699999997</v>
      </c>
      <c r="C33" s="35">
        <v>4643.1099999999997</v>
      </c>
    </row>
    <row r="34" spans="1:3" x14ac:dyDescent="0.3">
      <c r="A34" s="35">
        <v>25490453.289999999</v>
      </c>
      <c r="B34" s="35">
        <v>6675071.4800000004</v>
      </c>
      <c r="C34" s="35">
        <v>4656.8900000000003</v>
      </c>
    </row>
    <row r="35" spans="1:3" x14ac:dyDescent="0.3">
      <c r="A35" s="35">
        <v>25490453.530000001</v>
      </c>
      <c r="B35" s="35">
        <v>6675071.79</v>
      </c>
      <c r="C35" s="35">
        <v>4664.38</v>
      </c>
    </row>
    <row r="36" spans="1:3" x14ac:dyDescent="0.3">
      <c r="A36" s="35">
        <v>25490454.260000002</v>
      </c>
      <c r="B36" s="35">
        <v>6675072.6799999997</v>
      </c>
      <c r="C36" s="35">
        <v>4682.75</v>
      </c>
    </row>
    <row r="37" spans="1:3" x14ac:dyDescent="0.3">
      <c r="A37" s="35">
        <v>25490455.260000002</v>
      </c>
      <c r="B37" s="35">
        <v>6675073.7800000003</v>
      </c>
      <c r="C37" s="35">
        <v>4700.28</v>
      </c>
    </row>
    <row r="38" spans="1:3" x14ac:dyDescent="0.3">
      <c r="A38" s="35">
        <v>25490456.84</v>
      </c>
      <c r="B38" s="35">
        <v>6675075.3499999996</v>
      </c>
      <c r="C38" s="35">
        <v>4720.26</v>
      </c>
    </row>
    <row r="39" spans="1:3" x14ac:dyDescent="0.3">
      <c r="A39" s="35">
        <v>25490460.48</v>
      </c>
      <c r="B39" s="35">
        <v>6675079.0199999996</v>
      </c>
      <c r="C39" s="35">
        <v>4755.07</v>
      </c>
    </row>
    <row r="40" spans="1:3" x14ac:dyDescent="0.3">
      <c r="A40" s="35">
        <v>25490463.870000001</v>
      </c>
      <c r="B40" s="35">
        <v>6675082.8600000003</v>
      </c>
      <c r="C40" s="35">
        <v>4782.3</v>
      </c>
    </row>
    <row r="41" spans="1:3" x14ac:dyDescent="0.3">
      <c r="A41" s="35">
        <v>25490466.449999999</v>
      </c>
      <c r="B41" s="35">
        <v>6675086.0099999998</v>
      </c>
      <c r="C41" s="35">
        <v>4801.3599999999997</v>
      </c>
    </row>
    <row r="42" spans="1:3" x14ac:dyDescent="0.3">
      <c r="A42" s="35">
        <v>25490469.199999999</v>
      </c>
      <c r="B42" s="35">
        <v>6675089.4800000004</v>
      </c>
      <c r="C42" s="35">
        <v>4819.9399999999996</v>
      </c>
    </row>
    <row r="43" spans="1:3" x14ac:dyDescent="0.3">
      <c r="A43" s="35">
        <v>25490471.690000001</v>
      </c>
      <c r="B43" s="35">
        <v>6675092.75</v>
      </c>
      <c r="C43" s="35">
        <v>4835.6099999999997</v>
      </c>
    </row>
    <row r="44" spans="1:3" x14ac:dyDescent="0.3">
      <c r="A44" s="35">
        <v>25490482.399999999</v>
      </c>
      <c r="B44" s="35">
        <v>6675108.7000000002</v>
      </c>
      <c r="C44" s="35">
        <v>4898.95</v>
      </c>
    </row>
    <row r="45" spans="1:3" x14ac:dyDescent="0.3">
      <c r="A45" s="35">
        <v>25490485.16</v>
      </c>
      <c r="B45" s="35">
        <v>6675113.2199999997</v>
      </c>
      <c r="C45" s="35">
        <v>4914.37</v>
      </c>
    </row>
    <row r="46" spans="1:3" x14ac:dyDescent="0.3">
      <c r="A46" s="35">
        <v>25490487.460000001</v>
      </c>
      <c r="B46" s="35">
        <v>6675116.9699999997</v>
      </c>
      <c r="C46" s="35">
        <v>4926.5</v>
      </c>
    </row>
    <row r="47" spans="1:3" x14ac:dyDescent="0.3">
      <c r="A47" s="35">
        <v>25490491.390000001</v>
      </c>
      <c r="B47" s="35">
        <v>6675123.1900000004</v>
      </c>
      <c r="C47" s="35">
        <v>4945.4399999999996</v>
      </c>
    </row>
    <row r="48" spans="1:3" x14ac:dyDescent="0.3">
      <c r="A48" s="35">
        <v>25490495.260000002</v>
      </c>
      <c r="B48" s="35">
        <v>6675129.0199999996</v>
      </c>
      <c r="C48" s="35">
        <v>4962.22</v>
      </c>
    </row>
    <row r="49" spans="1:3" x14ac:dyDescent="0.3">
      <c r="A49" s="35">
        <v>25490499.710000001</v>
      </c>
      <c r="B49" s="35">
        <v>6675135.5899999999</v>
      </c>
      <c r="C49" s="35">
        <v>4980.79</v>
      </c>
    </row>
    <row r="50" spans="1:3" x14ac:dyDescent="0.3">
      <c r="A50" s="35">
        <v>25490504.300000001</v>
      </c>
      <c r="B50" s="35">
        <v>6675142.6399999997</v>
      </c>
      <c r="C50" s="35">
        <v>5000.79</v>
      </c>
    </row>
    <row r="51" spans="1:3" x14ac:dyDescent="0.3">
      <c r="A51" s="35">
        <v>25490507.829999998</v>
      </c>
      <c r="B51" s="35">
        <v>6675148.2199999997</v>
      </c>
      <c r="C51" s="35">
        <v>5017.43</v>
      </c>
    </row>
    <row r="52" spans="1:3" x14ac:dyDescent="0.3">
      <c r="A52" s="35">
        <v>25490511.420000002</v>
      </c>
      <c r="B52" s="35">
        <v>6675153.8600000003</v>
      </c>
      <c r="C52" s="35">
        <v>5034.68</v>
      </c>
    </row>
    <row r="53" spans="1:3" x14ac:dyDescent="0.3">
      <c r="A53" s="35">
        <v>25490515.48</v>
      </c>
      <c r="B53" s="35">
        <v>6675160.0199999996</v>
      </c>
      <c r="C53" s="35">
        <v>5052.3</v>
      </c>
    </row>
    <row r="54" spans="1:3" x14ac:dyDescent="0.3">
      <c r="A54" s="35">
        <v>25490519.75</v>
      </c>
      <c r="B54" s="35">
        <v>6675166.46</v>
      </c>
      <c r="C54" s="35">
        <v>5069.4399999999996</v>
      </c>
    </row>
    <row r="55" spans="1:3" x14ac:dyDescent="0.3">
      <c r="A55" s="35">
        <v>25490522.800000001</v>
      </c>
      <c r="B55" s="35">
        <v>6675171.1399999997</v>
      </c>
      <c r="C55" s="35">
        <v>5081.28</v>
      </c>
    </row>
    <row r="56" spans="1:3" x14ac:dyDescent="0.3">
      <c r="A56" s="35">
        <v>25490525.16</v>
      </c>
      <c r="B56" s="35">
        <v>6675174.75</v>
      </c>
      <c r="C56" s="35">
        <v>5090.08</v>
      </c>
    </row>
    <row r="57" spans="1:3" x14ac:dyDescent="0.3">
      <c r="A57" s="35">
        <v>25490530.059999999</v>
      </c>
      <c r="B57" s="35">
        <v>6675182.0899999999</v>
      </c>
      <c r="C57" s="35">
        <v>5107.13</v>
      </c>
    </row>
    <row r="58" spans="1:3" x14ac:dyDescent="0.3">
      <c r="A58" s="35">
        <v>25490535.289999999</v>
      </c>
      <c r="B58" s="35">
        <v>6675189.5700000003</v>
      </c>
      <c r="C58" s="35">
        <v>5123.46</v>
      </c>
    </row>
    <row r="59" spans="1:3" x14ac:dyDescent="0.3">
      <c r="A59" s="35">
        <v>25490541.050000001</v>
      </c>
      <c r="B59" s="35">
        <v>6675197.3399999999</v>
      </c>
      <c r="C59" s="35">
        <v>5139.59</v>
      </c>
    </row>
    <row r="60" spans="1:3" x14ac:dyDescent="0.3">
      <c r="A60" s="35">
        <v>25490547.210000001</v>
      </c>
      <c r="B60" s="35">
        <v>6675205.3600000003</v>
      </c>
      <c r="C60" s="35">
        <v>5155.67</v>
      </c>
    </row>
    <row r="61" spans="1:3" x14ac:dyDescent="0.3">
      <c r="A61" s="35">
        <v>25490555.18</v>
      </c>
      <c r="B61" s="35">
        <v>6675215.7800000003</v>
      </c>
      <c r="C61" s="35">
        <v>5175.29</v>
      </c>
    </row>
    <row r="62" spans="1:3" x14ac:dyDescent="0.3">
      <c r="A62" s="35">
        <v>25490561.77</v>
      </c>
      <c r="B62" s="35">
        <v>6675224.0099999998</v>
      </c>
      <c r="C62" s="35">
        <v>5191.57</v>
      </c>
    </row>
    <row r="63" spans="1:3" x14ac:dyDescent="0.3">
      <c r="A63" s="35">
        <v>25490566.41</v>
      </c>
      <c r="B63" s="35">
        <v>6675229.2300000004</v>
      </c>
      <c r="C63" s="35">
        <v>5203.57</v>
      </c>
    </row>
    <row r="64" spans="1:3" x14ac:dyDescent="0.3">
      <c r="A64" s="35">
        <v>25490572.75</v>
      </c>
      <c r="B64" s="35">
        <v>6675235.5999999996</v>
      </c>
      <c r="C64" s="35">
        <v>5220.3100000000004</v>
      </c>
    </row>
    <row r="65" spans="1:3" x14ac:dyDescent="0.3">
      <c r="A65" s="35">
        <v>25490578.93</v>
      </c>
      <c r="B65" s="35">
        <v>6675240.8799999999</v>
      </c>
      <c r="C65" s="35">
        <v>5236.57</v>
      </c>
    </row>
    <row r="66" spans="1:3" x14ac:dyDescent="0.3">
      <c r="A66" s="35">
        <v>25490585.030000001</v>
      </c>
      <c r="B66" s="35">
        <v>6675245.5199999996</v>
      </c>
      <c r="C66" s="35">
        <v>5251.93</v>
      </c>
    </row>
    <row r="67" spans="1:3" x14ac:dyDescent="0.3">
      <c r="A67" s="35">
        <v>25490591.559999999</v>
      </c>
      <c r="B67" s="35">
        <v>6675250.6100000003</v>
      </c>
      <c r="C67" s="35">
        <v>5268.99</v>
      </c>
    </row>
    <row r="68" spans="1:3" x14ac:dyDescent="0.3">
      <c r="A68" s="35">
        <v>25490597.530000001</v>
      </c>
      <c r="B68" s="35">
        <v>6675255.75</v>
      </c>
      <c r="C68" s="35">
        <v>5286.5</v>
      </c>
    </row>
    <row r="69" spans="1:3" x14ac:dyDescent="0.3">
      <c r="A69" s="35">
        <v>25490600.75</v>
      </c>
      <c r="B69" s="35">
        <v>6675258.7800000003</v>
      </c>
      <c r="C69" s="35">
        <v>5296.45</v>
      </c>
    </row>
    <row r="70" spans="1:3" x14ac:dyDescent="0.3">
      <c r="A70" s="35">
        <v>25490604.879999999</v>
      </c>
      <c r="B70" s="35">
        <v>6675262.8700000001</v>
      </c>
      <c r="C70" s="35">
        <v>5309.19</v>
      </c>
    </row>
    <row r="71" spans="1:3" x14ac:dyDescent="0.3">
      <c r="A71" s="35">
        <v>25490606.93</v>
      </c>
      <c r="B71" s="35">
        <v>6675264.9500000002</v>
      </c>
      <c r="C71" s="35">
        <v>5315.55</v>
      </c>
    </row>
    <row r="72" spans="1:3" x14ac:dyDescent="0.3">
      <c r="A72" s="35">
        <v>25490610.260000002</v>
      </c>
      <c r="B72" s="35">
        <v>6675268.1399999997</v>
      </c>
      <c r="C72" s="35">
        <v>5325.2</v>
      </c>
    </row>
    <row r="73" spans="1:3" x14ac:dyDescent="0.3">
      <c r="A73" s="35">
        <v>25490613.530000001</v>
      </c>
      <c r="B73" s="35">
        <v>6675271.1699999999</v>
      </c>
      <c r="C73" s="35">
        <v>5333.82</v>
      </c>
    </row>
    <row r="74" spans="1:3" x14ac:dyDescent="0.3">
      <c r="A74" s="35">
        <v>25490616.739999998</v>
      </c>
      <c r="B74" s="35">
        <v>6675274.4000000004</v>
      </c>
      <c r="C74" s="35">
        <v>5342.04</v>
      </c>
    </row>
    <row r="75" spans="1:3" x14ac:dyDescent="0.3">
      <c r="A75" s="35">
        <v>25490621.09</v>
      </c>
      <c r="B75" s="35">
        <v>6675279.4699999997</v>
      </c>
      <c r="C75" s="35">
        <v>5353.42</v>
      </c>
    </row>
    <row r="76" spans="1:3" x14ac:dyDescent="0.3">
      <c r="A76" s="35">
        <v>25490623.32</v>
      </c>
      <c r="B76" s="35">
        <v>6675282.2300000004</v>
      </c>
      <c r="C76" s="35">
        <v>5359.46</v>
      </c>
    </row>
    <row r="77" spans="1:3" x14ac:dyDescent="0.3">
      <c r="A77" s="35">
        <v>25490632.23</v>
      </c>
      <c r="B77" s="35">
        <v>6675291.54</v>
      </c>
      <c r="C77" s="35">
        <v>5383.06</v>
      </c>
    </row>
    <row r="78" spans="1:3" x14ac:dyDescent="0.3">
      <c r="A78" s="35">
        <v>25490636.559999999</v>
      </c>
      <c r="B78" s="35">
        <v>6675294.8899999997</v>
      </c>
      <c r="C78" s="35">
        <v>5393.51</v>
      </c>
    </row>
    <row r="79" spans="1:3" x14ac:dyDescent="0.3">
      <c r="A79" s="35">
        <v>25490644.23</v>
      </c>
      <c r="B79" s="35">
        <v>6675299.7599999998</v>
      </c>
      <c r="C79" s="35">
        <v>5410.42</v>
      </c>
    </row>
    <row r="80" spans="1:3" x14ac:dyDescent="0.3">
      <c r="A80" s="35">
        <v>25490652.34</v>
      </c>
      <c r="B80" s="35">
        <v>6675304.3300000001</v>
      </c>
      <c r="C80" s="35">
        <v>5427.67</v>
      </c>
    </row>
    <row r="81" spans="1:3" x14ac:dyDescent="0.3">
      <c r="A81" s="35">
        <v>25490660.77</v>
      </c>
      <c r="B81" s="35">
        <v>6675308.4000000004</v>
      </c>
      <c r="C81" s="35">
        <v>5444.78</v>
      </c>
    </row>
    <row r="82" spans="1:3" x14ac:dyDescent="0.3">
      <c r="A82" s="35">
        <v>25490669.66</v>
      </c>
      <c r="B82" s="35">
        <v>6675312.0599999996</v>
      </c>
      <c r="C82" s="35">
        <v>5461.16</v>
      </c>
    </row>
    <row r="83" spans="1:3" x14ac:dyDescent="0.3">
      <c r="A83" s="35">
        <v>25490680.370000001</v>
      </c>
      <c r="B83" s="35">
        <v>6675315.75</v>
      </c>
      <c r="C83" s="35">
        <v>5478.48</v>
      </c>
    </row>
    <row r="84" spans="1:3" x14ac:dyDescent="0.3">
      <c r="A84" s="35">
        <v>25490691.010000002</v>
      </c>
      <c r="B84" s="35">
        <v>6675318.6299999999</v>
      </c>
      <c r="C84" s="35">
        <v>5493.58</v>
      </c>
    </row>
    <row r="85" spans="1:3" x14ac:dyDescent="0.3">
      <c r="A85" s="35">
        <v>25490702.649999999</v>
      </c>
      <c r="B85" s="35">
        <v>6675321.5700000003</v>
      </c>
      <c r="C85" s="35">
        <v>5509.08</v>
      </c>
    </row>
    <row r="86" spans="1:3" x14ac:dyDescent="0.3">
      <c r="A86" s="35">
        <v>25490710.699999999</v>
      </c>
      <c r="B86" s="35">
        <v>6675324.0199999996</v>
      </c>
      <c r="C86" s="35">
        <v>5519.76</v>
      </c>
    </row>
    <row r="87" spans="1:3" x14ac:dyDescent="0.3">
      <c r="A87" s="35">
        <v>25490727.25</v>
      </c>
      <c r="B87" s="35">
        <v>6675330.5700000003</v>
      </c>
      <c r="C87" s="35">
        <v>5540.84</v>
      </c>
    </row>
    <row r="88" spans="1:3" x14ac:dyDescent="0.3">
      <c r="A88" s="35">
        <v>25490738.800000001</v>
      </c>
      <c r="B88" s="35">
        <v>6675336.3300000001</v>
      </c>
      <c r="C88" s="35">
        <v>5555.19</v>
      </c>
    </row>
    <row r="89" spans="1:3" x14ac:dyDescent="0.3">
      <c r="A89" s="35">
        <v>25490757.989999998</v>
      </c>
      <c r="B89" s="35">
        <v>6675347.7400000002</v>
      </c>
      <c r="C89" s="35">
        <v>5580.16</v>
      </c>
    </row>
    <row r="90" spans="1:3" x14ac:dyDescent="0.3">
      <c r="A90" s="35">
        <v>25490770.309999999</v>
      </c>
      <c r="B90" s="35">
        <v>6675355.9000000004</v>
      </c>
      <c r="C90" s="35">
        <v>5596.46</v>
      </c>
    </row>
    <row r="91" spans="1:3" x14ac:dyDescent="0.3">
      <c r="A91" s="35">
        <v>25490785.870000001</v>
      </c>
      <c r="B91" s="35">
        <v>6675367.4000000004</v>
      </c>
      <c r="C91" s="35">
        <v>5616.83</v>
      </c>
    </row>
    <row r="92" spans="1:3" x14ac:dyDescent="0.3">
      <c r="A92" s="35">
        <v>25490791.68</v>
      </c>
      <c r="B92" s="35">
        <v>6675372.04</v>
      </c>
      <c r="C92" s="35">
        <v>5624.39</v>
      </c>
    </row>
    <row r="93" spans="1:3" x14ac:dyDescent="0.3">
      <c r="A93" s="35">
        <v>25490801.960000001</v>
      </c>
      <c r="B93" s="35">
        <v>6675380.3700000001</v>
      </c>
      <c r="C93" s="35">
        <v>5637.73</v>
      </c>
    </row>
    <row r="94" spans="1:3" x14ac:dyDescent="0.3">
      <c r="A94" s="35">
        <v>25490805.18</v>
      </c>
      <c r="B94" s="35">
        <v>6675383.1100000003</v>
      </c>
      <c r="C94" s="35">
        <v>5642</v>
      </c>
    </row>
    <row r="95" spans="1:3" x14ac:dyDescent="0.3">
      <c r="A95" s="35">
        <v>25490812.57</v>
      </c>
      <c r="B95" s="35">
        <v>6675389.9699999997</v>
      </c>
      <c r="C95" s="35">
        <v>5652.14</v>
      </c>
    </row>
    <row r="96" spans="1:3" x14ac:dyDescent="0.3">
      <c r="A96" s="35">
        <v>25490821.969999999</v>
      </c>
      <c r="B96" s="35">
        <v>6675400.4000000004</v>
      </c>
      <c r="C96" s="35">
        <v>5666.24</v>
      </c>
    </row>
    <row r="97" spans="1:3" x14ac:dyDescent="0.3">
      <c r="A97" s="35">
        <v>25490830.109999999</v>
      </c>
      <c r="B97" s="35">
        <v>6675410.5899999999</v>
      </c>
      <c r="C97" s="35">
        <v>5679.49</v>
      </c>
    </row>
    <row r="98" spans="1:3" x14ac:dyDescent="0.3">
      <c r="A98" s="35">
        <v>25490838.789999999</v>
      </c>
      <c r="B98" s="35">
        <v>6675421.3600000003</v>
      </c>
      <c r="C98" s="35">
        <v>5693.65</v>
      </c>
    </row>
    <row r="99" spans="1:3" x14ac:dyDescent="0.3">
      <c r="A99" s="35">
        <v>25490841</v>
      </c>
      <c r="B99" s="35">
        <v>6675424.0599999996</v>
      </c>
      <c r="C99" s="35">
        <v>5697.24</v>
      </c>
    </row>
    <row r="100" spans="1:3" x14ac:dyDescent="0.3">
      <c r="A100" s="35">
        <v>25490855.390000001</v>
      </c>
      <c r="B100" s="35">
        <v>6675441.2400000002</v>
      </c>
      <c r="C100" s="35">
        <v>5721.59</v>
      </c>
    </row>
    <row r="101" spans="1:3" x14ac:dyDescent="0.3">
      <c r="A101" s="35">
        <v>25490860.120000001</v>
      </c>
      <c r="B101" s="35">
        <v>6675446.8399999999</v>
      </c>
      <c r="C101" s="35">
        <v>5729.93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Net-ST1</vt:lpstr>
      <vt:lpstr>OT3</vt:lpstr>
      <vt:lpstr>OT3 track</vt:lpstr>
    </vt:vector>
  </TitlesOfParts>
  <Company>GFZ Potsdam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Kwiatek</dc:creator>
  <cp:lastModifiedBy>Grzegorz Kwiatek</cp:lastModifiedBy>
  <dcterms:created xsi:type="dcterms:W3CDTF">2017-11-09T20:44:06Z</dcterms:created>
  <dcterms:modified xsi:type="dcterms:W3CDTF">2018-05-30T12:07:10Z</dcterms:modified>
</cp:coreProperties>
</file>