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05"/>
  <workbookPr/>
  <mc:AlternateContent xmlns:mc="http://schemas.openxmlformats.org/markup-compatibility/2006">
    <mc:Choice Requires="x15">
      <x15ac:absPath xmlns:x15ac="http://schemas.microsoft.com/office/spreadsheetml/2010/11/ac" url="C:\Users\TeSaarn\OneDrive - St1 Nordic Oy\Desktop\"/>
    </mc:Choice>
  </mc:AlternateContent>
  <xr:revisionPtr revIDLastSave="0" documentId="11_D9944947BF082E9D9ECC78A21ACDDC91A6E942AC" xr6:coauthVersionLast="40" xr6:coauthVersionMax="40" xr10:uidLastSave="{00000000-0000-0000-0000-000000000000}"/>
  <bookViews>
    <workbookView xWindow="0" yWindow="0" windowWidth="23040" windowHeight="9408" xr2:uid="{00000000-000D-0000-FFFF-FFFF00000000}"/>
  </bookViews>
  <sheets>
    <sheet name="Plan" sheetId="1" r:id="rId1"/>
    <sheet name="Mitig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H17" i="1"/>
  <c r="H18" i="1"/>
  <c r="H19" i="1"/>
  <c r="H49" i="1"/>
  <c r="G48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5" i="1"/>
  <c r="G26" i="1"/>
  <c r="G27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9" i="1"/>
</calcChain>
</file>

<file path=xl/sharedStrings.xml><?xml version="1.0" encoding="utf-8"?>
<sst xmlns="http://schemas.openxmlformats.org/spreadsheetml/2006/main" count="61" uniqueCount="46">
  <si>
    <t>v4.7</t>
  </si>
  <si>
    <t>St1 Deep Heat Oy</t>
  </si>
  <si>
    <t>Stimulation Plan</t>
  </si>
  <si>
    <t>Day</t>
  </si>
  <si>
    <t>Stim Stage</t>
  </si>
  <si>
    <t>Pumping stage</t>
  </si>
  <si>
    <t>Hours</t>
  </si>
  <si>
    <t>Well Head Pressure bar(g)</t>
  </si>
  <si>
    <t>Flow l/min</t>
  </si>
  <si>
    <r>
      <t>Planned Volume m</t>
    </r>
    <r>
      <rPr>
        <vertAlign val="superscript"/>
        <sz val="11"/>
        <color rgb="FF3F3F76"/>
        <rFont val="Calibri"/>
        <family val="2"/>
        <scheme val="minor"/>
      </rPr>
      <t>3</t>
    </r>
  </si>
  <si>
    <r>
      <t>Actual Volume m</t>
    </r>
    <r>
      <rPr>
        <vertAlign val="superscript"/>
        <sz val="11"/>
        <color rgb="FF3F3F76"/>
        <rFont val="Calibri"/>
        <family val="2"/>
        <scheme val="minor"/>
      </rPr>
      <t>3</t>
    </r>
  </si>
  <si>
    <t>Note</t>
  </si>
  <si>
    <t>Between every pumping stage keep 2 hour shut-in pause.</t>
  </si>
  <si>
    <t>Record open and shut-in pressures all the time.</t>
  </si>
  <si>
    <t>Depressurize well during 0 pumping days.</t>
  </si>
  <si>
    <t>Record flow out all the time when bleeding off.</t>
  </si>
  <si>
    <t xml:space="preserve">In the beginning and at the end of each stimulation stage </t>
  </si>
  <si>
    <t>perform a leak off test to see rock transmissibility.</t>
  </si>
  <si>
    <t>Formation leaking pressure around 400 bars when stage</t>
  </si>
  <si>
    <t>is changed.</t>
  </si>
  <si>
    <t xml:space="preserve">Stages 2-5 shall be determined according to the results </t>
  </si>
  <si>
    <t>on stage 1.</t>
  </si>
  <si>
    <t>Between every pumping stage keep 4 hour shut-in pause.</t>
  </si>
  <si>
    <t>If pressure 850 is reached or seismic activity increases</t>
  </si>
  <si>
    <t>go 400 l/min rate and stop if necessary.</t>
  </si>
  <si>
    <t>Changed to stage 4 because seismic activity increased</t>
  </si>
  <si>
    <t>in stage 1.</t>
  </si>
  <si>
    <t>Formation leaking pressure around 500 bars when stage</t>
  </si>
  <si>
    <t>Closest stage to the liner shoe. Follow annular pressures.</t>
  </si>
  <si>
    <t>If pressure 860 is reached or seismic activity increases</t>
  </si>
  <si>
    <t>is finished.</t>
  </si>
  <si>
    <t>Final bleed off as long as well head pressure 0 bar</t>
  </si>
  <si>
    <t>TOTAL</t>
  </si>
  <si>
    <t>Mitigation measures</t>
  </si>
  <si>
    <t>None</t>
  </si>
  <si>
    <t>Stop pumping</t>
  </si>
  <si>
    <t>Engage pumper breaks</t>
  </si>
  <si>
    <t>Keep well pressurized</t>
  </si>
  <si>
    <t>Notify ISUH</t>
  </si>
  <si>
    <t>Notify ISUH and discuss possibility to depressurize the well</t>
  </si>
  <si>
    <t>Wait until well balances</t>
  </si>
  <si>
    <t>Start depressurizing well slowly (max 1 bar/min)</t>
  </si>
  <si>
    <t>Continue with lower P &amp; Q</t>
  </si>
  <si>
    <t>Note flow out</t>
  </si>
  <si>
    <t>Stop when well head pressure 0 bar(g)</t>
  </si>
  <si>
    <t>Wait until permission to resume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</si>
</sst>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3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0" xfId="0" applyBorder="1"/>
    <xf numFmtId="0" fontId="2" fillId="3" borderId="4" xfId="2" applyBorder="1"/>
    <xf numFmtId="0" fontId="0" fillId="0" borderId="5" xfId="0" applyBorder="1"/>
    <xf numFmtId="0" fontId="0" fillId="0" borderId="6" xfId="0" applyBorder="1"/>
    <xf numFmtId="3" fontId="2" fillId="3" borderId="4" xfId="2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0" fontId="0" fillId="0" borderId="2" xfId="0" applyFill="1" applyBorder="1"/>
    <xf numFmtId="0" fontId="0" fillId="0" borderId="8" xfId="0" applyBorder="1"/>
    <xf numFmtId="0" fontId="1" fillId="2" borderId="9" xfId="1" applyBorder="1"/>
    <xf numFmtId="3" fontId="1" fillId="2" borderId="9" xfId="1" applyNumberFormat="1" applyBorder="1"/>
    <xf numFmtId="0" fontId="0" fillId="0" borderId="10" xfId="0" applyBorder="1"/>
    <xf numFmtId="0" fontId="0" fillId="0" borderId="6" xfId="0" applyFill="1" applyBorder="1"/>
    <xf numFmtId="0" fontId="0" fillId="0" borderId="5" xfId="0" applyFill="1" applyBorder="1"/>
    <xf numFmtId="0" fontId="2" fillId="3" borderId="7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3">
    <cellStyle name="Hyvä" xfId="1" builtinId="26"/>
    <cellStyle name="Normaali" xfId="0" builtinId="0"/>
    <cellStyle name="Syöttö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7620</xdr:rowOff>
    </xdr:from>
    <xdr:to>
      <xdr:col>11</xdr:col>
      <xdr:colOff>297181</xdr:colOff>
      <xdr:row>28</xdr:row>
      <xdr:rowOff>7169</xdr:rowOff>
    </xdr:to>
    <xdr:pic>
      <xdr:nvPicPr>
        <xdr:cNvPr id="2" name="Content Placeholder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7620"/>
          <a:ext cx="6530340" cy="5120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9"/>
  <sheetViews>
    <sheetView tabSelected="1" workbookViewId="0" xr3:uid="{AEA406A1-0E4B-5B11-9CD5-51D6E497D94C}">
      <selection activeCell="F3" sqref="F3"/>
    </sheetView>
  </sheetViews>
  <sheetFormatPr defaultRowHeight="14.45"/>
  <cols>
    <col min="1" max="1" width="4.42578125" customWidth="1"/>
    <col min="2" max="2" width="9.42578125" bestFit="1" customWidth="1"/>
    <col min="3" max="3" width="12.7109375" bestFit="1" customWidth="1"/>
    <col min="4" max="4" width="5.7109375" bestFit="1" customWidth="1"/>
    <col min="5" max="5" width="22.140625" bestFit="1" customWidth="1"/>
    <col min="6" max="6" width="9.5703125" bestFit="1" customWidth="1"/>
    <col min="7" max="7" width="16.85546875" bestFit="1" customWidth="1"/>
    <col min="8" max="8" width="15.85546875" bestFit="1" customWidth="1"/>
    <col min="9" max="9" width="47.28515625" customWidth="1"/>
  </cols>
  <sheetData>
    <row r="1" spans="1:9">
      <c r="G1" s="1">
        <v>43311</v>
      </c>
      <c r="H1" t="s">
        <v>0</v>
      </c>
    </row>
    <row r="2" spans="1:9">
      <c r="A2" t="s">
        <v>1</v>
      </c>
    </row>
    <row r="4" spans="1:9" ht="23.45">
      <c r="A4" s="2" t="s">
        <v>2</v>
      </c>
    </row>
    <row r="6" spans="1:9" ht="16.149999999999999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8" t="s">
        <v>9</v>
      </c>
      <c r="H6" s="8" t="s">
        <v>10</v>
      </c>
      <c r="I6" s="5" t="s">
        <v>11</v>
      </c>
    </row>
    <row r="7" spans="1:9">
      <c r="A7" s="6">
        <v>1</v>
      </c>
      <c r="B7" s="6">
        <v>1</v>
      </c>
      <c r="C7" s="6">
        <v>1</v>
      </c>
      <c r="D7" s="6">
        <v>2</v>
      </c>
      <c r="E7" s="6">
        <v>750</v>
      </c>
      <c r="F7" s="6">
        <v>400</v>
      </c>
      <c r="G7" s="9">
        <f>F7*60*D7/1000</f>
        <v>48</v>
      </c>
      <c r="H7" s="9">
        <v>65.2</v>
      </c>
      <c r="I7" s="18" t="s">
        <v>12</v>
      </c>
    </row>
    <row r="8" spans="1:9">
      <c r="A8" s="6">
        <v>1</v>
      </c>
      <c r="B8" s="6">
        <v>1</v>
      </c>
      <c r="C8" s="6">
        <v>2</v>
      </c>
      <c r="D8" s="6">
        <v>5</v>
      </c>
      <c r="E8" s="6">
        <v>750</v>
      </c>
      <c r="F8" s="6">
        <v>400</v>
      </c>
      <c r="G8" s="9">
        <f>F8*60*D8/1000</f>
        <v>120</v>
      </c>
      <c r="H8" s="9">
        <v>120</v>
      </c>
      <c r="I8" s="6"/>
    </row>
    <row r="9" spans="1:9">
      <c r="A9" s="6">
        <v>1</v>
      </c>
      <c r="B9" s="6">
        <v>1</v>
      </c>
      <c r="C9" s="6">
        <v>3</v>
      </c>
      <c r="D9" s="6">
        <v>5</v>
      </c>
      <c r="E9" s="6">
        <v>750</v>
      </c>
      <c r="F9" s="6">
        <v>400</v>
      </c>
      <c r="G9" s="9">
        <f t="shared" ref="G9:G17" si="0">F9*60*D9/1000</f>
        <v>120</v>
      </c>
      <c r="H9" s="9">
        <v>120</v>
      </c>
      <c r="I9" s="6" t="s">
        <v>13</v>
      </c>
    </row>
    <row r="10" spans="1:9">
      <c r="A10" s="6">
        <v>2</v>
      </c>
      <c r="B10" s="6">
        <v>1</v>
      </c>
      <c r="C10" s="6">
        <v>4</v>
      </c>
      <c r="D10" s="6">
        <v>12</v>
      </c>
      <c r="E10" s="6">
        <v>750</v>
      </c>
      <c r="F10" s="6">
        <v>400</v>
      </c>
      <c r="G10" s="9">
        <f t="shared" si="0"/>
        <v>288</v>
      </c>
      <c r="H10" s="9">
        <v>288</v>
      </c>
      <c r="I10" s="6"/>
    </row>
    <row r="11" spans="1:9">
      <c r="A11" s="6">
        <v>2</v>
      </c>
      <c r="B11" s="6">
        <v>1</v>
      </c>
      <c r="C11" s="6">
        <v>5</v>
      </c>
      <c r="D11" s="6">
        <v>10</v>
      </c>
      <c r="E11" s="6">
        <v>750</v>
      </c>
      <c r="F11" s="6">
        <v>400</v>
      </c>
      <c r="G11" s="9">
        <f t="shared" si="0"/>
        <v>240</v>
      </c>
      <c r="H11" s="9">
        <v>240</v>
      </c>
      <c r="I11" s="6" t="s">
        <v>14</v>
      </c>
    </row>
    <row r="12" spans="1:9">
      <c r="A12" s="6">
        <v>3</v>
      </c>
      <c r="B12" s="6">
        <v>1</v>
      </c>
      <c r="C12" s="6"/>
      <c r="D12" s="6">
        <v>24</v>
      </c>
      <c r="E12" s="6">
        <v>0</v>
      </c>
      <c r="F12" s="6">
        <v>0</v>
      </c>
      <c r="G12" s="9">
        <f t="shared" si="0"/>
        <v>0</v>
      </c>
      <c r="H12" s="9">
        <f>-36-6.2</f>
        <v>-42.2</v>
      </c>
      <c r="I12" s="6"/>
    </row>
    <row r="13" spans="1:9">
      <c r="A13" s="6">
        <v>4</v>
      </c>
      <c r="B13" s="6">
        <v>1</v>
      </c>
      <c r="C13" s="6">
        <v>6</v>
      </c>
      <c r="D13" s="6">
        <v>24</v>
      </c>
      <c r="E13" s="6">
        <v>820</v>
      </c>
      <c r="F13" s="6">
        <v>400</v>
      </c>
      <c r="G13" s="9">
        <f t="shared" si="0"/>
        <v>576</v>
      </c>
      <c r="H13" s="9">
        <v>576</v>
      </c>
      <c r="I13" s="6" t="s">
        <v>15</v>
      </c>
    </row>
    <row r="14" spans="1:9">
      <c r="A14" s="6">
        <v>5</v>
      </c>
      <c r="B14" s="6">
        <v>1</v>
      </c>
      <c r="C14" s="6">
        <v>7</v>
      </c>
      <c r="D14" s="6">
        <v>12</v>
      </c>
      <c r="E14" s="6">
        <v>820</v>
      </c>
      <c r="F14" s="6">
        <v>400</v>
      </c>
      <c r="G14" s="9">
        <f t="shared" si="0"/>
        <v>288</v>
      </c>
      <c r="H14" s="9">
        <v>288.60000000000002</v>
      </c>
      <c r="I14" s="6"/>
    </row>
    <row r="15" spans="1:9">
      <c r="A15" s="6">
        <v>6</v>
      </c>
      <c r="B15" s="6">
        <v>1</v>
      </c>
      <c r="C15" s="6">
        <v>8</v>
      </c>
      <c r="D15" s="6">
        <v>36</v>
      </c>
      <c r="E15" s="6">
        <v>820</v>
      </c>
      <c r="F15" s="6">
        <v>400</v>
      </c>
      <c r="G15" s="9">
        <f t="shared" si="0"/>
        <v>864</v>
      </c>
      <c r="H15" s="9">
        <v>870</v>
      </c>
      <c r="I15" s="6" t="s">
        <v>16</v>
      </c>
    </row>
    <row r="16" spans="1:9">
      <c r="A16" s="6">
        <v>8</v>
      </c>
      <c r="B16" s="6">
        <v>1</v>
      </c>
      <c r="C16" s="6">
        <v>9</v>
      </c>
      <c r="D16" s="6">
        <v>18</v>
      </c>
      <c r="E16" s="6">
        <v>820</v>
      </c>
      <c r="F16" s="6">
        <v>400</v>
      </c>
      <c r="G16" s="9">
        <f t="shared" si="0"/>
        <v>432</v>
      </c>
      <c r="H16" s="9">
        <v>432</v>
      </c>
      <c r="I16" s="6" t="s">
        <v>17</v>
      </c>
    </row>
    <row r="17" spans="1:9">
      <c r="A17" s="6">
        <v>9</v>
      </c>
      <c r="B17" s="6">
        <v>1</v>
      </c>
      <c r="C17" s="6"/>
      <c r="D17" s="6">
        <v>24</v>
      </c>
      <c r="E17" s="6">
        <v>0</v>
      </c>
      <c r="F17" s="6">
        <v>0</v>
      </c>
      <c r="G17" s="9">
        <f t="shared" si="0"/>
        <v>0</v>
      </c>
      <c r="H17" s="9">
        <f>-100.5-12.2</f>
        <v>-112.7</v>
      </c>
      <c r="I17" s="6"/>
    </row>
    <row r="18" spans="1:9">
      <c r="A18" s="6">
        <v>10</v>
      </c>
      <c r="B18" s="6">
        <v>1</v>
      </c>
      <c r="C18" s="6">
        <v>10</v>
      </c>
      <c r="D18" s="6">
        <v>32</v>
      </c>
      <c r="E18" s="6">
        <v>900</v>
      </c>
      <c r="F18" s="6">
        <v>600</v>
      </c>
      <c r="G18" s="9">
        <f t="shared" ref="G18" si="1">F18*60*D18/1000</f>
        <v>1152</v>
      </c>
      <c r="H18" s="9">
        <f>1152+6.2</f>
        <v>1158.2</v>
      </c>
      <c r="I18" s="6" t="s">
        <v>18</v>
      </c>
    </row>
    <row r="19" spans="1:9">
      <c r="A19" s="7">
        <v>11</v>
      </c>
      <c r="B19" s="7">
        <v>1</v>
      </c>
      <c r="C19" s="7">
        <v>11</v>
      </c>
      <c r="D19" s="7">
        <v>24</v>
      </c>
      <c r="E19" s="7">
        <v>0</v>
      </c>
      <c r="F19" s="7">
        <v>0</v>
      </c>
      <c r="G19" s="10">
        <v>0</v>
      </c>
      <c r="H19" s="10">
        <f>-200-6.5</f>
        <v>-206.5</v>
      </c>
      <c r="I19" s="19" t="s">
        <v>19</v>
      </c>
    </row>
    <row r="20" spans="1:9">
      <c r="A20" s="6">
        <v>12</v>
      </c>
      <c r="B20" s="6">
        <v>2</v>
      </c>
      <c r="C20" s="6">
        <v>1</v>
      </c>
      <c r="D20" s="6">
        <v>12</v>
      </c>
      <c r="E20" s="6">
        <v>750</v>
      </c>
      <c r="F20" s="6">
        <v>800</v>
      </c>
      <c r="G20" s="9">
        <f>F20*60*D20/1000</f>
        <v>576</v>
      </c>
      <c r="H20" s="9">
        <v>576</v>
      </c>
      <c r="I20" s="6" t="s">
        <v>20</v>
      </c>
    </row>
    <row r="21" spans="1:9">
      <c r="A21" s="6">
        <v>12</v>
      </c>
      <c r="B21" s="6">
        <v>2</v>
      </c>
      <c r="C21" s="6">
        <v>2</v>
      </c>
      <c r="D21" s="6">
        <v>12</v>
      </c>
      <c r="E21" s="6">
        <v>750</v>
      </c>
      <c r="F21" s="6">
        <v>800</v>
      </c>
      <c r="G21" s="9">
        <f t="shared" ref="G21:G23" si="2">F21*60*D21/1000</f>
        <v>576</v>
      </c>
      <c r="H21" s="9">
        <v>576</v>
      </c>
      <c r="I21" s="6" t="s">
        <v>21</v>
      </c>
    </row>
    <row r="22" spans="1:9">
      <c r="A22" s="6">
        <v>13</v>
      </c>
      <c r="B22" s="6">
        <v>2</v>
      </c>
      <c r="C22" s="6">
        <v>3</v>
      </c>
      <c r="D22" s="6">
        <v>24</v>
      </c>
      <c r="E22" s="6">
        <v>750</v>
      </c>
      <c r="F22" s="6">
        <v>1000</v>
      </c>
      <c r="G22" s="9">
        <f t="shared" si="2"/>
        <v>1440</v>
      </c>
      <c r="H22" s="9">
        <v>1440</v>
      </c>
      <c r="I22" s="6"/>
    </row>
    <row r="23" spans="1:9">
      <c r="A23" s="6">
        <v>14</v>
      </c>
      <c r="B23" s="6">
        <v>2</v>
      </c>
      <c r="C23" s="6">
        <v>4</v>
      </c>
      <c r="D23" s="6">
        <v>24</v>
      </c>
      <c r="E23" s="6">
        <v>750</v>
      </c>
      <c r="F23" s="6">
        <v>1000</v>
      </c>
      <c r="G23" s="9">
        <f t="shared" si="2"/>
        <v>1440</v>
      </c>
      <c r="H23" s="9">
        <v>1440</v>
      </c>
      <c r="I23" s="6" t="s">
        <v>18</v>
      </c>
    </row>
    <row r="24" spans="1:9">
      <c r="A24" s="7">
        <v>15</v>
      </c>
      <c r="B24" s="7">
        <v>2</v>
      </c>
      <c r="C24" s="7"/>
      <c r="D24" s="7">
        <v>24</v>
      </c>
      <c r="E24" s="7">
        <v>0</v>
      </c>
      <c r="F24" s="7">
        <v>0</v>
      </c>
      <c r="G24" s="10">
        <v>0</v>
      </c>
      <c r="H24" s="10">
        <v>-100</v>
      </c>
      <c r="I24" s="19" t="s">
        <v>19</v>
      </c>
    </row>
    <row r="25" spans="1:9">
      <c r="A25" s="6">
        <v>16</v>
      </c>
      <c r="B25" s="6">
        <v>3</v>
      </c>
      <c r="C25" s="6">
        <v>1</v>
      </c>
      <c r="D25" s="6">
        <v>12</v>
      </c>
      <c r="E25" s="6">
        <v>850</v>
      </c>
      <c r="F25" s="6">
        <v>400</v>
      </c>
      <c r="G25" s="9">
        <f>F25*60*D25/1000</f>
        <v>288</v>
      </c>
      <c r="H25" s="9">
        <v>288</v>
      </c>
      <c r="I25" s="18" t="s">
        <v>22</v>
      </c>
    </row>
    <row r="26" spans="1:9">
      <c r="A26" s="6">
        <v>17</v>
      </c>
      <c r="B26" s="6">
        <v>3</v>
      </c>
      <c r="C26" s="6">
        <v>3</v>
      </c>
      <c r="D26" s="6">
        <v>16</v>
      </c>
      <c r="E26" s="6">
        <v>850</v>
      </c>
      <c r="F26" s="6">
        <v>600</v>
      </c>
      <c r="G26" s="9">
        <f t="shared" ref="G26:G27" si="3">F26*60*D26/1000</f>
        <v>576</v>
      </c>
      <c r="H26" s="9">
        <v>576</v>
      </c>
      <c r="I26" s="6"/>
    </row>
    <row r="27" spans="1:9">
      <c r="A27" s="6">
        <v>18</v>
      </c>
      <c r="B27" s="6">
        <v>3</v>
      </c>
      <c r="C27" s="6">
        <v>4</v>
      </c>
      <c r="D27" s="6">
        <v>16</v>
      </c>
      <c r="E27" s="6">
        <v>850</v>
      </c>
      <c r="F27" s="6">
        <v>600</v>
      </c>
      <c r="G27" s="9">
        <f t="shared" si="3"/>
        <v>576</v>
      </c>
      <c r="H27" s="9">
        <v>576</v>
      </c>
      <c r="I27" s="6" t="s">
        <v>23</v>
      </c>
    </row>
    <row r="28" spans="1:9">
      <c r="A28" s="6">
        <v>19</v>
      </c>
      <c r="B28" s="6">
        <v>3</v>
      </c>
      <c r="C28" s="6">
        <v>5</v>
      </c>
      <c r="D28" s="6">
        <v>16</v>
      </c>
      <c r="E28" s="6">
        <v>850</v>
      </c>
      <c r="F28" s="6">
        <v>600</v>
      </c>
      <c r="G28" s="9">
        <v>0</v>
      </c>
      <c r="H28" s="9">
        <v>0</v>
      </c>
      <c r="I28" s="6" t="s">
        <v>24</v>
      </c>
    </row>
    <row r="29" spans="1:9">
      <c r="A29" s="6">
        <v>20</v>
      </c>
      <c r="B29" s="6">
        <v>3</v>
      </c>
      <c r="C29" s="6">
        <v>6</v>
      </c>
      <c r="D29" s="6">
        <v>16</v>
      </c>
      <c r="E29" s="6">
        <v>850</v>
      </c>
      <c r="F29" s="6">
        <v>600</v>
      </c>
      <c r="G29" s="9">
        <v>0</v>
      </c>
      <c r="H29" s="9">
        <v>0</v>
      </c>
      <c r="I29" s="6"/>
    </row>
    <row r="30" spans="1:9">
      <c r="A30" s="6">
        <v>21</v>
      </c>
      <c r="B30" s="6">
        <v>3</v>
      </c>
      <c r="C30" s="6">
        <v>7</v>
      </c>
      <c r="D30" s="6">
        <v>16</v>
      </c>
      <c r="E30" s="6">
        <v>850</v>
      </c>
      <c r="F30" s="6">
        <v>600</v>
      </c>
      <c r="G30" s="9">
        <v>0</v>
      </c>
      <c r="H30" s="9">
        <v>0</v>
      </c>
      <c r="I30" s="6"/>
    </row>
    <row r="31" spans="1:9">
      <c r="A31" s="6">
        <v>22</v>
      </c>
      <c r="B31" s="6">
        <v>3</v>
      </c>
      <c r="C31" s="6">
        <v>8</v>
      </c>
      <c r="D31" s="6">
        <v>16</v>
      </c>
      <c r="E31" s="6">
        <v>850</v>
      </c>
      <c r="F31" s="6">
        <v>600</v>
      </c>
      <c r="G31" s="9">
        <v>0</v>
      </c>
      <c r="H31" s="9">
        <v>0</v>
      </c>
      <c r="I31" s="6" t="s">
        <v>18</v>
      </c>
    </row>
    <row r="32" spans="1:9">
      <c r="A32" s="7">
        <v>23</v>
      </c>
      <c r="B32" s="7">
        <v>3</v>
      </c>
      <c r="C32" s="7"/>
      <c r="D32" s="7">
        <v>24</v>
      </c>
      <c r="E32" s="7">
        <v>0</v>
      </c>
      <c r="F32" s="7">
        <v>0</v>
      </c>
      <c r="G32" s="10">
        <v>0</v>
      </c>
      <c r="H32" s="10">
        <v>0</v>
      </c>
      <c r="I32" s="19" t="s">
        <v>19</v>
      </c>
    </row>
    <row r="33" spans="1:9">
      <c r="A33" s="6">
        <v>24</v>
      </c>
      <c r="B33" s="6">
        <v>4</v>
      </c>
      <c r="C33" s="6">
        <v>1</v>
      </c>
      <c r="D33" s="6">
        <v>16</v>
      </c>
      <c r="E33" s="6">
        <v>850</v>
      </c>
      <c r="F33" s="6">
        <v>600</v>
      </c>
      <c r="G33" s="9">
        <f>F33*60*D33/1000</f>
        <v>576</v>
      </c>
      <c r="H33" s="9">
        <v>576</v>
      </c>
      <c r="I33" s="6" t="s">
        <v>25</v>
      </c>
    </row>
    <row r="34" spans="1:9">
      <c r="A34" s="6">
        <v>24</v>
      </c>
      <c r="B34" s="6">
        <v>4</v>
      </c>
      <c r="C34" s="6">
        <v>2</v>
      </c>
      <c r="D34" s="6">
        <v>16</v>
      </c>
      <c r="E34" s="6">
        <v>850</v>
      </c>
      <c r="F34" s="6">
        <v>600</v>
      </c>
      <c r="G34" s="9">
        <f t="shared" ref="G34:G39" si="4">F34*60*D34/1000</f>
        <v>576</v>
      </c>
      <c r="H34" s="9">
        <v>576</v>
      </c>
      <c r="I34" s="6" t="s">
        <v>26</v>
      </c>
    </row>
    <row r="35" spans="1:9">
      <c r="A35" s="6">
        <v>25</v>
      </c>
      <c r="B35" s="6">
        <v>4</v>
      </c>
      <c r="C35" s="6">
        <v>3</v>
      </c>
      <c r="D35" s="6">
        <v>18</v>
      </c>
      <c r="E35" s="6">
        <v>850</v>
      </c>
      <c r="F35" s="6">
        <v>600</v>
      </c>
      <c r="G35" s="9">
        <f t="shared" si="4"/>
        <v>648</v>
      </c>
      <c r="H35" s="9">
        <v>648</v>
      </c>
      <c r="I35" s="6"/>
    </row>
    <row r="36" spans="1:9">
      <c r="A36" s="6">
        <v>26</v>
      </c>
      <c r="B36" s="6">
        <v>4</v>
      </c>
      <c r="C36" s="6">
        <v>4</v>
      </c>
      <c r="D36" s="6">
        <v>18</v>
      </c>
      <c r="E36" s="6">
        <v>850</v>
      </c>
      <c r="F36" s="6">
        <v>600</v>
      </c>
      <c r="G36" s="9">
        <f t="shared" si="4"/>
        <v>648</v>
      </c>
      <c r="H36" s="9">
        <v>648</v>
      </c>
      <c r="I36" s="6" t="s">
        <v>23</v>
      </c>
    </row>
    <row r="37" spans="1:9">
      <c r="A37" s="6">
        <v>27</v>
      </c>
      <c r="B37" s="6">
        <v>4</v>
      </c>
      <c r="C37" s="6">
        <v>5</v>
      </c>
      <c r="D37" s="6">
        <v>18</v>
      </c>
      <c r="E37" s="6">
        <v>850</v>
      </c>
      <c r="F37" s="6">
        <v>600</v>
      </c>
      <c r="G37" s="9">
        <f t="shared" si="4"/>
        <v>648</v>
      </c>
      <c r="H37" s="9">
        <v>648</v>
      </c>
      <c r="I37" s="6" t="s">
        <v>24</v>
      </c>
    </row>
    <row r="38" spans="1:9">
      <c r="A38" s="6">
        <v>28</v>
      </c>
      <c r="B38" s="6">
        <v>4</v>
      </c>
      <c r="C38" s="6">
        <v>6</v>
      </c>
      <c r="D38" s="6">
        <v>18</v>
      </c>
      <c r="E38" s="6">
        <v>850</v>
      </c>
      <c r="F38" s="6">
        <v>600</v>
      </c>
      <c r="G38" s="9">
        <f t="shared" si="4"/>
        <v>648</v>
      </c>
      <c r="H38" s="9">
        <v>555</v>
      </c>
      <c r="I38" s="6"/>
    </row>
    <row r="39" spans="1:9">
      <c r="A39" s="6">
        <v>29</v>
      </c>
      <c r="B39" s="6">
        <v>4</v>
      </c>
      <c r="C39" s="6">
        <v>7</v>
      </c>
      <c r="D39" s="6">
        <v>18</v>
      </c>
      <c r="E39" s="6">
        <v>850</v>
      </c>
      <c r="F39" s="6">
        <v>600</v>
      </c>
      <c r="G39" s="9">
        <f t="shared" si="4"/>
        <v>648</v>
      </c>
      <c r="H39" s="9">
        <v>648</v>
      </c>
      <c r="I39" s="6" t="s">
        <v>27</v>
      </c>
    </row>
    <row r="40" spans="1:9">
      <c r="A40" s="7">
        <v>30</v>
      </c>
      <c r="B40" s="7">
        <v>4</v>
      </c>
      <c r="C40" s="7"/>
      <c r="D40" s="7">
        <v>24</v>
      </c>
      <c r="E40" s="7">
        <v>0</v>
      </c>
      <c r="F40" s="7">
        <v>0</v>
      </c>
      <c r="G40" s="10">
        <v>0</v>
      </c>
      <c r="H40" s="10">
        <v>-16.5</v>
      </c>
      <c r="I40" s="7" t="s">
        <v>19</v>
      </c>
    </row>
    <row r="41" spans="1:9">
      <c r="A41" s="6">
        <v>31</v>
      </c>
      <c r="B41" s="6">
        <v>5</v>
      </c>
      <c r="C41" s="6">
        <v>1</v>
      </c>
      <c r="D41" s="6">
        <v>24</v>
      </c>
      <c r="E41" s="6">
        <v>860</v>
      </c>
      <c r="F41" s="6">
        <v>400</v>
      </c>
      <c r="G41" s="9">
        <f>F41*60*D41/1000</f>
        <v>576</v>
      </c>
      <c r="H41" s="9">
        <v>576</v>
      </c>
      <c r="I41" s="6" t="s">
        <v>28</v>
      </c>
    </row>
    <row r="42" spans="1:9">
      <c r="A42" s="6">
        <v>32</v>
      </c>
      <c r="B42" s="6">
        <v>5</v>
      </c>
      <c r="C42" s="6">
        <v>2</v>
      </c>
      <c r="D42" s="6">
        <v>24</v>
      </c>
      <c r="E42" s="6">
        <v>860</v>
      </c>
      <c r="F42" s="6">
        <v>400</v>
      </c>
      <c r="G42" s="9">
        <f t="shared" ref="G42:G48" si="5">F42*60*D42/1000</f>
        <v>576</v>
      </c>
      <c r="H42" s="9">
        <v>576</v>
      </c>
      <c r="I42" s="6"/>
    </row>
    <row r="43" spans="1:9">
      <c r="A43" s="6">
        <v>33</v>
      </c>
      <c r="B43" s="6">
        <v>5</v>
      </c>
      <c r="C43" s="6">
        <v>3</v>
      </c>
      <c r="D43" s="6">
        <v>27</v>
      </c>
      <c r="E43" s="6">
        <v>860</v>
      </c>
      <c r="F43" s="6">
        <v>400</v>
      </c>
      <c r="G43" s="9">
        <f t="shared" si="5"/>
        <v>648</v>
      </c>
      <c r="H43" s="9">
        <v>648</v>
      </c>
      <c r="I43" s="6" t="s">
        <v>29</v>
      </c>
    </row>
    <row r="44" spans="1:9">
      <c r="A44" s="6">
        <v>34</v>
      </c>
      <c r="B44" s="6">
        <v>5</v>
      </c>
      <c r="C44" s="6">
        <v>4</v>
      </c>
      <c r="D44" s="6">
        <v>27</v>
      </c>
      <c r="E44" s="6">
        <v>860</v>
      </c>
      <c r="F44" s="6">
        <v>400</v>
      </c>
      <c r="G44" s="9">
        <f t="shared" si="5"/>
        <v>648</v>
      </c>
      <c r="H44" s="9">
        <v>648</v>
      </c>
      <c r="I44" s="6" t="s">
        <v>24</v>
      </c>
    </row>
    <row r="45" spans="1:9">
      <c r="A45" s="6">
        <v>35</v>
      </c>
      <c r="B45" s="6">
        <v>5</v>
      </c>
      <c r="C45" s="6">
        <v>5</v>
      </c>
      <c r="D45" s="6">
        <v>27</v>
      </c>
      <c r="E45" s="6">
        <v>860</v>
      </c>
      <c r="F45" s="6">
        <v>400</v>
      </c>
      <c r="G45" s="9">
        <f t="shared" si="5"/>
        <v>648</v>
      </c>
      <c r="H45" s="9">
        <v>648</v>
      </c>
      <c r="I45" s="6"/>
    </row>
    <row r="46" spans="1:9">
      <c r="A46" s="6">
        <v>36</v>
      </c>
      <c r="B46" s="6">
        <v>5</v>
      </c>
      <c r="C46" s="6">
        <v>6</v>
      </c>
      <c r="D46" s="6">
        <v>27</v>
      </c>
      <c r="E46" s="6">
        <v>860</v>
      </c>
      <c r="F46" s="6">
        <v>400</v>
      </c>
      <c r="G46" s="9">
        <f t="shared" si="5"/>
        <v>648</v>
      </c>
      <c r="H46" s="9">
        <v>648</v>
      </c>
      <c r="I46" s="6" t="s">
        <v>18</v>
      </c>
    </row>
    <row r="47" spans="1:9">
      <c r="A47" s="6">
        <v>37</v>
      </c>
      <c r="B47" s="6">
        <v>5</v>
      </c>
      <c r="C47" s="6">
        <v>7</v>
      </c>
      <c r="D47" s="6">
        <v>27</v>
      </c>
      <c r="E47" s="6">
        <v>860</v>
      </c>
      <c r="F47" s="6">
        <v>400</v>
      </c>
      <c r="G47" s="9">
        <f t="shared" si="5"/>
        <v>648</v>
      </c>
      <c r="H47" s="9">
        <v>648</v>
      </c>
      <c r="I47" s="20" t="s">
        <v>30</v>
      </c>
    </row>
    <row r="48" spans="1:9">
      <c r="A48" s="7">
        <v>38</v>
      </c>
      <c r="B48" s="7">
        <v>5</v>
      </c>
      <c r="C48" s="7"/>
      <c r="D48" s="7">
        <v>24</v>
      </c>
      <c r="E48" s="7">
        <v>0</v>
      </c>
      <c r="F48" s="7">
        <v>0</v>
      </c>
      <c r="G48" s="10">
        <f t="shared" si="5"/>
        <v>0</v>
      </c>
      <c r="H48" s="10">
        <v>-1166.5</v>
      </c>
      <c r="I48" s="19" t="s">
        <v>31</v>
      </c>
    </row>
    <row r="49" spans="1:9">
      <c r="A49" s="16" t="s">
        <v>32</v>
      </c>
      <c r="B49" s="16"/>
      <c r="C49" s="16"/>
      <c r="D49" s="16"/>
      <c r="E49" s="16"/>
      <c r="F49" s="16"/>
      <c r="G49" s="17">
        <f>SUM(G7:G48)</f>
        <v>18384</v>
      </c>
      <c r="H49" s="17">
        <f>SUM(H7:H48)</f>
        <v>16676.599999999999</v>
      </c>
      <c r="I49" s="16"/>
    </row>
  </sheetData>
  <pageMargins left="0.7" right="0.7" top="0.75" bottom="0.75" header="0.3" footer="0.3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9:M40"/>
  <sheetViews>
    <sheetView topLeftCell="A22" workbookViewId="0" xr3:uid="{958C4451-9541-5A59-BF78-D2F731DF1C81}">
      <selection activeCell="P37" sqref="P37"/>
    </sheetView>
  </sheetViews>
  <sheetFormatPr defaultRowHeight="14.45"/>
  <cols>
    <col min="3" max="3" width="9.42578125" customWidth="1"/>
    <col min="6" max="6" width="5.7109375" customWidth="1"/>
    <col min="9" max="9" width="6.85546875" customWidth="1"/>
    <col min="13" max="13" width="12.5703125" customWidth="1"/>
  </cols>
  <sheetData>
    <row r="29" spans="3:13">
      <c r="D29" s="15"/>
      <c r="G29" s="15"/>
      <c r="J29" s="15"/>
    </row>
    <row r="30" spans="3:13">
      <c r="D30" s="21" t="s">
        <v>33</v>
      </c>
      <c r="E30" s="22"/>
      <c r="G30" s="21" t="s">
        <v>33</v>
      </c>
      <c r="H30" s="22"/>
      <c r="J30" s="21" t="s">
        <v>33</v>
      </c>
      <c r="K30" s="22"/>
    </row>
    <row r="31" spans="3:13">
      <c r="C31" s="11">
        <v>1</v>
      </c>
      <c r="D31" s="12" t="s">
        <v>34</v>
      </c>
      <c r="E31" s="13"/>
      <c r="F31" s="11"/>
      <c r="G31" s="12" t="s">
        <v>35</v>
      </c>
      <c r="H31" s="13"/>
      <c r="I31" s="11"/>
      <c r="J31" s="12" t="s">
        <v>35</v>
      </c>
      <c r="K31" s="13"/>
      <c r="L31" s="11"/>
      <c r="M31" s="11"/>
    </row>
    <row r="32" spans="3:13">
      <c r="C32">
        <v>2</v>
      </c>
      <c r="D32" s="3"/>
      <c r="E32" s="4"/>
      <c r="G32" s="3" t="s">
        <v>36</v>
      </c>
      <c r="H32" s="4"/>
      <c r="J32" s="3" t="s">
        <v>36</v>
      </c>
      <c r="K32" s="4"/>
    </row>
    <row r="33" spans="3:13">
      <c r="C33" s="11">
        <v>3</v>
      </c>
      <c r="D33" s="12"/>
      <c r="E33" s="13"/>
      <c r="F33" s="11"/>
      <c r="G33" s="12" t="s">
        <v>37</v>
      </c>
      <c r="H33" s="13"/>
      <c r="I33" s="11"/>
      <c r="J33" s="12" t="s">
        <v>37</v>
      </c>
      <c r="K33" s="13"/>
      <c r="L33" s="11"/>
      <c r="M33" s="11"/>
    </row>
    <row r="34" spans="3:13">
      <c r="C34">
        <v>4</v>
      </c>
      <c r="D34" s="3"/>
      <c r="E34" s="4"/>
      <c r="G34" s="3" t="s">
        <v>38</v>
      </c>
      <c r="H34" s="4"/>
      <c r="J34" s="3" t="s">
        <v>39</v>
      </c>
      <c r="K34" s="4"/>
    </row>
    <row r="35" spans="3:13">
      <c r="C35" s="11">
        <v>5</v>
      </c>
      <c r="D35" s="12"/>
      <c r="E35" s="13"/>
      <c r="F35" s="11"/>
      <c r="G35" s="12" t="s">
        <v>40</v>
      </c>
      <c r="H35" s="13"/>
      <c r="I35" s="11"/>
      <c r="J35" s="12" t="s">
        <v>41</v>
      </c>
      <c r="K35" s="13"/>
      <c r="L35" s="11"/>
      <c r="M35" s="11"/>
    </row>
    <row r="36" spans="3:13">
      <c r="C36">
        <v>6</v>
      </c>
      <c r="D36" s="3"/>
      <c r="E36" s="4"/>
      <c r="G36" s="3" t="s">
        <v>42</v>
      </c>
      <c r="H36" s="4"/>
      <c r="J36" s="14" t="s">
        <v>43</v>
      </c>
      <c r="K36" s="4"/>
    </row>
    <row r="37" spans="3:13">
      <c r="C37" s="11">
        <v>7</v>
      </c>
      <c r="D37" s="12"/>
      <c r="E37" s="13"/>
      <c r="F37" s="11"/>
      <c r="G37" s="12"/>
      <c r="H37" s="13"/>
      <c r="I37" s="11"/>
      <c r="J37" s="12" t="s">
        <v>44</v>
      </c>
      <c r="K37" s="13"/>
      <c r="L37" s="11"/>
      <c r="M37" s="11"/>
    </row>
    <row r="38" spans="3:13">
      <c r="C38">
        <v>8</v>
      </c>
      <c r="D38" s="3"/>
      <c r="E38" s="4"/>
      <c r="G38" s="3"/>
      <c r="H38" s="4"/>
      <c r="J38" s="3" t="s">
        <v>45</v>
      </c>
      <c r="K38" s="4"/>
    </row>
    <row r="39" spans="3:13">
      <c r="C39" s="11">
        <v>9</v>
      </c>
      <c r="D39" s="12"/>
      <c r="E39" s="13"/>
      <c r="F39" s="11"/>
      <c r="G39" s="12"/>
      <c r="H39" s="13"/>
      <c r="I39" s="11"/>
      <c r="J39" s="12" t="s">
        <v>42</v>
      </c>
      <c r="K39" s="13"/>
      <c r="L39" s="11"/>
      <c r="M39" s="11"/>
    </row>
    <row r="40" spans="3:13">
      <c r="C40">
        <v>10</v>
      </c>
      <c r="D40" s="3"/>
      <c r="E40" s="4"/>
      <c r="G40" s="3"/>
      <c r="J40" s="3"/>
      <c r="K40" s="4"/>
    </row>
  </sheetData>
  <mergeCells count="3">
    <mergeCell ref="J30:K30"/>
    <mergeCell ref="G30:H30"/>
    <mergeCell ref="D30:E3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48511B26C39B548ABE18F168A63F01F" ma:contentTypeVersion="11" ma:contentTypeDescription="Luo uusi asiakirja." ma:contentTypeScope="" ma:versionID="2c82faf15ad3fb989697fa3b1a4304cd">
  <xsd:schema xmlns:xsd="http://www.w3.org/2001/XMLSchema" xmlns:xs="http://www.w3.org/2001/XMLSchema" xmlns:p="http://schemas.microsoft.com/office/2006/metadata/properties" xmlns:ns2="e1e1c902-c3e1-4b33-a686-20fffd232f52" xmlns:ns3="24888721-f0c3-46dd-a63d-e01055df99a2" targetNamespace="http://schemas.microsoft.com/office/2006/metadata/properties" ma:root="true" ma:fieldsID="fec1e41eac8f60860c762ef6644264f6" ns2:_="" ns3:_="">
    <xsd:import namespace="e1e1c902-c3e1-4b33-a686-20fffd232f52"/>
    <xsd:import namespace="24888721-f0c3-46dd-a63d-e01055df99a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1c902-c3e1-4b33-a686-20fffd232f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Käyttäjä jakanut viimeksi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Jaettu viimeksi ajankohtan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88721-f0c3-46dd-a63d-e01055df9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A3B222-0DE1-4A7D-BB99-C96313E6C662}"/>
</file>

<file path=customXml/itemProps2.xml><?xml version="1.0" encoding="utf-8"?>
<ds:datastoreItem xmlns:ds="http://schemas.openxmlformats.org/officeDocument/2006/customXml" ds:itemID="{4828BA8D-8241-4DA6-98DF-D44F83EFFAA0}"/>
</file>

<file path=customXml/itemProps3.xml><?xml version="1.0" encoding="utf-8"?>
<ds:datastoreItem xmlns:ds="http://schemas.openxmlformats.org/officeDocument/2006/customXml" ds:itemID="{9BE5AF3F-C758-4010-82A4-3C850FAE77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Tero Saarno</dc:creator>
  <cp:keywords/>
  <dc:description/>
  <cp:lastModifiedBy>Tero Saarno</cp:lastModifiedBy>
  <cp:revision/>
  <dcterms:created xsi:type="dcterms:W3CDTF">2018-02-12T06:30:42Z</dcterms:created>
  <dcterms:modified xsi:type="dcterms:W3CDTF">2019-01-15T15:50:33Z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0x010100748511B26C39B548ABE18F168A63F01F</vt:lpwstr>
  </property>
  <property fmtid="{D5CDD505-2E9C-101B-9397-08002B2CF9AE}" pid="3" name="AuthorIds_UIVersion_512">
    <vt:lpwstr>19</vt:lpwstr>
  </property>
</Properties>
</file>