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++Programmer\3 курс 2\Компьютерные сети\ИДЗ\"/>
    </mc:Choice>
  </mc:AlternateContent>
  <xr:revisionPtr revIDLastSave="0" documentId="13_ncr:1_{51F1F62D-44F4-4000-9E12-C3475D1D5A80}" xr6:coauthVersionLast="47" xr6:coauthVersionMax="47" xr10:uidLastSave="{00000000-0000-0000-0000-000000000000}"/>
  <bookViews>
    <workbookView xWindow="-120" yWindow="-120" windowWidth="29040" windowHeight="16440" xr2:uid="{560DF2E6-0B0B-4601-AD7C-2D311D73B9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K26" i="1"/>
  <c r="K25" i="1"/>
  <c r="I27" i="1"/>
  <c r="I26" i="1"/>
  <c r="I25" i="1"/>
  <c r="G27" i="1"/>
  <c r="G26" i="1"/>
  <c r="G25" i="1"/>
  <c r="I19" i="1"/>
  <c r="I20" i="1"/>
  <c r="I18" i="1"/>
  <c r="H19" i="1"/>
  <c r="H20" i="1"/>
  <c r="H18" i="1"/>
  <c r="G19" i="1"/>
  <c r="G20" i="1"/>
  <c r="G18" i="1"/>
</calcChain>
</file>

<file path=xl/sharedStrings.xml><?xml version="1.0" encoding="utf-8"?>
<sst xmlns="http://schemas.openxmlformats.org/spreadsheetml/2006/main" count="31" uniqueCount="27">
  <si>
    <t>Дано:</t>
  </si>
  <si>
    <t>Задание:</t>
  </si>
  <si>
    <t>Рассчитать время доставки сообщений трёх размеров (S1, S2, S3) по трём сетям с линейной 
топологией (с 2, 4 и 6 узлами) с использованием трёх технологий коммутации:
• Коммутации каналов (КК)
• Коммутации сообщений (КС)
• Коммутации пакетов (КП)
Для расчётов сначала на основании анализа диаграммы сетевого взаимодействия вывести формулу, а затем вычислить индивидуальное числовое значение. При вычислении числовых значений задержку  распространения сигнала, а также задержки коммутации полагать равными 0</t>
  </si>
  <si>
    <t>Технологии коммутации</t>
  </si>
  <si>
    <t>Кол-во узлов в сети</t>
  </si>
  <si>
    <t>Размер сообщений (байтов)</t>
  </si>
  <si>
    <t>S1=123</t>
  </si>
  <si>
    <t>S2=12345</t>
  </si>
  <si>
    <t>S3=123456</t>
  </si>
  <si>
    <t>КК</t>
  </si>
  <si>
    <t>КС</t>
  </si>
  <si>
    <t>КП</t>
  </si>
  <si>
    <t xml:space="preserve">• Три фрагмента сетей, состоящих из 2, 4 и 6 узлов, соединенных звеньями передачи данных в 
линейную топологию
• Сообщения трёх размеров S1, S2 и S3 байтов (формула расчёта индивидуальных размеров в 
зависимости от номера по журналу выдаётся преподавателем для каждой группы)
• Скорость передачи данных по всем каналам V байтов в секунду (выдаётся преподавателем)
• Максимальный размер пакета P байтов </t>
  </si>
  <si>
    <t>Исходные данные:</t>
  </si>
  <si>
    <t>S1</t>
  </si>
  <si>
    <t>4000+20*n</t>
  </si>
  <si>
    <t>S2</t>
  </si>
  <si>
    <t>S1*100</t>
  </si>
  <si>
    <t>S3</t>
  </si>
  <si>
    <t>S1 * 30000</t>
  </si>
  <si>
    <t>V (байт/сек)</t>
  </si>
  <si>
    <t>P (байтов)</t>
  </si>
  <si>
    <t>Технология коммутации</t>
  </si>
  <si>
    <t>Количество узлов в сети</t>
  </si>
  <si>
    <r>
      <t>S</t>
    </r>
    <r>
      <rPr>
        <vertAlign val="subscript"/>
        <sz val="14"/>
        <color rgb="FF000000"/>
        <rFont val="Times New Roman"/>
        <family val="1"/>
        <charset val="204"/>
      </rPr>
      <t>1</t>
    </r>
    <r>
      <rPr>
        <sz val="14"/>
        <color rgb="FF000000"/>
        <rFont val="Times New Roman"/>
        <family val="1"/>
        <charset val="204"/>
      </rPr>
      <t xml:space="preserve"> = 4200 байт</t>
    </r>
  </si>
  <si>
    <r>
      <t>S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 xml:space="preserve"> = 420 000 байт</t>
    </r>
  </si>
  <si>
    <r>
      <t>S</t>
    </r>
    <r>
      <rPr>
        <vertAlign val="subscript"/>
        <sz val="14"/>
        <color rgb="FF000000"/>
        <rFont val="Times New Roman"/>
        <family val="1"/>
        <charset val="204"/>
      </rPr>
      <t>3</t>
    </r>
    <r>
      <rPr>
        <sz val="14"/>
        <color rgb="FF000000"/>
        <rFont val="Times New Roman"/>
        <family val="1"/>
        <charset val="204"/>
      </rPr>
      <t xml:space="preserve"> = 126 000 000 байт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</si>
</sst>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  <font>
      <sz val="14"/>
      <color rgb="FF9C0006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3" fillId="2" borderId="0" xfId="1" applyFont="1" applyAlignment="1">
      <alignment horizontal="center" vertical="center"/>
    </xf>
    <xf numFmtId="0" fontId="4" fillId="3" borderId="0" xfId="2" applyFont="1" applyAlignment="1">
      <alignment horizontal="center" vertical="center" wrapText="1"/>
    </xf>
    <xf numFmtId="0" fontId="4" fillId="3" borderId="0" xfId="2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2100</c:v>
              </c:pt>
              <c:pt idx="2">
                <c:v>4200</c:v>
              </c:pt>
            </c:numLit>
          </c:cat>
          <c:val>
            <c:numRef>
              <c:f>Лист1!$Q$25:$Q$27</c:f>
              <c:numCache>
                <c:formatCode>General</c:formatCode>
                <c:ptCount val="3"/>
                <c:pt idx="0">
                  <c:v>0.56000000000000005</c:v>
                </c:pt>
                <c:pt idx="1">
                  <c:v>0.56000000000000005</c:v>
                </c:pt>
                <c:pt idx="2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80-4F29-A83B-F40C4656E9E1}"/>
            </c:ext>
          </c:extLst>
        </c:ser>
        <c:ser>
          <c:idx val="1"/>
          <c:order val="1"/>
          <c:tx>
            <c:v>KC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2100</c:v>
              </c:pt>
              <c:pt idx="2">
                <c:v>4200</c:v>
              </c:pt>
            </c:numLit>
          </c:cat>
          <c:val>
            <c:numRef>
              <c:f>Лист1!$Q$28:$Q$30</c:f>
              <c:numCache>
                <c:formatCode>General</c:formatCode>
                <c:ptCount val="3"/>
                <c:pt idx="0">
                  <c:v>0.56000000000000005</c:v>
                </c:pt>
                <c:pt idx="1">
                  <c:v>1.68</c:v>
                </c:pt>
                <c:pt idx="2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80-4F29-A83B-F40C4656E9E1}"/>
            </c:ext>
          </c:extLst>
        </c:ser>
        <c:ser>
          <c:idx val="2"/>
          <c:order val="2"/>
          <c:tx>
            <c:v>KП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2100</c:v>
              </c:pt>
              <c:pt idx="2">
                <c:v>4200</c:v>
              </c:pt>
            </c:numLit>
          </c:cat>
          <c:val>
            <c:numRef>
              <c:f>Лист1!$Q$31:$Q$33</c:f>
              <c:numCache>
                <c:formatCode>General</c:formatCode>
                <c:ptCount val="3"/>
                <c:pt idx="0">
                  <c:v>0.56000000000000005</c:v>
                </c:pt>
                <c:pt idx="1">
                  <c:v>2.6932999999999998</c:v>
                </c:pt>
                <c:pt idx="2">
                  <c:v>4.8266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80-4F29-A83B-F40C4656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315327"/>
        <c:axId val="1389315743"/>
      </c:lineChart>
      <c:catAx>
        <c:axId val="13893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9315743"/>
        <c:crosses val="autoZero"/>
        <c:auto val="1"/>
        <c:lblAlgn val="ctr"/>
        <c:lblOffset val="100"/>
        <c:noMultiLvlLbl val="0"/>
      </c:catAx>
      <c:valAx>
        <c:axId val="13893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93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210000</c:v>
              </c:pt>
              <c:pt idx="2">
                <c:v>420000</c:v>
              </c:pt>
            </c:numLit>
          </c:cat>
          <c:val>
            <c:numRef>
              <c:f>Лист1!$R$25:$R$27</c:f>
              <c:numCache>
                <c:formatCode>General</c:formatCode>
                <c:ptCount val="3"/>
                <c:pt idx="0">
                  <c:v>56</c:v>
                </c:pt>
                <c:pt idx="1">
                  <c:v>56</c:v>
                </c:pt>
                <c:pt idx="2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C0-4FFF-B642-609B66B0037B}"/>
            </c:ext>
          </c:extLst>
        </c:ser>
        <c:ser>
          <c:idx val="1"/>
          <c:order val="1"/>
          <c:tx>
            <c:v>KC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210000</c:v>
              </c:pt>
              <c:pt idx="2">
                <c:v>420000</c:v>
              </c:pt>
            </c:numLit>
          </c:cat>
          <c:val>
            <c:numRef>
              <c:f>Лист1!$R$28:$R$30</c:f>
              <c:numCache>
                <c:formatCode>General</c:formatCode>
                <c:ptCount val="3"/>
                <c:pt idx="0">
                  <c:v>56</c:v>
                </c:pt>
                <c:pt idx="1">
                  <c:v>168</c:v>
                </c:pt>
                <c:pt idx="2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C0-4FFF-B642-609B66B0037B}"/>
            </c:ext>
          </c:extLst>
        </c:ser>
        <c:ser>
          <c:idx val="2"/>
          <c:order val="2"/>
          <c:tx>
            <c:strRef>
              <c:f>Лист1!$O$31</c:f>
              <c:strCache>
                <c:ptCount val="1"/>
                <c:pt idx="0">
                  <c:v>КП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210000</c:v>
              </c:pt>
              <c:pt idx="2">
                <c:v>420000</c:v>
              </c:pt>
            </c:numLit>
          </c:cat>
          <c:val>
            <c:numRef>
              <c:f>Лист1!$R$31:$R$33</c:f>
              <c:numCache>
                <c:formatCode>General</c:formatCode>
                <c:ptCount val="3"/>
                <c:pt idx="0">
                  <c:v>56</c:v>
                </c:pt>
                <c:pt idx="1">
                  <c:v>58.133000000000003</c:v>
                </c:pt>
                <c:pt idx="2">
                  <c:v>60.265999999999998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C0-4FFF-B642-609B66B00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315327"/>
        <c:axId val="1389315743"/>
      </c:lineChart>
      <c:catAx>
        <c:axId val="13893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9315743"/>
        <c:crosses val="autoZero"/>
        <c:auto val="1"/>
        <c:lblAlgn val="ctr"/>
        <c:lblOffset val="100"/>
        <c:noMultiLvlLbl val="0"/>
      </c:catAx>
      <c:valAx>
        <c:axId val="13893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93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KK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3"/>
              <c:pt idx="0">
                <c:v>0</c:v>
              </c:pt>
              <c:pt idx="1">
                <c:v>63000000</c:v>
              </c:pt>
              <c:pt idx="2">
                <c:v>126000000</c:v>
              </c:pt>
            </c:numLit>
          </c:cat>
          <c:val>
            <c:numRef>
              <c:f>Лист1!$S$25:$S$27</c:f>
              <c:numCache>
                <c:formatCode>General</c:formatCode>
                <c:ptCount val="3"/>
                <c:pt idx="0">
                  <c:v>16800</c:v>
                </c:pt>
                <c:pt idx="1">
                  <c:v>16800</c:v>
                </c:pt>
                <c:pt idx="2">
                  <c:v>16800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7E-4D9E-9E9E-0286B2AD760E}"/>
            </c:ext>
          </c:extLst>
        </c:ser>
        <c:ser>
          <c:idx val="1"/>
          <c:order val="1"/>
          <c:tx>
            <c:v>KC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3"/>
              <c:pt idx="0">
                <c:v>0</c:v>
              </c:pt>
              <c:pt idx="1">
                <c:v>63000000</c:v>
              </c:pt>
              <c:pt idx="2">
                <c:v>126000000</c:v>
              </c:pt>
            </c:numLit>
          </c:cat>
          <c:val>
            <c:numRef>
              <c:f>Лист1!$S$28:$S$30</c:f>
              <c:numCache>
                <c:formatCode>General</c:formatCode>
                <c:ptCount val="3"/>
                <c:pt idx="0">
                  <c:v>16800</c:v>
                </c:pt>
                <c:pt idx="1">
                  <c:v>50400</c:v>
                </c:pt>
                <c:pt idx="2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7E-4D9E-9E9E-0286B2AD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9315327"/>
        <c:axId val="1389315743"/>
      </c:lineChart>
      <c:catAx>
        <c:axId val="13893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9315743"/>
        <c:crosses val="autoZero"/>
        <c:auto val="1"/>
        <c:lblAlgn val="ctr"/>
        <c:lblOffset val="100"/>
        <c:noMultiLvlLbl val="0"/>
      </c:catAx>
      <c:valAx>
        <c:axId val="138931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931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590549</xdr:colOff>
      <xdr:row>16</xdr:row>
      <xdr:rowOff>66675</xdr:rowOff>
    </xdr:from>
    <xdr:to>
      <xdr:col>33</xdr:col>
      <xdr:colOff>381000</xdr:colOff>
      <xdr:row>32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132C18A-BA11-48EC-9C2D-39078BD07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35</xdr:row>
      <xdr:rowOff>0</xdr:rowOff>
    </xdr:from>
    <xdr:to>
      <xdr:col>33</xdr:col>
      <xdr:colOff>400051</xdr:colOff>
      <xdr:row>59</xdr:row>
      <xdr:rowOff>28575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2A7AA46-849D-4B95-A341-7B8E75EB2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36</xdr:row>
      <xdr:rowOff>0</xdr:rowOff>
    </xdr:from>
    <xdr:to>
      <xdr:col>20</xdr:col>
      <xdr:colOff>485775</xdr:colOff>
      <xdr:row>60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5D6CBEC-8E10-48F2-B1E2-8729A1D41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CC19-A4D2-4DAE-8F97-068F65FF1C65}">
  <dimension ref="A1:AC42"/>
  <sheetViews>
    <sheetView tabSelected="1" topLeftCell="J25" zoomScale="115" zoomScaleNormal="115" workbookViewId="0">
      <selection activeCell="U17" sqref="U17"/>
    </sheetView>
  </sheetViews>
  <sheetFormatPr defaultRowHeight="15" x14ac:dyDescent="0.25"/>
  <cols>
    <col min="9" max="9" width="10" bestFit="1" customWidth="1"/>
  </cols>
  <sheetData>
    <row r="1" spans="1:29" x14ac:dyDescent="0.25">
      <c r="A1" s="1" t="s">
        <v>0</v>
      </c>
      <c r="Q1" s="2" t="s">
        <v>1</v>
      </c>
    </row>
    <row r="2" spans="1:29" x14ac:dyDescent="0.25">
      <c r="A2" s="6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Q2" s="8" t="s">
        <v>2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6" spans="1:29" x14ac:dyDescent="0.25">
      <c r="B16" s="4" t="s">
        <v>13</v>
      </c>
      <c r="C16" s="4"/>
      <c r="D16" s="4"/>
      <c r="G16" t="s">
        <v>14</v>
      </c>
      <c r="H16" t="s">
        <v>16</v>
      </c>
      <c r="I16" t="s">
        <v>18</v>
      </c>
    </row>
    <row r="17" spans="2:19" x14ac:dyDescent="0.25">
      <c r="B17" t="s">
        <v>20</v>
      </c>
      <c r="C17">
        <v>7500</v>
      </c>
      <c r="G17" t="s">
        <v>15</v>
      </c>
      <c r="H17" t="s">
        <v>17</v>
      </c>
      <c r="I17" t="s">
        <v>19</v>
      </c>
    </row>
    <row r="18" spans="2:19" x14ac:dyDescent="0.25">
      <c r="B18" t="s">
        <v>21</v>
      </c>
      <c r="C18">
        <v>8000</v>
      </c>
      <c r="F18">
        <v>2</v>
      </c>
      <c r="G18">
        <f>4000+20*F18</f>
        <v>4040</v>
      </c>
      <c r="H18">
        <f>100*G18</f>
        <v>404000</v>
      </c>
      <c r="I18">
        <f>30000*G18</f>
        <v>121200000</v>
      </c>
    </row>
    <row r="19" spans="2:19" x14ac:dyDescent="0.25">
      <c r="F19">
        <v>4</v>
      </c>
      <c r="G19">
        <f t="shared" ref="G19:G20" si="0">4000+20*F19</f>
        <v>4080</v>
      </c>
      <c r="H19">
        <f t="shared" ref="H19:H20" si="1">100*G19</f>
        <v>408000</v>
      </c>
      <c r="I19">
        <f t="shared" ref="I19:I20" si="2">30000*G19</f>
        <v>122400000</v>
      </c>
    </row>
    <row r="20" spans="2:19" x14ac:dyDescent="0.25">
      <c r="F20">
        <v>6</v>
      </c>
      <c r="G20">
        <f t="shared" si="0"/>
        <v>4120</v>
      </c>
      <c r="H20">
        <f t="shared" si="1"/>
        <v>412000</v>
      </c>
      <c r="I20">
        <f t="shared" si="2"/>
        <v>123600000</v>
      </c>
    </row>
    <row r="22" spans="2:19" ht="15.75" thickBot="1" x14ac:dyDescent="0.3"/>
    <row r="23" spans="2:19" ht="37.5" customHeight="1" thickBot="1" x14ac:dyDescent="0.3">
      <c r="B23" s="5" t="s">
        <v>3</v>
      </c>
      <c r="C23" s="5"/>
      <c r="D23" s="5"/>
      <c r="E23" s="5" t="s">
        <v>4</v>
      </c>
      <c r="F23" s="5"/>
      <c r="G23" s="5" t="s">
        <v>5</v>
      </c>
      <c r="H23" s="5"/>
      <c r="I23" s="5"/>
      <c r="J23" s="5"/>
      <c r="K23" s="5"/>
      <c r="L23" s="5"/>
      <c r="O23" s="11" t="s">
        <v>22</v>
      </c>
      <c r="P23" s="11" t="s">
        <v>23</v>
      </c>
      <c r="Q23" s="14" t="s">
        <v>5</v>
      </c>
      <c r="R23" s="13"/>
      <c r="S23" s="15"/>
    </row>
    <row r="24" spans="2:19" ht="77.25" thickBot="1" x14ac:dyDescent="0.3">
      <c r="B24" s="5"/>
      <c r="C24" s="5"/>
      <c r="D24" s="5"/>
      <c r="E24" s="5"/>
      <c r="F24" s="5"/>
      <c r="G24" s="4" t="s">
        <v>6</v>
      </c>
      <c r="H24" s="4"/>
      <c r="I24" s="4" t="s">
        <v>7</v>
      </c>
      <c r="J24" s="4"/>
      <c r="K24" s="4" t="s">
        <v>8</v>
      </c>
      <c r="L24" s="4"/>
      <c r="O24" s="12"/>
      <c r="P24" s="12"/>
      <c r="Q24" s="10" t="s">
        <v>24</v>
      </c>
      <c r="R24" s="10" t="s">
        <v>25</v>
      </c>
      <c r="S24" s="10" t="s">
        <v>26</v>
      </c>
    </row>
    <row r="25" spans="2:19" ht="19.5" thickBot="1" x14ac:dyDescent="0.3">
      <c r="B25" s="5" t="s">
        <v>9</v>
      </c>
      <c r="C25" s="5"/>
      <c r="D25" s="5"/>
      <c r="E25" s="4">
        <v>2</v>
      </c>
      <c r="F25" s="4"/>
      <c r="G25" s="4">
        <f>G18/C17</f>
        <v>0.53866666666666663</v>
      </c>
      <c r="H25" s="4"/>
      <c r="I25" s="4">
        <f>H18/C17</f>
        <v>53.866666666666667</v>
      </c>
      <c r="J25" s="4"/>
      <c r="K25" s="4">
        <f>I18/C17</f>
        <v>16160</v>
      </c>
      <c r="L25" s="4"/>
      <c r="O25" s="11" t="s">
        <v>9</v>
      </c>
      <c r="P25" s="10">
        <v>2</v>
      </c>
      <c r="Q25" s="10">
        <v>0.56000000000000005</v>
      </c>
      <c r="R25" s="10">
        <v>56</v>
      </c>
      <c r="S25" s="10">
        <v>16800</v>
      </c>
    </row>
    <row r="26" spans="2:19" ht="19.5" thickBot="1" x14ac:dyDescent="0.3">
      <c r="B26" s="5"/>
      <c r="C26" s="5"/>
      <c r="D26" s="5"/>
      <c r="E26" s="4">
        <v>4</v>
      </c>
      <c r="F26" s="4"/>
      <c r="G26" s="4">
        <f>G19/C17</f>
        <v>0.54400000000000004</v>
      </c>
      <c r="H26" s="4"/>
      <c r="I26" s="4">
        <f>H19/C17</f>
        <v>54.4</v>
      </c>
      <c r="J26" s="4"/>
      <c r="K26" s="4">
        <f>I19/C17</f>
        <v>16320</v>
      </c>
      <c r="L26" s="4"/>
      <c r="O26" s="16"/>
      <c r="P26" s="10">
        <v>4</v>
      </c>
      <c r="Q26" s="10">
        <v>0.56000000000000005</v>
      </c>
      <c r="R26" s="10">
        <v>56</v>
      </c>
      <c r="S26" s="10">
        <v>16800</v>
      </c>
    </row>
    <row r="27" spans="2:19" ht="19.5" thickBot="1" x14ac:dyDescent="0.3">
      <c r="B27" s="5"/>
      <c r="C27" s="5"/>
      <c r="D27" s="5"/>
      <c r="E27" s="4">
        <v>6</v>
      </c>
      <c r="F27" s="4"/>
      <c r="G27" s="4">
        <f>G20/C17</f>
        <v>0.54933333333333334</v>
      </c>
      <c r="H27" s="4"/>
      <c r="I27" s="4">
        <f>H20/C17</f>
        <v>54.93333333333333</v>
      </c>
      <c r="J27" s="4"/>
      <c r="K27" s="4">
        <f>I20/C17</f>
        <v>16480</v>
      </c>
      <c r="L27" s="4"/>
      <c r="O27" s="12"/>
      <c r="P27" s="10">
        <v>6</v>
      </c>
      <c r="Q27" s="10">
        <v>0.56000000000000005</v>
      </c>
      <c r="R27" s="10">
        <v>56</v>
      </c>
      <c r="S27" s="10">
        <v>16800</v>
      </c>
    </row>
    <row r="28" spans="2:19" ht="19.5" thickBot="1" x14ac:dyDescent="0.3">
      <c r="B28" s="5" t="s">
        <v>10</v>
      </c>
      <c r="C28" s="5"/>
      <c r="D28" s="5"/>
      <c r="E28" s="4">
        <v>2</v>
      </c>
      <c r="F28" s="4"/>
      <c r="G28" s="4"/>
      <c r="H28" s="4"/>
      <c r="I28" s="4"/>
      <c r="J28" s="4"/>
      <c r="K28" s="4"/>
      <c r="L28" s="4"/>
      <c r="O28" s="11" t="s">
        <v>10</v>
      </c>
      <c r="P28" s="10">
        <v>2</v>
      </c>
      <c r="Q28" s="10">
        <v>0.56000000000000005</v>
      </c>
      <c r="R28" s="10">
        <v>56</v>
      </c>
      <c r="S28" s="10">
        <v>16800</v>
      </c>
    </row>
    <row r="29" spans="2:19" ht="19.5" thickBot="1" x14ac:dyDescent="0.3">
      <c r="B29" s="5"/>
      <c r="C29" s="5"/>
      <c r="D29" s="5"/>
      <c r="E29" s="4">
        <v>4</v>
      </c>
      <c r="F29" s="4"/>
      <c r="G29" s="4"/>
      <c r="H29" s="4"/>
      <c r="I29" s="4"/>
      <c r="J29" s="4"/>
      <c r="K29" s="4"/>
      <c r="L29" s="4"/>
      <c r="O29" s="16"/>
      <c r="P29" s="10">
        <v>4</v>
      </c>
      <c r="Q29" s="10">
        <v>1.68</v>
      </c>
      <c r="R29" s="10">
        <v>168</v>
      </c>
      <c r="S29" s="10">
        <v>50400</v>
      </c>
    </row>
    <row r="30" spans="2:19" ht="19.5" thickBot="1" x14ac:dyDescent="0.3">
      <c r="B30" s="5"/>
      <c r="C30" s="5"/>
      <c r="D30" s="5"/>
      <c r="E30" s="4">
        <v>6</v>
      </c>
      <c r="F30" s="4"/>
      <c r="G30" s="4"/>
      <c r="H30" s="4"/>
      <c r="I30" s="4"/>
      <c r="J30" s="4"/>
      <c r="K30" s="4"/>
      <c r="L30" s="4"/>
      <c r="O30" s="12"/>
      <c r="P30" s="10">
        <v>6</v>
      </c>
      <c r="Q30" s="10">
        <v>2.8</v>
      </c>
      <c r="R30" s="10">
        <v>280</v>
      </c>
      <c r="S30" s="10">
        <v>84000</v>
      </c>
    </row>
    <row r="31" spans="2:19" ht="19.5" thickBot="1" x14ac:dyDescent="0.3">
      <c r="B31" s="5" t="s">
        <v>11</v>
      </c>
      <c r="C31" s="5"/>
      <c r="D31" s="5"/>
      <c r="E31" s="4">
        <v>2</v>
      </c>
      <c r="F31" s="4"/>
      <c r="G31" s="4"/>
      <c r="H31" s="4"/>
      <c r="I31" s="4"/>
      <c r="J31" s="4"/>
      <c r="K31" s="4"/>
      <c r="L31" s="4"/>
      <c r="O31" s="11" t="s">
        <v>11</v>
      </c>
      <c r="P31" s="10">
        <v>2</v>
      </c>
      <c r="Q31" s="10">
        <v>0.56000000000000005</v>
      </c>
      <c r="R31" s="10">
        <v>56</v>
      </c>
      <c r="S31" s="10">
        <v>16800</v>
      </c>
    </row>
    <row r="32" spans="2:19" ht="19.5" thickBot="1" x14ac:dyDescent="0.3">
      <c r="B32" s="5"/>
      <c r="C32" s="5"/>
      <c r="D32" s="5"/>
      <c r="E32" s="4">
        <v>4</v>
      </c>
      <c r="F32" s="4"/>
      <c r="G32" s="4"/>
      <c r="H32" s="4"/>
      <c r="I32" s="4"/>
      <c r="J32" s="4"/>
      <c r="K32" s="4"/>
      <c r="L32" s="4"/>
      <c r="O32" s="16"/>
      <c r="P32" s="10">
        <v>4</v>
      </c>
      <c r="Q32" s="10">
        <v>2.6932999999999998</v>
      </c>
      <c r="R32" s="10">
        <v>58.133000000000003</v>
      </c>
      <c r="S32" s="10">
        <v>16802.133000000002</v>
      </c>
    </row>
    <row r="33" spans="2:26" ht="19.5" thickBot="1" x14ac:dyDescent="0.3">
      <c r="B33" s="5"/>
      <c r="C33" s="5"/>
      <c r="D33" s="5"/>
      <c r="E33" s="4">
        <v>6</v>
      </c>
      <c r="F33" s="4"/>
      <c r="G33" s="4"/>
      <c r="H33" s="4"/>
      <c r="I33" s="4"/>
      <c r="J33" s="4"/>
      <c r="K33" s="4"/>
      <c r="L33" s="4"/>
      <c r="O33" s="12"/>
      <c r="P33" s="10">
        <v>6</v>
      </c>
      <c r="Q33" s="10">
        <v>4.8266</v>
      </c>
      <c r="R33" s="10">
        <v>60.265999999999998</v>
      </c>
      <c r="S33" s="10">
        <v>16804.266</v>
      </c>
    </row>
    <row r="39" spans="2:26" ht="15" customHeight="1" x14ac:dyDescent="0.25">
      <c r="B39" s="3"/>
      <c r="C39" s="3"/>
      <c r="D39" s="3"/>
      <c r="E39" s="3"/>
      <c r="F39" s="3"/>
      <c r="G39" s="3"/>
      <c r="H39" s="3"/>
      <c r="K39" s="3"/>
      <c r="L39" s="3"/>
      <c r="M39" s="3"/>
      <c r="N39" s="3"/>
      <c r="O39" s="3"/>
      <c r="P39" s="3"/>
      <c r="Q39" s="3"/>
      <c r="T39" s="3"/>
      <c r="U39" s="3"/>
      <c r="V39" s="3"/>
      <c r="W39" s="3"/>
      <c r="X39" s="3"/>
      <c r="Y39" s="3"/>
      <c r="Z39" s="3"/>
    </row>
    <row r="40" spans="2:26" x14ac:dyDescent="0.25">
      <c r="B40" s="3"/>
      <c r="C40" s="3"/>
      <c r="D40" s="3"/>
      <c r="E40" s="3"/>
      <c r="F40" s="3"/>
      <c r="G40" s="3"/>
      <c r="H40" s="3"/>
      <c r="K40" s="3"/>
      <c r="L40" s="3"/>
      <c r="M40" s="3"/>
      <c r="N40" s="3"/>
      <c r="O40" s="3"/>
      <c r="P40" s="3"/>
      <c r="Q40" s="3"/>
      <c r="T40" s="3"/>
      <c r="U40" s="3"/>
      <c r="V40" s="3"/>
      <c r="W40" s="3"/>
      <c r="X40" s="3"/>
      <c r="Y40" s="3"/>
      <c r="Z40" s="3"/>
    </row>
    <row r="41" spans="2:26" x14ac:dyDescent="0.25">
      <c r="B41" s="3"/>
      <c r="C41" s="3"/>
      <c r="D41" s="3"/>
      <c r="E41" s="3"/>
      <c r="F41" s="3"/>
      <c r="G41" s="3"/>
      <c r="H41" s="3"/>
      <c r="K41" s="3"/>
      <c r="L41" s="3"/>
      <c r="M41" s="3"/>
      <c r="N41" s="3"/>
      <c r="O41" s="3"/>
      <c r="P41" s="3"/>
      <c r="Q41" s="3"/>
      <c r="T41" s="3"/>
      <c r="U41" s="3"/>
      <c r="V41" s="3"/>
      <c r="W41" s="3"/>
      <c r="X41" s="3"/>
      <c r="Y41" s="3"/>
      <c r="Z41" s="3"/>
    </row>
    <row r="42" spans="2:26" x14ac:dyDescent="0.25">
      <c r="B42" s="3"/>
      <c r="C42" s="3"/>
      <c r="D42" s="3"/>
      <c r="E42" s="3"/>
      <c r="F42" s="3"/>
      <c r="G42" s="3"/>
      <c r="H42" s="3"/>
      <c r="K42" s="3"/>
      <c r="L42" s="3"/>
      <c r="M42" s="3"/>
      <c r="N42" s="3"/>
      <c r="O42" s="3"/>
      <c r="P42" s="3"/>
      <c r="Q42" s="3"/>
      <c r="T42" s="3"/>
      <c r="U42" s="3"/>
      <c r="V42" s="3"/>
      <c r="W42" s="3"/>
      <c r="X42" s="3"/>
      <c r="Y42" s="3"/>
      <c r="Z42" s="3"/>
    </row>
  </sheetData>
  <mergeCells count="57">
    <mergeCell ref="O25:O27"/>
    <mergeCell ref="O28:O30"/>
    <mergeCell ref="O31:O33"/>
    <mergeCell ref="A2:O14"/>
    <mergeCell ref="Q2:AC14"/>
    <mergeCell ref="E23:F24"/>
    <mergeCell ref="B23:D24"/>
    <mergeCell ref="G23:L23"/>
    <mergeCell ref="G24:H24"/>
    <mergeCell ref="I24:J24"/>
    <mergeCell ref="O23:O24"/>
    <mergeCell ref="P23:P24"/>
    <mergeCell ref="Q23:S23"/>
    <mergeCell ref="K24:L24"/>
    <mergeCell ref="B25:D27"/>
    <mergeCell ref="B28:D30"/>
    <mergeCell ref="B31:D33"/>
    <mergeCell ref="E25:F25"/>
    <mergeCell ref="E26:F26"/>
    <mergeCell ref="E27:F27"/>
    <mergeCell ref="E28:F28"/>
    <mergeCell ref="E29:F29"/>
    <mergeCell ref="E30:F30"/>
    <mergeCell ref="E33:F33"/>
    <mergeCell ref="G25:H25"/>
    <mergeCell ref="G26:H26"/>
    <mergeCell ref="G27:H27"/>
    <mergeCell ref="G28:H28"/>
    <mergeCell ref="G29:H29"/>
    <mergeCell ref="G30:H30"/>
    <mergeCell ref="G31:H31"/>
    <mergeCell ref="I30:J30"/>
    <mergeCell ref="I31:J31"/>
    <mergeCell ref="I32:J32"/>
    <mergeCell ref="E31:F31"/>
    <mergeCell ref="E32:F32"/>
    <mergeCell ref="I25:J25"/>
    <mergeCell ref="I26:J26"/>
    <mergeCell ref="I27:J27"/>
    <mergeCell ref="I28:J28"/>
    <mergeCell ref="I29:J29"/>
    <mergeCell ref="T39:Z42"/>
    <mergeCell ref="B16:D16"/>
    <mergeCell ref="B39:H42"/>
    <mergeCell ref="K39:Q42"/>
    <mergeCell ref="I33:J33"/>
    <mergeCell ref="K25:L25"/>
    <mergeCell ref="K26:L26"/>
    <mergeCell ref="K28:L28"/>
    <mergeCell ref="K27:L27"/>
    <mergeCell ref="K29:L29"/>
    <mergeCell ref="K30:L30"/>
    <mergeCell ref="K31:L31"/>
    <mergeCell ref="K32:L32"/>
    <mergeCell ref="K33:L33"/>
    <mergeCell ref="G32:H32"/>
    <mergeCell ref="G33:H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lxve_every1</dc:creator>
  <cp:lastModifiedBy>lxve_every1</cp:lastModifiedBy>
  <dcterms:created xsi:type="dcterms:W3CDTF">2024-03-08T17:04:16Z</dcterms:created>
  <dcterms:modified xsi:type="dcterms:W3CDTF">2024-03-20T15:52:38Z</dcterms:modified>
</cp:coreProperties>
</file>