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acy.sterling\Box Sync\D3\D3 Tutorials\Reingold-Tilford tree\"/>
    </mc:Choice>
  </mc:AlternateContent>
  <bookViews>
    <workbookView xWindow="1068" yWindow="0" windowWidth="23040" windowHeight="10824" activeTab="1"/>
  </bookViews>
  <sheets>
    <sheet name="Reingold-Tilford" sheetId="3" r:id="rId1"/>
    <sheet name="Sheet4" sheetId="4" r:id="rId2"/>
    <sheet name="Sheet1" sheetId="1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" l="1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J29" i="4"/>
  <c r="I29" i="4"/>
  <c r="J28" i="4"/>
  <c r="I28" i="4"/>
  <c r="H28" i="4"/>
  <c r="G2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" i="4"/>
  <c r="I1" i="4"/>
  <c r="H1" i="4"/>
  <c r="G1" i="4"/>
  <c r="J4" i="3"/>
  <c r="I22" i="3"/>
  <c r="J9" i="3"/>
  <c r="J16" i="3"/>
  <c r="J21" i="3"/>
  <c r="J19" i="3"/>
  <c r="J20" i="3"/>
  <c r="J18" i="3"/>
  <c r="I17" i="3"/>
  <c r="I10" i="3"/>
  <c r="J5" i="3"/>
  <c r="J6" i="3"/>
  <c r="J7" i="3"/>
  <c r="J8" i="3"/>
  <c r="J11" i="3"/>
  <c r="J12" i="3"/>
  <c r="J13" i="3"/>
  <c r="J14" i="3"/>
  <c r="J15" i="3"/>
  <c r="I3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E5" i="2"/>
  <c r="E4" i="2"/>
  <c r="E3" i="2"/>
  <c r="F5" i="1" l="1"/>
  <c r="F4" i="1"/>
  <c r="F3" i="1"/>
</calcChain>
</file>

<file path=xl/sharedStrings.xml><?xml version="1.0" encoding="utf-8"?>
<sst xmlns="http://schemas.openxmlformats.org/spreadsheetml/2006/main" count="384" uniqueCount="123">
  <si>
    <t>type</t>
  </si>
  <si>
    <t>description</t>
  </si>
  <si>
    <t>LOB</t>
  </si>
  <si>
    <t>Tribe</t>
  </si>
  <si>
    <t>PSW</t>
  </si>
  <si>
    <t>AAP</t>
  </si>
  <si>
    <t>Data</t>
  </si>
  <si>
    <t>Consumer</t>
  </si>
  <si>
    <t>squadcount</t>
  </si>
  <si>
    <t>id</t>
  </si>
  <si>
    <t>Squad</t>
  </si>
  <si>
    <t>Property Engagement</t>
  </si>
  <si>
    <t>employeecount</t>
  </si>
  <si>
    <t>Rapid Fire</t>
  </si>
  <si>
    <t>Core Content</t>
  </si>
  <si>
    <t>Property Traffic</t>
  </si>
  <si>
    <t>Core Search</t>
  </si>
  <si>
    <t>Support</t>
  </si>
  <si>
    <t>Tribe Support</t>
  </si>
  <si>
    <t>links</t>
  </si>
  <si>
    <t>source</t>
  </si>
  <si>
    <t>target</t>
  </si>
  <si>
    <t>iOS</t>
  </si>
  <si>
    <t>Android</t>
  </si>
  <si>
    <t>Consumer Insights</t>
  </si>
  <si>
    <t>Notifications</t>
  </si>
  <si>
    <t>Consumer Identity</t>
  </si>
  <si>
    <t>Listing &amp; Partner Services</t>
  </si>
  <si>
    <t>Core Squad</t>
  </si>
  <si>
    <t>Real-time Analytics Squad</t>
  </si>
  <si>
    <t xml:space="preserve">"source": </t>
  </si>
  <si>
    <t>"target":</t>
  </si>
  <si>
    <t>Tribe Support (AAP)</t>
  </si>
  <si>
    <t>Tribe Support (Data)</t>
  </si>
  <si>
    <t>Tribe Support (PSW)</t>
  </si>
  <si>
    <t>group</t>
  </si>
  <si>
    <t>AAP IT</t>
  </si>
  <si>
    <t>(blank)</t>
  </si>
  <si>
    <t>Consumer PSW - Engineering &amp; Product Managers</t>
  </si>
  <si>
    <t>Data Services</t>
  </si>
  <si>
    <t>DEI Core</t>
  </si>
  <si>
    <t>Listings mgt</t>
  </si>
  <si>
    <t>Real Time Analytics</t>
  </si>
  <si>
    <t>Dev</t>
  </si>
  <si>
    <t>Customer Platforms &amp; Profiles</t>
  </si>
  <si>
    <t>Builder</t>
  </si>
  <si>
    <t>Property Platform</t>
  </si>
  <si>
    <t>Delivery Engineering</t>
  </si>
  <si>
    <t>Delivery Eng</t>
  </si>
  <si>
    <t>Property Advertising &amp; Insights</t>
  </si>
  <si>
    <t>Audience &amp; Extensions</t>
  </si>
  <si>
    <t>Projects &amp; Listings</t>
  </si>
  <si>
    <t>ETS</t>
  </si>
  <si>
    <t>Cloud &amp; Infrastructure</t>
  </si>
  <si>
    <t>Consulting Team</t>
  </si>
  <si>
    <t>Leadership Team</t>
  </si>
  <si>
    <t>Support Services</t>
  </si>
  <si>
    <t>Financial Services</t>
  </si>
  <si>
    <t>Core Experience</t>
  </si>
  <si>
    <t>Integration</t>
  </si>
  <si>
    <t>GPN</t>
  </si>
  <si>
    <t>Infrastructure</t>
  </si>
  <si>
    <t>Global Infrastructure and Architecture</t>
  </si>
  <si>
    <t>Media &amp; Marketing</t>
  </si>
  <si>
    <t>Media IT</t>
  </si>
  <si>
    <t>Core Mobile</t>
  </si>
  <si>
    <t>Core Web</t>
  </si>
  <si>
    <t>Customer Solutions &amp; Brand Partnerships</t>
  </si>
  <si>
    <t>IT/Product Leadership Team</t>
  </si>
  <si>
    <t>News/Lifestyle Team</t>
  </si>
  <si>
    <t>Money</t>
  </si>
  <si>
    <t>Money IT</t>
  </si>
  <si>
    <t>C360 - Spot</t>
  </si>
  <si>
    <t>Customer</t>
  </si>
  <si>
    <t>Finance ERP</t>
  </si>
  <si>
    <t>Finance INT</t>
  </si>
  <si>
    <t>Product &amp; Pricing</t>
  </si>
  <si>
    <t>RCA</t>
  </si>
  <si>
    <t>RCA - New Ventures</t>
  </si>
  <si>
    <t>Real Spaces</t>
  </si>
  <si>
    <t>RCA - Personalisation &amp; Apps</t>
  </si>
  <si>
    <t>Mobile Apps</t>
  </si>
  <si>
    <t>Personalisation</t>
  </si>
  <si>
    <t>RCA - Property Search &amp; Web</t>
  </si>
  <si>
    <t>Consumer Web UI</t>
  </si>
  <si>
    <t>Data &amp; Search</t>
  </si>
  <si>
    <t>REALabs</t>
  </si>
  <si>
    <t>Inventorship</t>
  </si>
  <si>
    <t>Resi</t>
  </si>
  <si>
    <t>Resi IT</t>
  </si>
  <si>
    <t>1form Team</t>
  </si>
  <si>
    <t>BAU</t>
  </si>
  <si>
    <t>Customer Reporting Team</t>
  </si>
  <si>
    <t>Move Team</t>
  </si>
  <si>
    <t>Rental Services</t>
  </si>
  <si>
    <t>Win Team</t>
  </si>
  <si>
    <t>Risk &amp; Security</t>
  </si>
  <si>
    <t>IT &amp; Security Risk</t>
  </si>
  <si>
    <t>Security Team</t>
  </si>
  <si>
    <t>Consumer PSW</t>
  </si>
  <si>
    <t>Delivery Lead x1</t>
  </si>
  <si>
    <t>Developer x6</t>
  </si>
  <si>
    <t>Lead Developer x2</t>
  </si>
  <si>
    <t>Senior Developer x1</t>
  </si>
  <si>
    <t>Senior Quality Analyst x1</t>
  </si>
  <si>
    <t>Delivery Lead</t>
  </si>
  <si>
    <t>Developer</t>
  </si>
  <si>
    <t>Lead Developer</t>
  </si>
  <si>
    <t>Senior Developer</t>
  </si>
  <si>
    <t>Senior Quality Analyst</t>
  </si>
  <si>
    <t>Quality Analyst</t>
  </si>
  <si>
    <t>Senior Business Analyst</t>
  </si>
  <si>
    <t>Product Manager</t>
  </si>
  <si>
    <t>Senior Systems Engingeer</t>
  </si>
  <si>
    <t>Systems Engingeer</t>
  </si>
  <si>
    <t>Technical Lead</t>
  </si>
  <si>
    <t>Business Analyst</t>
  </si>
  <si>
    <t>Engineering Manager</t>
  </si>
  <si>
    <t>Senior Technical Lead</t>
  </si>
  <si>
    <t>Systems Lead</t>
  </si>
  <si>
    <t>Senior Manager</t>
  </si>
  <si>
    <t>Senior Product Manager</t>
  </si>
  <si>
    <t>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</si>
</sst>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1" xfId="0" applyNumberFormat="1" applyFont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8"/>
  <sheetViews>
    <sheetView workbookViewId="0">
      <selection activeCell="H2" sqref="H2:N9"/>
    </sheetView>
  </sheetViews>
  <sheetFormatPr defaultRowHeight="14.4" x14ac:dyDescent="0.3"/>
  <cols>
    <col min="2" max="2" width="9.5546875" bestFit="1" customWidth="1"/>
    <col min="8" max="8" width="29.6640625" bestFit="1" customWidth="1"/>
    <col min="9" max="9" width="35.6640625" bestFit="1" customWidth="1"/>
    <col min="10" max="10" width="37" bestFit="1" customWidth="1"/>
  </cols>
  <sheetData>
    <row r="1" spans="2:13" x14ac:dyDescent="0.3">
      <c r="B1" s="1"/>
    </row>
    <row r="2" spans="2:13" x14ac:dyDescent="0.3">
      <c r="B2" s="1" t="s">
        <v>7</v>
      </c>
      <c r="H2" t="str">
        <f>"{""name"": """&amp;B2&amp;""", ""children"": ["</f>
        <v>{"name": "Consumer", "children": [</v>
      </c>
    </row>
    <row r="3" spans="2:13" x14ac:dyDescent="0.3">
      <c r="C3" s="2" t="s">
        <v>36</v>
      </c>
      <c r="D3" s="3"/>
      <c r="F3" s="4">
        <v>55</v>
      </c>
      <c r="I3" s="7" t="str">
        <f>"{""name"": """&amp;C3&amp;""", ""children"": ["</f>
        <v>{"name": "AAP IT", "children": [</v>
      </c>
    </row>
    <row r="4" spans="2:13" x14ac:dyDescent="0.3">
      <c r="D4" s="3" t="s">
        <v>23</v>
      </c>
      <c r="F4" s="5">
        <v>11</v>
      </c>
      <c r="J4" t="str">
        <f>"{""name"": """&amp;D4&amp;""", ""size"": "&amp;F4&amp;", ""children"": ["</f>
        <v>{"name": "Android", "size": 11, "children": [</v>
      </c>
      <c r="M4" s="10" t="s">
        <v>100</v>
      </c>
    </row>
    <row r="5" spans="2:13" x14ac:dyDescent="0.3">
      <c r="D5" s="3" t="s">
        <v>26</v>
      </c>
      <c r="F5" s="5">
        <v>7</v>
      </c>
      <c r="J5" t="str">
        <f t="shared" ref="J5:J20" si="0">"{""name"": """&amp;D5&amp;""", ""size"": "&amp;F5&amp;"},"</f>
        <v>{"name": "Consumer Identity", "size": 7},</v>
      </c>
      <c r="M5" s="10" t="s">
        <v>101</v>
      </c>
    </row>
    <row r="6" spans="2:13" x14ac:dyDescent="0.3">
      <c r="D6" s="3" t="s">
        <v>24</v>
      </c>
      <c r="F6" s="5">
        <v>7</v>
      </c>
      <c r="J6" t="str">
        <f t="shared" si="0"/>
        <v>{"name": "Consumer Insights", "size": 7},</v>
      </c>
      <c r="M6" s="10" t="s">
        <v>102</v>
      </c>
    </row>
    <row r="7" spans="2:13" x14ac:dyDescent="0.3">
      <c r="D7" s="3" t="s">
        <v>22</v>
      </c>
      <c r="F7" s="5">
        <v>14</v>
      </c>
      <c r="J7" t="str">
        <f t="shared" si="0"/>
        <v>{"name": "iOS", "size": 14},</v>
      </c>
      <c r="M7" s="10" t="s">
        <v>103</v>
      </c>
    </row>
    <row r="8" spans="2:13" x14ac:dyDescent="0.3">
      <c r="D8" s="3" t="s">
        <v>25</v>
      </c>
      <c r="E8" s="3"/>
      <c r="F8" s="5">
        <v>9</v>
      </c>
      <c r="J8" t="str">
        <f t="shared" si="0"/>
        <v>{"name": "Notifications", "size": 9},</v>
      </c>
      <c r="M8" s="10" t="s">
        <v>104</v>
      </c>
    </row>
    <row r="9" spans="2:13" x14ac:dyDescent="0.3">
      <c r="C9" s="2"/>
      <c r="D9" s="3" t="s">
        <v>18</v>
      </c>
      <c r="F9" s="5">
        <v>7</v>
      </c>
      <c r="J9" s="9" t="str">
        <f>"{""name"": """&amp;D9&amp;""", ""size"": "&amp;F9&amp;"}"</f>
        <v>{"name": "Tribe Support", "size": 7}</v>
      </c>
    </row>
    <row r="10" spans="2:13" x14ac:dyDescent="0.3">
      <c r="C10" s="2" t="s">
        <v>99</v>
      </c>
      <c r="D10" s="3"/>
      <c r="E10" s="3"/>
      <c r="F10" s="4">
        <v>61</v>
      </c>
      <c r="I10" s="8" t="str">
        <f>"]},{""name"": """&amp;C10&amp;""", ""children"": ["</f>
        <v>]},{"name": "Consumer PSW", "children": [</v>
      </c>
    </row>
    <row r="11" spans="2:13" x14ac:dyDescent="0.3">
      <c r="D11" s="3" t="s">
        <v>14</v>
      </c>
      <c r="E11" s="3"/>
      <c r="F11" s="5">
        <v>14</v>
      </c>
      <c r="J11" t="str">
        <f t="shared" si="0"/>
        <v>{"name": "Core Content", "size": 14},</v>
      </c>
    </row>
    <row r="12" spans="2:13" x14ac:dyDescent="0.3">
      <c r="D12" s="3" t="s">
        <v>16</v>
      </c>
      <c r="E12" s="3"/>
      <c r="F12" s="5">
        <v>12</v>
      </c>
      <c r="J12" t="str">
        <f t="shared" si="0"/>
        <v>{"name": "Core Search", "size": 12},</v>
      </c>
    </row>
    <row r="13" spans="2:13" x14ac:dyDescent="0.3">
      <c r="D13" s="3" t="s">
        <v>11</v>
      </c>
      <c r="E13" s="3"/>
      <c r="F13" s="5">
        <v>9</v>
      </c>
      <c r="J13" t="str">
        <f t="shared" si="0"/>
        <v>{"name": "Property Engagement", "size": 9},</v>
      </c>
    </row>
    <row r="14" spans="2:13" x14ac:dyDescent="0.3">
      <c r="D14" s="3" t="s">
        <v>15</v>
      </c>
      <c r="E14" s="3"/>
      <c r="F14" s="5">
        <v>10</v>
      </c>
      <c r="J14" t="str">
        <f t="shared" si="0"/>
        <v>{"name": "Property Traffic", "size": 10},</v>
      </c>
    </row>
    <row r="15" spans="2:13" x14ac:dyDescent="0.3">
      <c r="D15" s="3" t="s">
        <v>13</v>
      </c>
      <c r="E15" s="3"/>
      <c r="F15" s="5">
        <v>9</v>
      </c>
      <c r="J15" t="str">
        <f t="shared" si="0"/>
        <v>{"name": "Rapid Fire", "size": 9},</v>
      </c>
    </row>
    <row r="16" spans="2:13" x14ac:dyDescent="0.3">
      <c r="D16" s="3" t="s">
        <v>18</v>
      </c>
      <c r="E16" s="3"/>
      <c r="F16" s="5">
        <v>7</v>
      </c>
      <c r="J16" s="9" t="str">
        <f>"{""name"": """&amp;D16&amp;""", ""size"": "&amp;F16&amp;"}"</f>
        <v>{"name": "Tribe Support", "size": 7}</v>
      </c>
    </row>
    <row r="17" spans="2:10" x14ac:dyDescent="0.3">
      <c r="C17" s="2" t="s">
        <v>39</v>
      </c>
      <c r="F17" s="4">
        <v>31</v>
      </c>
      <c r="I17" s="8" t="str">
        <f>"]},{""name"": """&amp;C17&amp;""", ""children"": ["</f>
        <v>]},{"name": "Data Services", "children": [</v>
      </c>
    </row>
    <row r="18" spans="2:10" x14ac:dyDescent="0.3">
      <c r="D18" s="3" t="s">
        <v>40</v>
      </c>
      <c r="F18" s="5">
        <v>9</v>
      </c>
      <c r="J18" t="str">
        <f t="shared" si="0"/>
        <v>{"name": "DEI Core", "size": 9},</v>
      </c>
    </row>
    <row r="19" spans="2:10" x14ac:dyDescent="0.3">
      <c r="D19" s="3" t="s">
        <v>41</v>
      </c>
      <c r="F19" s="5">
        <v>8</v>
      </c>
      <c r="J19" t="str">
        <f t="shared" si="0"/>
        <v>{"name": "Listings mgt", "size": 8},</v>
      </c>
    </row>
    <row r="20" spans="2:10" x14ac:dyDescent="0.3">
      <c r="D20" s="3" t="s">
        <v>42</v>
      </c>
      <c r="F20" s="5">
        <v>4</v>
      </c>
      <c r="J20" t="str">
        <f t="shared" si="0"/>
        <v>{"name": "Real Time Analytics", "size": 4},</v>
      </c>
    </row>
    <row r="21" spans="2:10" x14ac:dyDescent="0.3">
      <c r="D21" s="3" t="s">
        <v>18</v>
      </c>
      <c r="F21" s="5">
        <v>10</v>
      </c>
      <c r="J21" s="9" t="str">
        <f>"{""name"": """&amp;D21&amp;""", ""size"": "&amp;F21&amp;"}"</f>
        <v>{"name": "Tribe Support", "size": 10}</v>
      </c>
    </row>
    <row r="22" spans="2:10" x14ac:dyDescent="0.3">
      <c r="D22" s="3"/>
      <c r="F22" s="5"/>
      <c r="I22" s="9" t="str">
        <f>"]}]}"</f>
        <v>]}]}</v>
      </c>
      <c r="J22" s="9"/>
    </row>
    <row r="23" spans="2:10" x14ac:dyDescent="0.3">
      <c r="B23" s="1" t="s">
        <v>43</v>
      </c>
      <c r="F23" s="6">
        <v>50</v>
      </c>
      <c r="I23" s="8"/>
    </row>
    <row r="24" spans="2:10" x14ac:dyDescent="0.3">
      <c r="C24" s="2" t="s">
        <v>44</v>
      </c>
      <c r="F24" s="4">
        <v>20</v>
      </c>
    </row>
    <row r="25" spans="2:10" x14ac:dyDescent="0.3">
      <c r="D25" s="3" t="s">
        <v>45</v>
      </c>
      <c r="F25" s="5">
        <v>10</v>
      </c>
    </row>
    <row r="26" spans="2:10" x14ac:dyDescent="0.3">
      <c r="D26" s="3" t="s">
        <v>46</v>
      </c>
      <c r="F26" s="5">
        <v>9</v>
      </c>
    </row>
    <row r="27" spans="2:10" x14ac:dyDescent="0.3">
      <c r="D27" s="3" t="s">
        <v>18</v>
      </c>
      <c r="F27" s="5">
        <v>1</v>
      </c>
    </row>
    <row r="28" spans="2:10" x14ac:dyDescent="0.3">
      <c r="C28" s="2" t="s">
        <v>47</v>
      </c>
      <c r="F28" s="4">
        <v>6</v>
      </c>
    </row>
    <row r="29" spans="2:10" x14ac:dyDescent="0.3">
      <c r="D29" s="3" t="s">
        <v>48</v>
      </c>
      <c r="F29" s="5">
        <v>6</v>
      </c>
    </row>
    <row r="30" spans="2:10" x14ac:dyDescent="0.3">
      <c r="C30" s="2" t="s">
        <v>49</v>
      </c>
      <c r="F30" s="4">
        <v>24</v>
      </c>
    </row>
    <row r="31" spans="2:10" x14ac:dyDescent="0.3">
      <c r="D31" s="3" t="s">
        <v>50</v>
      </c>
      <c r="F31" s="5">
        <v>10</v>
      </c>
    </row>
    <row r="32" spans="2:10" x14ac:dyDescent="0.3">
      <c r="D32" s="3" t="s">
        <v>51</v>
      </c>
      <c r="F32" s="5">
        <v>10</v>
      </c>
    </row>
    <row r="33" spans="2:6" x14ac:dyDescent="0.3">
      <c r="D33" s="3" t="s">
        <v>18</v>
      </c>
      <c r="F33" s="5">
        <v>4</v>
      </c>
    </row>
    <row r="34" spans="2:6" x14ac:dyDescent="0.3">
      <c r="B34" s="1" t="s">
        <v>52</v>
      </c>
      <c r="F34" s="6">
        <v>20</v>
      </c>
    </row>
    <row r="35" spans="2:6" x14ac:dyDescent="0.3">
      <c r="E35" s="2" t="s">
        <v>52</v>
      </c>
      <c r="F35" s="4">
        <v>20</v>
      </c>
    </row>
    <row r="36" spans="2:6" x14ac:dyDescent="0.3">
      <c r="E36" s="3" t="s">
        <v>53</v>
      </c>
      <c r="F36" s="5">
        <v>5</v>
      </c>
    </row>
    <row r="37" spans="2:6" x14ac:dyDescent="0.3">
      <c r="E37" s="3" t="s">
        <v>54</v>
      </c>
      <c r="F37" s="5">
        <v>6</v>
      </c>
    </row>
    <row r="38" spans="2:6" x14ac:dyDescent="0.3">
      <c r="E38" s="3" t="s">
        <v>55</v>
      </c>
      <c r="F38" s="5">
        <v>4</v>
      </c>
    </row>
    <row r="39" spans="2:6" x14ac:dyDescent="0.3">
      <c r="E39" s="3" t="s">
        <v>56</v>
      </c>
      <c r="F39" s="5">
        <v>5</v>
      </c>
    </row>
    <row r="40" spans="2:6" x14ac:dyDescent="0.3">
      <c r="E40" s="1" t="s">
        <v>57</v>
      </c>
      <c r="F40" s="5"/>
    </row>
    <row r="41" spans="2:6" x14ac:dyDescent="0.3">
      <c r="E41" s="2" t="s">
        <v>57</v>
      </c>
    </row>
    <row r="42" spans="2:6" x14ac:dyDescent="0.3">
      <c r="E42" s="3" t="s">
        <v>58</v>
      </c>
    </row>
    <row r="43" spans="2:6" x14ac:dyDescent="0.3">
      <c r="E43" s="3" t="s">
        <v>59</v>
      </c>
    </row>
    <row r="44" spans="2:6" x14ac:dyDescent="0.3">
      <c r="E44" s="3" t="s">
        <v>37</v>
      </c>
    </row>
    <row r="45" spans="2:6" x14ac:dyDescent="0.3">
      <c r="E45" s="1" t="s">
        <v>60</v>
      </c>
    </row>
    <row r="46" spans="2:6" x14ac:dyDescent="0.3">
      <c r="E46" s="2" t="s">
        <v>60</v>
      </c>
    </row>
    <row r="47" spans="2:6" x14ac:dyDescent="0.3">
      <c r="E47" s="3" t="s">
        <v>60</v>
      </c>
    </row>
    <row r="48" spans="2:6" x14ac:dyDescent="0.3">
      <c r="E48" s="1" t="s">
        <v>61</v>
      </c>
    </row>
    <row r="49" spans="5:5" x14ac:dyDescent="0.3">
      <c r="E49" s="2" t="s">
        <v>62</v>
      </c>
    </row>
    <row r="50" spans="5:5" x14ac:dyDescent="0.3">
      <c r="E50" s="3" t="s">
        <v>62</v>
      </c>
    </row>
    <row r="51" spans="5:5" x14ac:dyDescent="0.3">
      <c r="E51" s="1" t="s">
        <v>63</v>
      </c>
    </row>
    <row r="52" spans="5:5" x14ac:dyDescent="0.3">
      <c r="E52" s="2" t="s">
        <v>64</v>
      </c>
    </row>
    <row r="53" spans="5:5" x14ac:dyDescent="0.3">
      <c r="E53" s="3" t="s">
        <v>65</v>
      </c>
    </row>
    <row r="54" spans="5:5" x14ac:dyDescent="0.3">
      <c r="E54" s="3" t="s">
        <v>66</v>
      </c>
    </row>
    <row r="55" spans="5:5" x14ac:dyDescent="0.3">
      <c r="E55" s="3" t="s">
        <v>67</v>
      </c>
    </row>
    <row r="56" spans="5:5" x14ac:dyDescent="0.3">
      <c r="E56" s="3" t="s">
        <v>47</v>
      </c>
    </row>
    <row r="57" spans="5:5" x14ac:dyDescent="0.3">
      <c r="E57" s="3" t="s">
        <v>68</v>
      </c>
    </row>
    <row r="58" spans="5:5" x14ac:dyDescent="0.3">
      <c r="E58" s="3" t="s">
        <v>69</v>
      </c>
    </row>
    <row r="59" spans="5:5" x14ac:dyDescent="0.3">
      <c r="E59" s="3" t="s">
        <v>37</v>
      </c>
    </row>
    <row r="60" spans="5:5" x14ac:dyDescent="0.3">
      <c r="E60" s="1" t="s">
        <v>70</v>
      </c>
    </row>
    <row r="61" spans="5:5" x14ac:dyDescent="0.3">
      <c r="E61" s="2" t="s">
        <v>71</v>
      </c>
    </row>
    <row r="62" spans="5:5" x14ac:dyDescent="0.3">
      <c r="E62" s="3" t="s">
        <v>72</v>
      </c>
    </row>
    <row r="63" spans="5:5" x14ac:dyDescent="0.3">
      <c r="E63" s="3" t="s">
        <v>73</v>
      </c>
    </row>
    <row r="64" spans="5:5" x14ac:dyDescent="0.3">
      <c r="E64" s="3" t="s">
        <v>74</v>
      </c>
    </row>
    <row r="65" spans="5:5" x14ac:dyDescent="0.3">
      <c r="E65" s="3" t="s">
        <v>75</v>
      </c>
    </row>
    <row r="66" spans="5:5" x14ac:dyDescent="0.3">
      <c r="E66" s="3" t="s">
        <v>76</v>
      </c>
    </row>
    <row r="67" spans="5:5" x14ac:dyDescent="0.3">
      <c r="E67" s="3" t="s">
        <v>18</v>
      </c>
    </row>
    <row r="68" spans="5:5" x14ac:dyDescent="0.3">
      <c r="E68" s="3" t="s">
        <v>37</v>
      </c>
    </row>
    <row r="69" spans="5:5" x14ac:dyDescent="0.3">
      <c r="E69" s="1" t="s">
        <v>77</v>
      </c>
    </row>
    <row r="70" spans="5:5" x14ac:dyDescent="0.3">
      <c r="E70" s="2" t="s">
        <v>77</v>
      </c>
    </row>
    <row r="71" spans="5:5" x14ac:dyDescent="0.3">
      <c r="E71" s="3" t="s">
        <v>37</v>
      </c>
    </row>
    <row r="72" spans="5:5" x14ac:dyDescent="0.3">
      <c r="E72" s="2" t="s">
        <v>78</v>
      </c>
    </row>
    <row r="73" spans="5:5" x14ac:dyDescent="0.3">
      <c r="E73" s="3" t="s">
        <v>79</v>
      </c>
    </row>
    <row r="74" spans="5:5" x14ac:dyDescent="0.3">
      <c r="E74" s="2" t="s">
        <v>80</v>
      </c>
    </row>
    <row r="75" spans="5:5" x14ac:dyDescent="0.3">
      <c r="E75" s="3" t="s">
        <v>81</v>
      </c>
    </row>
    <row r="76" spans="5:5" x14ac:dyDescent="0.3">
      <c r="E76" s="3" t="s">
        <v>82</v>
      </c>
    </row>
    <row r="77" spans="5:5" x14ac:dyDescent="0.3">
      <c r="E77" s="3" t="s">
        <v>37</v>
      </c>
    </row>
    <row r="78" spans="5:5" x14ac:dyDescent="0.3">
      <c r="E78" s="2" t="s">
        <v>83</v>
      </c>
    </row>
    <row r="79" spans="5:5" x14ac:dyDescent="0.3">
      <c r="E79" s="3" t="s">
        <v>84</v>
      </c>
    </row>
    <row r="80" spans="5:5" x14ac:dyDescent="0.3">
      <c r="E80" s="3" t="s">
        <v>85</v>
      </c>
    </row>
    <row r="81" spans="5:5" x14ac:dyDescent="0.3">
      <c r="E81" s="3" t="s">
        <v>37</v>
      </c>
    </row>
    <row r="82" spans="5:5" x14ac:dyDescent="0.3">
      <c r="E82" s="2" t="s">
        <v>37</v>
      </c>
    </row>
    <row r="83" spans="5:5" x14ac:dyDescent="0.3">
      <c r="E83" s="3" t="s">
        <v>37</v>
      </c>
    </row>
    <row r="84" spans="5:5" x14ac:dyDescent="0.3">
      <c r="E84" s="1" t="s">
        <v>86</v>
      </c>
    </row>
    <row r="85" spans="5:5" x14ac:dyDescent="0.3">
      <c r="E85" s="2" t="s">
        <v>87</v>
      </c>
    </row>
    <row r="86" spans="5:5" x14ac:dyDescent="0.3">
      <c r="E86" s="3" t="s">
        <v>87</v>
      </c>
    </row>
    <row r="87" spans="5:5" x14ac:dyDescent="0.3">
      <c r="E87" s="1" t="s">
        <v>88</v>
      </c>
    </row>
    <row r="88" spans="5:5" x14ac:dyDescent="0.3">
      <c r="E88" s="2" t="s">
        <v>89</v>
      </c>
    </row>
    <row r="89" spans="5:5" x14ac:dyDescent="0.3">
      <c r="E89" s="3" t="s">
        <v>90</v>
      </c>
    </row>
    <row r="90" spans="5:5" x14ac:dyDescent="0.3">
      <c r="E90" s="3" t="s">
        <v>91</v>
      </c>
    </row>
    <row r="91" spans="5:5" x14ac:dyDescent="0.3">
      <c r="E91" s="3" t="s">
        <v>92</v>
      </c>
    </row>
    <row r="92" spans="5:5" x14ac:dyDescent="0.3">
      <c r="E92" s="3" t="s">
        <v>93</v>
      </c>
    </row>
    <row r="93" spans="5:5" x14ac:dyDescent="0.3">
      <c r="E93" s="3" t="s">
        <v>94</v>
      </c>
    </row>
    <row r="94" spans="5:5" x14ac:dyDescent="0.3">
      <c r="E94" s="3" t="s">
        <v>95</v>
      </c>
    </row>
    <row r="95" spans="5:5" x14ac:dyDescent="0.3">
      <c r="E95" s="1" t="s">
        <v>96</v>
      </c>
    </row>
    <row r="96" spans="5:5" x14ac:dyDescent="0.3">
      <c r="E96" s="2" t="s">
        <v>97</v>
      </c>
    </row>
    <row r="97" spans="5:5" x14ac:dyDescent="0.3">
      <c r="E97" s="3" t="s">
        <v>98</v>
      </c>
    </row>
    <row r="98" spans="5:5" x14ac:dyDescent="0.3">
      <c r="E98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G28" sqref="G28"/>
    </sheetView>
  </sheetViews>
  <sheetFormatPr defaultRowHeight="14.4" x14ac:dyDescent="0.3"/>
  <cols>
    <col min="1" max="1" width="9.5546875" bestFit="1" customWidth="1"/>
    <col min="2" max="2" width="44" bestFit="1" customWidth="1"/>
    <col min="3" max="3" width="18.6640625" bestFit="1" customWidth="1"/>
    <col min="4" max="4" width="21.77734375" bestFit="1" customWidth="1"/>
    <col min="5" max="5" width="2" bestFit="1" customWidth="1"/>
    <col min="7" max="7" width="29.6640625" bestFit="1" customWidth="1"/>
    <col min="8" max="8" width="26.5546875" bestFit="1" customWidth="1"/>
    <col min="9" max="9" width="36.88671875" bestFit="1" customWidth="1"/>
    <col min="10" max="10" width="40.109375" bestFit="1" customWidth="1"/>
  </cols>
  <sheetData>
    <row r="1" spans="1:12" x14ac:dyDescent="0.3">
      <c r="A1" s="11" t="s">
        <v>7</v>
      </c>
      <c r="B1" s="11" t="s">
        <v>36</v>
      </c>
      <c r="C1" s="10" t="s">
        <v>23</v>
      </c>
      <c r="D1" s="10" t="s">
        <v>105</v>
      </c>
      <c r="E1" s="5">
        <v>1</v>
      </c>
      <c r="G1" t="str">
        <f>"{""name"": """&amp;A1&amp;""", ""children"": ["</f>
        <v>{"name": "Consumer", "children": [</v>
      </c>
      <c r="H1" s="7" t="str">
        <f>"{""name"": """&amp;B1&amp;""", ""children"": ["</f>
        <v>{"name": "AAP IT", "children": [</v>
      </c>
      <c r="I1" t="str">
        <f>"{""name"": """&amp;C1&amp;""", ""children"": ["</f>
        <v>{"name": "Android", "children": [</v>
      </c>
      <c r="J1" t="str">
        <f>"{""name"": """&amp;D1&amp;" x"&amp;E1&amp;""", ""size"": "&amp;E1&amp;"}"&amp;IF(C2=0,",","]")</f>
        <v>{"name": "Delivery Lead x1", "size": 1},</v>
      </c>
    </row>
    <row r="2" spans="1:12" x14ac:dyDescent="0.3">
      <c r="A2" s="11"/>
      <c r="B2" s="11"/>
      <c r="C2" s="10"/>
      <c r="D2" s="10" t="s">
        <v>106</v>
      </c>
      <c r="E2" s="5">
        <v>6</v>
      </c>
      <c r="J2" t="str">
        <f t="shared" ref="J2:J27" si="0">"{""name"": """&amp;D2&amp;" x"&amp;E2&amp;""", ""size"": "&amp;E2&amp;"}"&amp;IF(C3=0,",","]")</f>
        <v>{"name": "Developer x6", "size": 6},</v>
      </c>
    </row>
    <row r="3" spans="1:12" x14ac:dyDescent="0.3">
      <c r="A3" s="11"/>
      <c r="B3" s="11"/>
      <c r="C3" s="10"/>
      <c r="D3" s="10" t="s">
        <v>107</v>
      </c>
      <c r="E3" s="5">
        <v>2</v>
      </c>
      <c r="J3" t="str">
        <f t="shared" si="0"/>
        <v>{"name": "Lead Developer x2", "size": 2},</v>
      </c>
      <c r="L3" s="10"/>
    </row>
    <row r="4" spans="1:12" x14ac:dyDescent="0.3">
      <c r="A4" s="11"/>
      <c r="B4" s="11"/>
      <c r="C4" s="10"/>
      <c r="D4" s="10" t="s">
        <v>108</v>
      </c>
      <c r="E4" s="5">
        <v>1</v>
      </c>
      <c r="J4" t="str">
        <f t="shared" si="0"/>
        <v>{"name": "Senior Developer x1", "size": 1},</v>
      </c>
      <c r="L4" s="10"/>
    </row>
    <row r="5" spans="1:12" x14ac:dyDescent="0.3">
      <c r="A5" s="11"/>
      <c r="B5" s="11"/>
      <c r="C5" s="10"/>
      <c r="D5" s="10" t="s">
        <v>109</v>
      </c>
      <c r="E5" s="5">
        <v>1</v>
      </c>
      <c r="J5" t="str">
        <f t="shared" si="0"/>
        <v>{"name": "Senior Quality Analyst x1", "size": 1}]</v>
      </c>
      <c r="L5" s="10"/>
    </row>
    <row r="6" spans="1:12" x14ac:dyDescent="0.3">
      <c r="A6" s="11"/>
      <c r="B6" s="11"/>
      <c r="C6" s="10" t="s">
        <v>26</v>
      </c>
      <c r="D6" s="10" t="s">
        <v>105</v>
      </c>
      <c r="E6" s="5">
        <v>1</v>
      </c>
      <c r="I6" t="str">
        <f>IF(C6="","","},{""name"": """&amp;C6&amp;""", ""children"": [")</f>
        <v>},{"name": "Consumer Identity", "children": [</v>
      </c>
      <c r="J6" t="str">
        <f t="shared" si="0"/>
        <v>{"name": "Delivery Lead x1", "size": 1},</v>
      </c>
      <c r="L6" s="10"/>
    </row>
    <row r="7" spans="1:12" x14ac:dyDescent="0.3">
      <c r="A7" s="11"/>
      <c r="B7" s="11"/>
      <c r="C7" s="10"/>
      <c r="D7" s="10" t="s">
        <v>106</v>
      </c>
      <c r="E7" s="5">
        <v>3</v>
      </c>
      <c r="I7" t="str">
        <f t="shared" ref="I7:I24" si="1">IF(C7="","","},{""name"": """&amp;C7&amp;""", ""children"": [")</f>
        <v/>
      </c>
      <c r="J7" t="str">
        <f t="shared" si="0"/>
        <v>{"name": "Developer x3", "size": 3},</v>
      </c>
      <c r="L7" s="10"/>
    </row>
    <row r="8" spans="1:12" x14ac:dyDescent="0.3">
      <c r="A8" s="11"/>
      <c r="B8" s="11"/>
      <c r="C8" s="10"/>
      <c r="D8" s="10" t="s">
        <v>107</v>
      </c>
      <c r="E8" s="5">
        <v>1</v>
      </c>
      <c r="I8" t="str">
        <f t="shared" si="1"/>
        <v/>
      </c>
      <c r="J8" t="str">
        <f t="shared" si="0"/>
        <v>{"name": "Lead Developer x1", "size": 1},</v>
      </c>
    </row>
    <row r="9" spans="1:12" x14ac:dyDescent="0.3">
      <c r="A9" s="11"/>
      <c r="B9" s="11"/>
      <c r="C9" s="10"/>
      <c r="D9" s="10" t="s">
        <v>108</v>
      </c>
      <c r="E9" s="5">
        <v>2</v>
      </c>
      <c r="I9" t="str">
        <f t="shared" si="1"/>
        <v/>
      </c>
      <c r="J9" t="str">
        <f t="shared" si="0"/>
        <v>{"name": "Senior Developer x2", "size": 2}]</v>
      </c>
    </row>
    <row r="10" spans="1:12" x14ac:dyDescent="0.3">
      <c r="A10" s="11"/>
      <c r="B10" s="11"/>
      <c r="C10" s="10" t="s">
        <v>24</v>
      </c>
      <c r="D10" s="10" t="s">
        <v>105</v>
      </c>
      <c r="E10" s="5">
        <v>1</v>
      </c>
      <c r="I10" t="str">
        <f t="shared" si="1"/>
        <v>},{"name": "Consumer Insights", "children": [</v>
      </c>
      <c r="J10" t="str">
        <f t="shared" si="0"/>
        <v>{"name": "Delivery Lead x1", "size": 1},</v>
      </c>
    </row>
    <row r="11" spans="1:12" x14ac:dyDescent="0.3">
      <c r="A11" s="11"/>
      <c r="B11" s="11"/>
      <c r="C11" s="10"/>
      <c r="D11" s="10" t="s">
        <v>106</v>
      </c>
      <c r="E11" s="5">
        <v>4</v>
      </c>
      <c r="I11" t="str">
        <f t="shared" si="1"/>
        <v/>
      </c>
      <c r="J11" t="str">
        <f t="shared" si="0"/>
        <v>{"name": "Developer x4", "size": 4},</v>
      </c>
    </row>
    <row r="12" spans="1:12" x14ac:dyDescent="0.3">
      <c r="A12" s="11"/>
      <c r="B12" s="11"/>
      <c r="C12" s="10"/>
      <c r="D12" s="10" t="s">
        <v>107</v>
      </c>
      <c r="E12" s="5">
        <v>1</v>
      </c>
      <c r="I12" t="str">
        <f t="shared" si="1"/>
        <v/>
      </c>
      <c r="J12" t="str">
        <f t="shared" si="0"/>
        <v>{"name": "Lead Developer x1", "size": 1},</v>
      </c>
    </row>
    <row r="13" spans="1:12" x14ac:dyDescent="0.3">
      <c r="A13" s="11"/>
      <c r="B13" s="11"/>
      <c r="C13" s="10"/>
      <c r="D13" s="10" t="s">
        <v>108</v>
      </c>
      <c r="E13" s="5">
        <v>1</v>
      </c>
      <c r="I13" t="str">
        <f t="shared" si="1"/>
        <v/>
      </c>
      <c r="J13" t="str">
        <f t="shared" si="0"/>
        <v>{"name": "Senior Developer x1", "size": 1}]</v>
      </c>
    </row>
    <row r="14" spans="1:12" x14ac:dyDescent="0.3">
      <c r="A14" s="11"/>
      <c r="B14" s="11"/>
      <c r="C14" s="10" t="s">
        <v>22</v>
      </c>
      <c r="D14" s="10" t="s">
        <v>105</v>
      </c>
      <c r="E14" s="5">
        <v>1</v>
      </c>
      <c r="I14" t="str">
        <f t="shared" si="1"/>
        <v>},{"name": "iOS", "children": [</v>
      </c>
      <c r="J14" t="str">
        <f t="shared" si="0"/>
        <v>{"name": "Delivery Lead x1", "size": 1},</v>
      </c>
    </row>
    <row r="15" spans="1:12" x14ac:dyDescent="0.3">
      <c r="A15" s="11"/>
      <c r="B15" s="11"/>
      <c r="C15" s="10"/>
      <c r="D15" s="10" t="s">
        <v>106</v>
      </c>
      <c r="E15" s="5">
        <v>5</v>
      </c>
      <c r="I15" t="str">
        <f t="shared" si="1"/>
        <v/>
      </c>
      <c r="J15" t="str">
        <f t="shared" si="0"/>
        <v>{"name": "Developer x5", "size": 5},</v>
      </c>
    </row>
    <row r="16" spans="1:12" x14ac:dyDescent="0.3">
      <c r="A16" s="11"/>
      <c r="B16" s="11"/>
      <c r="C16" s="10"/>
      <c r="D16" s="10" t="s">
        <v>107</v>
      </c>
      <c r="E16" s="5">
        <v>2</v>
      </c>
      <c r="I16" t="str">
        <f t="shared" si="1"/>
        <v/>
      </c>
      <c r="J16" t="str">
        <f t="shared" si="0"/>
        <v>{"name": "Lead Developer x2", "size": 2},</v>
      </c>
    </row>
    <row r="17" spans="1:11" x14ac:dyDescent="0.3">
      <c r="A17" s="11"/>
      <c r="B17" s="11"/>
      <c r="C17" s="10"/>
      <c r="D17" s="10" t="s">
        <v>110</v>
      </c>
      <c r="E17" s="5">
        <v>1</v>
      </c>
      <c r="I17" t="str">
        <f t="shared" si="1"/>
        <v/>
      </c>
      <c r="J17" t="str">
        <f t="shared" si="0"/>
        <v>{"name": "Quality Analyst x1", "size": 1},</v>
      </c>
    </row>
    <row r="18" spans="1:11" x14ac:dyDescent="0.3">
      <c r="A18" s="11"/>
      <c r="B18" s="11"/>
      <c r="C18" s="10"/>
      <c r="D18" s="10" t="s">
        <v>108</v>
      </c>
      <c r="E18" s="5">
        <v>4</v>
      </c>
      <c r="I18" t="str">
        <f t="shared" si="1"/>
        <v/>
      </c>
      <c r="J18" t="str">
        <f t="shared" si="0"/>
        <v>{"name": "Senior Developer x4", "size": 4},</v>
      </c>
    </row>
    <row r="19" spans="1:11" x14ac:dyDescent="0.3">
      <c r="A19" s="11"/>
      <c r="B19" s="11"/>
      <c r="C19" s="10"/>
      <c r="D19" s="10" t="s">
        <v>109</v>
      </c>
      <c r="E19" s="5">
        <v>1</v>
      </c>
      <c r="I19" t="str">
        <f t="shared" si="1"/>
        <v/>
      </c>
      <c r="J19" t="str">
        <f t="shared" si="0"/>
        <v>{"name": "Senior Quality Analyst x1", "size": 1}]</v>
      </c>
    </row>
    <row r="20" spans="1:11" x14ac:dyDescent="0.3">
      <c r="A20" s="11"/>
      <c r="B20" s="11"/>
      <c r="C20" s="10" t="s">
        <v>25</v>
      </c>
      <c r="D20" s="10" t="s">
        <v>105</v>
      </c>
      <c r="E20" s="5">
        <v>1</v>
      </c>
      <c r="I20" t="str">
        <f t="shared" si="1"/>
        <v>},{"name": "Notifications", "children": [</v>
      </c>
      <c r="J20" t="str">
        <f t="shared" si="0"/>
        <v>{"name": "Delivery Lead x1", "size": 1},</v>
      </c>
    </row>
    <row r="21" spans="1:11" x14ac:dyDescent="0.3">
      <c r="A21" s="11"/>
      <c r="B21" s="11"/>
      <c r="C21" s="10"/>
      <c r="D21" s="10" t="s">
        <v>106</v>
      </c>
      <c r="E21" s="5">
        <v>5</v>
      </c>
      <c r="I21" t="str">
        <f t="shared" si="1"/>
        <v/>
      </c>
      <c r="J21" t="str">
        <f t="shared" si="0"/>
        <v>{"name": "Developer x5", "size": 5},</v>
      </c>
    </row>
    <row r="22" spans="1:11" x14ac:dyDescent="0.3">
      <c r="A22" s="11"/>
      <c r="B22" s="11"/>
      <c r="C22" s="10"/>
      <c r="D22" s="10" t="s">
        <v>107</v>
      </c>
      <c r="E22" s="5">
        <v>2</v>
      </c>
      <c r="I22" t="str">
        <f t="shared" si="1"/>
        <v/>
      </c>
      <c r="J22" t="str">
        <f t="shared" si="0"/>
        <v>{"name": "Lead Developer x2", "size": 2},</v>
      </c>
    </row>
    <row r="23" spans="1:11" x14ac:dyDescent="0.3">
      <c r="A23" s="11"/>
      <c r="B23" s="11"/>
      <c r="C23" s="10"/>
      <c r="D23" s="10" t="s">
        <v>111</v>
      </c>
      <c r="E23" s="5">
        <v>1</v>
      </c>
      <c r="I23" t="str">
        <f t="shared" si="1"/>
        <v/>
      </c>
      <c r="J23" t="str">
        <f t="shared" si="0"/>
        <v>{"name": "Senior Business Analyst x1", "size": 1}]</v>
      </c>
    </row>
    <row r="24" spans="1:11" x14ac:dyDescent="0.3">
      <c r="A24" s="11"/>
      <c r="B24" s="11"/>
      <c r="C24" s="10" t="s">
        <v>18</v>
      </c>
      <c r="D24" s="10" t="s">
        <v>112</v>
      </c>
      <c r="E24" s="5">
        <v>3</v>
      </c>
      <c r="I24" t="str">
        <f t="shared" si="1"/>
        <v>},{"name": "Tribe Support", "children": [</v>
      </c>
      <c r="J24" t="str">
        <f t="shared" si="0"/>
        <v>{"name": "Product Manager x3", "size": 3},</v>
      </c>
    </row>
    <row r="25" spans="1:11" x14ac:dyDescent="0.3">
      <c r="A25" s="11"/>
      <c r="B25" s="11"/>
      <c r="C25" s="10"/>
      <c r="D25" s="10" t="s">
        <v>113</v>
      </c>
      <c r="E25" s="5">
        <v>1</v>
      </c>
      <c r="J25" t="str">
        <f t="shared" si="0"/>
        <v>{"name": "Senior Systems Engingeer x1", "size": 1},</v>
      </c>
    </row>
    <row r="26" spans="1:11" x14ac:dyDescent="0.3">
      <c r="A26" s="11"/>
      <c r="B26" s="11"/>
      <c r="C26" s="10"/>
      <c r="D26" s="10" t="s">
        <v>114</v>
      </c>
      <c r="E26" s="5">
        <v>1</v>
      </c>
      <c r="J26" t="str">
        <f t="shared" si="0"/>
        <v>{"name": "Systems Engingeer x1", "size": 1},</v>
      </c>
    </row>
    <row r="27" spans="1:11" x14ac:dyDescent="0.3">
      <c r="A27" s="11"/>
      <c r="B27" s="11"/>
      <c r="C27" s="10"/>
      <c r="D27" s="10" t="s">
        <v>115</v>
      </c>
      <c r="E27" s="5">
        <v>2</v>
      </c>
      <c r="J27" t="str">
        <f t="shared" si="0"/>
        <v>{"name": "Technical Lead x2", "size": 2}]</v>
      </c>
      <c r="K27" t="s">
        <v>122</v>
      </c>
    </row>
    <row r="28" spans="1:11" x14ac:dyDescent="0.3">
      <c r="A28" s="11" t="s">
        <v>4</v>
      </c>
      <c r="B28" s="11" t="s">
        <v>38</v>
      </c>
      <c r="C28" s="10" t="s">
        <v>14</v>
      </c>
      <c r="D28" s="10" t="s">
        <v>116</v>
      </c>
      <c r="E28" s="5">
        <v>1</v>
      </c>
      <c r="G28" t="str">
        <f>"{""name"": """&amp;A28&amp;""", ""children"": ["</f>
        <v>{"name": "PSW", "children": [</v>
      </c>
      <c r="H28" s="7" t="str">
        <f>"{""name"": """&amp;B28&amp;""", ""children"": ["</f>
        <v>{"name": "Consumer PSW - Engineering &amp; Product Managers", "children": [</v>
      </c>
      <c r="I28" t="str">
        <f>"{""name"": """&amp;C28&amp;""", ""children"": ["</f>
        <v>{"name": "Core Content", "children": [</v>
      </c>
      <c r="J28" t="str">
        <f>"{""name"": """&amp;D28&amp;" x"&amp;E28&amp;""", ""size"": "&amp;E28&amp;"}"&amp;IF(C29=0,",","]")</f>
        <v>{"name": "Business Analyst x1", "size": 1},</v>
      </c>
    </row>
    <row r="29" spans="1:11" x14ac:dyDescent="0.3">
      <c r="A29" s="11"/>
      <c r="B29" s="11"/>
      <c r="C29" s="10"/>
      <c r="D29" s="10" t="s">
        <v>105</v>
      </c>
      <c r="E29" s="5">
        <v>1</v>
      </c>
      <c r="I29" t="str">
        <f>IF(C29="","","},{""name"": """&amp;C29&amp;""", ""children"": [")</f>
        <v/>
      </c>
      <c r="J29" t="str">
        <f t="shared" ref="J29" si="2">"{""name"": """&amp;D29&amp;" x"&amp;E29&amp;""", ""size"": "&amp;E29&amp;"}"&amp;IF(C30=0,",","]")</f>
        <v>{"name": "Delivery Lead x1", "size": 1},</v>
      </c>
    </row>
    <row r="30" spans="1:11" x14ac:dyDescent="0.3">
      <c r="A30" s="11"/>
      <c r="B30" s="11"/>
      <c r="C30" s="10"/>
      <c r="D30" s="10" t="s">
        <v>106</v>
      </c>
      <c r="E30" s="5">
        <v>2</v>
      </c>
      <c r="I30" t="str">
        <f t="shared" ref="I30:I71" si="3">IF(C30="","","},{""name"": """&amp;C30&amp;""", ""children"": [")</f>
        <v/>
      </c>
      <c r="J30" t="str">
        <f t="shared" ref="J30:J71" si="4">"{""name"": """&amp;D30&amp;" x"&amp;E30&amp;""", ""size"": "&amp;E30&amp;"}"&amp;IF(C31=0,",","]")</f>
        <v>{"name": "Developer x2", "size": 2},</v>
      </c>
    </row>
    <row r="31" spans="1:11" x14ac:dyDescent="0.3">
      <c r="A31" s="11"/>
      <c r="B31" s="11"/>
      <c r="C31" s="10"/>
      <c r="D31" s="10" t="s">
        <v>107</v>
      </c>
      <c r="E31" s="5">
        <v>2</v>
      </c>
      <c r="I31" t="str">
        <f t="shared" si="3"/>
        <v/>
      </c>
      <c r="J31" t="str">
        <f t="shared" si="4"/>
        <v>{"name": "Lead Developer x2", "size": 2},</v>
      </c>
    </row>
    <row r="32" spans="1:11" x14ac:dyDescent="0.3">
      <c r="A32" s="11"/>
      <c r="B32" s="11"/>
      <c r="C32" s="10"/>
      <c r="D32" s="10" t="s">
        <v>112</v>
      </c>
      <c r="E32" s="5">
        <v>1</v>
      </c>
      <c r="I32" t="str">
        <f t="shared" si="3"/>
        <v/>
      </c>
      <c r="J32" t="str">
        <f t="shared" si="4"/>
        <v>{"name": "Product Manager x1", "size": 1},</v>
      </c>
    </row>
    <row r="33" spans="1:10" x14ac:dyDescent="0.3">
      <c r="A33" s="11"/>
      <c r="B33" s="11"/>
      <c r="C33" s="10"/>
      <c r="D33" s="10" t="s">
        <v>110</v>
      </c>
      <c r="E33" s="5">
        <v>1</v>
      </c>
      <c r="I33" t="str">
        <f t="shared" si="3"/>
        <v/>
      </c>
      <c r="J33" t="str">
        <f t="shared" si="4"/>
        <v>{"name": "Quality Analyst x1", "size": 1},</v>
      </c>
    </row>
    <row r="34" spans="1:10" x14ac:dyDescent="0.3">
      <c r="A34" s="11"/>
      <c r="B34" s="11"/>
      <c r="C34" s="10"/>
      <c r="D34" s="10" t="s">
        <v>108</v>
      </c>
      <c r="E34" s="5">
        <v>5</v>
      </c>
      <c r="I34" t="str">
        <f t="shared" si="3"/>
        <v/>
      </c>
      <c r="J34" t="str">
        <f t="shared" si="4"/>
        <v>{"name": "Senior Developer x5", "size": 5},</v>
      </c>
    </row>
    <row r="35" spans="1:10" x14ac:dyDescent="0.3">
      <c r="A35" s="11"/>
      <c r="B35" s="11"/>
      <c r="C35" s="10"/>
      <c r="D35" s="10" t="s">
        <v>114</v>
      </c>
      <c r="E35" s="5">
        <v>1</v>
      </c>
      <c r="I35" t="str">
        <f t="shared" si="3"/>
        <v/>
      </c>
      <c r="J35" t="str">
        <f t="shared" si="4"/>
        <v>{"name": "Systems Engingeer x1", "size": 1}]</v>
      </c>
    </row>
    <row r="36" spans="1:10" x14ac:dyDescent="0.3">
      <c r="A36" s="11"/>
      <c r="B36" s="11"/>
      <c r="C36" s="10" t="s">
        <v>16</v>
      </c>
      <c r="D36" s="10" t="s">
        <v>116</v>
      </c>
      <c r="E36" s="5">
        <v>1</v>
      </c>
      <c r="I36" t="str">
        <f t="shared" si="3"/>
        <v>},{"name": "Core Search", "children": [</v>
      </c>
      <c r="J36" t="str">
        <f t="shared" si="4"/>
        <v>{"name": "Business Analyst x1", "size": 1},</v>
      </c>
    </row>
    <row r="37" spans="1:10" x14ac:dyDescent="0.3">
      <c r="A37" s="11"/>
      <c r="B37" s="11"/>
      <c r="C37" s="10"/>
      <c r="D37" s="10" t="s">
        <v>105</v>
      </c>
      <c r="E37" s="5">
        <v>1</v>
      </c>
      <c r="I37" t="str">
        <f t="shared" si="3"/>
        <v/>
      </c>
      <c r="J37" t="str">
        <f t="shared" si="4"/>
        <v>{"name": "Delivery Lead x1", "size": 1},</v>
      </c>
    </row>
    <row r="38" spans="1:10" x14ac:dyDescent="0.3">
      <c r="A38" s="11"/>
      <c r="B38" s="11"/>
      <c r="C38" s="10"/>
      <c r="D38" s="10" t="s">
        <v>106</v>
      </c>
      <c r="E38" s="5">
        <v>2</v>
      </c>
      <c r="I38" t="str">
        <f t="shared" si="3"/>
        <v/>
      </c>
      <c r="J38" t="str">
        <f t="shared" si="4"/>
        <v>{"name": "Developer x2", "size": 2},</v>
      </c>
    </row>
    <row r="39" spans="1:10" x14ac:dyDescent="0.3">
      <c r="A39" s="11"/>
      <c r="B39" s="11"/>
      <c r="C39" s="10"/>
      <c r="D39" s="10" t="s">
        <v>107</v>
      </c>
      <c r="E39" s="5">
        <v>1</v>
      </c>
      <c r="I39" t="str">
        <f t="shared" si="3"/>
        <v/>
      </c>
      <c r="J39" t="str">
        <f t="shared" si="4"/>
        <v>{"name": "Lead Developer x1", "size": 1},</v>
      </c>
    </row>
    <row r="40" spans="1:10" x14ac:dyDescent="0.3">
      <c r="A40" s="11"/>
      <c r="B40" s="11"/>
      <c r="C40" s="10"/>
      <c r="D40" s="10" t="s">
        <v>112</v>
      </c>
      <c r="E40" s="5">
        <v>1</v>
      </c>
      <c r="I40" t="str">
        <f t="shared" si="3"/>
        <v/>
      </c>
      <c r="J40" t="str">
        <f t="shared" si="4"/>
        <v>{"name": "Product Manager x1", "size": 1},</v>
      </c>
    </row>
    <row r="41" spans="1:10" x14ac:dyDescent="0.3">
      <c r="A41" s="11"/>
      <c r="B41" s="11"/>
      <c r="C41" s="10"/>
      <c r="D41" s="10" t="s">
        <v>110</v>
      </c>
      <c r="E41" s="5">
        <v>1</v>
      </c>
      <c r="I41" t="str">
        <f t="shared" si="3"/>
        <v/>
      </c>
      <c r="J41" t="str">
        <f t="shared" si="4"/>
        <v>{"name": "Quality Analyst x1", "size": 1},</v>
      </c>
    </row>
    <row r="42" spans="1:10" x14ac:dyDescent="0.3">
      <c r="A42" s="11"/>
      <c r="B42" s="11"/>
      <c r="C42" s="10"/>
      <c r="D42" s="10" t="s">
        <v>108</v>
      </c>
      <c r="E42" s="5">
        <v>3</v>
      </c>
      <c r="I42" t="str">
        <f t="shared" si="3"/>
        <v/>
      </c>
      <c r="J42" t="str">
        <f t="shared" si="4"/>
        <v>{"name": "Senior Developer x3", "size": 3},</v>
      </c>
    </row>
    <row r="43" spans="1:10" x14ac:dyDescent="0.3">
      <c r="A43" s="11"/>
      <c r="B43" s="11"/>
      <c r="C43" s="10"/>
      <c r="D43" s="10" t="s">
        <v>114</v>
      </c>
      <c r="E43" s="5">
        <v>1</v>
      </c>
      <c r="I43" t="str">
        <f t="shared" si="3"/>
        <v/>
      </c>
      <c r="J43" t="str">
        <f t="shared" si="4"/>
        <v>{"name": "Systems Engingeer x1", "size": 1},</v>
      </c>
    </row>
    <row r="44" spans="1:10" x14ac:dyDescent="0.3">
      <c r="A44" s="11"/>
      <c r="B44" s="11"/>
      <c r="C44" s="10"/>
      <c r="D44" s="10" t="s">
        <v>115</v>
      </c>
      <c r="E44" s="5">
        <v>1</v>
      </c>
      <c r="I44" t="str">
        <f t="shared" si="3"/>
        <v/>
      </c>
      <c r="J44" t="str">
        <f t="shared" si="4"/>
        <v>{"name": "Technical Lead x1", "size": 1}]</v>
      </c>
    </row>
    <row r="45" spans="1:10" x14ac:dyDescent="0.3">
      <c r="A45" s="11"/>
      <c r="B45" s="11"/>
      <c r="C45" s="10" t="s">
        <v>11</v>
      </c>
      <c r="D45" s="10" t="s">
        <v>105</v>
      </c>
      <c r="E45" s="5">
        <v>1</v>
      </c>
      <c r="I45" t="str">
        <f t="shared" si="3"/>
        <v>},{"name": "Property Engagement", "children": [</v>
      </c>
      <c r="J45" t="str">
        <f t="shared" si="4"/>
        <v>{"name": "Delivery Lead x1", "size": 1},</v>
      </c>
    </row>
    <row r="46" spans="1:10" x14ac:dyDescent="0.3">
      <c r="A46" s="11"/>
      <c r="B46" s="11"/>
      <c r="C46" s="10"/>
      <c r="D46" s="10" t="s">
        <v>106</v>
      </c>
      <c r="E46" s="5">
        <v>3</v>
      </c>
      <c r="I46" t="str">
        <f t="shared" si="3"/>
        <v/>
      </c>
      <c r="J46" t="str">
        <f t="shared" si="4"/>
        <v>{"name": "Developer x3", "size": 3},</v>
      </c>
    </row>
    <row r="47" spans="1:10" x14ac:dyDescent="0.3">
      <c r="A47" s="11"/>
      <c r="B47" s="11"/>
      <c r="C47" s="10"/>
      <c r="D47" s="10" t="s">
        <v>107</v>
      </c>
      <c r="E47" s="5">
        <v>1</v>
      </c>
      <c r="I47" t="str">
        <f t="shared" si="3"/>
        <v/>
      </c>
      <c r="J47" t="str">
        <f t="shared" si="4"/>
        <v>{"name": "Lead Developer x1", "size": 1},</v>
      </c>
    </row>
    <row r="48" spans="1:10" x14ac:dyDescent="0.3">
      <c r="A48" s="11"/>
      <c r="B48" s="11"/>
      <c r="C48" s="10"/>
      <c r="D48" s="10" t="s">
        <v>112</v>
      </c>
      <c r="E48" s="5">
        <v>1</v>
      </c>
      <c r="I48" t="str">
        <f t="shared" si="3"/>
        <v/>
      </c>
      <c r="J48" t="str">
        <f t="shared" si="4"/>
        <v>{"name": "Product Manager x1", "size": 1},</v>
      </c>
    </row>
    <row r="49" spans="1:10" x14ac:dyDescent="0.3">
      <c r="A49" s="11"/>
      <c r="B49" s="11"/>
      <c r="C49" s="10"/>
      <c r="D49" s="10" t="s">
        <v>110</v>
      </c>
      <c r="E49" s="5">
        <v>1</v>
      </c>
      <c r="I49" t="str">
        <f t="shared" si="3"/>
        <v/>
      </c>
      <c r="J49" t="str">
        <f t="shared" si="4"/>
        <v>{"name": "Quality Analyst x1", "size": 1},</v>
      </c>
    </row>
    <row r="50" spans="1:10" x14ac:dyDescent="0.3">
      <c r="A50" s="11"/>
      <c r="B50" s="11"/>
      <c r="C50" s="10"/>
      <c r="D50" s="10" t="s">
        <v>108</v>
      </c>
      <c r="E50" s="5">
        <v>1</v>
      </c>
      <c r="I50" t="str">
        <f t="shared" si="3"/>
        <v/>
      </c>
      <c r="J50" t="str">
        <f t="shared" si="4"/>
        <v>{"name": "Senior Developer x1", "size": 1},</v>
      </c>
    </row>
    <row r="51" spans="1:10" x14ac:dyDescent="0.3">
      <c r="A51" s="11"/>
      <c r="B51" s="11"/>
      <c r="C51" s="10"/>
      <c r="D51" s="10" t="s">
        <v>37</v>
      </c>
      <c r="E51" s="5">
        <v>1</v>
      </c>
      <c r="I51" t="str">
        <f t="shared" si="3"/>
        <v/>
      </c>
      <c r="J51" t="str">
        <f t="shared" si="4"/>
        <v>{"name": "(blank) x1", "size": 1}]</v>
      </c>
    </row>
    <row r="52" spans="1:10" x14ac:dyDescent="0.3">
      <c r="A52" s="11"/>
      <c r="B52" s="11"/>
      <c r="C52" s="10" t="s">
        <v>15</v>
      </c>
      <c r="D52" s="10" t="s">
        <v>105</v>
      </c>
      <c r="E52" s="5">
        <v>1</v>
      </c>
      <c r="I52" t="str">
        <f t="shared" si="3"/>
        <v>},{"name": "Property Traffic", "children": [</v>
      </c>
      <c r="J52" t="str">
        <f t="shared" si="4"/>
        <v>{"name": "Delivery Lead x1", "size": 1},</v>
      </c>
    </row>
    <row r="53" spans="1:10" x14ac:dyDescent="0.3">
      <c r="A53" s="11"/>
      <c r="B53" s="11"/>
      <c r="C53" s="10"/>
      <c r="D53" s="10" t="s">
        <v>106</v>
      </c>
      <c r="E53" s="5">
        <v>1</v>
      </c>
      <c r="I53" t="str">
        <f t="shared" si="3"/>
        <v/>
      </c>
      <c r="J53" t="str">
        <f t="shared" si="4"/>
        <v>{"name": "Developer x1", "size": 1},</v>
      </c>
    </row>
    <row r="54" spans="1:10" x14ac:dyDescent="0.3">
      <c r="A54" s="11"/>
      <c r="B54" s="11"/>
      <c r="C54" s="10"/>
      <c r="D54" s="10" t="s">
        <v>107</v>
      </c>
      <c r="E54" s="5">
        <v>1</v>
      </c>
      <c r="I54" t="str">
        <f t="shared" si="3"/>
        <v/>
      </c>
      <c r="J54" t="str">
        <f t="shared" si="4"/>
        <v>{"name": "Lead Developer x1", "size": 1},</v>
      </c>
    </row>
    <row r="55" spans="1:10" x14ac:dyDescent="0.3">
      <c r="A55" s="11"/>
      <c r="B55" s="11"/>
      <c r="C55" s="10"/>
      <c r="D55" s="10" t="s">
        <v>112</v>
      </c>
      <c r="E55" s="5">
        <v>1</v>
      </c>
      <c r="I55" t="str">
        <f t="shared" si="3"/>
        <v/>
      </c>
      <c r="J55" t="str">
        <f t="shared" si="4"/>
        <v>{"name": "Product Manager x1", "size": 1},</v>
      </c>
    </row>
    <row r="56" spans="1:10" x14ac:dyDescent="0.3">
      <c r="A56" s="11"/>
      <c r="B56" s="11"/>
      <c r="C56" s="10"/>
      <c r="D56" s="10" t="s">
        <v>110</v>
      </c>
      <c r="E56" s="5">
        <v>1</v>
      </c>
      <c r="I56" t="str">
        <f t="shared" si="3"/>
        <v/>
      </c>
      <c r="J56" t="str">
        <f t="shared" si="4"/>
        <v>{"name": "Quality Analyst x1", "size": 1},</v>
      </c>
    </row>
    <row r="57" spans="1:10" x14ac:dyDescent="0.3">
      <c r="A57" s="11"/>
      <c r="B57" s="11"/>
      <c r="C57" s="10"/>
      <c r="D57" s="10" t="s">
        <v>108</v>
      </c>
      <c r="E57" s="5">
        <v>4</v>
      </c>
      <c r="I57" t="str">
        <f t="shared" si="3"/>
        <v/>
      </c>
      <c r="J57" t="str">
        <f t="shared" si="4"/>
        <v>{"name": "Senior Developer x4", "size": 4},</v>
      </c>
    </row>
    <row r="58" spans="1:10" x14ac:dyDescent="0.3">
      <c r="A58" s="11"/>
      <c r="B58" s="11"/>
      <c r="C58" s="10"/>
      <c r="D58" s="10" t="s">
        <v>114</v>
      </c>
      <c r="E58" s="5">
        <v>1</v>
      </c>
      <c r="I58" t="str">
        <f t="shared" si="3"/>
        <v/>
      </c>
      <c r="J58" t="str">
        <f t="shared" si="4"/>
        <v>{"name": "Systems Engingeer x1", "size": 1}]</v>
      </c>
    </row>
    <row r="59" spans="1:10" x14ac:dyDescent="0.3">
      <c r="A59" s="11"/>
      <c r="B59" s="11"/>
      <c r="C59" s="10" t="s">
        <v>13</v>
      </c>
      <c r="D59" s="10" t="s">
        <v>105</v>
      </c>
      <c r="E59" s="5">
        <v>1</v>
      </c>
      <c r="I59" t="str">
        <f t="shared" si="3"/>
        <v>},{"name": "Rapid Fire", "children": [</v>
      </c>
      <c r="J59" t="str">
        <f t="shared" si="4"/>
        <v>{"name": "Delivery Lead x1", "size": 1},</v>
      </c>
    </row>
    <row r="60" spans="1:10" x14ac:dyDescent="0.3">
      <c r="A60" s="11"/>
      <c r="B60" s="11"/>
      <c r="C60" s="10"/>
      <c r="D60" s="10" t="s">
        <v>106</v>
      </c>
      <c r="E60" s="5">
        <v>3</v>
      </c>
      <c r="I60" t="str">
        <f t="shared" si="3"/>
        <v/>
      </c>
      <c r="J60" t="str">
        <f t="shared" si="4"/>
        <v>{"name": "Developer x3", "size": 3},</v>
      </c>
    </row>
    <row r="61" spans="1:10" x14ac:dyDescent="0.3">
      <c r="A61" s="11"/>
      <c r="B61" s="11"/>
      <c r="C61" s="10"/>
      <c r="D61" s="10" t="s">
        <v>107</v>
      </c>
      <c r="E61" s="5">
        <v>1</v>
      </c>
      <c r="I61" t="str">
        <f t="shared" si="3"/>
        <v/>
      </c>
      <c r="J61" t="str">
        <f t="shared" si="4"/>
        <v>{"name": "Lead Developer x1", "size": 1},</v>
      </c>
    </row>
    <row r="62" spans="1:10" x14ac:dyDescent="0.3">
      <c r="A62" s="11"/>
      <c r="B62" s="11"/>
      <c r="C62" s="10"/>
      <c r="D62" s="10" t="s">
        <v>112</v>
      </c>
      <c r="E62" s="5">
        <v>1</v>
      </c>
      <c r="I62" t="str">
        <f t="shared" si="3"/>
        <v/>
      </c>
      <c r="J62" t="str">
        <f t="shared" si="4"/>
        <v>{"name": "Product Manager x1", "size": 1},</v>
      </c>
    </row>
    <row r="63" spans="1:10" x14ac:dyDescent="0.3">
      <c r="A63" s="11"/>
      <c r="B63" s="11"/>
      <c r="C63" s="10"/>
      <c r="D63" s="10" t="s">
        <v>108</v>
      </c>
      <c r="E63" s="5">
        <v>1</v>
      </c>
      <c r="I63" t="str">
        <f t="shared" si="3"/>
        <v/>
      </c>
      <c r="J63" t="str">
        <f t="shared" si="4"/>
        <v>{"name": "Senior Developer x1", "size": 1},</v>
      </c>
    </row>
    <row r="64" spans="1:10" x14ac:dyDescent="0.3">
      <c r="A64" s="11"/>
      <c r="B64" s="11"/>
      <c r="C64" s="10"/>
      <c r="D64" s="10" t="s">
        <v>114</v>
      </c>
      <c r="E64" s="5">
        <v>1</v>
      </c>
      <c r="I64" t="str">
        <f t="shared" si="3"/>
        <v/>
      </c>
      <c r="J64" t="str">
        <f t="shared" si="4"/>
        <v>{"name": "Systems Engingeer x1", "size": 1},</v>
      </c>
    </row>
    <row r="65" spans="1:10" x14ac:dyDescent="0.3">
      <c r="A65" s="11"/>
      <c r="B65" s="11"/>
      <c r="C65" s="10"/>
      <c r="D65" s="10" t="s">
        <v>37</v>
      </c>
      <c r="E65" s="5">
        <v>1</v>
      </c>
      <c r="I65" t="str">
        <f t="shared" si="3"/>
        <v/>
      </c>
      <c r="J65" t="str">
        <f t="shared" si="4"/>
        <v>{"name": "(blank) x1", "size": 1}]</v>
      </c>
    </row>
    <row r="66" spans="1:10" x14ac:dyDescent="0.3">
      <c r="A66" s="11"/>
      <c r="B66" s="11"/>
      <c r="C66" s="10" t="s">
        <v>18</v>
      </c>
      <c r="D66" s="10" t="s">
        <v>117</v>
      </c>
      <c r="E66" s="5">
        <v>1</v>
      </c>
      <c r="I66" t="str">
        <f t="shared" si="3"/>
        <v>},{"name": "Tribe Support", "children": [</v>
      </c>
      <c r="J66" t="str">
        <f t="shared" si="4"/>
        <v>{"name": "Engineering Manager x1", "size": 1},</v>
      </c>
    </row>
    <row r="67" spans="1:10" x14ac:dyDescent="0.3">
      <c r="A67" s="11"/>
      <c r="B67" s="11"/>
      <c r="C67" s="10"/>
      <c r="D67" s="10" t="s">
        <v>118</v>
      </c>
      <c r="E67" s="5">
        <v>1</v>
      </c>
      <c r="I67" t="str">
        <f t="shared" si="3"/>
        <v/>
      </c>
      <c r="J67" t="str">
        <f t="shared" si="4"/>
        <v>{"name": "Senior Technical Lead x1", "size": 1},</v>
      </c>
    </row>
    <row r="68" spans="1:10" x14ac:dyDescent="0.3">
      <c r="A68" s="11"/>
      <c r="B68" s="11"/>
      <c r="C68" s="10"/>
      <c r="D68" s="10" t="s">
        <v>119</v>
      </c>
      <c r="E68" s="5">
        <v>1</v>
      </c>
      <c r="I68" t="str">
        <f t="shared" si="3"/>
        <v/>
      </c>
      <c r="J68" t="str">
        <f t="shared" si="4"/>
        <v>{"name": "Systems Lead x1", "size": 1},</v>
      </c>
    </row>
    <row r="69" spans="1:10" x14ac:dyDescent="0.3">
      <c r="A69" s="11"/>
      <c r="B69" s="11"/>
      <c r="C69" s="10"/>
      <c r="D69" s="10" t="s">
        <v>115</v>
      </c>
      <c r="E69" s="5">
        <v>1</v>
      </c>
      <c r="I69" t="str">
        <f t="shared" si="3"/>
        <v/>
      </c>
      <c r="J69" t="str">
        <f t="shared" si="4"/>
        <v>{"name": "Technical Lead x1", "size": 1},</v>
      </c>
    </row>
    <row r="70" spans="1:10" x14ac:dyDescent="0.3">
      <c r="A70" s="11"/>
      <c r="B70" s="11"/>
      <c r="C70" s="10"/>
      <c r="D70" s="10" t="s">
        <v>116</v>
      </c>
      <c r="E70" s="5">
        <v>1</v>
      </c>
      <c r="I70" t="str">
        <f t="shared" si="3"/>
        <v/>
      </c>
      <c r="J70" t="str">
        <f t="shared" si="4"/>
        <v>{"name": "Business Analyst x1", "size": 1},</v>
      </c>
    </row>
    <row r="71" spans="1:10" x14ac:dyDescent="0.3">
      <c r="A71" s="11"/>
      <c r="B71" s="11"/>
      <c r="C71" s="10"/>
      <c r="D71" s="10" t="s">
        <v>120</v>
      </c>
      <c r="E71" s="5">
        <v>2</v>
      </c>
      <c r="I71" t="str">
        <f t="shared" si="3"/>
        <v/>
      </c>
      <c r="J71" t="str">
        <f t="shared" si="4"/>
        <v>{"name": "Senior Manager x2", "size": 2}]</v>
      </c>
    </row>
    <row r="72" spans="1:10" x14ac:dyDescent="0.3">
      <c r="A72" s="11"/>
      <c r="B72" s="11" t="s">
        <v>39</v>
      </c>
      <c r="C72" s="10" t="s">
        <v>40</v>
      </c>
      <c r="D72" s="10" t="s">
        <v>105</v>
      </c>
      <c r="E72" s="5">
        <v>1</v>
      </c>
    </row>
    <row r="73" spans="1:10" x14ac:dyDescent="0.3">
      <c r="A73" s="11"/>
      <c r="B73" s="11"/>
      <c r="C73" s="10"/>
      <c r="D73" s="10" t="s">
        <v>106</v>
      </c>
      <c r="E73" s="5">
        <v>4</v>
      </c>
    </row>
    <row r="74" spans="1:10" x14ac:dyDescent="0.3">
      <c r="A74" s="11"/>
      <c r="B74" s="11"/>
      <c r="C74" s="10"/>
      <c r="D74" s="10" t="s">
        <v>107</v>
      </c>
      <c r="E74" s="5">
        <v>1</v>
      </c>
    </row>
    <row r="75" spans="1:10" x14ac:dyDescent="0.3">
      <c r="A75" s="11"/>
      <c r="B75" s="11"/>
      <c r="C75" s="10"/>
      <c r="D75" s="10" t="s">
        <v>108</v>
      </c>
      <c r="E75" s="5">
        <v>2</v>
      </c>
    </row>
    <row r="76" spans="1:10" x14ac:dyDescent="0.3">
      <c r="A76" s="11"/>
      <c r="B76" s="11"/>
      <c r="C76" s="10"/>
      <c r="D76" s="10" t="s">
        <v>121</v>
      </c>
      <c r="E76" s="5">
        <v>1</v>
      </c>
    </row>
    <row r="77" spans="1:10" x14ac:dyDescent="0.3">
      <c r="A77" s="11"/>
      <c r="B77" s="11"/>
      <c r="C77" s="10" t="s">
        <v>41</v>
      </c>
      <c r="D77" s="10" t="s">
        <v>105</v>
      </c>
      <c r="E77" s="5">
        <v>1</v>
      </c>
    </row>
    <row r="78" spans="1:10" x14ac:dyDescent="0.3">
      <c r="A78" s="11"/>
      <c r="B78" s="11"/>
      <c r="C78" s="10"/>
      <c r="D78" s="10" t="s">
        <v>106</v>
      </c>
      <c r="E78" s="5">
        <v>3</v>
      </c>
    </row>
    <row r="79" spans="1:10" x14ac:dyDescent="0.3">
      <c r="A79" s="11"/>
      <c r="B79" s="11"/>
      <c r="C79" s="10"/>
      <c r="D79" s="10" t="s">
        <v>107</v>
      </c>
      <c r="E79" s="5">
        <v>1</v>
      </c>
    </row>
    <row r="80" spans="1:10" x14ac:dyDescent="0.3">
      <c r="A80" s="11"/>
      <c r="B80" s="11"/>
      <c r="C80" s="10"/>
      <c r="D80" s="10" t="s">
        <v>108</v>
      </c>
      <c r="E80" s="5">
        <v>2</v>
      </c>
    </row>
    <row r="81" spans="1:5" x14ac:dyDescent="0.3">
      <c r="A81" s="11"/>
      <c r="B81" s="11"/>
      <c r="C81" s="10"/>
      <c r="D81" s="10" t="s">
        <v>121</v>
      </c>
      <c r="E81" s="5">
        <v>1</v>
      </c>
    </row>
    <row r="82" spans="1:5" x14ac:dyDescent="0.3">
      <c r="A82" s="11"/>
      <c r="B82" s="11"/>
      <c r="C82" s="10" t="s">
        <v>42</v>
      </c>
      <c r="D82" s="10" t="s">
        <v>108</v>
      </c>
      <c r="E82" s="5">
        <v>4</v>
      </c>
    </row>
    <row r="83" spans="1:5" x14ac:dyDescent="0.3">
      <c r="A83" s="11"/>
      <c r="B83" s="11"/>
      <c r="C83" s="10" t="s">
        <v>17</v>
      </c>
      <c r="D83" s="10" t="s">
        <v>110</v>
      </c>
      <c r="E83" s="5">
        <v>1</v>
      </c>
    </row>
    <row r="84" spans="1:5" x14ac:dyDescent="0.3">
      <c r="A84" s="11"/>
      <c r="B84" s="11"/>
      <c r="C84" s="10"/>
      <c r="D84" s="10" t="s">
        <v>111</v>
      </c>
      <c r="E84" s="5">
        <v>1</v>
      </c>
    </row>
    <row r="85" spans="1:5" x14ac:dyDescent="0.3">
      <c r="A85" s="11"/>
      <c r="B85" s="11"/>
      <c r="C85" s="10"/>
      <c r="D85" s="10" t="s">
        <v>109</v>
      </c>
      <c r="E85" s="5">
        <v>1</v>
      </c>
    </row>
    <row r="86" spans="1:5" x14ac:dyDescent="0.3">
      <c r="A86" s="11"/>
      <c r="B86" s="11"/>
      <c r="C86" s="10"/>
      <c r="D86" s="10" t="s">
        <v>113</v>
      </c>
      <c r="E86" s="5">
        <v>1</v>
      </c>
    </row>
    <row r="87" spans="1:5" x14ac:dyDescent="0.3">
      <c r="A87" s="11"/>
      <c r="B87" s="11"/>
      <c r="C87" s="10"/>
      <c r="D87" s="10" t="s">
        <v>118</v>
      </c>
      <c r="E87" s="5">
        <v>2</v>
      </c>
    </row>
    <row r="88" spans="1:5" x14ac:dyDescent="0.3">
      <c r="A88" s="11"/>
      <c r="B88" s="11"/>
      <c r="C88" s="10"/>
      <c r="D88" s="10" t="s">
        <v>114</v>
      </c>
      <c r="E88" s="5">
        <v>1</v>
      </c>
    </row>
    <row r="89" spans="1:5" x14ac:dyDescent="0.3">
      <c r="A89" s="12"/>
      <c r="B89" s="11"/>
      <c r="C89" s="10"/>
      <c r="D89" s="10" t="s">
        <v>37</v>
      </c>
      <c r="E89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30" sqref="A30"/>
    </sheetView>
  </sheetViews>
  <sheetFormatPr defaultRowHeight="14.4" x14ac:dyDescent="0.3"/>
  <cols>
    <col min="2" max="2" width="5.88671875" bestFit="1" customWidth="1"/>
    <col min="3" max="3" width="22.21875" bestFit="1" customWidth="1"/>
    <col min="7" max="7" width="22.21875" bestFit="1" customWidth="1"/>
    <col min="8" max="8" width="12" bestFit="1" customWidth="1"/>
    <col min="28" max="29" width="12.44140625" bestFit="1" customWidth="1"/>
  </cols>
  <sheetData>
    <row r="1" spans="1:31" x14ac:dyDescent="0.3">
      <c r="A1" t="s">
        <v>35</v>
      </c>
      <c r="B1" t="s">
        <v>0</v>
      </c>
      <c r="C1" t="s">
        <v>1</v>
      </c>
      <c r="D1" t="s">
        <v>9</v>
      </c>
      <c r="E1" t="s">
        <v>8</v>
      </c>
      <c r="F1" t="s">
        <v>12</v>
      </c>
      <c r="G1" t="s">
        <v>1</v>
      </c>
      <c r="V1" t="s">
        <v>19</v>
      </c>
      <c r="W1" t="s">
        <v>20</v>
      </c>
      <c r="Y1" t="s">
        <v>21</v>
      </c>
    </row>
    <row r="2" spans="1:31" x14ac:dyDescent="0.3">
      <c r="A2">
        <v>1</v>
      </c>
      <c r="B2" t="s">
        <v>2</v>
      </c>
      <c r="C2" t="s">
        <v>7</v>
      </c>
      <c r="D2">
        <v>1</v>
      </c>
      <c r="E2">
        <v>13</v>
      </c>
      <c r="F2">
        <v>134</v>
      </c>
      <c r="G2" t="s">
        <v>7</v>
      </c>
      <c r="H2" t="str">
        <f>"{""group"":"&amp;A2&amp;",  ""id"": """&amp;C2&amp;""",""squadcount"":"&amp;E2&amp;",""count"":"&amp;F2&amp;"},"</f>
        <v>{"group":1,  "id": "Consumer","squadcount":13,"count":134},</v>
      </c>
      <c r="U2" t="s">
        <v>30</v>
      </c>
      <c r="V2" t="s">
        <v>31</v>
      </c>
      <c r="W2">
        <v>1</v>
      </c>
      <c r="X2" t="s">
        <v>7</v>
      </c>
      <c r="Y2">
        <v>2</v>
      </c>
      <c r="Z2" t="str">
        <f>VLOOKUP(Y2,$D$1:$G$21,4,0)</f>
        <v>PSW</v>
      </c>
      <c r="AA2">
        <v>58</v>
      </c>
      <c r="AB2" t="str">
        <f>U2&amp;" """&amp;X2&amp;""","</f>
        <v>"source":  "Consumer",</v>
      </c>
      <c r="AC2" t="str">
        <f>V2&amp;" """&amp;Z2&amp;""""</f>
        <v>"target": "PSW"</v>
      </c>
      <c r="AE2" t="str">
        <f>"{"&amp;AB2&amp;AC2&amp;", ""value"": "&amp;AA2&amp;"},"</f>
        <v>{"source":  "Consumer","target": "PSW", "value": 58},</v>
      </c>
    </row>
    <row r="3" spans="1:31" x14ac:dyDescent="0.3">
      <c r="A3">
        <v>1</v>
      </c>
      <c r="B3" t="s">
        <v>3</v>
      </c>
      <c r="C3" t="s">
        <v>4</v>
      </c>
      <c r="D3">
        <v>2</v>
      </c>
      <c r="E3">
        <v>5</v>
      </c>
      <c r="F3">
        <f>SUM(F6:F11)</f>
        <v>58</v>
      </c>
      <c r="G3" t="s">
        <v>4</v>
      </c>
      <c r="H3" t="str">
        <f t="shared" ref="H3:H21" si="0">"{""group"":"&amp;A3&amp;",  ""id"": """&amp;C3&amp;""",""squadcount"":"&amp;E3&amp;",""count"":"&amp;F3&amp;"},"</f>
        <v>{"group":1,  "id": "PSW","squadcount":5,"count":58},</v>
      </c>
      <c r="U3" t="s">
        <v>30</v>
      </c>
      <c r="V3" t="s">
        <v>31</v>
      </c>
      <c r="W3">
        <v>1</v>
      </c>
      <c r="X3" t="s">
        <v>7</v>
      </c>
      <c r="Y3">
        <v>3</v>
      </c>
      <c r="Z3" t="str">
        <f t="shared" ref="Z3:Z20" si="1">VLOOKUP(Y3,$D$1:$G$21,4,0)</f>
        <v>AAP</v>
      </c>
      <c r="AA3">
        <v>35</v>
      </c>
      <c r="AB3" t="str">
        <f t="shared" ref="AB3:AB20" si="2">U3&amp;" """&amp;X3&amp;""","</f>
        <v>"source":  "Consumer",</v>
      </c>
      <c r="AC3" t="str">
        <f t="shared" ref="AC3:AC20" si="3">V3&amp;" """&amp;Z3&amp;""""</f>
        <v>"target": "AAP"</v>
      </c>
      <c r="AE3" t="str">
        <f t="shared" ref="AE3:AE20" si="4">"{"&amp;AB3&amp;AC3&amp;", ""value"": "&amp;AA3&amp;"},"</f>
        <v>{"source":  "Consumer","target": "AAP", "value": 35},</v>
      </c>
    </row>
    <row r="4" spans="1:31" x14ac:dyDescent="0.3">
      <c r="A4">
        <v>1</v>
      </c>
      <c r="B4" t="s">
        <v>3</v>
      </c>
      <c r="C4" t="s">
        <v>5</v>
      </c>
      <c r="D4">
        <v>3</v>
      </c>
      <c r="E4">
        <v>5</v>
      </c>
      <c r="F4">
        <f>SUM(F12:F14)</f>
        <v>35</v>
      </c>
      <c r="G4" t="s">
        <v>5</v>
      </c>
      <c r="H4" t="str">
        <f t="shared" si="0"/>
        <v>{"group":1,  "id": "AAP","squadcount":5,"count":35},</v>
      </c>
      <c r="U4" t="s">
        <v>30</v>
      </c>
      <c r="V4" t="s">
        <v>31</v>
      </c>
      <c r="W4">
        <v>1</v>
      </c>
      <c r="X4" t="s">
        <v>7</v>
      </c>
      <c r="Y4">
        <v>4</v>
      </c>
      <c r="Z4" t="str">
        <f t="shared" si="1"/>
        <v>Data</v>
      </c>
      <c r="AA4">
        <v>41</v>
      </c>
      <c r="AB4" t="str">
        <f t="shared" si="2"/>
        <v>"source":  "Consumer",</v>
      </c>
      <c r="AC4" t="str">
        <f t="shared" si="3"/>
        <v>"target": "Data"</v>
      </c>
      <c r="AE4" t="str">
        <f t="shared" si="4"/>
        <v>{"source":  "Consumer","target": "Data", "value": 41},</v>
      </c>
    </row>
    <row r="5" spans="1:31" x14ac:dyDescent="0.3">
      <c r="A5">
        <v>1</v>
      </c>
      <c r="B5" t="s">
        <v>3</v>
      </c>
      <c r="C5" t="s">
        <v>6</v>
      </c>
      <c r="D5">
        <v>4</v>
      </c>
      <c r="E5">
        <v>3</v>
      </c>
      <c r="F5">
        <f>SUM(F15:F20)</f>
        <v>41</v>
      </c>
      <c r="G5" t="s">
        <v>6</v>
      </c>
      <c r="H5" t="str">
        <f t="shared" si="0"/>
        <v>{"group":1,  "id": "Data","squadcount":3,"count":41},</v>
      </c>
      <c r="U5" t="s">
        <v>30</v>
      </c>
      <c r="V5" t="s">
        <v>31</v>
      </c>
      <c r="W5">
        <v>2</v>
      </c>
      <c r="X5" t="s">
        <v>4</v>
      </c>
      <c r="Y5">
        <v>5</v>
      </c>
      <c r="Z5" t="str">
        <f t="shared" si="1"/>
        <v>Property Engagement</v>
      </c>
      <c r="AA5">
        <v>9</v>
      </c>
      <c r="AB5" t="str">
        <f t="shared" si="2"/>
        <v>"source":  "PSW",</v>
      </c>
      <c r="AC5" t="str">
        <f t="shared" si="3"/>
        <v>"target": "Property Engagement"</v>
      </c>
      <c r="AE5" t="str">
        <f t="shared" si="4"/>
        <v>{"source":  "PSW","target": "Property Engagement", "value": 9},</v>
      </c>
    </row>
    <row r="6" spans="1:31" x14ac:dyDescent="0.3">
      <c r="A6">
        <v>1</v>
      </c>
      <c r="B6" t="s">
        <v>10</v>
      </c>
      <c r="C6" t="s">
        <v>11</v>
      </c>
      <c r="D6">
        <v>5</v>
      </c>
      <c r="E6">
        <v>1</v>
      </c>
      <c r="F6">
        <v>9</v>
      </c>
      <c r="G6" t="s">
        <v>11</v>
      </c>
      <c r="H6" t="str">
        <f t="shared" si="0"/>
        <v>{"group":1,  "id": "Property Engagement","squadcount":1,"count":9},</v>
      </c>
      <c r="U6" t="s">
        <v>30</v>
      </c>
      <c r="V6" t="s">
        <v>31</v>
      </c>
      <c r="W6">
        <v>2</v>
      </c>
      <c r="X6" t="s">
        <v>4</v>
      </c>
      <c r="Y6">
        <v>6</v>
      </c>
      <c r="Z6" t="str">
        <f t="shared" si="1"/>
        <v>Rapid Fire</v>
      </c>
      <c r="AA6">
        <v>11</v>
      </c>
      <c r="AB6" t="str">
        <f t="shared" si="2"/>
        <v>"source":  "PSW",</v>
      </c>
      <c r="AC6" t="str">
        <f t="shared" si="3"/>
        <v>"target": "Rapid Fire"</v>
      </c>
      <c r="AE6" t="str">
        <f t="shared" si="4"/>
        <v>{"source":  "PSW","target": "Rapid Fire", "value": 11},</v>
      </c>
    </row>
    <row r="7" spans="1:31" x14ac:dyDescent="0.3">
      <c r="A7">
        <v>1</v>
      </c>
      <c r="B7" t="s">
        <v>10</v>
      </c>
      <c r="C7" t="s">
        <v>13</v>
      </c>
      <c r="D7">
        <v>6</v>
      </c>
      <c r="E7">
        <v>1</v>
      </c>
      <c r="F7">
        <v>11</v>
      </c>
      <c r="G7" t="s">
        <v>13</v>
      </c>
      <c r="H7" t="str">
        <f t="shared" si="0"/>
        <v>{"group":1,  "id": "Rapid Fire","squadcount":1,"count":11},</v>
      </c>
      <c r="U7" t="s">
        <v>30</v>
      </c>
      <c r="V7" t="s">
        <v>31</v>
      </c>
      <c r="W7">
        <v>2</v>
      </c>
      <c r="X7" t="s">
        <v>4</v>
      </c>
      <c r="Y7">
        <v>7</v>
      </c>
      <c r="Z7" t="str">
        <f t="shared" si="1"/>
        <v>Core Content</v>
      </c>
      <c r="AA7">
        <v>13</v>
      </c>
      <c r="AB7" t="str">
        <f t="shared" si="2"/>
        <v>"source":  "PSW",</v>
      </c>
      <c r="AC7" t="str">
        <f t="shared" si="3"/>
        <v>"target": "Core Content"</v>
      </c>
      <c r="AE7" t="str">
        <f t="shared" si="4"/>
        <v>{"source":  "PSW","target": "Core Content", "value": 13},</v>
      </c>
    </row>
    <row r="8" spans="1:31" x14ac:dyDescent="0.3">
      <c r="A8">
        <v>1</v>
      </c>
      <c r="B8" t="s">
        <v>10</v>
      </c>
      <c r="C8" t="s">
        <v>14</v>
      </c>
      <c r="D8">
        <v>7</v>
      </c>
      <c r="E8">
        <v>1</v>
      </c>
      <c r="F8">
        <v>13</v>
      </c>
      <c r="G8" t="s">
        <v>14</v>
      </c>
      <c r="H8" t="str">
        <f t="shared" si="0"/>
        <v>{"group":1,  "id": "Core Content","squadcount":1,"count":13},</v>
      </c>
      <c r="U8" t="s">
        <v>30</v>
      </c>
      <c r="V8" t="s">
        <v>31</v>
      </c>
      <c r="W8">
        <v>2</v>
      </c>
      <c r="X8" t="s">
        <v>4</v>
      </c>
      <c r="Y8">
        <v>8</v>
      </c>
      <c r="Z8" t="str">
        <f t="shared" si="1"/>
        <v>Property Traffic</v>
      </c>
      <c r="AA8">
        <v>10</v>
      </c>
      <c r="AB8" t="str">
        <f t="shared" si="2"/>
        <v>"source":  "PSW",</v>
      </c>
      <c r="AC8" t="str">
        <f t="shared" si="3"/>
        <v>"target": "Property Traffic"</v>
      </c>
      <c r="AE8" t="str">
        <f t="shared" si="4"/>
        <v>{"source":  "PSW","target": "Property Traffic", "value": 10},</v>
      </c>
    </row>
    <row r="9" spans="1:31" x14ac:dyDescent="0.3">
      <c r="A9">
        <v>1</v>
      </c>
      <c r="B9" t="s">
        <v>10</v>
      </c>
      <c r="C9" t="s">
        <v>15</v>
      </c>
      <c r="D9">
        <v>8</v>
      </c>
      <c r="E9">
        <v>1</v>
      </c>
      <c r="F9">
        <v>10</v>
      </c>
      <c r="G9" t="s">
        <v>15</v>
      </c>
      <c r="H9" t="str">
        <f t="shared" si="0"/>
        <v>{"group":1,  "id": "Property Traffic","squadcount":1,"count":10},</v>
      </c>
      <c r="U9" t="s">
        <v>30</v>
      </c>
      <c r="V9" t="s">
        <v>31</v>
      </c>
      <c r="W9">
        <v>2</v>
      </c>
      <c r="X9" t="s">
        <v>4</v>
      </c>
      <c r="Y9">
        <v>9</v>
      </c>
      <c r="Z9" t="str">
        <f t="shared" si="1"/>
        <v>Core Search</v>
      </c>
      <c r="AA9">
        <v>12</v>
      </c>
      <c r="AB9" t="str">
        <f t="shared" si="2"/>
        <v>"source":  "PSW",</v>
      </c>
      <c r="AC9" t="str">
        <f t="shared" si="3"/>
        <v>"target": "Core Search"</v>
      </c>
      <c r="AE9" t="str">
        <f t="shared" si="4"/>
        <v>{"source":  "PSW","target": "Core Search", "value": 12},</v>
      </c>
    </row>
    <row r="10" spans="1:31" x14ac:dyDescent="0.3">
      <c r="A10">
        <v>1</v>
      </c>
      <c r="B10" t="s">
        <v>10</v>
      </c>
      <c r="C10" t="s">
        <v>16</v>
      </c>
      <c r="D10">
        <v>9</v>
      </c>
      <c r="E10">
        <v>1</v>
      </c>
      <c r="F10">
        <v>12</v>
      </c>
      <c r="G10" t="s">
        <v>16</v>
      </c>
      <c r="H10" t="str">
        <f t="shared" si="0"/>
        <v>{"group":1,  "id": "Core Search","squadcount":1,"count":12},</v>
      </c>
      <c r="U10" t="s">
        <v>30</v>
      </c>
      <c r="V10" t="s">
        <v>31</v>
      </c>
      <c r="W10">
        <v>2</v>
      </c>
      <c r="X10" t="s">
        <v>4</v>
      </c>
      <c r="Y10">
        <v>10</v>
      </c>
      <c r="Z10" t="str">
        <f t="shared" si="1"/>
        <v>Tribe Support</v>
      </c>
      <c r="AA10">
        <v>3</v>
      </c>
      <c r="AB10" t="str">
        <f t="shared" si="2"/>
        <v>"source":  "PSW",</v>
      </c>
      <c r="AC10" t="str">
        <f t="shared" si="3"/>
        <v>"target": "Tribe Support"</v>
      </c>
      <c r="AE10" t="str">
        <f t="shared" si="4"/>
        <v>{"source":  "PSW","target": "Tribe Support", "value": 3},</v>
      </c>
    </row>
    <row r="11" spans="1:31" x14ac:dyDescent="0.3">
      <c r="A11">
        <v>1</v>
      </c>
      <c r="B11" t="s">
        <v>10</v>
      </c>
      <c r="C11" t="s">
        <v>34</v>
      </c>
      <c r="D11">
        <v>10</v>
      </c>
      <c r="E11">
        <v>1</v>
      </c>
      <c r="F11">
        <v>3</v>
      </c>
      <c r="G11" t="s">
        <v>18</v>
      </c>
      <c r="H11" t="str">
        <f t="shared" si="0"/>
        <v>{"group":1,  "id": "Tribe Support (PSW)","squadcount":1,"count":3},</v>
      </c>
      <c r="U11" t="s">
        <v>30</v>
      </c>
      <c r="V11" t="s">
        <v>31</v>
      </c>
      <c r="W11">
        <v>3</v>
      </c>
      <c r="X11" t="s">
        <v>5</v>
      </c>
      <c r="Y11">
        <v>11</v>
      </c>
      <c r="Z11" t="str">
        <f t="shared" si="1"/>
        <v>iOS</v>
      </c>
      <c r="AA11">
        <v>14</v>
      </c>
      <c r="AB11" t="str">
        <f t="shared" si="2"/>
        <v>"source":  "AAP",</v>
      </c>
      <c r="AC11" t="str">
        <f t="shared" si="3"/>
        <v>"target": "iOS"</v>
      </c>
      <c r="AE11" t="str">
        <f t="shared" si="4"/>
        <v>{"source":  "AAP","target": "iOS", "value": 14},</v>
      </c>
    </row>
    <row r="12" spans="1:31" x14ac:dyDescent="0.3">
      <c r="A12">
        <v>1</v>
      </c>
      <c r="B12" t="s">
        <v>10</v>
      </c>
      <c r="C12" t="s">
        <v>22</v>
      </c>
      <c r="D12">
        <v>11</v>
      </c>
      <c r="E12">
        <v>1</v>
      </c>
      <c r="F12">
        <v>14</v>
      </c>
      <c r="G12" t="s">
        <v>22</v>
      </c>
      <c r="H12" t="str">
        <f t="shared" si="0"/>
        <v>{"group":1,  "id": "iOS","squadcount":1,"count":14},</v>
      </c>
      <c r="U12" t="s">
        <v>30</v>
      </c>
      <c r="V12" t="s">
        <v>31</v>
      </c>
      <c r="W12">
        <v>3</v>
      </c>
      <c r="X12" t="s">
        <v>5</v>
      </c>
      <c r="Y12">
        <v>12</v>
      </c>
      <c r="Z12" t="str">
        <f t="shared" si="1"/>
        <v>Android</v>
      </c>
      <c r="AA12">
        <v>11</v>
      </c>
      <c r="AB12" t="str">
        <f t="shared" si="2"/>
        <v>"source":  "AAP",</v>
      </c>
      <c r="AC12" t="str">
        <f t="shared" si="3"/>
        <v>"target": "Android"</v>
      </c>
      <c r="AE12" t="str">
        <f t="shared" si="4"/>
        <v>{"source":  "AAP","target": "Android", "value": 11},</v>
      </c>
    </row>
    <row r="13" spans="1:31" x14ac:dyDescent="0.3">
      <c r="A13">
        <v>1</v>
      </c>
      <c r="B13" t="s">
        <v>10</v>
      </c>
      <c r="C13" t="s">
        <v>23</v>
      </c>
      <c r="D13">
        <v>12</v>
      </c>
      <c r="E13">
        <v>1</v>
      </c>
      <c r="F13">
        <v>11</v>
      </c>
      <c r="G13" t="s">
        <v>23</v>
      </c>
      <c r="H13" t="str">
        <f t="shared" si="0"/>
        <v>{"group":1,  "id": "Android","squadcount":1,"count":11},</v>
      </c>
      <c r="U13" t="s">
        <v>30</v>
      </c>
      <c r="V13" t="s">
        <v>31</v>
      </c>
      <c r="W13">
        <v>3</v>
      </c>
      <c r="X13" t="s">
        <v>5</v>
      </c>
      <c r="Y13">
        <v>13</v>
      </c>
      <c r="Z13" t="str">
        <f t="shared" si="1"/>
        <v>Notifications</v>
      </c>
      <c r="AA13">
        <v>10</v>
      </c>
      <c r="AB13" t="str">
        <f t="shared" si="2"/>
        <v>"source":  "AAP",</v>
      </c>
      <c r="AC13" t="str">
        <f t="shared" si="3"/>
        <v>"target": "Notifications"</v>
      </c>
      <c r="AE13" t="str">
        <f t="shared" si="4"/>
        <v>{"source":  "AAP","target": "Notifications", "value": 10},</v>
      </c>
    </row>
    <row r="14" spans="1:31" x14ac:dyDescent="0.3">
      <c r="A14">
        <v>1</v>
      </c>
      <c r="B14" t="s">
        <v>10</v>
      </c>
      <c r="C14" t="s">
        <v>25</v>
      </c>
      <c r="D14">
        <v>13</v>
      </c>
      <c r="E14">
        <v>1</v>
      </c>
      <c r="F14">
        <v>10</v>
      </c>
      <c r="G14" t="s">
        <v>25</v>
      </c>
      <c r="H14" t="str">
        <f t="shared" si="0"/>
        <v>{"group":1,  "id": "Notifications","squadcount":1,"count":10},</v>
      </c>
      <c r="U14" t="s">
        <v>30</v>
      </c>
      <c r="V14" t="s">
        <v>31</v>
      </c>
      <c r="W14">
        <v>3</v>
      </c>
      <c r="X14" t="s">
        <v>5</v>
      </c>
      <c r="Y14">
        <v>14</v>
      </c>
      <c r="Z14" t="str">
        <f t="shared" si="1"/>
        <v>Consumer Insights</v>
      </c>
      <c r="AA14">
        <v>7</v>
      </c>
      <c r="AB14" t="str">
        <f t="shared" si="2"/>
        <v>"source":  "AAP",</v>
      </c>
      <c r="AC14" t="str">
        <f t="shared" si="3"/>
        <v>"target": "Consumer Insights"</v>
      </c>
      <c r="AE14" t="str">
        <f t="shared" si="4"/>
        <v>{"source":  "AAP","target": "Consumer Insights", "value": 7},</v>
      </c>
    </row>
    <row r="15" spans="1:31" x14ac:dyDescent="0.3">
      <c r="A15">
        <v>1</v>
      </c>
      <c r="B15" t="s">
        <v>10</v>
      </c>
      <c r="C15" t="s">
        <v>24</v>
      </c>
      <c r="D15">
        <v>14</v>
      </c>
      <c r="E15">
        <v>1</v>
      </c>
      <c r="F15">
        <v>7</v>
      </c>
      <c r="G15" t="s">
        <v>24</v>
      </c>
      <c r="H15" t="str">
        <f t="shared" si="0"/>
        <v>{"group":1,  "id": "Consumer Insights","squadcount":1,"count":7},</v>
      </c>
      <c r="U15" t="s">
        <v>30</v>
      </c>
      <c r="V15" t="s">
        <v>31</v>
      </c>
      <c r="W15">
        <v>3</v>
      </c>
      <c r="X15" t="s">
        <v>5</v>
      </c>
      <c r="Y15">
        <v>15</v>
      </c>
      <c r="Z15" t="str">
        <f t="shared" si="1"/>
        <v>Consumer Identity</v>
      </c>
      <c r="AA15">
        <v>7</v>
      </c>
      <c r="AB15" t="str">
        <f t="shared" si="2"/>
        <v>"source":  "AAP",</v>
      </c>
      <c r="AC15" t="str">
        <f t="shared" si="3"/>
        <v>"target": "Consumer Identity"</v>
      </c>
      <c r="AE15" t="str">
        <f t="shared" si="4"/>
        <v>{"source":  "AAP","target": "Consumer Identity", "value": 7},</v>
      </c>
    </row>
    <row r="16" spans="1:31" x14ac:dyDescent="0.3">
      <c r="A16">
        <v>1</v>
      </c>
      <c r="B16" t="s">
        <v>10</v>
      </c>
      <c r="C16" t="s">
        <v>26</v>
      </c>
      <c r="D16">
        <v>15</v>
      </c>
      <c r="E16">
        <v>1</v>
      </c>
      <c r="F16">
        <v>7</v>
      </c>
      <c r="G16" t="s">
        <v>26</v>
      </c>
      <c r="H16" t="str">
        <f t="shared" si="0"/>
        <v>{"group":1,  "id": "Consumer Identity","squadcount":1,"count":7},</v>
      </c>
      <c r="U16" t="s">
        <v>30</v>
      </c>
      <c r="V16" t="s">
        <v>31</v>
      </c>
      <c r="W16">
        <v>3</v>
      </c>
      <c r="X16" t="s">
        <v>5</v>
      </c>
      <c r="Y16">
        <v>16</v>
      </c>
      <c r="Z16" t="str">
        <f t="shared" si="1"/>
        <v>Tribe Support</v>
      </c>
      <c r="AA16">
        <v>6</v>
      </c>
      <c r="AB16" t="str">
        <f t="shared" si="2"/>
        <v>"source":  "AAP",</v>
      </c>
      <c r="AC16" t="str">
        <f t="shared" si="3"/>
        <v>"target": "Tribe Support"</v>
      </c>
      <c r="AE16" t="str">
        <f t="shared" si="4"/>
        <v>{"source":  "AAP","target": "Tribe Support", "value": 6},</v>
      </c>
    </row>
    <row r="17" spans="1:31" x14ac:dyDescent="0.3">
      <c r="A17">
        <v>1</v>
      </c>
      <c r="B17" t="s">
        <v>10</v>
      </c>
      <c r="C17" t="s">
        <v>32</v>
      </c>
      <c r="D17">
        <v>16</v>
      </c>
      <c r="E17">
        <v>1</v>
      </c>
      <c r="F17">
        <v>6</v>
      </c>
      <c r="G17" t="s">
        <v>18</v>
      </c>
      <c r="H17" t="str">
        <f t="shared" si="0"/>
        <v>{"group":1,  "id": "Tribe Support (AAP)","squadcount":1,"count":6},</v>
      </c>
      <c r="U17" t="s">
        <v>30</v>
      </c>
      <c r="V17" t="s">
        <v>31</v>
      </c>
      <c r="W17">
        <v>4</v>
      </c>
      <c r="X17" t="s">
        <v>6</v>
      </c>
      <c r="Y17">
        <v>17</v>
      </c>
      <c r="Z17" t="str">
        <f t="shared" si="1"/>
        <v>Listing &amp; Partner Services</v>
      </c>
      <c r="AA17">
        <v>8</v>
      </c>
      <c r="AB17" t="str">
        <f t="shared" si="2"/>
        <v>"source":  "Data",</v>
      </c>
      <c r="AC17" t="str">
        <f t="shared" si="3"/>
        <v>"target": "Listing &amp; Partner Services"</v>
      </c>
      <c r="AE17" t="str">
        <f t="shared" si="4"/>
        <v>{"source":  "Data","target": "Listing &amp; Partner Services", "value": 8},</v>
      </c>
    </row>
    <row r="18" spans="1:31" x14ac:dyDescent="0.3">
      <c r="A18">
        <v>1</v>
      </c>
      <c r="B18" t="s">
        <v>10</v>
      </c>
      <c r="C18" t="s">
        <v>27</v>
      </c>
      <c r="D18">
        <v>17</v>
      </c>
      <c r="E18">
        <v>1</v>
      </c>
      <c r="F18">
        <v>8</v>
      </c>
      <c r="G18" t="s">
        <v>27</v>
      </c>
      <c r="H18" t="str">
        <f t="shared" si="0"/>
        <v>{"group":1,  "id": "Listing &amp; Partner Services","squadcount":1,"count":8},</v>
      </c>
      <c r="U18" t="s">
        <v>30</v>
      </c>
      <c r="V18" t="s">
        <v>31</v>
      </c>
      <c r="W18">
        <v>4</v>
      </c>
      <c r="X18" t="s">
        <v>6</v>
      </c>
      <c r="Y18">
        <v>18</v>
      </c>
      <c r="Z18" t="str">
        <f t="shared" si="1"/>
        <v>Core Squad</v>
      </c>
      <c r="AA18">
        <v>9</v>
      </c>
      <c r="AB18" t="str">
        <f t="shared" si="2"/>
        <v>"source":  "Data",</v>
      </c>
      <c r="AC18" t="str">
        <f t="shared" si="3"/>
        <v>"target": "Core Squad"</v>
      </c>
      <c r="AE18" t="str">
        <f t="shared" si="4"/>
        <v>{"source":  "Data","target": "Core Squad", "value": 9},</v>
      </c>
    </row>
    <row r="19" spans="1:31" x14ac:dyDescent="0.3">
      <c r="A19">
        <v>1</v>
      </c>
      <c r="B19" t="s">
        <v>10</v>
      </c>
      <c r="C19" t="s">
        <v>28</v>
      </c>
      <c r="D19">
        <v>18</v>
      </c>
      <c r="E19">
        <v>1</v>
      </c>
      <c r="F19">
        <v>9</v>
      </c>
      <c r="G19" t="s">
        <v>28</v>
      </c>
      <c r="H19" t="str">
        <f t="shared" si="0"/>
        <v>{"group":1,  "id": "Core Squad","squadcount":1,"count":9},</v>
      </c>
      <c r="U19" t="s">
        <v>30</v>
      </c>
      <c r="V19" t="s">
        <v>31</v>
      </c>
      <c r="W19">
        <v>4</v>
      </c>
      <c r="X19" t="s">
        <v>6</v>
      </c>
      <c r="Y19">
        <v>19</v>
      </c>
      <c r="Z19" t="str">
        <f t="shared" si="1"/>
        <v>Real-time Analytics Squad</v>
      </c>
      <c r="AA19">
        <v>4</v>
      </c>
      <c r="AB19" t="str">
        <f t="shared" si="2"/>
        <v>"source":  "Data",</v>
      </c>
      <c r="AC19" t="str">
        <f t="shared" si="3"/>
        <v>"target": "Real-time Analytics Squad"</v>
      </c>
      <c r="AE19" t="str">
        <f t="shared" si="4"/>
        <v>{"source":  "Data","target": "Real-time Analytics Squad", "value": 4},</v>
      </c>
    </row>
    <row r="20" spans="1:31" x14ac:dyDescent="0.3">
      <c r="A20">
        <v>1</v>
      </c>
      <c r="B20" t="s">
        <v>10</v>
      </c>
      <c r="C20" t="s">
        <v>29</v>
      </c>
      <c r="D20">
        <v>19</v>
      </c>
      <c r="E20">
        <v>1</v>
      </c>
      <c r="F20">
        <v>4</v>
      </c>
      <c r="G20" t="s">
        <v>29</v>
      </c>
      <c r="H20" t="str">
        <f t="shared" si="0"/>
        <v>{"group":1,  "id": "Real-time Analytics Squad","squadcount":1,"count":4},</v>
      </c>
      <c r="U20" t="s">
        <v>30</v>
      </c>
      <c r="V20" t="s">
        <v>31</v>
      </c>
      <c r="W20">
        <v>4</v>
      </c>
      <c r="X20" t="s">
        <v>6</v>
      </c>
      <c r="Y20">
        <v>20</v>
      </c>
      <c r="Z20" t="str">
        <f t="shared" si="1"/>
        <v>Tribe Support</v>
      </c>
      <c r="AA20">
        <v>10</v>
      </c>
      <c r="AB20" t="str">
        <f t="shared" si="2"/>
        <v>"source":  "Data",</v>
      </c>
      <c r="AC20" t="str">
        <f t="shared" si="3"/>
        <v>"target": "Tribe Support"</v>
      </c>
      <c r="AE20" t="str">
        <f t="shared" si="4"/>
        <v>{"source":  "Data","target": "Tribe Support", "value": 10},</v>
      </c>
    </row>
    <row r="21" spans="1:31" x14ac:dyDescent="0.3">
      <c r="A21">
        <v>1</v>
      </c>
      <c r="B21" t="s">
        <v>10</v>
      </c>
      <c r="C21" t="s">
        <v>33</v>
      </c>
      <c r="D21">
        <v>20</v>
      </c>
      <c r="E21">
        <v>1</v>
      </c>
      <c r="F21">
        <v>10</v>
      </c>
      <c r="G21" t="s">
        <v>18</v>
      </c>
      <c r="H21" t="str">
        <f t="shared" si="0"/>
        <v>{"group":1,  "id": "Tribe Support (Data)","squadcount":1,"count":10},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6" sqref="B16"/>
    </sheetView>
  </sheetViews>
  <sheetFormatPr defaultRowHeight="14.4" x14ac:dyDescent="0.3"/>
  <cols>
    <col min="2" max="2" width="22.21875" bestFit="1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8</v>
      </c>
      <c r="E1" t="s">
        <v>12</v>
      </c>
    </row>
    <row r="2" spans="1:7" x14ac:dyDescent="0.3">
      <c r="A2" t="s">
        <v>2</v>
      </c>
      <c r="B2" t="s">
        <v>7</v>
      </c>
      <c r="C2">
        <v>1</v>
      </c>
      <c r="D2">
        <v>13</v>
      </c>
      <c r="E2">
        <v>134</v>
      </c>
      <c r="G2" t="str">
        <f>"{""group"": "&amp;""""&amp;1&amp;""", ""id"": """&amp;B2&amp;""", ""count"": "&amp;E2&amp;"},"</f>
        <v>{"group": "1", "id": "Consumer", "count": 134},</v>
      </c>
    </row>
    <row r="3" spans="1:7" x14ac:dyDescent="0.3">
      <c r="A3" t="s">
        <v>3</v>
      </c>
      <c r="B3" t="s">
        <v>4</v>
      </c>
      <c r="C3">
        <v>2</v>
      </c>
      <c r="D3">
        <v>5</v>
      </c>
      <c r="E3">
        <f>SUM(E6:E11)</f>
        <v>58</v>
      </c>
      <c r="G3" t="str">
        <f t="shared" ref="G3:G21" si="0">"{""group"": "&amp;""""&amp;1&amp;""", ""id"": """&amp;B3&amp;""", ""count"": "&amp;E3&amp;"},"</f>
        <v>{"group": "1", "id": "PSW", "count": 58},</v>
      </c>
    </row>
    <row r="4" spans="1:7" x14ac:dyDescent="0.3">
      <c r="A4" t="s">
        <v>3</v>
      </c>
      <c r="B4" t="s">
        <v>5</v>
      </c>
      <c r="C4">
        <v>3</v>
      </c>
      <c r="D4">
        <v>5</v>
      </c>
      <c r="E4">
        <f>SUM(E12:E14)</f>
        <v>35</v>
      </c>
      <c r="G4" t="str">
        <f t="shared" si="0"/>
        <v>{"group": "1", "id": "AAP", "count": 35},</v>
      </c>
    </row>
    <row r="5" spans="1:7" x14ac:dyDescent="0.3">
      <c r="A5" t="s">
        <v>3</v>
      </c>
      <c r="B5" t="s">
        <v>6</v>
      </c>
      <c r="C5">
        <v>4</v>
      </c>
      <c r="D5">
        <v>3</v>
      </c>
      <c r="E5">
        <f>SUM(E15:E20)</f>
        <v>41</v>
      </c>
      <c r="G5" t="str">
        <f t="shared" si="0"/>
        <v>{"group": "1", "id": "Data", "count": 41},</v>
      </c>
    </row>
    <row r="6" spans="1:7" x14ac:dyDescent="0.3">
      <c r="A6" t="s">
        <v>10</v>
      </c>
      <c r="B6" t="s">
        <v>11</v>
      </c>
      <c r="C6">
        <v>5</v>
      </c>
      <c r="D6">
        <v>1</v>
      </c>
      <c r="E6">
        <v>9</v>
      </c>
      <c r="G6" t="str">
        <f t="shared" si="0"/>
        <v>{"group": "1", "id": "Property Engagement", "count": 9},</v>
      </c>
    </row>
    <row r="7" spans="1:7" x14ac:dyDescent="0.3">
      <c r="A7" t="s">
        <v>10</v>
      </c>
      <c r="B7" t="s">
        <v>13</v>
      </c>
      <c r="C7">
        <v>6</v>
      </c>
      <c r="D7">
        <v>1</v>
      </c>
      <c r="E7">
        <v>11</v>
      </c>
      <c r="G7" t="str">
        <f t="shared" si="0"/>
        <v>{"group": "1", "id": "Rapid Fire", "count": 11},</v>
      </c>
    </row>
    <row r="8" spans="1:7" x14ac:dyDescent="0.3">
      <c r="A8" t="s">
        <v>10</v>
      </c>
      <c r="B8" t="s">
        <v>14</v>
      </c>
      <c r="C8">
        <v>7</v>
      </c>
      <c r="D8">
        <v>1</v>
      </c>
      <c r="E8">
        <v>13</v>
      </c>
      <c r="G8" t="str">
        <f t="shared" si="0"/>
        <v>{"group": "1", "id": "Core Content", "count": 13},</v>
      </c>
    </row>
    <row r="9" spans="1:7" x14ac:dyDescent="0.3">
      <c r="A9" t="s">
        <v>10</v>
      </c>
      <c r="B9" t="s">
        <v>15</v>
      </c>
      <c r="C9">
        <v>8</v>
      </c>
      <c r="D9">
        <v>1</v>
      </c>
      <c r="E9">
        <v>10</v>
      </c>
      <c r="G9" t="str">
        <f t="shared" si="0"/>
        <v>{"group": "1", "id": "Property Traffic", "count": 10},</v>
      </c>
    </row>
    <row r="10" spans="1:7" x14ac:dyDescent="0.3">
      <c r="A10" t="s">
        <v>10</v>
      </c>
      <c r="B10" t="s">
        <v>16</v>
      </c>
      <c r="C10">
        <v>9</v>
      </c>
      <c r="D10">
        <v>1</v>
      </c>
      <c r="E10">
        <v>12</v>
      </c>
      <c r="G10" t="str">
        <f t="shared" si="0"/>
        <v>{"group": "1", "id": "Core Search", "count": 12},</v>
      </c>
    </row>
    <row r="11" spans="1:7" x14ac:dyDescent="0.3">
      <c r="A11" t="s">
        <v>10</v>
      </c>
      <c r="B11" t="s">
        <v>18</v>
      </c>
      <c r="C11">
        <v>10</v>
      </c>
      <c r="D11">
        <v>1</v>
      </c>
      <c r="E11">
        <v>3</v>
      </c>
      <c r="G11" t="str">
        <f t="shared" si="0"/>
        <v>{"group": "1", "id": "Tribe Support", "count": 3},</v>
      </c>
    </row>
    <row r="12" spans="1:7" x14ac:dyDescent="0.3">
      <c r="A12" t="s">
        <v>10</v>
      </c>
      <c r="B12" t="s">
        <v>22</v>
      </c>
      <c r="C12">
        <v>11</v>
      </c>
      <c r="D12">
        <v>1</v>
      </c>
      <c r="E12">
        <v>14</v>
      </c>
      <c r="G12" t="str">
        <f t="shared" si="0"/>
        <v>{"group": "1", "id": "iOS", "count": 14},</v>
      </c>
    </row>
    <row r="13" spans="1:7" x14ac:dyDescent="0.3">
      <c r="A13" t="s">
        <v>10</v>
      </c>
      <c r="B13" t="s">
        <v>23</v>
      </c>
      <c r="C13">
        <v>12</v>
      </c>
      <c r="D13">
        <v>1</v>
      </c>
      <c r="E13">
        <v>11</v>
      </c>
      <c r="G13" t="str">
        <f t="shared" si="0"/>
        <v>{"group": "1", "id": "Android", "count": 11},</v>
      </c>
    </row>
    <row r="14" spans="1:7" x14ac:dyDescent="0.3">
      <c r="A14" t="s">
        <v>10</v>
      </c>
      <c r="B14" t="s">
        <v>25</v>
      </c>
      <c r="C14">
        <v>13</v>
      </c>
      <c r="D14">
        <v>1</v>
      </c>
      <c r="E14">
        <v>10</v>
      </c>
      <c r="G14" t="str">
        <f t="shared" si="0"/>
        <v>{"group": "1", "id": "Notifications", "count": 10},</v>
      </c>
    </row>
    <row r="15" spans="1:7" x14ac:dyDescent="0.3">
      <c r="A15" t="s">
        <v>10</v>
      </c>
      <c r="B15" t="s">
        <v>24</v>
      </c>
      <c r="C15">
        <v>14</v>
      </c>
      <c r="D15">
        <v>1</v>
      </c>
      <c r="E15">
        <v>7</v>
      </c>
      <c r="G15" t="str">
        <f t="shared" si="0"/>
        <v>{"group": "1", "id": "Consumer Insights", "count": 7},</v>
      </c>
    </row>
    <row r="16" spans="1:7" x14ac:dyDescent="0.3">
      <c r="A16" t="s">
        <v>10</v>
      </c>
      <c r="B16" t="s">
        <v>26</v>
      </c>
      <c r="C16">
        <v>15</v>
      </c>
      <c r="D16">
        <v>1</v>
      </c>
      <c r="E16">
        <v>7</v>
      </c>
      <c r="G16" t="str">
        <f t="shared" si="0"/>
        <v>{"group": "1", "id": "Consumer Identity", "count": 7},</v>
      </c>
    </row>
    <row r="17" spans="1:7" x14ac:dyDescent="0.3">
      <c r="A17" t="s">
        <v>10</v>
      </c>
      <c r="B17" t="s">
        <v>18</v>
      </c>
      <c r="C17">
        <v>16</v>
      </c>
      <c r="D17">
        <v>1</v>
      </c>
      <c r="E17">
        <v>6</v>
      </c>
      <c r="G17" t="str">
        <f t="shared" si="0"/>
        <v>{"group": "1", "id": "Tribe Support", "count": 6},</v>
      </c>
    </row>
    <row r="18" spans="1:7" x14ac:dyDescent="0.3">
      <c r="A18" t="s">
        <v>10</v>
      </c>
      <c r="B18" t="s">
        <v>27</v>
      </c>
      <c r="C18">
        <v>17</v>
      </c>
      <c r="D18">
        <v>1</v>
      </c>
      <c r="E18">
        <v>8</v>
      </c>
      <c r="G18" t="str">
        <f t="shared" si="0"/>
        <v>{"group": "1", "id": "Listing &amp; Partner Services", "count": 8},</v>
      </c>
    </row>
    <row r="19" spans="1:7" x14ac:dyDescent="0.3">
      <c r="A19" t="s">
        <v>10</v>
      </c>
      <c r="B19" t="s">
        <v>28</v>
      </c>
      <c r="C19">
        <v>18</v>
      </c>
      <c r="D19">
        <v>1</v>
      </c>
      <c r="E19">
        <v>9</v>
      </c>
      <c r="G19" t="str">
        <f t="shared" si="0"/>
        <v>{"group": "1", "id": "Core Squad", "count": 9},</v>
      </c>
    </row>
    <row r="20" spans="1:7" x14ac:dyDescent="0.3">
      <c r="A20" t="s">
        <v>10</v>
      </c>
      <c r="B20" t="s">
        <v>29</v>
      </c>
      <c r="C20">
        <v>19</v>
      </c>
      <c r="D20">
        <v>1</v>
      </c>
      <c r="E20">
        <v>4</v>
      </c>
      <c r="G20" t="str">
        <f t="shared" si="0"/>
        <v>{"group": "1", "id": "Real-time Analytics Squad", "count": 4},</v>
      </c>
    </row>
    <row r="21" spans="1:7" x14ac:dyDescent="0.3">
      <c r="A21" t="s">
        <v>10</v>
      </c>
      <c r="B21" t="s">
        <v>18</v>
      </c>
      <c r="C21">
        <v>20</v>
      </c>
      <c r="D21">
        <v>1</v>
      </c>
      <c r="E21">
        <v>10</v>
      </c>
      <c r="G21" t="str">
        <f t="shared" si="0"/>
        <v>{"group": "1", "id": "Tribe Support", "count": 10},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Reingold-Tilford</vt:lpstr>
      <vt:lpstr>Sheet4</vt:lpstr>
      <vt:lpstr>Sheet1</vt:lpstr>
      <vt:lpstr>Sheet2</vt:lpstr>
    </vt:vector>
  </TitlesOfParts>
  <Company>REA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Sterling</dc:creator>
  <cp:lastModifiedBy>Stacy Sterling</cp:lastModifiedBy>
  <dcterms:created xsi:type="dcterms:W3CDTF">2017-02-23T03:37:07Z</dcterms:created>
  <dcterms:modified xsi:type="dcterms:W3CDTF">2017-02-24T05:52:35Z</dcterms:modified>
</cp:coreProperties>
</file>