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15" i="1" l="1"/>
  <c r="AG15" i="1"/>
  <c r="D15" i="1"/>
  <c r="AG11" i="1" l="1"/>
  <c r="AG8" i="1"/>
  <c r="AG12" i="1"/>
  <c r="D12" i="1" l="1"/>
  <c r="D13" i="1"/>
  <c r="D14" i="1"/>
  <c r="D11" i="1"/>
  <c r="C12" i="1"/>
  <c r="C13" i="1"/>
  <c r="C14" i="1"/>
  <c r="C11" i="1"/>
  <c r="C6" i="1" l="1"/>
  <c r="D6" i="1"/>
  <c r="D5" i="1"/>
  <c r="C5" i="1"/>
  <c r="D8" i="1"/>
  <c r="D9" i="1"/>
  <c r="D10" i="1"/>
  <c r="D7" i="1"/>
  <c r="C8" i="1"/>
  <c r="C9" i="1"/>
  <c r="C10" i="1"/>
  <c r="C7" i="1"/>
</calcChain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0=白
1=绿
2=蓝
3=紫
4=金
5=橙
6=红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0=不能使用
1=使用一次消失
2=无限次使用
3=自动使用,使用后消失
4=入包立即使用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1=HP持续回复类
2=HP瞬间恢复类
9=宝箱类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单位为毫秒
0代表无单独冷却时间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0=NO
1=YES</t>
        </r>
      </text>
    </comment>
    <comment ref="O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0=全部英雄
1=文森特
2=凯瑟琳
3=艾希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道具ID：道具数量（其它道具配合使用）</t>
        </r>
      </text>
    </comment>
    <comment ref="S1" authorId="0">
      <text>
        <r>
          <rPr>
            <sz val="9"/>
            <color indexed="81"/>
            <rFont val="宋体"/>
            <family val="3"/>
            <charset val="134"/>
          </rPr>
          <t>ian:（道具用）
0=经验
1=金币
2=钻石
3=技能点
4=恢复生命值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0=NO
1=YES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单位为秒
=0 时无交易锁定时间</t>
        </r>
      </text>
    </comment>
    <comment ref="Y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1=金币
2=钻石</t>
        </r>
      </text>
    </comment>
    <comment ref="Z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-1为不可出售</t>
        </r>
      </text>
    </comment>
    <comment ref="A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0=所有
1=装备
2=消耗品
3=材料
4=其他</t>
        </r>
      </text>
    </comment>
    <comment ref="A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Unix时间戳</t>
        </r>
      </text>
    </comment>
  </commentList>
</comments>
</file>

<file path=xl/sharedStrings.xml><?xml version="1.0" encoding="utf-8"?>
<sst xmlns="http://schemas.openxmlformats.org/spreadsheetml/2006/main" count="234" uniqueCount="164">
  <si>
    <t>道具ID</t>
  </si>
  <si>
    <t>道具名字</t>
  </si>
  <si>
    <t>道具品质</t>
  </si>
  <si>
    <t>道具等级</t>
  </si>
  <si>
    <t>道具类型</t>
  </si>
  <si>
    <t>叠加数量</t>
  </si>
  <si>
    <t>可拥有数量上限</t>
  </si>
  <si>
    <t>是否可批量使用</t>
  </si>
  <si>
    <t>使用等级限制</t>
  </si>
  <si>
    <t>使用需要道具</t>
  </si>
  <si>
    <t>程序用数值类型</t>
  </si>
  <si>
    <t>掉落库</t>
  </si>
  <si>
    <t>数值类型</t>
    <phoneticPr fontId="2" type="noConversion"/>
  </si>
  <si>
    <t>数值</t>
  </si>
  <si>
    <t>背包标签</t>
  </si>
  <si>
    <t>道具描述</t>
  </si>
  <si>
    <t>道具Icon</t>
  </si>
  <si>
    <t>道具有效时间</t>
  </si>
  <si>
    <t>掉落表现</t>
  </si>
  <si>
    <t>A</t>
  </si>
  <si>
    <t>N</t>
  </si>
  <si>
    <t xml:space="preserve">A </t>
  </si>
  <si>
    <t xml:space="preserve"> A</t>
  </si>
  <si>
    <t>int</t>
  </si>
  <si>
    <t>bool</t>
  </si>
  <si>
    <t>string</t>
  </si>
  <si>
    <t>Id</t>
  </si>
  <si>
    <t>Rare</t>
  </si>
  <si>
    <t>Level</t>
  </si>
  <si>
    <t>Type</t>
  </si>
  <si>
    <t>NumMax</t>
  </si>
  <si>
    <t>BatchUse</t>
  </si>
  <si>
    <t>UseItemRequest</t>
  </si>
  <si>
    <t>NumType</t>
  </si>
  <si>
    <t>DropBox</t>
  </si>
  <si>
    <t>DropNum</t>
  </si>
  <si>
    <t>Label</t>
  </si>
  <si>
    <t>ItemName</t>
  </si>
  <si>
    <t>ItemDes</t>
  </si>
  <si>
    <t>ItemIcon</t>
  </si>
  <si>
    <t>TimeDeadLine</t>
  </si>
  <si>
    <t>LootId</t>
  </si>
  <si>
    <t>金币（程序用）</t>
  </si>
  <si>
    <t>钻石（程序用）</t>
  </si>
  <si>
    <t>String</t>
    <phoneticPr fontId="2" type="noConversion"/>
  </si>
  <si>
    <t>Script</t>
    <phoneticPr fontId="2" type="noConversion"/>
  </si>
  <si>
    <t>ToolItem</t>
    <phoneticPr fontId="2" type="noConversion"/>
  </si>
  <si>
    <t>LuaScript</t>
    <phoneticPr fontId="2" type="noConversion"/>
  </si>
  <si>
    <t>脚本</t>
    <phoneticPr fontId="2" type="noConversion"/>
  </si>
  <si>
    <t>Lua脚本</t>
    <phoneticPr fontId="2" type="noConversion"/>
  </si>
  <si>
    <t>DropNumType</t>
    <phoneticPr fontId="2" type="noConversion"/>
  </si>
  <si>
    <t>是否绑定</t>
    <phoneticPr fontId="2" type="noConversion"/>
  </si>
  <si>
    <t>A</t>
    <phoneticPr fontId="2" type="noConversion"/>
  </si>
  <si>
    <t>int</t>
    <phoneticPr fontId="2" type="noConversion"/>
  </si>
  <si>
    <t>Bind</t>
    <phoneticPr fontId="2" type="noConversion"/>
  </si>
  <si>
    <t>int</t>
    <phoneticPr fontId="2" type="noConversion"/>
  </si>
  <si>
    <t>使用冷却时间</t>
    <phoneticPr fontId="2" type="noConversion"/>
  </si>
  <si>
    <t>出售价格</t>
    <phoneticPr fontId="2" type="noConversion"/>
  </si>
  <si>
    <t>SellValue</t>
    <phoneticPr fontId="2" type="noConversion"/>
  </si>
  <si>
    <t>货币种类</t>
    <phoneticPr fontId="2" type="noConversion"/>
  </si>
  <si>
    <t>SellType</t>
    <phoneticPr fontId="2" type="noConversion"/>
  </si>
  <si>
    <t>StackNum</t>
    <phoneticPr fontId="2" type="noConversion"/>
  </si>
  <si>
    <t>BindItemId</t>
    <phoneticPr fontId="2" type="noConversion"/>
  </si>
  <si>
    <t>绑定道具ID</t>
    <phoneticPr fontId="2" type="noConversion"/>
  </si>
  <si>
    <t>TradeLockTime</t>
    <phoneticPr fontId="2" type="noConversion"/>
  </si>
  <si>
    <t>交易锁定时间</t>
    <phoneticPr fontId="2" type="noConversion"/>
  </si>
  <si>
    <t>A</t>
    <phoneticPr fontId="2" type="noConversion"/>
  </si>
  <si>
    <t>模块</t>
    <phoneticPr fontId="2" type="noConversion"/>
  </si>
  <si>
    <t>第1位</t>
    <phoneticPr fontId="2" type="noConversion"/>
  </si>
  <si>
    <t>类型</t>
    <phoneticPr fontId="2" type="noConversion"/>
  </si>
  <si>
    <t>第2-3位</t>
    <phoneticPr fontId="2" type="noConversion"/>
  </si>
  <si>
    <t>第12位</t>
    <phoneticPr fontId="2" type="noConversion"/>
  </si>
  <si>
    <t>装备</t>
    <phoneticPr fontId="2" type="noConversion"/>
  </si>
  <si>
    <t>00</t>
    <phoneticPr fontId="2" type="noConversion"/>
  </si>
  <si>
    <t>物品等级档位
1=最低等级；2=次低等级；3=平均等级；4=次高等级；5=最高等级</t>
    <phoneticPr fontId="2" type="noConversion"/>
  </si>
  <si>
    <t>文森特</t>
    <phoneticPr fontId="2" type="noConversion"/>
  </si>
  <si>
    <t>01</t>
    <phoneticPr fontId="2" type="noConversion"/>
  </si>
  <si>
    <t>凯瑟琳</t>
    <phoneticPr fontId="2" type="noConversion"/>
  </si>
  <si>
    <t>02</t>
    <phoneticPr fontId="2" type="noConversion"/>
  </si>
  <si>
    <t>弓箭手</t>
    <phoneticPr fontId="2" type="noConversion"/>
  </si>
  <si>
    <t>03</t>
    <phoneticPr fontId="2" type="noConversion"/>
  </si>
  <si>
    <t>牧师</t>
    <phoneticPr fontId="2" type="noConversion"/>
  </si>
  <si>
    <t>04</t>
    <phoneticPr fontId="2" type="noConversion"/>
  </si>
  <si>
    <t>刺客</t>
    <phoneticPr fontId="2" type="noConversion"/>
  </si>
  <si>
    <t>05</t>
    <phoneticPr fontId="2" type="noConversion"/>
  </si>
  <si>
    <t>02</t>
  </si>
  <si>
    <t>03</t>
  </si>
  <si>
    <t>04</t>
  </si>
  <si>
    <t>非数值类</t>
  </si>
  <si>
    <t>05</t>
  </si>
  <si>
    <t>生命药水（小）</t>
    <phoneticPr fontId="2" type="noConversion"/>
  </si>
  <si>
    <t>金币箱子（小）</t>
    <phoneticPr fontId="2" type="noConversion"/>
  </si>
  <si>
    <t>狼皮</t>
    <phoneticPr fontId="2" type="noConversion"/>
  </si>
  <si>
    <t>一块石头</t>
    <phoneticPr fontId="2" type="noConversion"/>
  </si>
  <si>
    <t>fram_b5org</t>
  </si>
  <si>
    <t>fram_b5org</t>
    <phoneticPr fontId="2" type="noConversion"/>
  </si>
  <si>
    <t>item1000</t>
  </si>
  <si>
    <t>item1001</t>
  </si>
  <si>
    <t>int</t>
    <phoneticPr fontId="2" type="noConversion"/>
  </si>
  <si>
    <t>使用类型</t>
    <phoneticPr fontId="2" type="noConversion"/>
  </si>
  <si>
    <t>CD组</t>
    <phoneticPr fontId="2" type="noConversion"/>
  </si>
  <si>
    <t>CDGroup</t>
    <phoneticPr fontId="2" type="noConversion"/>
  </si>
  <si>
    <t>A</t>
    <phoneticPr fontId="2" type="noConversion"/>
  </si>
  <si>
    <t>UsedType</t>
    <phoneticPr fontId="2" type="noConversion"/>
  </si>
  <si>
    <t>item1010101001001</t>
    <phoneticPr fontId="2" type="noConversion"/>
  </si>
  <si>
    <t>item1020301001001</t>
    <phoneticPr fontId="2" type="noConversion"/>
  </si>
  <si>
    <t>item1030301001001</t>
    <phoneticPr fontId="2" type="noConversion"/>
  </si>
  <si>
    <t>item1030501010002</t>
    <phoneticPr fontId="2" type="noConversion"/>
  </si>
  <si>
    <t>CDTime</t>
    <phoneticPr fontId="2" type="noConversion"/>
  </si>
  <si>
    <t>FlowID</t>
    <phoneticPr fontId="2" type="noConversion"/>
  </si>
  <si>
    <t>流程ID</t>
    <phoneticPr fontId="2" type="noConversion"/>
  </si>
  <si>
    <t>道具功能</t>
    <phoneticPr fontId="2" type="noConversion"/>
  </si>
  <si>
    <t>Function</t>
    <phoneticPr fontId="2" type="noConversion"/>
  </si>
  <si>
    <t>制作道具</t>
    <phoneticPr fontId="2" type="noConversion"/>
  </si>
  <si>
    <t>额外奖励</t>
    <phoneticPr fontId="2" type="noConversion"/>
  </si>
  <si>
    <t>恢复生命</t>
    <phoneticPr fontId="2" type="noConversion"/>
  </si>
  <si>
    <t>string</t>
    <phoneticPr fontId="2" type="noConversion"/>
  </si>
  <si>
    <t>string</t>
    <phoneticPr fontId="2" type="noConversion"/>
  </si>
  <si>
    <t>UseLvRequest</t>
    <phoneticPr fontId="2" type="noConversion"/>
  </si>
  <si>
    <t>通用或多个英雄</t>
    <phoneticPr fontId="2" type="noConversion"/>
  </si>
  <si>
    <t>装备部位
01=武器;03=头饰;05=肩甲;07=上装;09=下装;11=鞋子;13=项链;15=耳环;17=手镯;19=戒指</t>
    <phoneticPr fontId="2" type="noConversion"/>
  </si>
  <si>
    <t>装备品质
01=绿色;03=蓝色;05=紫色;07=金色;09=橙色;11=红色</t>
    <phoneticPr fontId="2" type="noConversion"/>
  </si>
  <si>
    <t>第4-5位</t>
    <phoneticPr fontId="2" type="noConversion"/>
  </si>
  <si>
    <t>第6-7位</t>
    <phoneticPr fontId="2" type="noConversion"/>
  </si>
  <si>
    <t>第8-11位</t>
    <phoneticPr fontId="2" type="noConversion"/>
  </si>
  <si>
    <t xml:space="preserve">
编号0001-9999</t>
    <phoneticPr fontId="2" type="noConversion"/>
  </si>
  <si>
    <t>item101010101001</t>
    <phoneticPr fontId="2" type="noConversion"/>
  </si>
  <si>
    <t>item102030101001</t>
    <phoneticPr fontId="2" type="noConversion"/>
  </si>
  <si>
    <t>item103030101001</t>
    <phoneticPr fontId="2" type="noConversion"/>
  </si>
  <si>
    <t>item103050101002</t>
    <phoneticPr fontId="2" type="noConversion"/>
  </si>
  <si>
    <t>item_101010101001</t>
  </si>
  <si>
    <t>item_102030101001</t>
  </si>
  <si>
    <t>item_103030101001</t>
  </si>
  <si>
    <t>item_103050101002</t>
  </si>
  <si>
    <t>item\item1010101001001.lua</t>
    <phoneticPr fontId="2" type="noConversion"/>
  </si>
  <si>
    <t>经验之书（小）</t>
    <phoneticPr fontId="2" type="noConversion"/>
  </si>
  <si>
    <t>模块</t>
    <phoneticPr fontId="2" type="noConversion"/>
  </si>
  <si>
    <t>第1位</t>
    <phoneticPr fontId="2" type="noConversion"/>
  </si>
  <si>
    <t>类型</t>
    <phoneticPr fontId="2" type="noConversion"/>
  </si>
  <si>
    <t>第2-3位</t>
    <phoneticPr fontId="2" type="noConversion"/>
  </si>
  <si>
    <t>第4-8位:道具编号</t>
    <phoneticPr fontId="2" type="noConversion"/>
  </si>
  <si>
    <t>第9-10位:子分类辨识</t>
    <phoneticPr fontId="2" type="noConversion"/>
  </si>
  <si>
    <t>第11-12位:品质辨识</t>
    <phoneticPr fontId="2" type="noConversion"/>
  </si>
  <si>
    <t>道具</t>
    <phoneticPr fontId="2" type="noConversion"/>
  </si>
  <si>
    <t>消耗品</t>
    <phoneticPr fontId="2" type="noConversion"/>
  </si>
  <si>
    <t>01</t>
    <phoneticPr fontId="2" type="noConversion"/>
  </si>
  <si>
    <t>道具编号00001-99999</t>
  </si>
  <si>
    <t>01=经验增加;02=生命回复</t>
    <phoneticPr fontId="2" type="noConversion"/>
  </si>
  <si>
    <t>道具品质
00=白色;01=绿色;
02=蓝色;03=紫色;
04=金色;05=橙色;
06=红色</t>
  </si>
  <si>
    <t>宝箱</t>
    <phoneticPr fontId="2" type="noConversion"/>
  </si>
  <si>
    <t>装备材料</t>
    <phoneticPr fontId="2" type="noConversion"/>
  </si>
  <si>
    <t>数值类</t>
    <phoneticPr fontId="2" type="noConversion"/>
  </si>
  <si>
    <t>C</t>
    <phoneticPr fontId="2" type="noConversion"/>
  </si>
  <si>
    <t>C</t>
    <phoneticPr fontId="2" type="noConversion"/>
  </si>
  <si>
    <t xml:space="preserve">A </t>
    <phoneticPr fontId="2" type="noConversion"/>
  </si>
  <si>
    <t>A</t>
    <phoneticPr fontId="2" type="noConversion"/>
  </si>
  <si>
    <t>int</t>
    <phoneticPr fontId="2" type="noConversion"/>
  </si>
  <si>
    <t>组ID</t>
    <phoneticPr fontId="2" type="noConversion"/>
  </si>
  <si>
    <t>int</t>
    <phoneticPr fontId="2" type="noConversion"/>
  </si>
  <si>
    <t>GroupId</t>
    <phoneticPr fontId="2" type="noConversion"/>
  </si>
  <si>
    <t>A</t>
    <phoneticPr fontId="2" type="noConversion"/>
  </si>
  <si>
    <t>使用英雄限制</t>
  </si>
  <si>
    <t>UseHeroRequest</t>
    <phoneticPr fontId="2" type="noConversion"/>
  </si>
  <si>
    <t>item101030101003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</si>
</sst>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0" x14ac:knownFonts="1"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quotePrefix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0" fillId="0" borderId="0" xfId="0" applyNumberFormat="1"/>
    <xf numFmtId="0" fontId="7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</cellXfs>
  <cellStyles count="1">
    <cellStyle name="常规" xfId="0" builtinId="0"/>
  </cellStyles>
  <dxfs count="3">
    <dxf>
      <fill>
        <patternFill patternType="solid"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5"/>
  <sheetViews>
    <sheetView tabSelected="1" workbookViewId="0">
      <pane xSplit="2" ySplit="4" topLeftCell="Y5" activePane="bottomRight" state="frozen"/>
      <selection pane="topRight" activeCell="C1" sqref="C1"/>
      <selection pane="bottomLeft" activeCell="A5" sqref="A5"/>
      <selection pane="bottomRight" activeCell="AE13" sqref="AE13"/>
    </sheetView>
  </sheetViews>
  <sheetFormatPr defaultRowHeight="13.5" x14ac:dyDescent="0.15"/>
  <cols>
    <col min="1" max="1" width="17.5" style="9" customWidth="1"/>
    <col min="2" max="2" width="12.25" bestFit="1" customWidth="1"/>
    <col min="3" max="4" width="22.375" bestFit="1" customWidth="1"/>
    <col min="5" max="7" width="7.5" bestFit="1" customWidth="1"/>
    <col min="8" max="8" width="11.25" bestFit="1" customWidth="1"/>
    <col min="9" max="9" width="12.25" bestFit="1" customWidth="1"/>
    <col min="12" max="12" width="13" bestFit="1" customWidth="1"/>
    <col min="13" max="13" width="12.25" bestFit="1" customWidth="1"/>
    <col min="14" max="14" width="12.375" bestFit="1" customWidth="1"/>
    <col min="15" max="15" width="14.25" bestFit="1" customWidth="1"/>
    <col min="16" max="16" width="12.25" bestFit="1" customWidth="1"/>
    <col min="17" max="17" width="8.25" bestFit="1" customWidth="1"/>
    <col min="18" max="18" width="13.125" bestFit="1" customWidth="1"/>
    <col min="19" max="19" width="9.125" bestFit="1" customWidth="1"/>
    <col min="20" max="20" width="9.125" customWidth="1"/>
    <col min="21" max="21" width="13.625" bestFit="1" customWidth="1"/>
    <col min="22" max="22" width="10.5" bestFit="1" customWidth="1"/>
    <col min="23" max="23" width="11.5" bestFit="1" customWidth="1"/>
    <col min="24" max="24" width="7.5" bestFit="1" customWidth="1"/>
    <col min="25" max="25" width="8.25" bestFit="1" customWidth="1"/>
    <col min="26" max="26" width="16.375" bestFit="1" customWidth="1"/>
    <col min="27" max="27" width="12.875" bestFit="1" customWidth="1"/>
    <col min="28" max="28" width="7.5" bestFit="1" customWidth="1"/>
    <col min="30" max="30" width="23.625" bestFit="1" customWidth="1"/>
  </cols>
  <sheetData>
    <row r="1" spans="1:34" ht="14.25" x14ac:dyDescent="0.15">
      <c r="A1" s="7" t="s">
        <v>0</v>
      </c>
      <c r="B1" s="1" t="s">
        <v>1</v>
      </c>
      <c r="C1" s="1" t="s">
        <v>1</v>
      </c>
      <c r="D1" s="1" t="s">
        <v>15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99</v>
      </c>
      <c r="K1" s="1" t="s">
        <v>100</v>
      </c>
      <c r="L1" s="1" t="s">
        <v>56</v>
      </c>
      <c r="M1" s="1" t="s">
        <v>7</v>
      </c>
      <c r="N1" s="1" t="s">
        <v>8</v>
      </c>
      <c r="O1" s="2" t="s">
        <v>161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51</v>
      </c>
      <c r="V1" s="1" t="s">
        <v>63</v>
      </c>
      <c r="W1" s="1" t="s">
        <v>157</v>
      </c>
      <c r="X1" s="1" t="s">
        <v>65</v>
      </c>
      <c r="Y1" s="1" t="s">
        <v>59</v>
      </c>
      <c r="Z1" s="1" t="s">
        <v>57</v>
      </c>
      <c r="AA1" s="1" t="s">
        <v>14</v>
      </c>
      <c r="AB1" s="1" t="s">
        <v>111</v>
      </c>
      <c r="AC1" s="1" t="s">
        <v>16</v>
      </c>
      <c r="AD1" s="1" t="s">
        <v>17</v>
      </c>
      <c r="AE1" s="2" t="s">
        <v>18</v>
      </c>
      <c r="AF1" s="2" t="s">
        <v>48</v>
      </c>
      <c r="AG1" s="2" t="s">
        <v>49</v>
      </c>
      <c r="AH1" s="2" t="s">
        <v>110</v>
      </c>
    </row>
    <row r="2" spans="1:34" ht="14.25" x14ac:dyDescent="0.15">
      <c r="A2" s="7" t="s">
        <v>19</v>
      </c>
      <c r="B2" s="1" t="s">
        <v>20</v>
      </c>
      <c r="C2" s="1" t="s">
        <v>152</v>
      </c>
      <c r="D2" s="1" t="s">
        <v>152</v>
      </c>
      <c r="E2" s="1" t="s">
        <v>21</v>
      </c>
      <c r="F2" s="1" t="s">
        <v>19</v>
      </c>
      <c r="G2" s="1" t="s">
        <v>22</v>
      </c>
      <c r="H2" s="1" t="s">
        <v>21</v>
      </c>
      <c r="I2" s="1" t="s">
        <v>19</v>
      </c>
      <c r="J2" s="1" t="s">
        <v>22</v>
      </c>
      <c r="K2" s="1" t="s">
        <v>102</v>
      </c>
      <c r="L2" s="1" t="s">
        <v>52</v>
      </c>
      <c r="M2" s="1" t="s">
        <v>19</v>
      </c>
      <c r="N2" s="1" t="s">
        <v>22</v>
      </c>
      <c r="O2" s="2" t="s">
        <v>19</v>
      </c>
      <c r="P2" s="1" t="s">
        <v>21</v>
      </c>
      <c r="Q2" s="1" t="s">
        <v>19</v>
      </c>
      <c r="R2" s="1" t="s">
        <v>22</v>
      </c>
      <c r="S2" s="1" t="s">
        <v>21</v>
      </c>
      <c r="T2" s="1" t="s">
        <v>19</v>
      </c>
      <c r="U2" s="1" t="s">
        <v>52</v>
      </c>
      <c r="V2" s="1" t="s">
        <v>66</v>
      </c>
      <c r="W2" s="1" t="s">
        <v>160</v>
      </c>
      <c r="X2" s="1" t="s">
        <v>155</v>
      </c>
      <c r="Y2" s="1" t="s">
        <v>22</v>
      </c>
      <c r="Z2" s="1" t="s">
        <v>52</v>
      </c>
      <c r="AA2" s="1" t="s">
        <v>154</v>
      </c>
      <c r="AB2" s="1" t="s">
        <v>153</v>
      </c>
      <c r="AC2" s="1" t="s">
        <v>152</v>
      </c>
      <c r="AD2" s="1" t="s">
        <v>19</v>
      </c>
      <c r="AE2" s="1" t="s">
        <v>152</v>
      </c>
      <c r="AF2" s="1" t="s">
        <v>22</v>
      </c>
      <c r="AG2" s="1" t="s">
        <v>22</v>
      </c>
      <c r="AH2" s="1" t="s">
        <v>22</v>
      </c>
    </row>
    <row r="3" spans="1:34" ht="14.25" x14ac:dyDescent="0.15">
      <c r="A3" s="7" t="s">
        <v>25</v>
      </c>
      <c r="B3" s="1"/>
      <c r="C3" s="1" t="s">
        <v>116</v>
      </c>
      <c r="D3" s="1" t="s">
        <v>25</v>
      </c>
      <c r="E3" s="1" t="s">
        <v>23</v>
      </c>
      <c r="F3" s="1" t="s">
        <v>23</v>
      </c>
      <c r="G3" s="1" t="s">
        <v>23</v>
      </c>
      <c r="H3" s="1" t="s">
        <v>23</v>
      </c>
      <c r="I3" s="1" t="s">
        <v>23</v>
      </c>
      <c r="J3" s="1" t="s">
        <v>98</v>
      </c>
      <c r="K3" s="1" t="s">
        <v>98</v>
      </c>
      <c r="L3" s="1" t="s">
        <v>55</v>
      </c>
      <c r="M3" s="1" t="s">
        <v>24</v>
      </c>
      <c r="N3" s="1" t="s">
        <v>23</v>
      </c>
      <c r="O3" s="2" t="s">
        <v>25</v>
      </c>
      <c r="P3" s="1" t="s">
        <v>25</v>
      </c>
      <c r="Q3" s="1" t="s">
        <v>23</v>
      </c>
      <c r="R3" s="1" t="s">
        <v>23</v>
      </c>
      <c r="S3" s="1" t="s">
        <v>23</v>
      </c>
      <c r="T3" s="1" t="s">
        <v>23</v>
      </c>
      <c r="U3" s="1" t="s">
        <v>53</v>
      </c>
      <c r="V3" s="1" t="s">
        <v>53</v>
      </c>
      <c r="W3" s="1" t="s">
        <v>158</v>
      </c>
      <c r="X3" s="1" t="s">
        <v>156</v>
      </c>
      <c r="Y3" s="1" t="s">
        <v>23</v>
      </c>
      <c r="Z3" s="1" t="s">
        <v>55</v>
      </c>
      <c r="AA3" s="1" t="s">
        <v>23</v>
      </c>
      <c r="AB3" s="1" t="s">
        <v>117</v>
      </c>
      <c r="AC3" s="1" t="s">
        <v>25</v>
      </c>
      <c r="AD3" s="1" t="s">
        <v>23</v>
      </c>
      <c r="AE3" s="2" t="s">
        <v>23</v>
      </c>
      <c r="AF3" s="2" t="s">
        <v>44</v>
      </c>
      <c r="AG3" s="2" t="s">
        <v>44</v>
      </c>
      <c r="AH3" s="2" t="s">
        <v>44</v>
      </c>
    </row>
    <row r="4" spans="1:34" ht="14.25" x14ac:dyDescent="0.15">
      <c r="A4" s="7" t="s">
        <v>26</v>
      </c>
      <c r="B4" s="1"/>
      <c r="C4" s="1" t="s">
        <v>37</v>
      </c>
      <c r="D4" s="1" t="s">
        <v>38</v>
      </c>
      <c r="E4" s="1" t="s">
        <v>27</v>
      </c>
      <c r="F4" s="1" t="s">
        <v>28</v>
      </c>
      <c r="G4" s="1" t="s">
        <v>29</v>
      </c>
      <c r="H4" s="1" t="s">
        <v>61</v>
      </c>
      <c r="I4" s="1" t="s">
        <v>30</v>
      </c>
      <c r="J4" s="1" t="s">
        <v>103</v>
      </c>
      <c r="K4" s="1" t="s">
        <v>101</v>
      </c>
      <c r="L4" s="1" t="s">
        <v>108</v>
      </c>
      <c r="M4" s="1" t="s">
        <v>31</v>
      </c>
      <c r="N4" s="1" t="s">
        <v>118</v>
      </c>
      <c r="O4" s="2" t="s">
        <v>162</v>
      </c>
      <c r="P4" s="1" t="s">
        <v>32</v>
      </c>
      <c r="Q4" s="1" t="s">
        <v>33</v>
      </c>
      <c r="R4" s="1" t="s">
        <v>34</v>
      </c>
      <c r="S4" s="1" t="s">
        <v>50</v>
      </c>
      <c r="T4" s="1" t="s">
        <v>35</v>
      </c>
      <c r="U4" s="1" t="s">
        <v>54</v>
      </c>
      <c r="V4" s="1" t="s">
        <v>62</v>
      </c>
      <c r="W4" s="1" t="s">
        <v>159</v>
      </c>
      <c r="X4" s="1" t="s">
        <v>64</v>
      </c>
      <c r="Y4" s="1" t="s">
        <v>60</v>
      </c>
      <c r="Z4" s="1" t="s">
        <v>58</v>
      </c>
      <c r="AA4" s="1" t="s">
        <v>36</v>
      </c>
      <c r="AB4" s="1" t="s">
        <v>112</v>
      </c>
      <c r="AC4" s="1" t="s">
        <v>39</v>
      </c>
      <c r="AD4" s="1" t="s">
        <v>40</v>
      </c>
      <c r="AE4" s="2" t="s">
        <v>41</v>
      </c>
      <c r="AF4" s="2" t="s">
        <v>45</v>
      </c>
      <c r="AG4" s="2" t="s">
        <v>47</v>
      </c>
      <c r="AH4" s="2" t="s">
        <v>109</v>
      </c>
    </row>
    <row r="5" spans="1:34" ht="14.25" x14ac:dyDescent="0.15">
      <c r="A5" s="8" t="s">
        <v>96</v>
      </c>
      <c r="B5" s="3" t="s">
        <v>42</v>
      </c>
      <c r="C5" s="3" t="str">
        <f>"ItemName_"&amp;RIGHT(A5,13)</f>
        <v>ItemName_item1000</v>
      </c>
      <c r="D5" s="3" t="str">
        <f>"ItemDes_"&amp;RIGHT(A5,13)</f>
        <v>ItemDes_item1000</v>
      </c>
      <c r="E5" s="3">
        <v>4</v>
      </c>
      <c r="F5" s="3">
        <v>1</v>
      </c>
      <c r="G5" s="3">
        <v>5</v>
      </c>
      <c r="H5" s="3">
        <v>9999</v>
      </c>
      <c r="I5" s="3">
        <v>9999</v>
      </c>
      <c r="J5" s="3">
        <v>0</v>
      </c>
      <c r="K5" s="3"/>
      <c r="L5" s="3">
        <v>1500</v>
      </c>
      <c r="M5" s="3">
        <v>0</v>
      </c>
      <c r="N5" s="3">
        <v>1</v>
      </c>
      <c r="O5" s="3"/>
      <c r="P5" s="3">
        <v>-1</v>
      </c>
      <c r="Q5" s="3">
        <v>2</v>
      </c>
      <c r="R5" s="3">
        <v>-1</v>
      </c>
      <c r="S5" s="3">
        <v>-1</v>
      </c>
      <c r="T5" s="3">
        <v>0</v>
      </c>
      <c r="U5" s="3">
        <v>0</v>
      </c>
      <c r="V5" s="3"/>
      <c r="W5" s="3"/>
      <c r="X5" s="3">
        <v>604800</v>
      </c>
      <c r="Y5" s="3">
        <v>1</v>
      </c>
      <c r="Z5" s="3">
        <v>0</v>
      </c>
      <c r="AA5" s="3">
        <v>2</v>
      </c>
      <c r="AB5" s="3"/>
      <c r="AC5" s="3" t="s">
        <v>95</v>
      </c>
      <c r="AD5" s="3">
        <v>-1</v>
      </c>
      <c r="AE5" s="3">
        <v>100</v>
      </c>
      <c r="AF5" s="3" t="s">
        <v>46</v>
      </c>
      <c r="AG5" s="3"/>
      <c r="AH5" s="3"/>
    </row>
    <row r="6" spans="1:34" ht="14.25" x14ac:dyDescent="0.15">
      <c r="A6" s="8" t="s">
        <v>97</v>
      </c>
      <c r="B6" s="3" t="s">
        <v>43</v>
      </c>
      <c r="C6" s="3" t="str">
        <f>"ItemName_"&amp;RIGHT(A6,13)</f>
        <v>ItemName_item1001</v>
      </c>
      <c r="D6" s="3" t="str">
        <f>"ItemDes_"&amp;RIGHT(A6,13)</f>
        <v>ItemDes_item1001</v>
      </c>
      <c r="E6" s="3">
        <v>4</v>
      </c>
      <c r="F6" s="3">
        <v>1</v>
      </c>
      <c r="G6" s="3">
        <v>5</v>
      </c>
      <c r="H6" s="3">
        <v>9999</v>
      </c>
      <c r="I6" s="3">
        <v>9999</v>
      </c>
      <c r="J6" s="3">
        <v>0</v>
      </c>
      <c r="K6" s="3"/>
      <c r="L6" s="3">
        <v>1500</v>
      </c>
      <c r="M6" s="3">
        <v>0</v>
      </c>
      <c r="N6" s="3">
        <v>1</v>
      </c>
      <c r="O6" s="3"/>
      <c r="P6" s="3">
        <v>-1</v>
      </c>
      <c r="Q6" s="3">
        <v>3</v>
      </c>
      <c r="R6" s="3">
        <v>-1</v>
      </c>
      <c r="S6" s="3">
        <v>-1</v>
      </c>
      <c r="T6" s="3">
        <v>0</v>
      </c>
      <c r="U6" s="3">
        <v>0</v>
      </c>
      <c r="V6" s="3"/>
      <c r="W6" s="3"/>
      <c r="X6" s="3">
        <v>0</v>
      </c>
      <c r="Y6" s="3">
        <v>1</v>
      </c>
      <c r="Z6" s="3">
        <v>0</v>
      </c>
      <c r="AA6" s="3">
        <v>2</v>
      </c>
      <c r="AB6" s="3"/>
      <c r="AC6" s="3" t="s">
        <v>94</v>
      </c>
      <c r="AD6" s="3">
        <v>-1</v>
      </c>
      <c r="AE6" s="3"/>
      <c r="AF6" s="3" t="s">
        <v>46</v>
      </c>
      <c r="AG6" s="3"/>
      <c r="AH6" s="3"/>
    </row>
    <row r="7" spans="1:34" ht="14.25" x14ac:dyDescent="0.15">
      <c r="A7" s="8" t="s">
        <v>104</v>
      </c>
      <c r="B7" s="3" t="s">
        <v>90</v>
      </c>
      <c r="C7" s="3" t="str">
        <f>"ItemName_"&amp;RIGHT(A7,13)</f>
        <v>ItemName_1010101001001</v>
      </c>
      <c r="D7" s="3" t="str">
        <f>"ItemDes_"&amp;RIGHT(A7,13)</f>
        <v>ItemDes_1010101001001</v>
      </c>
      <c r="E7" s="3">
        <v>1</v>
      </c>
      <c r="F7" s="3">
        <v>1</v>
      </c>
      <c r="G7" s="3">
        <v>5</v>
      </c>
      <c r="H7" s="3">
        <v>999</v>
      </c>
      <c r="I7" s="3">
        <v>99900</v>
      </c>
      <c r="J7" s="3">
        <v>1</v>
      </c>
      <c r="K7" s="3">
        <v>1</v>
      </c>
      <c r="L7" s="3">
        <v>1500</v>
      </c>
      <c r="M7" s="3">
        <v>0</v>
      </c>
      <c r="N7" s="3">
        <v>1</v>
      </c>
      <c r="O7" s="3"/>
      <c r="P7" s="3">
        <v>-1</v>
      </c>
      <c r="Q7" s="3">
        <v>3</v>
      </c>
      <c r="R7" s="3">
        <v>-1</v>
      </c>
      <c r="S7" s="3">
        <v>4</v>
      </c>
      <c r="T7" s="3">
        <v>100</v>
      </c>
      <c r="U7" s="3">
        <v>0</v>
      </c>
      <c r="V7" s="3"/>
      <c r="W7" s="3"/>
      <c r="X7" s="3">
        <v>0</v>
      </c>
      <c r="Y7" s="3">
        <v>1</v>
      </c>
      <c r="Z7" s="3">
        <v>0</v>
      </c>
      <c r="AA7" s="3">
        <v>2</v>
      </c>
      <c r="AB7" s="3" t="s">
        <v>115</v>
      </c>
      <c r="AC7" s="3" t="s">
        <v>94</v>
      </c>
      <c r="AD7" s="3">
        <v>-1</v>
      </c>
      <c r="AE7" s="3">
        <v>101</v>
      </c>
      <c r="AF7" s="3" t="s">
        <v>46</v>
      </c>
      <c r="AG7" s="3" t="s">
        <v>134</v>
      </c>
      <c r="AH7" s="3"/>
    </row>
    <row r="8" spans="1:34" ht="14.25" x14ac:dyDescent="0.15">
      <c r="A8" s="8" t="s">
        <v>105</v>
      </c>
      <c r="B8" s="3" t="s">
        <v>91</v>
      </c>
      <c r="C8" s="3" t="str">
        <f t="shared" ref="C8:C10" si="0">"ItemName_"&amp;RIGHT(A8,13)</f>
        <v>ItemName_1020301001001</v>
      </c>
      <c r="D8" s="3" t="str">
        <f t="shared" ref="D8:D10" si="1">"ItemDes_"&amp;RIGHT(A8,13)</f>
        <v>ItemDes_1020301001001</v>
      </c>
      <c r="E8" s="3">
        <v>2</v>
      </c>
      <c r="F8" s="3">
        <v>1</v>
      </c>
      <c r="G8" s="3">
        <v>5</v>
      </c>
      <c r="H8" s="3">
        <v>999</v>
      </c>
      <c r="I8" s="3">
        <v>99900</v>
      </c>
      <c r="J8" s="3">
        <v>1</v>
      </c>
      <c r="K8" s="3">
        <v>9</v>
      </c>
      <c r="L8" s="3">
        <v>1500</v>
      </c>
      <c r="M8" s="3">
        <v>1</v>
      </c>
      <c r="N8" s="3">
        <v>1</v>
      </c>
      <c r="O8" s="3"/>
      <c r="P8" s="3">
        <v>-1</v>
      </c>
      <c r="Q8" s="3">
        <v>3</v>
      </c>
      <c r="R8" s="3">
        <v>-1</v>
      </c>
      <c r="S8" s="3">
        <v>1</v>
      </c>
      <c r="T8" s="3">
        <v>1000000</v>
      </c>
      <c r="U8" s="3">
        <v>0</v>
      </c>
      <c r="V8" s="3"/>
      <c r="W8" s="3"/>
      <c r="X8" s="3">
        <v>0</v>
      </c>
      <c r="Y8" s="3">
        <v>1</v>
      </c>
      <c r="Z8" s="3">
        <v>0</v>
      </c>
      <c r="AA8" s="3">
        <v>2</v>
      </c>
      <c r="AB8" s="3" t="s">
        <v>114</v>
      </c>
      <c r="AC8" s="3" t="s">
        <v>94</v>
      </c>
      <c r="AD8" s="3">
        <v>-1</v>
      </c>
      <c r="AE8" s="3">
        <v>103</v>
      </c>
      <c r="AF8" s="3" t="s">
        <v>46</v>
      </c>
      <c r="AG8" s="3" t="str">
        <f>"item\"&amp;A8&amp;".lua"</f>
        <v>item\item1020301001001.lua</v>
      </c>
      <c r="AH8" s="3"/>
    </row>
    <row r="9" spans="1:34" ht="14.25" x14ac:dyDescent="0.15">
      <c r="A9" s="8" t="s">
        <v>106</v>
      </c>
      <c r="B9" s="3" t="s">
        <v>92</v>
      </c>
      <c r="C9" s="3" t="str">
        <f t="shared" si="0"/>
        <v>ItemName_1030301001001</v>
      </c>
      <c r="D9" s="3" t="str">
        <f t="shared" si="1"/>
        <v>ItemDes_1030301001001</v>
      </c>
      <c r="E9" s="3">
        <v>2</v>
      </c>
      <c r="F9" s="3">
        <v>1</v>
      </c>
      <c r="G9" s="3">
        <v>5</v>
      </c>
      <c r="H9" s="3">
        <v>999</v>
      </c>
      <c r="I9" s="3">
        <v>99900</v>
      </c>
      <c r="J9" s="3">
        <v>0</v>
      </c>
      <c r="K9" s="3"/>
      <c r="L9" s="3">
        <v>0</v>
      </c>
      <c r="M9" s="3">
        <v>0</v>
      </c>
      <c r="N9" s="3">
        <v>1</v>
      </c>
      <c r="O9" s="3"/>
      <c r="P9" s="3">
        <v>-1</v>
      </c>
      <c r="Q9" s="3">
        <v>3</v>
      </c>
      <c r="R9" s="3">
        <v>-1</v>
      </c>
      <c r="S9" s="3">
        <v>-1</v>
      </c>
      <c r="T9" s="3">
        <v>0</v>
      </c>
      <c r="U9" s="3">
        <v>0</v>
      </c>
      <c r="V9" s="3"/>
      <c r="W9" s="3"/>
      <c r="X9" s="3">
        <v>0</v>
      </c>
      <c r="Y9" s="3">
        <v>1</v>
      </c>
      <c r="Z9" s="3">
        <v>0</v>
      </c>
      <c r="AA9" s="3">
        <v>3</v>
      </c>
      <c r="AB9" s="3" t="s">
        <v>113</v>
      </c>
      <c r="AC9" s="3" t="s">
        <v>94</v>
      </c>
      <c r="AD9" s="3">
        <v>-1</v>
      </c>
      <c r="AE9" s="3">
        <v>103</v>
      </c>
      <c r="AF9" s="3" t="s">
        <v>46</v>
      </c>
      <c r="AG9" s="3"/>
      <c r="AH9" s="3"/>
    </row>
    <row r="10" spans="1:34" ht="14.25" x14ac:dyDescent="0.15">
      <c r="A10" s="8" t="s">
        <v>107</v>
      </c>
      <c r="B10" s="3" t="s">
        <v>93</v>
      </c>
      <c r="C10" s="3" t="str">
        <f t="shared" si="0"/>
        <v>ItemName_1030501010002</v>
      </c>
      <c r="D10" s="3" t="str">
        <f t="shared" si="1"/>
        <v>ItemDes_1030501010002</v>
      </c>
      <c r="E10" s="3">
        <v>3</v>
      </c>
      <c r="F10" s="3">
        <v>1</v>
      </c>
      <c r="G10" s="3">
        <v>5</v>
      </c>
      <c r="H10" s="3">
        <v>1</v>
      </c>
      <c r="I10" s="3">
        <v>9999</v>
      </c>
      <c r="J10" s="3">
        <v>0</v>
      </c>
      <c r="K10" s="3"/>
      <c r="L10" s="3">
        <v>0</v>
      </c>
      <c r="M10" s="3">
        <v>0</v>
      </c>
      <c r="N10" s="3">
        <v>1</v>
      </c>
      <c r="O10" s="3"/>
      <c r="P10" s="3">
        <v>-1</v>
      </c>
      <c r="Q10" s="3">
        <v>3</v>
      </c>
      <c r="R10" s="3">
        <v>-1</v>
      </c>
      <c r="S10" s="3">
        <v>-1</v>
      </c>
      <c r="T10" s="3">
        <v>0</v>
      </c>
      <c r="U10" s="3">
        <v>0</v>
      </c>
      <c r="V10" s="3"/>
      <c r="W10" s="3"/>
      <c r="X10" s="3">
        <v>0</v>
      </c>
      <c r="Y10" s="3">
        <v>1</v>
      </c>
      <c r="Z10" s="3">
        <v>0</v>
      </c>
      <c r="AA10" s="3">
        <v>3</v>
      </c>
      <c r="AB10" s="3" t="s">
        <v>113</v>
      </c>
      <c r="AC10" s="3" t="s">
        <v>94</v>
      </c>
      <c r="AD10" s="3">
        <v>-1</v>
      </c>
      <c r="AE10" s="3">
        <v>103</v>
      </c>
      <c r="AF10" s="3" t="s">
        <v>46</v>
      </c>
      <c r="AG10" s="3"/>
      <c r="AH10" s="3"/>
    </row>
    <row r="11" spans="1:34" ht="14.25" x14ac:dyDescent="0.15">
      <c r="A11" s="8" t="s">
        <v>126</v>
      </c>
      <c r="B11" s="3" t="s">
        <v>90</v>
      </c>
      <c r="C11" s="3" t="str">
        <f>"ItemName_"&amp;RIGHT(A11,12)</f>
        <v>ItemName_101010101001</v>
      </c>
      <c r="D11" s="3" t="str">
        <f>"ItemDes_"&amp;RIGHT(A11,12)</f>
        <v>ItemDes_101010101001</v>
      </c>
      <c r="E11" s="3">
        <v>1</v>
      </c>
      <c r="F11" s="3">
        <v>1</v>
      </c>
      <c r="G11" s="3">
        <v>5</v>
      </c>
      <c r="H11" s="3">
        <v>999</v>
      </c>
      <c r="I11" s="3">
        <v>99900</v>
      </c>
      <c r="J11" s="3">
        <v>1</v>
      </c>
      <c r="K11" s="3">
        <v>1</v>
      </c>
      <c r="L11" s="3">
        <v>1500</v>
      </c>
      <c r="M11" s="3">
        <v>0</v>
      </c>
      <c r="N11" s="3">
        <v>1</v>
      </c>
      <c r="O11" s="3"/>
      <c r="P11" s="3">
        <v>-1</v>
      </c>
      <c r="Q11" s="3">
        <v>3</v>
      </c>
      <c r="R11" s="3">
        <v>-1</v>
      </c>
      <c r="S11" s="3">
        <v>4</v>
      </c>
      <c r="T11" s="3">
        <v>100</v>
      </c>
      <c r="U11" s="3">
        <v>0</v>
      </c>
      <c r="V11" s="3"/>
      <c r="W11" s="3"/>
      <c r="X11" s="3">
        <v>0</v>
      </c>
      <c r="Y11" s="3">
        <v>1</v>
      </c>
      <c r="Z11" s="3">
        <v>0</v>
      </c>
      <c r="AA11" s="3">
        <v>2</v>
      </c>
      <c r="AB11" s="3" t="s">
        <v>115</v>
      </c>
      <c r="AC11" s="3" t="s">
        <v>130</v>
      </c>
      <c r="AD11" s="3">
        <v>-1</v>
      </c>
      <c r="AE11" s="3">
        <v>101</v>
      </c>
      <c r="AF11" s="3" t="s">
        <v>46</v>
      </c>
      <c r="AG11" s="3" t="str">
        <f>"item\"&amp;A11&amp;".lua"</f>
        <v>item\item101010101001.lua</v>
      </c>
      <c r="AH11" s="3"/>
    </row>
    <row r="12" spans="1:34" ht="14.25" x14ac:dyDescent="0.15">
      <c r="A12" s="8" t="s">
        <v>127</v>
      </c>
      <c r="B12" s="3" t="s">
        <v>91</v>
      </c>
      <c r="C12" s="3" t="str">
        <f t="shared" ref="C12:C14" si="2">"ItemName_"&amp;RIGHT(A12,12)</f>
        <v>ItemName_102030101001</v>
      </c>
      <c r="D12" s="3" t="str">
        <f t="shared" ref="D12:D14" si="3">"ItemDes_"&amp;RIGHT(A12,12)</f>
        <v>ItemDes_102030101001</v>
      </c>
      <c r="E12" s="3">
        <v>2</v>
      </c>
      <c r="F12" s="3">
        <v>1</v>
      </c>
      <c r="G12" s="3">
        <v>5</v>
      </c>
      <c r="H12" s="3">
        <v>999</v>
      </c>
      <c r="I12" s="3">
        <v>99900</v>
      </c>
      <c r="J12" s="3">
        <v>1</v>
      </c>
      <c r="K12" s="3">
        <v>9</v>
      </c>
      <c r="L12" s="3">
        <v>1500</v>
      </c>
      <c r="M12" s="3">
        <v>1</v>
      </c>
      <c r="N12" s="3">
        <v>1</v>
      </c>
      <c r="O12" s="3"/>
      <c r="P12" s="3">
        <v>-1</v>
      </c>
      <c r="Q12" s="3">
        <v>3</v>
      </c>
      <c r="R12" s="3">
        <v>-1</v>
      </c>
      <c r="S12" s="3">
        <v>1</v>
      </c>
      <c r="T12" s="3">
        <v>1000000</v>
      </c>
      <c r="U12" s="3">
        <v>0</v>
      </c>
      <c r="V12" s="3"/>
      <c r="W12" s="3"/>
      <c r="X12" s="3">
        <v>0</v>
      </c>
      <c r="Y12" s="3">
        <v>1</v>
      </c>
      <c r="Z12" s="3">
        <v>0</v>
      </c>
      <c r="AA12" s="3">
        <v>2</v>
      </c>
      <c r="AB12" s="3" t="s">
        <v>114</v>
      </c>
      <c r="AC12" s="3" t="s">
        <v>131</v>
      </c>
      <c r="AD12" s="3">
        <v>-1</v>
      </c>
      <c r="AE12" s="3">
        <v>103</v>
      </c>
      <c r="AF12" s="3" t="s">
        <v>46</v>
      </c>
      <c r="AG12" s="3" t="str">
        <f>"item\"&amp;A12&amp;".lua"</f>
        <v>item\item102030101001.lua</v>
      </c>
      <c r="AH12" s="3"/>
    </row>
    <row r="13" spans="1:34" ht="14.25" x14ac:dyDescent="0.15">
      <c r="A13" s="8" t="s">
        <v>128</v>
      </c>
      <c r="B13" s="3" t="s">
        <v>92</v>
      </c>
      <c r="C13" s="3" t="str">
        <f t="shared" si="2"/>
        <v>ItemName_103030101001</v>
      </c>
      <c r="D13" s="3" t="str">
        <f t="shared" si="3"/>
        <v>ItemDes_103030101001</v>
      </c>
      <c r="E13" s="3">
        <v>2</v>
      </c>
      <c r="F13" s="3">
        <v>1</v>
      </c>
      <c r="G13" s="3">
        <v>5</v>
      </c>
      <c r="H13" s="3">
        <v>999</v>
      </c>
      <c r="I13" s="3">
        <v>99900</v>
      </c>
      <c r="J13" s="3">
        <v>0</v>
      </c>
      <c r="K13" s="3"/>
      <c r="L13" s="3">
        <v>0</v>
      </c>
      <c r="M13" s="3">
        <v>0</v>
      </c>
      <c r="N13" s="3">
        <v>1</v>
      </c>
      <c r="O13" s="3"/>
      <c r="P13" s="3">
        <v>-1</v>
      </c>
      <c r="Q13" s="3">
        <v>3</v>
      </c>
      <c r="R13" s="3">
        <v>-1</v>
      </c>
      <c r="S13" s="3">
        <v>-1</v>
      </c>
      <c r="T13" s="3">
        <v>0</v>
      </c>
      <c r="U13" s="3">
        <v>0</v>
      </c>
      <c r="V13" s="3"/>
      <c r="W13" s="3"/>
      <c r="X13" s="3">
        <v>0</v>
      </c>
      <c r="Y13" s="3">
        <v>1</v>
      </c>
      <c r="Z13" s="3">
        <v>0</v>
      </c>
      <c r="AA13" s="3">
        <v>3</v>
      </c>
      <c r="AB13" s="3" t="s">
        <v>113</v>
      </c>
      <c r="AC13" s="3" t="s">
        <v>132</v>
      </c>
      <c r="AD13" s="3">
        <v>-1</v>
      </c>
      <c r="AE13" s="3">
        <v>103</v>
      </c>
      <c r="AF13" s="3" t="s">
        <v>46</v>
      </c>
      <c r="AG13" s="3"/>
      <c r="AH13" s="3"/>
    </row>
    <row r="14" spans="1:34" ht="14.25" x14ac:dyDescent="0.15">
      <c r="A14" s="8" t="s">
        <v>129</v>
      </c>
      <c r="B14" s="3" t="s">
        <v>93</v>
      </c>
      <c r="C14" s="3" t="str">
        <f t="shared" si="2"/>
        <v>ItemName_103050101002</v>
      </c>
      <c r="D14" s="3" t="str">
        <f t="shared" si="3"/>
        <v>ItemDes_103050101002</v>
      </c>
      <c r="E14" s="3">
        <v>3</v>
      </c>
      <c r="F14" s="3">
        <v>1</v>
      </c>
      <c r="G14" s="3">
        <v>5</v>
      </c>
      <c r="H14" s="3">
        <v>1</v>
      </c>
      <c r="I14" s="3">
        <v>9999</v>
      </c>
      <c r="J14" s="3">
        <v>0</v>
      </c>
      <c r="K14" s="3"/>
      <c r="L14" s="3">
        <v>0</v>
      </c>
      <c r="M14" s="3">
        <v>0</v>
      </c>
      <c r="N14" s="3">
        <v>1</v>
      </c>
      <c r="O14" s="3"/>
      <c r="P14" s="3">
        <v>-1</v>
      </c>
      <c r="Q14" s="3">
        <v>3</v>
      </c>
      <c r="R14" s="3">
        <v>-1</v>
      </c>
      <c r="S14" s="3">
        <v>-1</v>
      </c>
      <c r="T14" s="3">
        <v>0</v>
      </c>
      <c r="U14" s="3">
        <v>0</v>
      </c>
      <c r="V14" s="3"/>
      <c r="W14" s="3"/>
      <c r="X14" s="3">
        <v>0</v>
      </c>
      <c r="Y14" s="3">
        <v>1</v>
      </c>
      <c r="Z14" s="3">
        <v>0</v>
      </c>
      <c r="AA14" s="3">
        <v>3</v>
      </c>
      <c r="AB14" s="3" t="s">
        <v>113</v>
      </c>
      <c r="AC14" s="3" t="s">
        <v>133</v>
      </c>
      <c r="AD14" s="3">
        <v>-1</v>
      </c>
      <c r="AE14" s="3">
        <v>103</v>
      </c>
      <c r="AF14" s="3" t="s">
        <v>46</v>
      </c>
      <c r="AG14" s="3"/>
      <c r="AH14" s="3"/>
    </row>
    <row r="15" spans="1:34" ht="14.25" x14ac:dyDescent="0.15">
      <c r="A15" s="8" t="s">
        <v>163</v>
      </c>
      <c r="B15" s="3" t="s">
        <v>135</v>
      </c>
      <c r="C15" s="3" t="str">
        <f>"ItemName_"&amp;RIGHT(A15,12)</f>
        <v>ItemName_101030101003</v>
      </c>
      <c r="D15" s="3" t="str">
        <f t="shared" ref="D15" si="4">"ItemDes_"&amp;RIGHT(A15,12)</f>
        <v>ItemDes_101030101003</v>
      </c>
      <c r="E15" s="3">
        <v>2</v>
      </c>
      <c r="F15" s="3">
        <v>1</v>
      </c>
      <c r="G15" s="3">
        <v>5</v>
      </c>
      <c r="H15" s="3">
        <v>999</v>
      </c>
      <c r="I15" s="3">
        <v>9999</v>
      </c>
      <c r="J15" s="3">
        <v>1</v>
      </c>
      <c r="K15" s="3"/>
      <c r="L15" s="3">
        <v>1500</v>
      </c>
      <c r="M15" s="3">
        <v>1</v>
      </c>
      <c r="N15" s="3">
        <v>1</v>
      </c>
      <c r="O15" s="3"/>
      <c r="P15" s="3">
        <v>-1</v>
      </c>
      <c r="Q15" s="3">
        <v>-1</v>
      </c>
      <c r="R15" s="3">
        <v>0</v>
      </c>
      <c r="S15" s="3">
        <v>0</v>
      </c>
      <c r="T15" s="3">
        <v>5000</v>
      </c>
      <c r="U15" s="3"/>
      <c r="V15" s="3"/>
      <c r="W15" s="3"/>
      <c r="X15" s="3">
        <v>0</v>
      </c>
      <c r="Y15" s="3">
        <v>1</v>
      </c>
      <c r="Z15" s="3">
        <v>10000</v>
      </c>
      <c r="AA15" s="3">
        <v>2</v>
      </c>
      <c r="AB15" s="3" t="s">
        <v>113</v>
      </c>
      <c r="AC15" s="3" t="s">
        <v>133</v>
      </c>
      <c r="AD15" s="3">
        <v>-1</v>
      </c>
      <c r="AE15" s="3">
        <v>103</v>
      </c>
      <c r="AF15" s="3" t="s">
        <v>46</v>
      </c>
      <c r="AG15" s="3" t="str">
        <f>"item\"&amp;A15&amp;".lua"</f>
        <v>item\item101030101003.lua</v>
      </c>
      <c r="AH15" s="3"/>
    </row>
  </sheetData>
  <phoneticPr fontId="2" type="noConversion"/>
  <conditionalFormatting sqref="O4 O1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7"/>
  <sheetViews>
    <sheetView workbookViewId="0">
      <selection activeCell="F25" sqref="F25"/>
    </sheetView>
  </sheetViews>
  <sheetFormatPr defaultRowHeight="13.5" x14ac:dyDescent="0.15"/>
  <cols>
    <col min="4" max="4" width="13.125" bestFit="1" customWidth="1"/>
    <col min="6" max="10" width="24.625" customWidth="1"/>
  </cols>
  <sheetData>
    <row r="3" spans="2:15" ht="16.5" x14ac:dyDescent="0.15">
      <c r="B3" s="4" t="s">
        <v>67</v>
      </c>
      <c r="C3" s="4" t="s">
        <v>68</v>
      </c>
      <c r="D3" s="4" t="s">
        <v>69</v>
      </c>
      <c r="E3" s="4" t="s">
        <v>70</v>
      </c>
      <c r="F3" s="4" t="s">
        <v>122</v>
      </c>
      <c r="G3" s="4" t="s">
        <v>123</v>
      </c>
      <c r="H3" s="15" t="s">
        <v>124</v>
      </c>
      <c r="I3" s="16"/>
      <c r="J3" s="4" t="s">
        <v>71</v>
      </c>
    </row>
    <row r="4" spans="2:15" ht="16.5" customHeight="1" x14ac:dyDescent="0.15">
      <c r="B4" s="13" t="s">
        <v>72</v>
      </c>
      <c r="C4" s="5">
        <v>3</v>
      </c>
      <c r="D4" s="5" t="s">
        <v>119</v>
      </c>
      <c r="E4" s="6" t="s">
        <v>73</v>
      </c>
      <c r="F4" s="23" t="s">
        <v>120</v>
      </c>
      <c r="G4" s="14" t="s">
        <v>121</v>
      </c>
      <c r="H4" s="17" t="s">
        <v>125</v>
      </c>
      <c r="I4" s="18"/>
      <c r="J4" s="23" t="s">
        <v>74</v>
      </c>
    </row>
    <row r="5" spans="2:15" ht="16.5" x14ac:dyDescent="0.15">
      <c r="B5" s="13"/>
      <c r="C5" s="5">
        <v>3</v>
      </c>
      <c r="D5" s="5" t="s">
        <v>75</v>
      </c>
      <c r="E5" s="6" t="s">
        <v>76</v>
      </c>
      <c r="F5" s="26"/>
      <c r="G5" s="14"/>
      <c r="H5" s="19"/>
      <c r="I5" s="20"/>
      <c r="J5" s="24"/>
    </row>
    <row r="6" spans="2:15" ht="16.5" x14ac:dyDescent="0.15">
      <c r="B6" s="13"/>
      <c r="C6" s="5">
        <v>3</v>
      </c>
      <c r="D6" s="5" t="s">
        <v>77</v>
      </c>
      <c r="E6" s="6" t="s">
        <v>78</v>
      </c>
      <c r="F6" s="26"/>
      <c r="G6" s="14"/>
      <c r="H6" s="19"/>
      <c r="I6" s="20"/>
      <c r="J6" s="24"/>
    </row>
    <row r="7" spans="2:15" ht="16.5" x14ac:dyDescent="0.15">
      <c r="B7" s="13"/>
      <c r="C7" s="5">
        <v>3</v>
      </c>
      <c r="D7" s="5" t="s">
        <v>79</v>
      </c>
      <c r="E7" s="6" t="s">
        <v>80</v>
      </c>
      <c r="F7" s="26"/>
      <c r="G7" s="14"/>
      <c r="H7" s="19"/>
      <c r="I7" s="20"/>
      <c r="J7" s="24"/>
    </row>
    <row r="8" spans="2:15" ht="16.5" x14ac:dyDescent="0.15">
      <c r="B8" s="13"/>
      <c r="C8" s="5">
        <v>3</v>
      </c>
      <c r="D8" s="5" t="s">
        <v>81</v>
      </c>
      <c r="E8" s="6" t="s">
        <v>82</v>
      </c>
      <c r="F8" s="26"/>
      <c r="G8" s="14"/>
      <c r="H8" s="19"/>
      <c r="I8" s="20"/>
      <c r="J8" s="24"/>
    </row>
    <row r="9" spans="2:15" ht="16.5" x14ac:dyDescent="0.15">
      <c r="B9" s="13"/>
      <c r="C9" s="5">
        <v>3</v>
      </c>
      <c r="D9" s="5" t="s">
        <v>83</v>
      </c>
      <c r="E9" s="6" t="s">
        <v>84</v>
      </c>
      <c r="F9" s="27"/>
      <c r="G9" s="14"/>
      <c r="H9" s="21"/>
      <c r="I9" s="22"/>
      <c r="J9" s="25"/>
    </row>
    <row r="12" spans="2:15" s="11" customFormat="1" ht="16.5" x14ac:dyDescent="0.15">
      <c r="B12" s="4" t="s">
        <v>136</v>
      </c>
      <c r="C12" s="4" t="s">
        <v>137</v>
      </c>
      <c r="D12" s="4" t="s">
        <v>138</v>
      </c>
      <c r="E12" s="4" t="s">
        <v>139</v>
      </c>
      <c r="F12" s="4" t="s">
        <v>140</v>
      </c>
      <c r="G12" s="12" t="s">
        <v>141</v>
      </c>
      <c r="H12" s="12"/>
      <c r="I12" s="12"/>
      <c r="J12" s="12"/>
      <c r="K12" s="12"/>
      <c r="L12" s="12" t="s">
        <v>142</v>
      </c>
      <c r="M12" s="12"/>
      <c r="N12" s="12"/>
      <c r="O12" s="12"/>
    </row>
    <row r="13" spans="2:15" s="11" customFormat="1" ht="16.5" customHeight="1" x14ac:dyDescent="0.15">
      <c r="B13" s="13" t="s">
        <v>143</v>
      </c>
      <c r="C13" s="10">
        <v>1</v>
      </c>
      <c r="D13" s="10" t="s">
        <v>144</v>
      </c>
      <c r="E13" s="6" t="s">
        <v>145</v>
      </c>
      <c r="F13" s="14" t="s">
        <v>146</v>
      </c>
      <c r="G13" s="14" t="s">
        <v>147</v>
      </c>
      <c r="H13" s="14"/>
      <c r="I13" s="14"/>
      <c r="J13" s="14"/>
      <c r="K13" s="14"/>
      <c r="L13" s="14" t="s">
        <v>148</v>
      </c>
      <c r="M13" s="14"/>
      <c r="N13" s="14"/>
      <c r="O13" s="14"/>
    </row>
    <row r="14" spans="2:15" s="11" customFormat="1" ht="16.5" customHeight="1" x14ac:dyDescent="0.15">
      <c r="B14" s="13"/>
      <c r="C14" s="10">
        <v>1</v>
      </c>
      <c r="D14" s="10" t="s">
        <v>149</v>
      </c>
      <c r="E14" s="6" t="s">
        <v>85</v>
      </c>
      <c r="F14" s="13"/>
      <c r="G14" s="14"/>
      <c r="H14" s="14"/>
      <c r="I14" s="14"/>
      <c r="J14" s="14"/>
      <c r="K14" s="14"/>
      <c r="L14" s="14"/>
      <c r="M14" s="14"/>
      <c r="N14" s="14"/>
      <c r="O14" s="14"/>
    </row>
    <row r="15" spans="2:15" s="11" customFormat="1" ht="16.5" customHeight="1" x14ac:dyDescent="0.15">
      <c r="B15" s="13"/>
      <c r="C15" s="10">
        <v>1</v>
      </c>
      <c r="D15" s="10" t="s">
        <v>150</v>
      </c>
      <c r="E15" s="6" t="s">
        <v>86</v>
      </c>
      <c r="F15" s="13"/>
      <c r="G15" s="14"/>
      <c r="H15" s="14"/>
      <c r="I15" s="14"/>
      <c r="J15" s="14"/>
      <c r="K15" s="14"/>
      <c r="L15" s="14"/>
      <c r="M15" s="14"/>
      <c r="N15" s="14"/>
      <c r="O15" s="14"/>
    </row>
    <row r="16" spans="2:15" s="11" customFormat="1" ht="16.5" customHeight="1" x14ac:dyDescent="0.15">
      <c r="B16" s="13"/>
      <c r="C16" s="10">
        <v>1</v>
      </c>
      <c r="D16" s="10" t="s">
        <v>151</v>
      </c>
      <c r="E16" s="6" t="s">
        <v>87</v>
      </c>
      <c r="F16" s="13"/>
      <c r="G16" s="14"/>
      <c r="H16" s="14"/>
      <c r="I16" s="14"/>
      <c r="J16" s="14"/>
      <c r="K16" s="14"/>
      <c r="L16" s="14"/>
      <c r="M16" s="14"/>
      <c r="N16" s="14"/>
      <c r="O16" s="14"/>
    </row>
    <row r="17" spans="2:15" s="11" customFormat="1" ht="16.5" customHeight="1" x14ac:dyDescent="0.15">
      <c r="B17" s="13"/>
      <c r="C17" s="10">
        <v>1</v>
      </c>
      <c r="D17" s="10" t="s">
        <v>88</v>
      </c>
      <c r="E17" s="6" t="s">
        <v>89</v>
      </c>
      <c r="F17" s="13"/>
      <c r="G17" s="14"/>
      <c r="H17" s="14"/>
      <c r="I17" s="14"/>
      <c r="J17" s="14"/>
      <c r="K17" s="14"/>
      <c r="L17" s="14"/>
      <c r="M17" s="14"/>
      <c r="N17" s="14"/>
      <c r="O17" s="14"/>
    </row>
  </sheetData>
  <mergeCells count="16">
    <mergeCell ref="H3:I3"/>
    <mergeCell ref="H4:I9"/>
    <mergeCell ref="J4:J9"/>
    <mergeCell ref="B4:B9"/>
    <mergeCell ref="G4:G9"/>
    <mergeCell ref="F4:F9"/>
    <mergeCell ref="G12:K12"/>
    <mergeCell ref="L12:O12"/>
    <mergeCell ref="B13:B17"/>
    <mergeCell ref="F13:F17"/>
    <mergeCell ref="G13:K13"/>
    <mergeCell ref="L13:O17"/>
    <mergeCell ref="G14:K14"/>
    <mergeCell ref="G15:K15"/>
    <mergeCell ref="G16:K16"/>
    <mergeCell ref="G17:K1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2017-03-15T07:46:17Z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</Properties>
</file>