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00" windowHeight="12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<sst xmlns="http://schemas.openxmlformats.org/spreadsheetml/2006/main" count="58">
  <si>
    <t>维保类型（下拉4选1）</t>
  </si>
  <si>
    <t>备件是否返还（下拉2选1）</t>
  </si>
  <si>
    <t>设备所在地</t>
  </si>
  <si>
    <t>厂商</t>
  </si>
  <si>
    <t>设备分类</t>
  </si>
  <si>
    <t>型号</t>
  </si>
  <si>
    <t>序列号</t>
  </si>
  <si>
    <t>配置</t>
  </si>
  <si>
    <t>服务时间</t>
  </si>
  <si>
    <t>基准价</t>
  </si>
  <si>
    <t>7*24</t>
  </si>
  <si>
    <t>5*8</t>
  </si>
  <si>
    <t>备件维保</t>
  </si>
  <si>
    <t>人工支持</t>
  </si>
  <si>
    <t>备件返还</t>
  </si>
  <si>
    <t>备件不返还</t>
  </si>
  <si>
    <t>数量</t>
  </si>
  <si>
    <t>巡检次数</t>
  </si>
  <si>
    <t>实际价格</t>
  </si>
  <si>
    <t>备注</t>
  </si>
  <si>
    <t>天数</t>
  </si>
  <si>
    <t>公司所定价格基准</t>
  </si>
  <si>
    <t>基准价*1*服务时间/365</t>
  </si>
  <si>
    <t>基准价*0.9*服务时间/365</t>
  </si>
  <si>
    <t>基准价*0.6*服务时间/365</t>
  </si>
  <si>
    <t>一基准价*0.6*服务时间/365</t>
  </si>
  <si>
    <t>系数为1</t>
  </si>
  <si>
    <t>系数为1.1</t>
  </si>
  <si>
    <r>
      <rPr>
        <b/>
        <sz val="10"/>
        <color rgb="FF000000"/>
        <rFont val="宋体-简"/>
        <charset val="134"/>
      </rPr>
      <t>默认</t>
    </r>
    <r>
      <rPr>
        <b/>
        <sz val="10"/>
        <color rgb="FF000000"/>
        <rFont val="Verdana"/>
        <charset val="134"/>
      </rPr>
      <t>4</t>
    </r>
    <r>
      <rPr>
        <b/>
        <sz val="10"/>
        <color rgb="FF000000"/>
        <rFont val="宋体-简"/>
        <charset val="134"/>
      </rPr>
      <t>次</t>
    </r>
  </si>
  <si>
    <t>勾选维保类型价格*勾选备件是否返还系数</t>
  </si>
  <si>
    <t>北京</t>
  </si>
  <si>
    <t>HP</t>
  </si>
  <si>
    <t>存储</t>
  </si>
  <si>
    <t>eva4400</t>
  </si>
  <si>
    <t>带库</t>
  </si>
  <si>
    <t>msl2040</t>
  </si>
  <si>
    <t>服务器</t>
  </si>
  <si>
    <t>dl380g7</t>
  </si>
  <si>
    <t>小型机</t>
  </si>
  <si>
    <t>rx2800i4</t>
  </si>
  <si>
    <t>刀片</t>
  </si>
  <si>
    <t>bl460g7</t>
  </si>
  <si>
    <t>刀箱</t>
  </si>
  <si>
    <t>c3000</t>
  </si>
  <si>
    <t>SAN</t>
  </si>
  <si>
    <t>san 8/24</t>
  </si>
  <si>
    <t>IBM</t>
  </si>
  <si>
    <t>v5000</t>
  </si>
  <si>
    <t>ts3100</t>
  </si>
  <si>
    <t>x3850x5</t>
  </si>
  <si>
    <t>p740</t>
  </si>
  <si>
    <t>ps701</t>
  </si>
  <si>
    <t>bladecenterE</t>
  </si>
  <si>
    <t>B24</t>
  </si>
  <si>
    <t>苏州市</t>
  </si>
  <si>
    <t>H3C</t>
  </si>
  <si>
    <t>ENT</t>
  </si>
  <si>
    <t>S5500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</si>
</sst>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0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indexed="8"/>
      <name val="Verdana"/>
      <charset val="134"/>
    </font>
    <font>
      <b/>
      <sz val="10"/>
      <color rgb="FF000000"/>
      <name val="宋体-简"/>
      <charset val="134"/>
    </font>
    <font>
      <sz val="11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rgb="FF00B050"/>
      <name val="宋体-简"/>
      <charset val="134"/>
    </font>
    <font>
      <sz val="11"/>
      <color rgb="FF00B050"/>
      <name val="宋体"/>
      <charset val="134"/>
      <scheme val="minor"/>
    </font>
    <font>
      <b/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rgb="FF000000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28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28" fillId="28" borderId="9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NumberFormat="1" applyFont="1" applyFill="1" applyBorder="1" applyAlignment="1"/>
    <xf numFmtId="0" fontId="2" fillId="0" borderId="0" xfId="0" applyFont="1" applyFill="1" applyAlignment="1">
      <alignment vertical="center"/>
    </xf>
    <xf numFmtId="49" fontId="3" fillId="0" borderId="1" xfId="0" applyNumberFormat="1" applyFont="1" applyFill="1" applyBorder="1" applyAlignment="1"/>
    <xf numFmtId="49" fontId="4" fillId="0" borderId="1" xfId="0" applyNumberFormat="1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1" fillId="0" borderId="0" xfId="0" applyFont="1" applyFill="1" applyAlignment="1">
      <alignment horizontal="center" vertical="center"/>
    </xf>
    <xf numFmtId="49" fontId="6" fillId="0" borderId="1" xfId="0" applyNumberFormat="1" applyFont="1" applyFill="1" applyBorder="1" applyAlignment="1"/>
    <xf numFmtId="49" fontId="7" fillId="0" borderId="1" xfId="0" applyNumberFormat="1" applyFont="1" applyFill="1" applyBorder="1" applyAlignment="1"/>
    <xf numFmtId="0" fontId="8" fillId="0" borderId="0" xfId="0" applyNumberFormat="1" applyFont="1" applyFill="1" applyBorder="1" applyAlignment="1"/>
    <xf numFmtId="49" fontId="9" fillId="0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8"/>
  <sheetViews>
    <sheetView tabSelected="1" workbookViewId="0">
      <selection activeCell="N31" sqref="N31"/>
    </sheetView>
  </sheetViews>
  <sheetFormatPr defaultColWidth="9" defaultRowHeight="13"/>
  <cols>
    <col min="1" max="1" width="10" style="3" customWidth="1"/>
    <col min="2" max="2" width="6.16666666666667" style="3" customWidth="1"/>
    <col min="3" max="3" width="10.1666666666667" style="3" customWidth="1"/>
    <col min="4" max="4" width="9.83333333333333" style="3" customWidth="1"/>
    <col min="5" max="5" width="10.6666666666667" style="3" customWidth="1"/>
    <col min="6" max="6" width="9.66666666666667" style="3" customWidth="1"/>
    <col min="7" max="7" width="8.33333333333333" style="3" customWidth="1"/>
    <col min="8" max="8" width="16.6666666666667" style="3" customWidth="1"/>
    <col min="9" max="9" width="18.6666666666667" style="3" customWidth="1"/>
    <col min="10" max="10" width="25" style="3" customWidth="1"/>
    <col min="11" max="11" width="24" style="3" customWidth="1"/>
    <col min="12" max="12" width="23.6666666666667" style="3" customWidth="1"/>
    <col min="13" max="13" width="9.5" style="3" customWidth="1"/>
    <col min="14" max="14" width="12.3333333333333" style="3" customWidth="1"/>
    <col min="15" max="15" width="10" style="3" customWidth="1"/>
    <col min="16" max="16" width="9.83333333333333" style="3" customWidth="1"/>
    <col min="17" max="17" width="36.1666666666667" style="3" customWidth="1"/>
    <col min="18" max="18" width="11.1666666666667" style="3" customWidth="1"/>
    <col min="19" max="16384" width="9" style="3"/>
  </cols>
  <sheetData>
    <row r="1" s="1" customFormat="1" ht="33" customHeight="1" spans="9:14">
      <c r="I1" s="9" t="s">
        <v>0</v>
      </c>
      <c r="J1" s="9"/>
      <c r="K1" s="9"/>
      <c r="L1" s="9"/>
      <c r="M1" s="9" t="s">
        <v>1</v>
      </c>
      <c r="N1" s="9"/>
    </row>
    <row r="2" s="2" customFormat="1" ht="16" spans="1:18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1" t="s">
        <v>14</v>
      </c>
      <c r="N2" s="11" t="s">
        <v>15</v>
      </c>
      <c r="O2" s="5" t="s">
        <v>16</v>
      </c>
      <c r="P2" s="5" t="s">
        <v>17</v>
      </c>
      <c r="Q2" s="13" t="s">
        <v>18</v>
      </c>
      <c r="R2" s="2" t="s">
        <v>19</v>
      </c>
    </row>
    <row r="3" s="2" customFormat="1" ht="16" spans="1:17">
      <c r="A3" s="4"/>
      <c r="B3" s="4"/>
      <c r="C3" s="5"/>
      <c r="D3" s="5"/>
      <c r="E3" s="5"/>
      <c r="F3" s="5"/>
      <c r="G3" s="5" t="s">
        <v>20</v>
      </c>
      <c r="H3" s="5" t="s">
        <v>21</v>
      </c>
      <c r="I3" s="10" t="s">
        <v>22</v>
      </c>
      <c r="J3" s="10" t="s">
        <v>23</v>
      </c>
      <c r="K3" s="10" t="s">
        <v>24</v>
      </c>
      <c r="L3" s="10" t="s">
        <v>25</v>
      </c>
      <c r="M3" s="11" t="s">
        <v>26</v>
      </c>
      <c r="N3" s="12" t="s">
        <v>27</v>
      </c>
      <c r="O3" s="5"/>
      <c r="P3" s="5" t="s">
        <v>28</v>
      </c>
      <c r="Q3" s="2" t="s">
        <v>29</v>
      </c>
    </row>
    <row r="4" s="2" customFormat="1" spans="1:17">
      <c r="A4" s="6" t="s">
        <v>30</v>
      </c>
      <c r="B4" s="6" t="s">
        <v>31</v>
      </c>
      <c r="C4" s="6" t="s">
        <v>32</v>
      </c>
      <c r="D4" s="6" t="s">
        <v>33</v>
      </c>
      <c r="E4" s="6"/>
      <c r="F4" s="6"/>
      <c r="G4" s="7">
        <v>180</v>
      </c>
      <c r="H4" s="8">
        <v>3000</v>
      </c>
      <c r="I4" s="8">
        <f>H4*1*G4/365</f>
        <v>1479.45205479452</v>
      </c>
      <c r="J4" s="8">
        <f>H4*0.9*G4/365</f>
        <v>1331.50684931507</v>
      </c>
      <c r="K4" s="8">
        <f>H4*0.6*G4/365</f>
        <v>887.671232876712</v>
      </c>
      <c r="L4" s="8">
        <f>H4*0.6*G4/365</f>
        <v>887.671232876712</v>
      </c>
      <c r="M4" s="7">
        <v>1</v>
      </c>
      <c r="N4" s="7">
        <v>1.1</v>
      </c>
      <c r="O4" s="7">
        <v>1</v>
      </c>
      <c r="P4" s="7">
        <v>4</v>
      </c>
      <c r="Q4" s="6"/>
    </row>
    <row r="5" s="2" customFormat="1" spans="1:17">
      <c r="A5" s="6" t="s">
        <v>30</v>
      </c>
      <c r="B5" s="6" t="s">
        <v>31</v>
      </c>
      <c r="C5" s="6" t="s">
        <v>34</v>
      </c>
      <c r="D5" s="6" t="s">
        <v>35</v>
      </c>
      <c r="E5" s="6"/>
      <c r="F5" s="6"/>
      <c r="G5" s="7">
        <v>180</v>
      </c>
      <c r="H5" s="8">
        <v>12000</v>
      </c>
      <c r="I5" s="8">
        <f t="shared" ref="I5:I18" si="0">H5*1*G5/365</f>
        <v>5917.80821917808</v>
      </c>
      <c r="J5" s="8">
        <f t="shared" ref="J5:J18" si="1">H5*0.9*G5/365</f>
        <v>5326.02739726027</v>
      </c>
      <c r="K5" s="8">
        <f t="shared" ref="K5:K18" si="2">H5*0.6*G5/365</f>
        <v>3550.68493150685</v>
      </c>
      <c r="L5" s="8">
        <f t="shared" ref="L5:L18" si="3">H5*0.6*G5/365</f>
        <v>3550.68493150685</v>
      </c>
      <c r="M5" s="7">
        <v>1</v>
      </c>
      <c r="N5" s="7">
        <v>1.1</v>
      </c>
      <c r="O5" s="7">
        <v>2</v>
      </c>
      <c r="P5" s="7">
        <v>4</v>
      </c>
      <c r="Q5" s="6"/>
    </row>
    <row r="6" s="2" customFormat="1" spans="1:17">
      <c r="A6" s="6" t="s">
        <v>30</v>
      </c>
      <c r="B6" s="6" t="s">
        <v>31</v>
      </c>
      <c r="C6" s="6" t="s">
        <v>36</v>
      </c>
      <c r="D6" s="6" t="s">
        <v>37</v>
      </c>
      <c r="E6" s="6"/>
      <c r="F6" s="6"/>
      <c r="G6" s="7">
        <v>180</v>
      </c>
      <c r="H6" s="8">
        <v>1500</v>
      </c>
      <c r="I6" s="8">
        <f t="shared" si="0"/>
        <v>739.72602739726</v>
      </c>
      <c r="J6" s="8">
        <f t="shared" si="1"/>
        <v>665.753424657534</v>
      </c>
      <c r="K6" s="8">
        <f t="shared" si="2"/>
        <v>443.835616438356</v>
      </c>
      <c r="L6" s="8">
        <f t="shared" si="3"/>
        <v>443.835616438356</v>
      </c>
      <c r="M6" s="7">
        <v>1</v>
      </c>
      <c r="N6" s="7">
        <v>1.1</v>
      </c>
      <c r="O6" s="7">
        <v>3</v>
      </c>
      <c r="P6" s="7">
        <v>4</v>
      </c>
      <c r="Q6" s="6"/>
    </row>
    <row r="7" s="2" customFormat="1" spans="1:17">
      <c r="A7" s="6" t="s">
        <v>30</v>
      </c>
      <c r="B7" s="6" t="s">
        <v>31</v>
      </c>
      <c r="C7" s="6" t="s">
        <v>38</v>
      </c>
      <c r="D7" s="6" t="s">
        <v>39</v>
      </c>
      <c r="E7" s="6"/>
      <c r="F7" s="6"/>
      <c r="G7" s="7">
        <v>180</v>
      </c>
      <c r="H7" s="8">
        <v>18000</v>
      </c>
      <c r="I7" s="8">
        <f t="shared" si="0"/>
        <v>8876.71232876712</v>
      </c>
      <c r="J7" s="8">
        <f t="shared" si="1"/>
        <v>7989.04109589041</v>
      </c>
      <c r="K7" s="8">
        <f t="shared" si="2"/>
        <v>5326.02739726027</v>
      </c>
      <c r="L7" s="8">
        <f t="shared" si="3"/>
        <v>5326.02739726027</v>
      </c>
      <c r="M7" s="7">
        <v>1</v>
      </c>
      <c r="N7" s="7">
        <v>1.1</v>
      </c>
      <c r="O7" s="7">
        <v>4</v>
      </c>
      <c r="P7" s="7">
        <v>4</v>
      </c>
      <c r="Q7" s="6"/>
    </row>
    <row r="8" s="2" customFormat="1" spans="1:17">
      <c r="A8" s="6" t="s">
        <v>30</v>
      </c>
      <c r="B8" s="6" t="s">
        <v>31</v>
      </c>
      <c r="C8" s="6" t="s">
        <v>40</v>
      </c>
      <c r="D8" s="6" t="s">
        <v>41</v>
      </c>
      <c r="E8" s="6"/>
      <c r="F8" s="6"/>
      <c r="G8" s="7">
        <v>180</v>
      </c>
      <c r="H8" s="8">
        <v>1500</v>
      </c>
      <c r="I8" s="8">
        <f t="shared" si="0"/>
        <v>739.72602739726</v>
      </c>
      <c r="J8" s="8">
        <f t="shared" si="1"/>
        <v>665.753424657534</v>
      </c>
      <c r="K8" s="8">
        <f t="shared" si="2"/>
        <v>443.835616438356</v>
      </c>
      <c r="L8" s="8">
        <f t="shared" si="3"/>
        <v>443.835616438356</v>
      </c>
      <c r="M8" s="7">
        <v>1</v>
      </c>
      <c r="N8" s="7">
        <v>1.1</v>
      </c>
      <c r="O8" s="7">
        <v>5</v>
      </c>
      <c r="P8" s="7">
        <v>4</v>
      </c>
      <c r="Q8" s="6"/>
    </row>
    <row r="9" s="2" customFormat="1" spans="1:17">
      <c r="A9" s="6" t="s">
        <v>30</v>
      </c>
      <c r="B9" s="6" t="s">
        <v>31</v>
      </c>
      <c r="C9" s="6" t="s">
        <v>42</v>
      </c>
      <c r="D9" s="6" t="s">
        <v>43</v>
      </c>
      <c r="E9" s="6"/>
      <c r="F9" s="6"/>
      <c r="G9" s="7">
        <v>180</v>
      </c>
      <c r="H9" s="8">
        <v>5000</v>
      </c>
      <c r="I9" s="8">
        <f t="shared" si="0"/>
        <v>2465.75342465753</v>
      </c>
      <c r="J9" s="8">
        <f t="shared" si="1"/>
        <v>2219.17808219178</v>
      </c>
      <c r="K9" s="8">
        <f t="shared" si="2"/>
        <v>1479.45205479452</v>
      </c>
      <c r="L9" s="8">
        <f t="shared" si="3"/>
        <v>1479.45205479452</v>
      </c>
      <c r="M9" s="7">
        <v>1</v>
      </c>
      <c r="N9" s="7">
        <v>1.1</v>
      </c>
      <c r="O9" s="7">
        <v>6</v>
      </c>
      <c r="P9" s="7">
        <v>4</v>
      </c>
      <c r="Q9" s="6"/>
    </row>
    <row r="10" s="2" customFormat="1" spans="1:17">
      <c r="A10" s="6" t="s">
        <v>30</v>
      </c>
      <c r="B10" s="6" t="s">
        <v>31</v>
      </c>
      <c r="C10" s="6" t="s">
        <v>44</v>
      </c>
      <c r="D10" s="6" t="s">
        <v>45</v>
      </c>
      <c r="E10" s="6"/>
      <c r="F10" s="6"/>
      <c r="G10" s="7">
        <v>180</v>
      </c>
      <c r="H10" s="8">
        <v>2500</v>
      </c>
      <c r="I10" s="8">
        <f t="shared" si="0"/>
        <v>1232.87671232877</v>
      </c>
      <c r="J10" s="8">
        <f t="shared" si="1"/>
        <v>1109.58904109589</v>
      </c>
      <c r="K10" s="8">
        <f t="shared" si="2"/>
        <v>739.72602739726</v>
      </c>
      <c r="L10" s="8">
        <f t="shared" si="3"/>
        <v>739.72602739726</v>
      </c>
      <c r="M10" s="7">
        <v>1</v>
      </c>
      <c r="N10" s="7">
        <v>1.1</v>
      </c>
      <c r="O10" s="7">
        <v>7</v>
      </c>
      <c r="P10" s="7">
        <v>4</v>
      </c>
      <c r="Q10" s="6"/>
    </row>
    <row r="11" s="2" customFormat="1" spans="1:17">
      <c r="A11" s="6" t="s">
        <v>30</v>
      </c>
      <c r="B11" s="6" t="s">
        <v>46</v>
      </c>
      <c r="C11" s="6" t="s">
        <v>32</v>
      </c>
      <c r="D11" s="6" t="s">
        <v>47</v>
      </c>
      <c r="E11" s="6"/>
      <c r="F11" s="6"/>
      <c r="G11" s="7">
        <v>180</v>
      </c>
      <c r="H11" s="8">
        <v>8000</v>
      </c>
      <c r="I11" s="8">
        <f t="shared" si="0"/>
        <v>3945.20547945205</v>
      </c>
      <c r="J11" s="8">
        <f t="shared" si="1"/>
        <v>3550.68493150685</v>
      </c>
      <c r="K11" s="8">
        <f t="shared" si="2"/>
        <v>2367.12328767123</v>
      </c>
      <c r="L11" s="8">
        <f t="shared" si="3"/>
        <v>2367.12328767123</v>
      </c>
      <c r="M11" s="7">
        <v>1</v>
      </c>
      <c r="N11" s="7">
        <v>1.1</v>
      </c>
      <c r="O11" s="7">
        <v>1</v>
      </c>
      <c r="P11" s="7">
        <v>4</v>
      </c>
      <c r="Q11" s="6"/>
    </row>
    <row r="12" s="2" customFormat="1" spans="1:17">
      <c r="A12" s="6" t="s">
        <v>30</v>
      </c>
      <c r="B12" s="6" t="s">
        <v>46</v>
      </c>
      <c r="C12" s="6" t="s">
        <v>34</v>
      </c>
      <c r="D12" s="6" t="s">
        <v>48</v>
      </c>
      <c r="E12" s="6"/>
      <c r="F12" s="6"/>
      <c r="G12" s="7">
        <v>180</v>
      </c>
      <c r="H12" s="8">
        <v>12000</v>
      </c>
      <c r="I12" s="8">
        <f t="shared" si="0"/>
        <v>5917.80821917808</v>
      </c>
      <c r="J12" s="8">
        <f t="shared" si="1"/>
        <v>5326.02739726027</v>
      </c>
      <c r="K12" s="8">
        <f t="shared" si="2"/>
        <v>3550.68493150685</v>
      </c>
      <c r="L12" s="8">
        <f t="shared" si="3"/>
        <v>3550.68493150685</v>
      </c>
      <c r="M12" s="7">
        <v>1</v>
      </c>
      <c r="N12" s="7">
        <v>1.1</v>
      </c>
      <c r="O12" s="7">
        <v>9</v>
      </c>
      <c r="P12" s="7">
        <v>4</v>
      </c>
      <c r="Q12" s="6"/>
    </row>
    <row r="13" s="2" customFormat="1" spans="1:17">
      <c r="A13" s="6" t="s">
        <v>30</v>
      </c>
      <c r="B13" s="6" t="s">
        <v>46</v>
      </c>
      <c r="C13" s="6" t="s">
        <v>36</v>
      </c>
      <c r="D13" s="6" t="s">
        <v>49</v>
      </c>
      <c r="E13" s="6"/>
      <c r="F13" s="6"/>
      <c r="G13" s="7">
        <v>180</v>
      </c>
      <c r="H13" s="8">
        <v>2500</v>
      </c>
      <c r="I13" s="8">
        <f t="shared" si="0"/>
        <v>1232.87671232877</v>
      </c>
      <c r="J13" s="8">
        <f t="shared" si="1"/>
        <v>1109.58904109589</v>
      </c>
      <c r="K13" s="8">
        <f t="shared" si="2"/>
        <v>739.72602739726</v>
      </c>
      <c r="L13" s="8">
        <f t="shared" si="3"/>
        <v>739.72602739726</v>
      </c>
      <c r="M13" s="7">
        <v>1</v>
      </c>
      <c r="N13" s="7">
        <v>1.1</v>
      </c>
      <c r="O13" s="7">
        <v>1</v>
      </c>
      <c r="P13" s="7">
        <v>4</v>
      </c>
      <c r="Q13" s="6"/>
    </row>
    <row r="14" s="2" customFormat="1" spans="1:17">
      <c r="A14" s="6" t="s">
        <v>30</v>
      </c>
      <c r="B14" s="6" t="s">
        <v>46</v>
      </c>
      <c r="C14" s="6" t="s">
        <v>38</v>
      </c>
      <c r="D14" s="6" t="s">
        <v>50</v>
      </c>
      <c r="E14" s="6"/>
      <c r="F14" s="6"/>
      <c r="G14" s="7">
        <v>180</v>
      </c>
      <c r="H14" s="8">
        <v>15000</v>
      </c>
      <c r="I14" s="8">
        <f t="shared" si="0"/>
        <v>7397.2602739726</v>
      </c>
      <c r="J14" s="8">
        <f t="shared" si="1"/>
        <v>6657.53424657534</v>
      </c>
      <c r="K14" s="8">
        <f t="shared" si="2"/>
        <v>4438.35616438356</v>
      </c>
      <c r="L14" s="8">
        <f t="shared" si="3"/>
        <v>4438.35616438356</v>
      </c>
      <c r="M14" s="7">
        <v>1</v>
      </c>
      <c r="N14" s="7">
        <v>1.1</v>
      </c>
      <c r="O14" s="7">
        <v>1</v>
      </c>
      <c r="P14" s="7">
        <v>4</v>
      </c>
      <c r="Q14" s="6"/>
    </row>
    <row r="15" s="2" customFormat="1" spans="1:17">
      <c r="A15" s="6" t="s">
        <v>30</v>
      </c>
      <c r="B15" s="6" t="s">
        <v>46</v>
      </c>
      <c r="C15" s="6" t="s">
        <v>40</v>
      </c>
      <c r="D15" s="6" t="s">
        <v>51</v>
      </c>
      <c r="E15" s="6"/>
      <c r="F15" s="6"/>
      <c r="G15" s="7">
        <v>180</v>
      </c>
      <c r="H15" s="8">
        <v>15000</v>
      </c>
      <c r="I15" s="8">
        <f t="shared" si="0"/>
        <v>7397.2602739726</v>
      </c>
      <c r="J15" s="8">
        <f t="shared" si="1"/>
        <v>6657.53424657534</v>
      </c>
      <c r="K15" s="8">
        <f t="shared" si="2"/>
        <v>4438.35616438356</v>
      </c>
      <c r="L15" s="8">
        <f t="shared" si="3"/>
        <v>4438.35616438356</v>
      </c>
      <c r="M15" s="7">
        <v>1</v>
      </c>
      <c r="N15" s="7">
        <v>1.1</v>
      </c>
      <c r="O15" s="7">
        <v>11</v>
      </c>
      <c r="P15" s="7">
        <v>4</v>
      </c>
      <c r="Q15" s="6"/>
    </row>
    <row r="16" s="2" customFormat="1" spans="1:17">
      <c r="A16" s="6" t="s">
        <v>30</v>
      </c>
      <c r="B16" s="6" t="s">
        <v>46</v>
      </c>
      <c r="C16" s="6" t="s">
        <v>42</v>
      </c>
      <c r="D16" s="6" t="s">
        <v>52</v>
      </c>
      <c r="E16" s="6"/>
      <c r="F16" s="6"/>
      <c r="G16" s="7">
        <v>180</v>
      </c>
      <c r="H16" s="8">
        <v>8000</v>
      </c>
      <c r="I16" s="8">
        <f t="shared" si="0"/>
        <v>3945.20547945205</v>
      </c>
      <c r="J16" s="8">
        <f t="shared" si="1"/>
        <v>3550.68493150685</v>
      </c>
      <c r="K16" s="8">
        <f t="shared" si="2"/>
        <v>2367.12328767123</v>
      </c>
      <c r="L16" s="8">
        <f t="shared" si="3"/>
        <v>2367.12328767123</v>
      </c>
      <c r="M16" s="7">
        <v>1</v>
      </c>
      <c r="N16" s="7">
        <v>1.1</v>
      </c>
      <c r="O16" s="7">
        <v>2</v>
      </c>
      <c r="P16" s="7">
        <v>4</v>
      </c>
      <c r="Q16" s="6"/>
    </row>
    <row r="17" s="2" customFormat="1" spans="1:17">
      <c r="A17" s="6" t="s">
        <v>30</v>
      </c>
      <c r="B17" s="6" t="s">
        <v>46</v>
      </c>
      <c r="C17" s="6" t="s">
        <v>44</v>
      </c>
      <c r="D17" s="6" t="s">
        <v>53</v>
      </c>
      <c r="E17" s="6"/>
      <c r="F17" s="6"/>
      <c r="G17" s="7">
        <v>180</v>
      </c>
      <c r="H17" s="8">
        <v>2500</v>
      </c>
      <c r="I17" s="8">
        <f t="shared" si="0"/>
        <v>1232.87671232877</v>
      </c>
      <c r="J17" s="8">
        <f t="shared" si="1"/>
        <v>1109.58904109589</v>
      </c>
      <c r="K17" s="8">
        <f t="shared" si="2"/>
        <v>739.72602739726</v>
      </c>
      <c r="L17" s="8">
        <f t="shared" si="3"/>
        <v>739.72602739726</v>
      </c>
      <c r="M17" s="7">
        <v>1</v>
      </c>
      <c r="N17" s="7">
        <v>1.1</v>
      </c>
      <c r="O17" s="7">
        <v>2</v>
      </c>
      <c r="P17" s="7">
        <v>4</v>
      </c>
      <c r="Q17" s="6"/>
    </row>
    <row r="18" s="2" customFormat="1" spans="1:17">
      <c r="A18" s="6" t="s">
        <v>54</v>
      </c>
      <c r="B18" s="6" t="s">
        <v>55</v>
      </c>
      <c r="C18" s="6" t="s">
        <v>56</v>
      </c>
      <c r="D18" s="6" t="s">
        <v>57</v>
      </c>
      <c r="E18" s="6"/>
      <c r="F18" s="6"/>
      <c r="G18" s="7">
        <v>180</v>
      </c>
      <c r="H18" s="8">
        <v>1500</v>
      </c>
      <c r="I18" s="8">
        <f t="shared" si="0"/>
        <v>739.72602739726</v>
      </c>
      <c r="J18" s="8">
        <f t="shared" si="1"/>
        <v>665.753424657534</v>
      </c>
      <c r="K18" s="8">
        <f t="shared" si="2"/>
        <v>443.835616438356</v>
      </c>
      <c r="L18" s="8">
        <f t="shared" si="3"/>
        <v>443.835616438356</v>
      </c>
      <c r="M18" s="7">
        <v>1</v>
      </c>
      <c r="N18" s="7">
        <v>1.1</v>
      </c>
      <c r="O18" s="7">
        <v>3</v>
      </c>
      <c r="P18" s="7">
        <v>4</v>
      </c>
      <c r="Q18" s="6"/>
    </row>
  </sheetData>
  <mergeCells count="2">
    <mergeCell ref="I1:L1"/>
    <mergeCell ref="M1:N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dcterms:created xsi:type="dcterms:W3CDTF">2018-07-26T19:45:00Z</dcterms:created>
  <dcterms:modified xsi:type="dcterms:W3CDTF">2018-07-26T13:59:30Z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