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R\Desktop\lab1control\control\"/>
    </mc:Choice>
  </mc:AlternateContent>
  <xr:revisionPtr revIDLastSave="0" documentId="13_ncr:1_{3ED987C4-6604-45AB-A889-72121AFABEDE}" xr6:coauthVersionLast="47" xr6:coauthVersionMax="47" xr10:uidLastSave="{00000000-0000-0000-0000-000000000000}"/>
  <bookViews>
    <workbookView xWindow="-120" yWindow="-120" windowWidth="29040" windowHeight="15720" xr2:uid="{E87EF787-7BD7-4FDD-9C01-2116BF0CA3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41" i="1"/>
  <c r="E41" i="1"/>
  <c r="E5" i="1"/>
  <c r="E6" i="1"/>
  <c r="E7" i="1"/>
  <c r="F7" i="1" s="1"/>
  <c r="E8" i="1"/>
  <c r="F8" i="1" s="1"/>
  <c r="E9" i="1"/>
  <c r="E10" i="1"/>
  <c r="F10" i="1" s="1"/>
  <c r="E11" i="1"/>
  <c r="E12" i="1"/>
  <c r="E13" i="1"/>
  <c r="E14" i="1"/>
  <c r="E15" i="1"/>
  <c r="F15" i="1" s="1"/>
  <c r="E16" i="1"/>
  <c r="E17" i="1"/>
  <c r="F17" i="1" s="1"/>
  <c r="E18" i="1"/>
  <c r="F18" i="1" s="1"/>
  <c r="E19" i="1"/>
  <c r="F19" i="1" s="1"/>
  <c r="E20" i="1"/>
  <c r="F20" i="1" s="1"/>
  <c r="E21" i="1"/>
  <c r="E22" i="1"/>
  <c r="E23" i="1"/>
  <c r="E24" i="1"/>
  <c r="E25" i="1"/>
  <c r="E26" i="1"/>
  <c r="F26" i="1" s="1"/>
  <c r="E27" i="1"/>
  <c r="F27" i="1" s="1"/>
  <c r="E28" i="1"/>
  <c r="E29" i="1"/>
  <c r="E30" i="1"/>
  <c r="E31" i="1"/>
  <c r="E32" i="1"/>
  <c r="E33" i="1"/>
  <c r="F33" i="1" s="1"/>
  <c r="E34" i="1"/>
  <c r="F34" i="1" s="1"/>
  <c r="E35" i="1"/>
  <c r="F35" i="1" s="1"/>
  <c r="E36" i="1"/>
  <c r="F36" i="1" s="1"/>
  <c r="E37" i="1"/>
  <c r="E38" i="1"/>
  <c r="E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" i="1"/>
  <c r="F5" i="1"/>
  <c r="F6" i="1"/>
  <c r="F9" i="1"/>
  <c r="F11" i="1"/>
  <c r="F12" i="1"/>
  <c r="F13" i="1"/>
  <c r="F14" i="1"/>
  <c r="F16" i="1"/>
  <c r="F21" i="1"/>
  <c r="F22" i="1"/>
  <c r="F23" i="1"/>
  <c r="F24" i="1"/>
  <c r="F25" i="1"/>
  <c r="F28" i="1"/>
  <c r="F29" i="1"/>
  <c r="F30" i="1"/>
  <c r="F31" i="1"/>
  <c r="F32" i="1"/>
  <c r="F37" i="1"/>
  <c r="F38" i="1"/>
  <c r="C13" i="1"/>
  <c r="C12" i="1"/>
  <c r="C9" i="1"/>
  <c r="C10" i="1"/>
  <c r="C11" i="1"/>
  <c r="C5" i="1"/>
  <c r="C6" i="1"/>
  <c r="C7" i="1"/>
  <c r="C8" i="1"/>
  <c r="C4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</calcChain>
</file>

<file path=xl/sharedStrings.xml><?xml version="1.0" encoding="utf-8"?>
<sst xmlns="http://schemas.openxmlformats.org/spreadsheetml/2006/main" count="8" uniqueCount="8">
  <si>
    <t>Vin[volt]</t>
  </si>
  <si>
    <t>maxVsh[volt]</t>
  </si>
  <si>
    <t>63.2%Vsh[volt]</t>
  </si>
  <si>
    <t>Tau[s]</t>
  </si>
  <si>
    <t>Rm[ohm]</t>
  </si>
  <si>
    <t>Lm[henry]</t>
  </si>
  <si>
    <t>I</t>
  </si>
  <si>
    <t>Rsh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</si>
</sst>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000000000"/>
  </numFmts>
  <fonts count="4" x14ac:knownFonts="1">
    <font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3" borderId="0" xfId="0" applyFont="1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1" fillId="2" borderId="0" xfId="0" applyFont="1" applyFill="1"/>
    <xf numFmtId="0" fontId="0" fillId="2" borderId="0" xfId="0" applyFill="1"/>
    <xf numFmtId="0" fontId="1" fillId="6" borderId="0" xfId="0" applyFont="1" applyFill="1"/>
    <xf numFmtId="0" fontId="0" fillId="3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6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2" fontId="0" fillId="3" borderId="1" xfId="0" applyNumberFormat="1" applyFill="1" applyBorder="1"/>
    <xf numFmtId="175" fontId="0" fillId="3" borderId="1" xfId="0" applyNumberFormat="1" applyFill="1" applyBorder="1"/>
    <xf numFmtId="2" fontId="3" fillId="3" borderId="1" xfId="0" applyNumberFormat="1" applyFont="1" applyFill="1" applyBorder="1"/>
    <xf numFmtId="2" fontId="3" fillId="4" borderId="1" xfId="0" applyNumberFormat="1" applyFont="1" applyFill="1" applyBorder="1" applyAlignment="1">
      <alignment horizontal="right"/>
    </xf>
    <xf numFmtId="2" fontId="3" fillId="7" borderId="1" xfId="0" applyNumberFormat="1" applyFont="1" applyFill="1" applyBorder="1" applyAlignment="1">
      <alignment horizontal="right"/>
    </xf>
    <xf numFmtId="2" fontId="3" fillId="6" borderId="1" xfId="0" applyNumberFormat="1" applyFont="1" applyFill="1" applyBorder="1" applyAlignment="1">
      <alignment horizontal="right"/>
    </xf>
    <xf numFmtId="2" fontId="3" fillId="2" borderId="1" xfId="0" applyNumberFormat="1" applyFont="1" applyFill="1" applyBorder="1" applyAlignment="1">
      <alignment horizontal="right"/>
    </xf>
    <xf numFmtId="2" fontId="3" fillId="3" borderId="1" xfId="0" applyNumberFormat="1" applyFont="1" applyFill="1" applyBorder="1" applyAlignment="1">
      <alignment horizontal="right"/>
    </xf>
    <xf numFmtId="175" fontId="0" fillId="2" borderId="0" xfId="0" applyNumberFormat="1" applyFill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344824</xdr:colOff>
      <xdr:row>2</xdr:row>
      <xdr:rowOff>105978</xdr:rowOff>
    </xdr:from>
    <xdr:to>
      <xdr:col>9</xdr:col>
      <xdr:colOff>544286</xdr:colOff>
      <xdr:row>7</xdr:row>
      <xdr:rowOff>311740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B7E069-B304-45C5-C2AC-45D1C23AD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8395" y="499073"/>
          <a:ext cx="804224" cy="1732786"/>
        </a:xfrm>
        <a:prstGeom prst="rect">
          <a:avLst/>
        </a:prstGeom>
      </xdr:spPr>
    </xdr:pic>
    <xdr:clientData/>
  </xdr:twoCellAnchor>
  <xdr:twoCellAnchor editAs="oneCell">
    <xdr:from>
      <xdr:col>7</xdr:col>
      <xdr:colOff>85643</xdr:colOff>
      <xdr:row>2</xdr:row>
      <xdr:rowOff>102638</xdr:rowOff>
    </xdr:from>
    <xdr:to>
      <xdr:col>8</xdr:col>
      <xdr:colOff>259893</xdr:colOff>
      <xdr:row>7</xdr:row>
      <xdr:rowOff>257024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183E9E0-F9C3-A50B-73D2-D03B919A9C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4453" y="495733"/>
          <a:ext cx="779011" cy="1681410"/>
        </a:xfrm>
        <a:prstGeom prst="rect">
          <a:avLst/>
        </a:prstGeom>
      </xdr:spPr>
    </xdr:pic>
    <xdr:clientData/>
  </xdr:twoCellAnchor>
  <xdr:twoCellAnchor editAs="oneCell">
    <xdr:from>
      <xdr:col>7</xdr:col>
      <xdr:colOff>90714</xdr:colOff>
      <xdr:row>8</xdr:row>
      <xdr:rowOff>18043</xdr:rowOff>
    </xdr:from>
    <xdr:to>
      <xdr:col>8</xdr:col>
      <xdr:colOff>266777</xdr:colOff>
      <xdr:row>13</xdr:row>
      <xdr:rowOff>45358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9D786E1-BE12-A684-B9F1-26C265071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9524" y="2270781"/>
          <a:ext cx="780824" cy="169041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304800</xdr:colOff>
      <xdr:row>11</xdr:row>
      <xdr:rowOff>304800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E7E20EDA-4DE2-C3CF-5007-4E48F858F0E0}"/>
            </a:ext>
          </a:extLst>
        </xdr:cNvPr>
        <xdr:cNvSpPr>
          <a:spLocks noChangeAspect="1" noChangeArrowheads="1"/>
        </xdr:cNvSpPr>
      </xdr:nvSpPr>
      <xdr:spPr bwMode="auto">
        <a:xfrm>
          <a:off x="1674495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332620</xdr:colOff>
      <xdr:row>8</xdr:row>
      <xdr:rowOff>33799</xdr:rowOff>
    </xdr:from>
    <xdr:to>
      <xdr:col>9</xdr:col>
      <xdr:colOff>508388</xdr:colOff>
      <xdr:row>13</xdr:row>
      <xdr:rowOff>60477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CD0CCE3-6568-51CA-C98E-215ACC8A70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16191" y="2286537"/>
          <a:ext cx="780530" cy="1689773"/>
        </a:xfrm>
        <a:prstGeom prst="rect">
          <a:avLst/>
        </a:prstGeom>
      </xdr:spPr>
    </xdr:pic>
    <xdr:clientData/>
  </xdr:twoCellAnchor>
  <xdr:twoCellAnchor editAs="oneCell">
    <xdr:from>
      <xdr:col>8</xdr:col>
      <xdr:colOff>327123</xdr:colOff>
      <xdr:row>13</xdr:row>
      <xdr:rowOff>125075</xdr:rowOff>
    </xdr:from>
    <xdr:to>
      <xdr:col>9</xdr:col>
      <xdr:colOff>432055</xdr:colOff>
      <xdr:row>17</xdr:row>
      <xdr:rowOff>317500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4AC3312-2172-9D5C-354E-E9AA0FD13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9699" y="4069772"/>
          <a:ext cx="711068" cy="1539395"/>
        </a:xfrm>
        <a:prstGeom prst="rect">
          <a:avLst/>
        </a:prstGeom>
      </xdr:spPr>
    </xdr:pic>
    <xdr:clientData/>
  </xdr:twoCellAnchor>
  <xdr:twoCellAnchor editAs="oneCell">
    <xdr:from>
      <xdr:col>7</xdr:col>
      <xdr:colOff>92274</xdr:colOff>
      <xdr:row>13</xdr:row>
      <xdr:rowOff>111975</xdr:rowOff>
    </xdr:from>
    <xdr:to>
      <xdr:col>8</xdr:col>
      <xdr:colOff>212145</xdr:colOff>
      <xdr:row>18</xdr:row>
      <xdr:rowOff>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8074578-39F6-1767-C0D1-EB7C88F6B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8713" y="4056672"/>
          <a:ext cx="726008" cy="1571738"/>
        </a:xfrm>
        <a:prstGeom prst="rect">
          <a:avLst/>
        </a:prstGeom>
      </xdr:spPr>
    </xdr:pic>
    <xdr:clientData/>
  </xdr:twoCellAnchor>
  <xdr:twoCellAnchor editAs="oneCell">
    <xdr:from>
      <xdr:col>8</xdr:col>
      <xdr:colOff>307880</xdr:colOff>
      <xdr:row>18</xdr:row>
      <xdr:rowOff>28864</xdr:rowOff>
    </xdr:from>
    <xdr:to>
      <xdr:col>9</xdr:col>
      <xdr:colOff>475030</xdr:colOff>
      <xdr:row>23</xdr:row>
      <xdr:rowOff>19243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FEC985E-855B-CDF3-D307-77F0B36F27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80456" y="5657273"/>
          <a:ext cx="773286" cy="1674091"/>
        </a:xfrm>
        <a:prstGeom prst="rect">
          <a:avLst/>
        </a:prstGeom>
      </xdr:spPr>
    </xdr:pic>
    <xdr:clientData/>
  </xdr:twoCellAnchor>
  <xdr:twoCellAnchor editAs="oneCell">
    <xdr:from>
      <xdr:col>7</xdr:col>
      <xdr:colOff>101894</xdr:colOff>
      <xdr:row>18</xdr:row>
      <xdr:rowOff>76969</xdr:rowOff>
    </xdr:from>
    <xdr:to>
      <xdr:col>8</xdr:col>
      <xdr:colOff>224602</xdr:colOff>
      <xdr:row>22</xdr:row>
      <xdr:rowOff>307879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02560F3-4413-437B-BB0F-FD9B89832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8333" y="5705378"/>
          <a:ext cx="728845" cy="1577880"/>
        </a:xfrm>
        <a:prstGeom prst="rect">
          <a:avLst/>
        </a:prstGeom>
      </xdr:spPr>
    </xdr:pic>
    <xdr:clientData/>
  </xdr:twoCellAnchor>
  <xdr:twoCellAnchor editAs="oneCell">
    <xdr:from>
      <xdr:col>7</xdr:col>
      <xdr:colOff>115455</xdr:colOff>
      <xdr:row>22</xdr:row>
      <xdr:rowOff>326778</xdr:rowOff>
    </xdr:from>
    <xdr:to>
      <xdr:col>8</xdr:col>
      <xdr:colOff>300539</xdr:colOff>
      <xdr:row>28</xdr:row>
      <xdr:rowOff>19243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38FB827-6EDE-7CB6-12EF-6966886B9F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81894" y="7302157"/>
          <a:ext cx="791221" cy="1712919"/>
        </a:xfrm>
        <a:prstGeom prst="rect">
          <a:avLst/>
        </a:prstGeom>
      </xdr:spPr>
    </xdr:pic>
    <xdr:clientData/>
  </xdr:twoCellAnchor>
  <xdr:twoCellAnchor editAs="oneCell">
    <xdr:from>
      <xdr:col>8</xdr:col>
      <xdr:colOff>384848</xdr:colOff>
      <xdr:row>23</xdr:row>
      <xdr:rowOff>67348</xdr:rowOff>
    </xdr:from>
    <xdr:to>
      <xdr:col>9</xdr:col>
      <xdr:colOff>538788</xdr:colOff>
      <xdr:row>28</xdr:row>
      <xdr:rowOff>29129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77936DF-2DA7-D7EE-9CAA-B7E1B314D1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57424" y="7379469"/>
          <a:ext cx="760076" cy="1645493"/>
        </a:xfrm>
        <a:prstGeom prst="rect">
          <a:avLst/>
        </a:prstGeom>
      </xdr:spPr>
    </xdr:pic>
    <xdr:clientData/>
  </xdr:twoCellAnchor>
  <xdr:twoCellAnchor editAs="oneCell">
    <xdr:from>
      <xdr:col>7</xdr:col>
      <xdr:colOff>105834</xdr:colOff>
      <xdr:row>28</xdr:row>
      <xdr:rowOff>77663</xdr:rowOff>
    </xdr:from>
    <xdr:to>
      <xdr:col>8</xdr:col>
      <xdr:colOff>279015</xdr:colOff>
      <xdr:row>33</xdr:row>
      <xdr:rowOff>81100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531EAF0B-C90B-2BBD-B00D-C2F4B2499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273" y="9073496"/>
          <a:ext cx="779318" cy="1687149"/>
        </a:xfrm>
        <a:prstGeom prst="rect">
          <a:avLst/>
        </a:prstGeom>
      </xdr:spPr>
    </xdr:pic>
    <xdr:clientData/>
  </xdr:twoCellAnchor>
  <xdr:twoCellAnchor editAs="oneCell">
    <xdr:from>
      <xdr:col>8</xdr:col>
      <xdr:colOff>365606</xdr:colOff>
      <xdr:row>28</xdr:row>
      <xdr:rowOff>86591</xdr:rowOff>
    </xdr:from>
    <xdr:to>
      <xdr:col>9</xdr:col>
      <xdr:colOff>529167</xdr:colOff>
      <xdr:row>33</xdr:row>
      <xdr:rowOff>69199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2FCB4D4-CA31-14A4-C06A-3E3A047D2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38182" y="9082424"/>
          <a:ext cx="769697" cy="1666320"/>
        </a:xfrm>
        <a:prstGeom prst="rect">
          <a:avLst/>
        </a:prstGeom>
      </xdr:spPr>
    </xdr:pic>
    <xdr:clientData/>
  </xdr:twoCellAnchor>
  <xdr:twoCellAnchor editAs="oneCell">
    <xdr:from>
      <xdr:col>7</xdr:col>
      <xdr:colOff>86591</xdr:colOff>
      <xdr:row>33</xdr:row>
      <xdr:rowOff>174627</xdr:rowOff>
    </xdr:from>
    <xdr:to>
      <xdr:col>8</xdr:col>
      <xdr:colOff>288636</xdr:colOff>
      <xdr:row>39</xdr:row>
      <xdr:rowOff>38506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AD68F69-DD29-AA6F-0577-69786A51B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030" y="10854172"/>
          <a:ext cx="808182" cy="1749637"/>
        </a:xfrm>
        <a:prstGeom prst="rect">
          <a:avLst/>
        </a:prstGeom>
      </xdr:spPr>
    </xdr:pic>
    <xdr:clientData/>
  </xdr:twoCellAnchor>
  <xdr:twoCellAnchor editAs="oneCell">
    <xdr:from>
      <xdr:col>8</xdr:col>
      <xdr:colOff>336743</xdr:colOff>
      <xdr:row>33</xdr:row>
      <xdr:rowOff>162099</xdr:rowOff>
    </xdr:from>
    <xdr:to>
      <xdr:col>9</xdr:col>
      <xdr:colOff>566787</xdr:colOff>
      <xdr:row>39</xdr:row>
      <xdr:rowOff>86591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ED3F47E-2DD8-D966-C60B-AA9F8CE3E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09319" y="10841644"/>
          <a:ext cx="836180" cy="1810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2ED92-C019-4CE4-B6DD-22CEDFB5FBF5}">
  <dimension ref="A1:P41"/>
  <sheetViews>
    <sheetView tabSelected="1" zoomScale="88" workbookViewId="0">
      <selection activeCell="O11" sqref="O11"/>
    </sheetView>
  </sheetViews>
  <sheetFormatPr defaultRowHeight="15" x14ac:dyDescent="0.25"/>
  <cols>
    <col min="1" max="1" width="32.85546875" customWidth="1"/>
    <col min="2" max="2" width="21.7109375" customWidth="1"/>
    <col min="3" max="3" width="29.28515625" customWidth="1"/>
    <col min="4" max="4" width="19.85546875" customWidth="1"/>
    <col min="5" max="5" width="18.140625" customWidth="1"/>
    <col min="6" max="6" width="21" customWidth="1"/>
    <col min="7" max="7" width="26" customWidth="1"/>
    <col min="17" max="17" width="9.140625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K1" s="26" t="s">
        <v>7</v>
      </c>
    </row>
    <row r="2" spans="1:16" x14ac:dyDescent="0.25">
      <c r="A2" s="9"/>
      <c r="B2" s="9"/>
      <c r="C2" s="9"/>
      <c r="D2" s="9"/>
      <c r="E2" s="9"/>
      <c r="F2" s="9"/>
      <c r="G2" s="27"/>
      <c r="K2" s="26"/>
    </row>
    <row r="3" spans="1:16" x14ac:dyDescent="0.25">
      <c r="A3" s="9"/>
      <c r="B3" s="9"/>
      <c r="C3" s="9"/>
      <c r="D3" s="9"/>
      <c r="E3" s="9"/>
      <c r="F3" s="9"/>
      <c r="G3" s="27"/>
      <c r="K3" s="26"/>
    </row>
    <row r="4" spans="1:16" ht="26.25" x14ac:dyDescent="0.4">
      <c r="A4" s="1">
        <v>12</v>
      </c>
      <c r="B4" s="10">
        <v>9.1199999999999992</v>
      </c>
      <c r="C4" s="19">
        <f>B4*0.632</f>
        <v>5.7638399999999992</v>
      </c>
      <c r="D4" s="11">
        <v>280</v>
      </c>
      <c r="E4" s="8">
        <f>ABS(K4*((A4-B4)/(B4)-1))</f>
        <v>5.6789473684210527</v>
      </c>
      <c r="F4" s="18">
        <f>D4*0.000001*(E4+K4)</f>
        <v>3.914105263157895E-3</v>
      </c>
      <c r="G4" s="17">
        <f>B4/K4</f>
        <v>1.0987951807228913</v>
      </c>
      <c r="K4">
        <v>8.3000000000000007</v>
      </c>
      <c r="P4" s="3">
        <v>5022</v>
      </c>
    </row>
    <row r="5" spans="1:16" ht="26.25" x14ac:dyDescent="0.4">
      <c r="A5" s="1">
        <v>12</v>
      </c>
      <c r="B5" s="11">
        <v>8.9600000000000009</v>
      </c>
      <c r="C5" s="19">
        <f>B5*0.632</f>
        <v>5.6627200000000002</v>
      </c>
      <c r="D5" s="11">
        <v>280</v>
      </c>
      <c r="E5" s="8">
        <f t="shared" ref="E5:E38" si="0">ABS(K5*((A5-B5)/(B5)-1))</f>
        <v>5.4839285714285726</v>
      </c>
      <c r="F5" s="18">
        <f t="shared" ref="F5:F38" si="1">D5*0.000001*(E5+K5)</f>
        <v>3.8595000000000001E-3</v>
      </c>
      <c r="G5" s="17">
        <f t="shared" ref="G5:G38" si="2">B5/K5</f>
        <v>1.0795180722891566</v>
      </c>
      <c r="K5">
        <v>8.3000000000000007</v>
      </c>
      <c r="P5" s="3">
        <v>5127</v>
      </c>
    </row>
    <row r="6" spans="1:16" ht="26.25" x14ac:dyDescent="0.4">
      <c r="A6" s="1">
        <v>12</v>
      </c>
      <c r="B6" s="11">
        <v>9.1199999999999992</v>
      </c>
      <c r="C6" s="19">
        <f t="shared" ref="C5:C11" si="3">B6*0.632</f>
        <v>5.7638399999999992</v>
      </c>
      <c r="D6" s="11">
        <v>280</v>
      </c>
      <c r="E6" s="8">
        <f t="shared" si="0"/>
        <v>5.6789473684210527</v>
      </c>
      <c r="F6" s="18">
        <f t="shared" si="1"/>
        <v>3.914105263157895E-3</v>
      </c>
      <c r="G6" s="17">
        <f t="shared" si="2"/>
        <v>1.0987951807228913</v>
      </c>
      <c r="K6">
        <v>8.3000000000000007</v>
      </c>
      <c r="P6" s="3">
        <v>5208</v>
      </c>
    </row>
    <row r="7" spans="1:16" ht="26.25" x14ac:dyDescent="0.4">
      <c r="A7" s="1">
        <v>12</v>
      </c>
      <c r="B7" s="10">
        <v>9.0399999999999991</v>
      </c>
      <c r="C7" s="19">
        <f t="shared" si="3"/>
        <v>5.7132799999999992</v>
      </c>
      <c r="D7" s="11">
        <v>270</v>
      </c>
      <c r="E7" s="8">
        <f t="shared" si="0"/>
        <v>5.5823008849557523</v>
      </c>
      <c r="F7" s="18">
        <f t="shared" si="1"/>
        <v>3.7482212389380537E-3</v>
      </c>
      <c r="G7" s="17">
        <f t="shared" si="2"/>
        <v>1.089156626506024</v>
      </c>
      <c r="K7">
        <v>8.3000000000000007</v>
      </c>
      <c r="P7" s="3">
        <v>5245</v>
      </c>
    </row>
    <row r="8" spans="1:16" ht="26.25" x14ac:dyDescent="0.4">
      <c r="A8" s="1">
        <v>12</v>
      </c>
      <c r="B8" s="11">
        <v>9.1199999999999992</v>
      </c>
      <c r="C8" s="19">
        <f t="shared" si="3"/>
        <v>5.7638399999999992</v>
      </c>
      <c r="D8" s="11">
        <v>260</v>
      </c>
      <c r="E8" s="8">
        <f t="shared" si="0"/>
        <v>5.6789473684210527</v>
      </c>
      <c r="F8" s="18">
        <f t="shared" si="1"/>
        <v>3.6345263157894735E-3</v>
      </c>
      <c r="G8" s="17">
        <f t="shared" si="2"/>
        <v>1.0987951807228913</v>
      </c>
      <c r="K8">
        <v>8.3000000000000007</v>
      </c>
      <c r="P8" s="3">
        <v>5336</v>
      </c>
    </row>
    <row r="9" spans="1:16" ht="26.25" x14ac:dyDescent="0.4">
      <c r="A9" s="2">
        <v>11</v>
      </c>
      <c r="B9" s="12">
        <v>8.4</v>
      </c>
      <c r="C9" s="20">
        <f t="shared" si="3"/>
        <v>5.3088000000000006</v>
      </c>
      <c r="D9" s="12">
        <v>260</v>
      </c>
      <c r="E9" s="8">
        <f t="shared" si="0"/>
        <v>5.5238095238095237</v>
      </c>
      <c r="F9" s="18">
        <f t="shared" si="1"/>
        <v>3.5161904761904757E-3</v>
      </c>
      <c r="G9" s="17">
        <f t="shared" si="2"/>
        <v>1.05</v>
      </c>
      <c r="K9">
        <v>8</v>
      </c>
      <c r="P9" s="3">
        <v>5734</v>
      </c>
    </row>
    <row r="10" spans="1:16" ht="26.25" x14ac:dyDescent="0.4">
      <c r="A10" s="2">
        <v>11</v>
      </c>
      <c r="B10" s="12">
        <v>8.32</v>
      </c>
      <c r="C10" s="20">
        <f t="shared" si="3"/>
        <v>5.2582399999999998</v>
      </c>
      <c r="D10" s="12">
        <v>260</v>
      </c>
      <c r="E10" s="8">
        <f t="shared" si="0"/>
        <v>5.4230769230769234</v>
      </c>
      <c r="F10" s="18">
        <f t="shared" si="1"/>
        <v>3.4899999999999996E-3</v>
      </c>
      <c r="G10" s="17">
        <f t="shared" si="2"/>
        <v>1.04</v>
      </c>
      <c r="K10">
        <v>8</v>
      </c>
      <c r="P10" s="3">
        <v>5813</v>
      </c>
    </row>
    <row r="11" spans="1:16" ht="26.25" x14ac:dyDescent="0.4">
      <c r="A11" s="2">
        <v>11</v>
      </c>
      <c r="B11" s="12">
        <v>8.24</v>
      </c>
      <c r="C11" s="20">
        <f t="shared" si="3"/>
        <v>5.2076799999999999</v>
      </c>
      <c r="D11" s="12">
        <v>270</v>
      </c>
      <c r="E11" s="8">
        <f t="shared" si="0"/>
        <v>5.3203883495145634</v>
      </c>
      <c r="F11" s="18">
        <f t="shared" si="1"/>
        <v>3.5965048543689319E-3</v>
      </c>
      <c r="G11" s="17">
        <f t="shared" si="2"/>
        <v>1.03</v>
      </c>
      <c r="K11">
        <v>8</v>
      </c>
      <c r="P11" s="3">
        <v>5846</v>
      </c>
    </row>
    <row r="12" spans="1:16" ht="26.25" x14ac:dyDescent="0.4">
      <c r="A12" s="2">
        <v>11</v>
      </c>
      <c r="B12" s="12">
        <v>8.16</v>
      </c>
      <c r="C12" s="20">
        <f>B12*0.632</f>
        <v>5.1571199999999999</v>
      </c>
      <c r="D12" s="12">
        <v>270</v>
      </c>
      <c r="E12" s="8">
        <f t="shared" si="0"/>
        <v>5.215686274509804</v>
      </c>
      <c r="F12" s="18">
        <f t="shared" si="1"/>
        <v>3.5682352941176468E-3</v>
      </c>
      <c r="G12" s="17">
        <f t="shared" si="2"/>
        <v>1.02</v>
      </c>
      <c r="K12">
        <v>8</v>
      </c>
      <c r="P12" s="3">
        <v>124</v>
      </c>
    </row>
    <row r="13" spans="1:16" ht="26.25" x14ac:dyDescent="0.4">
      <c r="A13" s="2">
        <v>11</v>
      </c>
      <c r="B13" s="12">
        <v>8.4</v>
      </c>
      <c r="C13" s="20">
        <f>B13*0.632</f>
        <v>5.3088000000000006</v>
      </c>
      <c r="D13" s="12">
        <v>270</v>
      </c>
      <c r="E13" s="8">
        <f t="shared" si="0"/>
        <v>5.5238095238095237</v>
      </c>
      <c r="F13" s="18">
        <f t="shared" si="1"/>
        <v>3.6514285714285715E-3</v>
      </c>
      <c r="G13" s="17">
        <f t="shared" si="2"/>
        <v>1.05</v>
      </c>
      <c r="K13">
        <v>8</v>
      </c>
      <c r="P13" s="3">
        <v>215</v>
      </c>
    </row>
    <row r="14" spans="1:16" ht="26.25" x14ac:dyDescent="0.4">
      <c r="A14" s="4">
        <v>10</v>
      </c>
      <c r="B14" s="13">
        <v>7.68</v>
      </c>
      <c r="C14" s="21">
        <f t="shared" ref="C12:C38" si="4">B14*0.632</f>
        <v>4.8537600000000003</v>
      </c>
      <c r="D14" s="13">
        <v>280</v>
      </c>
      <c r="E14" s="8">
        <f t="shared" si="0"/>
        <v>5.583333333333333</v>
      </c>
      <c r="F14" s="18">
        <f t="shared" si="1"/>
        <v>3.8033333333333326E-3</v>
      </c>
      <c r="G14" s="17">
        <f t="shared" si="2"/>
        <v>0.96</v>
      </c>
      <c r="K14">
        <v>8</v>
      </c>
      <c r="P14" s="3">
        <v>537</v>
      </c>
    </row>
    <row r="15" spans="1:16" ht="26.25" x14ac:dyDescent="0.4">
      <c r="A15" s="4">
        <v>10</v>
      </c>
      <c r="B15" s="13">
        <v>7.68</v>
      </c>
      <c r="C15" s="21">
        <f t="shared" si="4"/>
        <v>4.8537600000000003</v>
      </c>
      <c r="D15" s="13">
        <v>280</v>
      </c>
      <c r="E15" s="8">
        <f t="shared" si="0"/>
        <v>5.583333333333333</v>
      </c>
      <c r="F15" s="18">
        <f t="shared" si="1"/>
        <v>3.8033333333333326E-3</v>
      </c>
      <c r="G15" s="17">
        <f t="shared" si="2"/>
        <v>0.96</v>
      </c>
      <c r="K15">
        <v>8</v>
      </c>
      <c r="P15" s="3">
        <v>652</v>
      </c>
    </row>
    <row r="16" spans="1:16" ht="26.25" x14ac:dyDescent="0.4">
      <c r="A16" s="4">
        <v>10</v>
      </c>
      <c r="B16" s="13">
        <v>7.6</v>
      </c>
      <c r="C16" s="21">
        <f t="shared" si="4"/>
        <v>4.8031999999999995</v>
      </c>
      <c r="D16" s="13">
        <v>270</v>
      </c>
      <c r="E16" s="8">
        <f t="shared" si="0"/>
        <v>5.473684210526315</v>
      </c>
      <c r="F16" s="18">
        <f t="shared" si="1"/>
        <v>3.6378947368421051E-3</v>
      </c>
      <c r="G16" s="17">
        <f t="shared" si="2"/>
        <v>0.95</v>
      </c>
      <c r="K16">
        <v>8</v>
      </c>
      <c r="P16" s="3">
        <v>739</v>
      </c>
    </row>
    <row r="17" spans="1:16" ht="26.25" x14ac:dyDescent="0.4">
      <c r="A17" s="4">
        <v>10</v>
      </c>
      <c r="B17" s="13">
        <v>7.6</v>
      </c>
      <c r="C17" s="21">
        <f t="shared" si="4"/>
        <v>4.8031999999999995</v>
      </c>
      <c r="D17" s="13">
        <v>270</v>
      </c>
      <c r="E17" s="8">
        <f t="shared" si="0"/>
        <v>5.473684210526315</v>
      </c>
      <c r="F17" s="18">
        <f t="shared" si="1"/>
        <v>3.6378947368421051E-3</v>
      </c>
      <c r="G17" s="17">
        <f t="shared" si="2"/>
        <v>0.95</v>
      </c>
      <c r="K17">
        <v>8</v>
      </c>
      <c r="P17" s="3">
        <v>815</v>
      </c>
    </row>
    <row r="18" spans="1:16" ht="26.25" x14ac:dyDescent="0.4">
      <c r="A18" s="4">
        <v>10</v>
      </c>
      <c r="B18" s="13">
        <v>7.68</v>
      </c>
      <c r="C18" s="21">
        <f t="shared" si="4"/>
        <v>4.8537600000000003</v>
      </c>
      <c r="D18" s="13">
        <v>280</v>
      </c>
      <c r="E18" s="8">
        <f t="shared" si="0"/>
        <v>5.583333333333333</v>
      </c>
      <c r="F18" s="18">
        <f t="shared" si="1"/>
        <v>3.8033333333333326E-3</v>
      </c>
      <c r="G18" s="17">
        <f t="shared" si="2"/>
        <v>0.96</v>
      </c>
      <c r="K18">
        <v>8</v>
      </c>
      <c r="P18" s="3">
        <v>848</v>
      </c>
    </row>
    <row r="19" spans="1:16" ht="26.25" x14ac:dyDescent="0.4">
      <c r="A19" s="7">
        <v>9</v>
      </c>
      <c r="B19" s="14">
        <v>6.88</v>
      </c>
      <c r="C19" s="22">
        <f t="shared" si="4"/>
        <v>4.34816</v>
      </c>
      <c r="D19" s="14">
        <v>270</v>
      </c>
      <c r="E19" s="8">
        <f t="shared" si="0"/>
        <v>5.5348837209302317</v>
      </c>
      <c r="F19" s="18">
        <f t="shared" si="1"/>
        <v>3.6544186046511625E-3</v>
      </c>
      <c r="G19" s="17">
        <f t="shared" si="2"/>
        <v>0.86</v>
      </c>
      <c r="K19">
        <v>8</v>
      </c>
      <c r="P19" s="3">
        <v>1121</v>
      </c>
    </row>
    <row r="20" spans="1:16" ht="26.25" x14ac:dyDescent="0.4">
      <c r="A20" s="7">
        <v>9</v>
      </c>
      <c r="B20" s="14">
        <v>6.88</v>
      </c>
      <c r="C20" s="22">
        <f t="shared" si="4"/>
        <v>4.34816</v>
      </c>
      <c r="D20" s="14">
        <v>280</v>
      </c>
      <c r="E20" s="8">
        <f t="shared" si="0"/>
        <v>5.5348837209302317</v>
      </c>
      <c r="F20" s="18">
        <f t="shared" si="1"/>
        <v>3.7897674418604648E-3</v>
      </c>
      <c r="G20" s="17">
        <f t="shared" si="2"/>
        <v>0.86</v>
      </c>
      <c r="K20">
        <v>8</v>
      </c>
      <c r="P20" s="3">
        <v>1149</v>
      </c>
    </row>
    <row r="21" spans="1:16" ht="26.25" x14ac:dyDescent="0.4">
      <c r="A21" s="7">
        <v>9</v>
      </c>
      <c r="B21" s="14">
        <v>6.8</v>
      </c>
      <c r="C21" s="22">
        <f t="shared" si="4"/>
        <v>4.2976000000000001</v>
      </c>
      <c r="D21" s="14">
        <v>290</v>
      </c>
      <c r="E21" s="8">
        <f t="shared" si="0"/>
        <v>5.4117647058823533</v>
      </c>
      <c r="F21" s="18">
        <f t="shared" si="1"/>
        <v>3.8894117647058826E-3</v>
      </c>
      <c r="G21" s="17">
        <f t="shared" si="2"/>
        <v>0.85</v>
      </c>
      <c r="K21">
        <v>8</v>
      </c>
      <c r="P21" s="3">
        <v>1334</v>
      </c>
    </row>
    <row r="22" spans="1:16" ht="26.25" x14ac:dyDescent="0.4">
      <c r="A22" s="7">
        <v>9</v>
      </c>
      <c r="B22" s="14">
        <v>6.88</v>
      </c>
      <c r="C22" s="22">
        <f t="shared" si="4"/>
        <v>4.34816</v>
      </c>
      <c r="D22" s="14">
        <v>280</v>
      </c>
      <c r="E22" s="8">
        <f t="shared" si="0"/>
        <v>5.5348837209302317</v>
      </c>
      <c r="F22" s="18">
        <f t="shared" si="1"/>
        <v>3.7897674418604648E-3</v>
      </c>
      <c r="G22" s="17">
        <f t="shared" si="2"/>
        <v>0.86</v>
      </c>
      <c r="K22">
        <v>8</v>
      </c>
      <c r="P22" s="3">
        <v>1359</v>
      </c>
    </row>
    <row r="23" spans="1:16" ht="26.25" x14ac:dyDescent="0.4">
      <c r="A23" s="7">
        <v>9</v>
      </c>
      <c r="B23" s="14">
        <v>6.72</v>
      </c>
      <c r="C23" s="22">
        <f t="shared" si="4"/>
        <v>4.2470400000000001</v>
      </c>
      <c r="D23" s="14">
        <v>290</v>
      </c>
      <c r="E23" s="8">
        <f t="shared" si="0"/>
        <v>5.2857142857142847</v>
      </c>
      <c r="F23" s="18">
        <f t="shared" si="1"/>
        <v>3.8528571428571427E-3</v>
      </c>
      <c r="G23" s="17">
        <f t="shared" si="2"/>
        <v>0.84</v>
      </c>
      <c r="K23">
        <v>8</v>
      </c>
      <c r="P23" s="3">
        <v>1423</v>
      </c>
    </row>
    <row r="24" spans="1:16" ht="26.25" x14ac:dyDescent="0.4">
      <c r="A24" s="2">
        <v>8</v>
      </c>
      <c r="B24" s="12">
        <v>6.08</v>
      </c>
      <c r="C24" s="20">
        <f t="shared" si="4"/>
        <v>3.8425600000000002</v>
      </c>
      <c r="D24" s="12">
        <v>290</v>
      </c>
      <c r="E24" s="8">
        <f t="shared" si="0"/>
        <v>5.6789473684210536</v>
      </c>
      <c r="F24" s="18">
        <f t="shared" si="1"/>
        <v>4.0538947368421053E-3</v>
      </c>
      <c r="G24" s="17">
        <f t="shared" si="2"/>
        <v>0.73253012048192767</v>
      </c>
      <c r="K24">
        <v>8.3000000000000007</v>
      </c>
      <c r="P24" s="3">
        <v>1810</v>
      </c>
    </row>
    <row r="25" spans="1:16" ht="26.25" x14ac:dyDescent="0.4">
      <c r="A25" s="2">
        <v>8</v>
      </c>
      <c r="B25" s="12">
        <v>6.16</v>
      </c>
      <c r="C25" s="20">
        <f t="shared" si="4"/>
        <v>3.8931200000000001</v>
      </c>
      <c r="D25" s="12">
        <v>300</v>
      </c>
      <c r="E25" s="8">
        <f t="shared" si="0"/>
        <v>5.8207792207792215</v>
      </c>
      <c r="F25" s="18">
        <f t="shared" si="1"/>
        <v>4.2362337662337664E-3</v>
      </c>
      <c r="G25" s="17">
        <f t="shared" si="2"/>
        <v>0.74216867469879511</v>
      </c>
      <c r="K25">
        <v>8.3000000000000007</v>
      </c>
      <c r="P25" s="3">
        <v>1848</v>
      </c>
    </row>
    <row r="26" spans="1:16" ht="26.25" x14ac:dyDescent="0.4">
      <c r="A26" s="2">
        <v>8</v>
      </c>
      <c r="B26" s="12">
        <v>6.08</v>
      </c>
      <c r="C26" s="20">
        <f t="shared" si="4"/>
        <v>3.8425600000000002</v>
      </c>
      <c r="D26" s="12">
        <v>290</v>
      </c>
      <c r="E26" s="8">
        <f t="shared" si="0"/>
        <v>5.6789473684210536</v>
      </c>
      <c r="F26" s="18">
        <f t="shared" si="1"/>
        <v>4.0538947368421053E-3</v>
      </c>
      <c r="G26" s="17">
        <f t="shared" si="2"/>
        <v>0.73253012048192767</v>
      </c>
      <c r="K26">
        <v>8.3000000000000007</v>
      </c>
      <c r="P26" s="3">
        <v>1914</v>
      </c>
    </row>
    <row r="27" spans="1:16" ht="26.25" x14ac:dyDescent="0.4">
      <c r="A27" s="2">
        <v>8</v>
      </c>
      <c r="B27" s="12">
        <v>6.16</v>
      </c>
      <c r="C27" s="20">
        <f t="shared" si="4"/>
        <v>3.8931200000000001</v>
      </c>
      <c r="D27" s="12">
        <v>300</v>
      </c>
      <c r="E27" s="8">
        <f t="shared" si="0"/>
        <v>5.8207792207792215</v>
      </c>
      <c r="F27" s="18">
        <f t="shared" si="1"/>
        <v>4.2362337662337664E-3</v>
      </c>
      <c r="G27" s="17">
        <f t="shared" si="2"/>
        <v>0.74216867469879511</v>
      </c>
      <c r="K27">
        <v>8.3000000000000007</v>
      </c>
      <c r="P27" s="3">
        <v>1934</v>
      </c>
    </row>
    <row r="28" spans="1:16" ht="26.25" x14ac:dyDescent="0.4">
      <c r="A28" s="2">
        <v>8</v>
      </c>
      <c r="B28" s="12">
        <v>6</v>
      </c>
      <c r="C28" s="20">
        <f t="shared" si="4"/>
        <v>3.7919999999999998</v>
      </c>
      <c r="D28" s="12">
        <v>290</v>
      </c>
      <c r="E28" s="8">
        <f t="shared" si="0"/>
        <v>5.5333333333333341</v>
      </c>
      <c r="F28" s="18">
        <f t="shared" si="1"/>
        <v>4.0116666666666677E-3</v>
      </c>
      <c r="G28" s="17">
        <f t="shared" si="2"/>
        <v>0.72289156626506013</v>
      </c>
      <c r="K28">
        <v>8.3000000000000007</v>
      </c>
      <c r="P28" s="3">
        <v>1955</v>
      </c>
    </row>
    <row r="29" spans="1:16" ht="26.25" x14ac:dyDescent="0.4">
      <c r="A29" s="5">
        <v>7</v>
      </c>
      <c r="B29" s="15">
        <v>5.36</v>
      </c>
      <c r="C29" s="23">
        <f t="shared" si="4"/>
        <v>3.3875200000000003</v>
      </c>
      <c r="D29" s="15">
        <v>280</v>
      </c>
      <c r="E29" s="8">
        <f t="shared" si="0"/>
        <v>5.5522388059701502</v>
      </c>
      <c r="F29" s="18">
        <f t="shared" si="1"/>
        <v>3.7946268656716417E-3</v>
      </c>
      <c r="G29" s="17">
        <f t="shared" si="2"/>
        <v>0.67</v>
      </c>
      <c r="K29">
        <v>8</v>
      </c>
      <c r="P29" s="3">
        <v>2125</v>
      </c>
    </row>
    <row r="30" spans="1:16" ht="26.25" x14ac:dyDescent="0.4">
      <c r="A30" s="5">
        <v>7</v>
      </c>
      <c r="B30" s="15">
        <v>5.28</v>
      </c>
      <c r="C30" s="23">
        <f t="shared" si="4"/>
        <v>3.3369600000000004</v>
      </c>
      <c r="D30" s="15">
        <v>290</v>
      </c>
      <c r="E30" s="8">
        <f t="shared" si="0"/>
        <v>5.3939393939393945</v>
      </c>
      <c r="F30" s="18">
        <f t="shared" si="1"/>
        <v>3.8842424242424246E-3</v>
      </c>
      <c r="G30" s="17">
        <f t="shared" si="2"/>
        <v>0.66</v>
      </c>
      <c r="K30">
        <v>8</v>
      </c>
      <c r="P30" s="3">
        <v>2157</v>
      </c>
    </row>
    <row r="31" spans="1:16" ht="26.25" x14ac:dyDescent="0.4">
      <c r="A31" s="5">
        <v>7</v>
      </c>
      <c r="B31" s="15">
        <v>5.36</v>
      </c>
      <c r="C31" s="23">
        <f t="shared" si="4"/>
        <v>3.3875200000000003</v>
      </c>
      <c r="D31" s="15">
        <v>290</v>
      </c>
      <c r="E31" s="8">
        <f t="shared" si="0"/>
        <v>5.5522388059701502</v>
      </c>
      <c r="F31" s="18">
        <f t="shared" si="1"/>
        <v>3.9301492537313432E-3</v>
      </c>
      <c r="G31" s="17">
        <f t="shared" si="2"/>
        <v>0.67</v>
      </c>
      <c r="K31">
        <v>8</v>
      </c>
      <c r="P31" s="3">
        <v>2238</v>
      </c>
    </row>
    <row r="32" spans="1:16" ht="26.25" x14ac:dyDescent="0.4">
      <c r="A32" s="5">
        <v>7</v>
      </c>
      <c r="B32" s="15">
        <v>5.28</v>
      </c>
      <c r="C32" s="23">
        <f t="shared" si="4"/>
        <v>3.3369600000000004</v>
      </c>
      <c r="D32" s="15">
        <v>300</v>
      </c>
      <c r="E32" s="8">
        <f t="shared" si="0"/>
        <v>5.3939393939393945</v>
      </c>
      <c r="F32" s="18">
        <f t="shared" si="1"/>
        <v>4.0181818181818183E-3</v>
      </c>
      <c r="G32" s="17">
        <f t="shared" si="2"/>
        <v>0.66</v>
      </c>
      <c r="K32">
        <v>8</v>
      </c>
      <c r="P32" s="3">
        <v>2301</v>
      </c>
    </row>
    <row r="33" spans="1:16" ht="26.25" x14ac:dyDescent="0.4">
      <c r="A33" s="5">
        <v>7</v>
      </c>
      <c r="B33" s="15">
        <v>5.28</v>
      </c>
      <c r="C33" s="23">
        <f t="shared" si="4"/>
        <v>3.3369600000000004</v>
      </c>
      <c r="D33" s="15">
        <v>280</v>
      </c>
      <c r="E33" s="8">
        <f t="shared" si="0"/>
        <v>5.3939393939393945</v>
      </c>
      <c r="F33" s="18">
        <f t="shared" si="1"/>
        <v>3.75030303030303E-3</v>
      </c>
      <c r="G33" s="17">
        <f t="shared" si="2"/>
        <v>0.66</v>
      </c>
      <c r="K33">
        <v>8</v>
      </c>
      <c r="P33" s="3">
        <v>2324</v>
      </c>
    </row>
    <row r="34" spans="1:16" ht="26.25" x14ac:dyDescent="0.4">
      <c r="A34" s="1">
        <v>6</v>
      </c>
      <c r="B34" s="11">
        <v>4.5599999999999996</v>
      </c>
      <c r="C34" s="24">
        <f t="shared" si="4"/>
        <v>2.8819199999999996</v>
      </c>
      <c r="D34" s="11">
        <v>290</v>
      </c>
      <c r="E34" s="8">
        <f t="shared" si="0"/>
        <v>5.542105263157894</v>
      </c>
      <c r="F34" s="18">
        <f t="shared" si="1"/>
        <v>3.9562105263157895E-3</v>
      </c>
      <c r="G34" s="17">
        <f t="shared" si="2"/>
        <v>0.56296296296296289</v>
      </c>
      <c r="K34">
        <v>8.1</v>
      </c>
      <c r="P34" s="3">
        <v>2502</v>
      </c>
    </row>
    <row r="35" spans="1:16" ht="26.25" x14ac:dyDescent="0.4">
      <c r="A35" s="1">
        <v>6</v>
      </c>
      <c r="B35" s="11">
        <v>4.6399999999999997</v>
      </c>
      <c r="C35" s="24">
        <f t="shared" si="4"/>
        <v>2.93248</v>
      </c>
      <c r="D35" s="11">
        <v>290</v>
      </c>
      <c r="E35" s="8">
        <f t="shared" si="0"/>
        <v>5.7258620689655171</v>
      </c>
      <c r="F35" s="18">
        <f t="shared" si="1"/>
        <v>4.0095E-3</v>
      </c>
      <c r="G35" s="17">
        <f t="shared" si="2"/>
        <v>0.57283950617283952</v>
      </c>
      <c r="K35">
        <v>8.1</v>
      </c>
      <c r="P35" s="3">
        <v>2540</v>
      </c>
    </row>
    <row r="36" spans="1:16" ht="26.25" x14ac:dyDescent="0.4">
      <c r="A36" s="1">
        <v>6</v>
      </c>
      <c r="B36" s="11">
        <v>4.6399999999999997</v>
      </c>
      <c r="C36" s="24">
        <f t="shared" si="4"/>
        <v>2.93248</v>
      </c>
      <c r="D36" s="11">
        <v>300</v>
      </c>
      <c r="E36" s="8">
        <f t="shared" si="0"/>
        <v>5.7258620689655171</v>
      </c>
      <c r="F36" s="18">
        <f t="shared" si="1"/>
        <v>4.1477586206896547E-3</v>
      </c>
      <c r="G36" s="17">
        <f t="shared" si="2"/>
        <v>0.57283950617283952</v>
      </c>
      <c r="K36">
        <v>8.1</v>
      </c>
      <c r="P36" s="3">
        <v>2607</v>
      </c>
    </row>
    <row r="37" spans="1:16" ht="26.25" x14ac:dyDescent="0.4">
      <c r="A37" s="1">
        <v>6</v>
      </c>
      <c r="B37" s="11">
        <v>4.5599999999999996</v>
      </c>
      <c r="C37" s="24">
        <f t="shared" si="4"/>
        <v>2.8819199999999996</v>
      </c>
      <c r="D37" s="11">
        <v>280</v>
      </c>
      <c r="E37" s="8">
        <f t="shared" si="0"/>
        <v>5.542105263157894</v>
      </c>
      <c r="F37" s="18">
        <f t="shared" si="1"/>
        <v>3.81978947368421E-3</v>
      </c>
      <c r="G37" s="17">
        <f t="shared" si="2"/>
        <v>0.56296296296296289</v>
      </c>
      <c r="K37">
        <v>8.1</v>
      </c>
      <c r="P37" s="3">
        <v>2630</v>
      </c>
    </row>
    <row r="38" spans="1:16" ht="26.25" x14ac:dyDescent="0.4">
      <c r="A38" s="1">
        <v>6</v>
      </c>
      <c r="B38" s="11">
        <v>4.5599999999999996</v>
      </c>
      <c r="C38" s="24">
        <f t="shared" si="4"/>
        <v>2.8819199999999996</v>
      </c>
      <c r="D38" s="11">
        <v>280</v>
      </c>
      <c r="E38" s="8">
        <f t="shared" si="0"/>
        <v>5.542105263157894</v>
      </c>
      <c r="F38" s="18">
        <f t="shared" si="1"/>
        <v>3.81978947368421E-3</v>
      </c>
      <c r="G38" s="17">
        <f t="shared" si="2"/>
        <v>0.56296296296296289</v>
      </c>
      <c r="K38">
        <v>8.1</v>
      </c>
      <c r="P38" s="3">
        <v>2658</v>
      </c>
    </row>
    <row r="39" spans="1:16" ht="15.75" x14ac:dyDescent="0.25">
      <c r="B39" s="16"/>
      <c r="C39" s="16"/>
      <c r="D39" s="16"/>
    </row>
    <row r="41" spans="1:16" x14ac:dyDescent="0.25">
      <c r="E41" s="6">
        <f>AVERAGE(E4:E38)</f>
        <v>5.5430417989915686</v>
      </c>
      <c r="F41" s="25">
        <f>AVERAGE(F4:F38)</f>
        <v>3.8364944087454522E-3</v>
      </c>
    </row>
  </sheetData>
  <mergeCells count="8">
    <mergeCell ref="E1:E3"/>
    <mergeCell ref="F1:F3"/>
    <mergeCell ref="G1:G3"/>
    <mergeCell ref="K1:K3"/>
    <mergeCell ref="C1:C3"/>
    <mergeCell ref="A1:A3"/>
    <mergeCell ref="B1:B3"/>
    <mergeCell ref="D1:D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PHUSIN PRASERTSOM</dc:creator>
  <cp:lastModifiedBy>PHUSIN PRASERTSOM</cp:lastModifiedBy>
  <dcterms:created xsi:type="dcterms:W3CDTF">2025-02-10T04:52:21Z</dcterms:created>
  <dcterms:modified xsi:type="dcterms:W3CDTF">2025-02-10T09:12:08Z</dcterms:modified>
</cp:coreProperties>
</file>