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rvc-vnas-01\MCUS1\users\khanhtrinh\TUC\2019\Q3\mid_autumn_festival\"/>
    </mc:Choice>
  </mc:AlternateContent>
  <bookViews>
    <workbookView xWindow="120" yWindow="135" windowWidth="15480" windowHeight="9810"/>
  </bookViews>
  <sheets>
    <sheet name="2019" sheetId="24" r:id="rId1"/>
    <sheet name="Order" sheetId="25" r:id="rId2"/>
  </sheets>
  <calcPr calcId="152511"/>
</workbook>
</file>

<file path=xl/calcChain.xml><?xml version="1.0" encoding="utf-8"?>
<calcChain xmlns="http://schemas.openxmlformats.org/spreadsheetml/2006/main">
  <c r="I7" i="25" l="1"/>
  <c r="I8" i="25" s="1"/>
  <c r="H7" i="25"/>
  <c r="H8" i="25" s="1"/>
  <c r="G7" i="25"/>
  <c r="G8" i="25" s="1"/>
  <c r="F7" i="25"/>
  <c r="F8" i="25" s="1"/>
  <c r="E7" i="25"/>
  <c r="E8" i="25" s="1"/>
  <c r="C7" i="25"/>
  <c r="C8" i="25" s="1"/>
  <c r="D7" i="25"/>
  <c r="D8" i="25" s="1"/>
  <c r="B7" i="25"/>
  <c r="B8" i="25" s="1"/>
  <c r="W45" i="24"/>
  <c r="U42" i="24"/>
  <c r="U43" i="24"/>
  <c r="U44" i="24"/>
  <c r="U41" i="24"/>
  <c r="W14" i="24"/>
  <c r="W15" i="24"/>
  <c r="W16" i="24"/>
  <c r="W17" i="24"/>
  <c r="W18" i="24"/>
  <c r="W19" i="24"/>
  <c r="W20" i="24"/>
  <c r="W21" i="24"/>
  <c r="W28" i="24"/>
  <c r="W29" i="24"/>
  <c r="W12" i="24"/>
  <c r="Y5" i="24"/>
  <c r="X7" i="24"/>
  <c r="X6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8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8" i="24"/>
  <c r="B10" i="25" l="1"/>
</calcChain>
</file>

<file path=xl/sharedStrings.xml><?xml version="1.0" encoding="utf-8"?>
<sst xmlns="http://schemas.openxmlformats.org/spreadsheetml/2006/main" count="439" uniqueCount="177">
  <si>
    <t>D1</t>
  </si>
  <si>
    <t>D2</t>
  </si>
  <si>
    <t>XX</t>
  </si>
  <si>
    <t>4A</t>
  </si>
  <si>
    <t>4B</t>
  </si>
  <si>
    <t>AA</t>
  </si>
  <si>
    <t>6A</t>
  </si>
  <si>
    <t>6B</t>
  </si>
  <si>
    <t>2A</t>
  </si>
  <si>
    <t>2B</t>
  </si>
  <si>
    <t>XB</t>
  </si>
  <si>
    <t>8A</t>
  </si>
  <si>
    <t>8B</t>
  </si>
  <si>
    <t>XC</t>
  </si>
  <si>
    <t>3A</t>
  </si>
  <si>
    <t>3B</t>
  </si>
  <si>
    <t>X1</t>
  </si>
  <si>
    <t>5A</t>
  </si>
  <si>
    <t>5B</t>
  </si>
  <si>
    <t>X2</t>
  </si>
  <si>
    <t>7A</t>
  </si>
  <si>
    <t>7B</t>
  </si>
  <si>
    <t>XD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</si>
  <si>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</si>
  <si>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</si>
  <si>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</si>
  <si>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</si>
  <si>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</si>
  <si>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</si>
  <si>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</si>
  <si>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</si>
  <si>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</si>
  <si>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</si>
  <si>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</si>
  <si>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</si>
  <si>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X5</t>
  </si>
  <si>
    <t>15A</t>
  </si>
  <si>
    <t>15B</t>
  </si>
  <si>
    <t>X4</t>
  </si>
  <si>
    <t>16A</t>
  </si>
  <si>
    <t>16B</t>
  </si>
  <si>
    <t>X6</t>
  </si>
  <si>
    <t>17A</t>
  </si>
  <si>
    <t>17B</t>
  </si>
  <si>
    <t>19A</t>
  </si>
  <si>
    <t>19B</t>
  </si>
  <si>
    <t>20A</t>
  </si>
  <si>
    <t>20B</t>
  </si>
  <si>
    <t>STT</t>
  </si>
  <si>
    <t>20D</t>
  </si>
  <si>
    <t>19D</t>
  </si>
  <si>
    <t>17D</t>
  </si>
  <si>
    <t>16D</t>
  </si>
  <si>
    <t>15D</t>
  </si>
  <si>
    <t>14D</t>
  </si>
  <si>
    <t>13D</t>
  </si>
  <si>
    <t>12D</t>
  </si>
  <si>
    <t>11D</t>
  </si>
  <si>
    <t>10D</t>
  </si>
  <si>
    <t>9D</t>
  </si>
  <si>
    <t>7D</t>
  </si>
  <si>
    <t>5D</t>
  </si>
  <si>
    <t>3D</t>
  </si>
  <si>
    <t>8D</t>
  </si>
  <si>
    <t>2D</t>
  </si>
  <si>
    <t>6D</t>
  </si>
  <si>
    <t>4D</t>
  </si>
  <si>
    <t>D11</t>
  </si>
  <si>
    <t>21D</t>
  </si>
  <si>
    <t>24D</t>
  </si>
  <si>
    <t>23D</t>
  </si>
  <si>
    <t>22D</t>
  </si>
  <si>
    <t>18A</t>
  </si>
  <si>
    <t>18B</t>
  </si>
  <si>
    <t>18D</t>
  </si>
  <si>
    <t>200gr</t>
  </si>
  <si>
    <t>250gr</t>
  </si>
  <si>
    <t>300gr</t>
  </si>
  <si>
    <t>600gr</t>
  </si>
  <si>
    <t>1000gr</t>
  </si>
  <si>
    <t>150gr</t>
  </si>
  <si>
    <t>XA</t>
  </si>
  <si>
    <t>D12</t>
  </si>
  <si>
    <t>D5</t>
  </si>
  <si>
    <t>D6</t>
  </si>
  <si>
    <t>D14</t>
  </si>
  <si>
    <t>D3</t>
  </si>
  <si>
    <t>D4</t>
  </si>
  <si>
    <t>26D</t>
  </si>
  <si>
    <t>26B</t>
  </si>
  <si>
    <t>26A</t>
  </si>
  <si>
    <t>T02</t>
  </si>
  <si>
    <t>T08</t>
  </si>
  <si>
    <t>T07</t>
  </si>
  <si>
    <t>T20</t>
  </si>
  <si>
    <t>D15</t>
  </si>
  <si>
    <t>D7</t>
  </si>
  <si>
    <t>D8</t>
  </si>
  <si>
    <t>27D</t>
  </si>
  <si>
    <t>27B</t>
  </si>
  <si>
    <t>27A</t>
  </si>
  <si>
    <t xml:space="preserve">Chocolate-capuchino 2  trứng </t>
  </si>
  <si>
    <t>28D</t>
  </si>
  <si>
    <t>28B</t>
  </si>
  <si>
    <t>28A</t>
  </si>
  <si>
    <t>25D</t>
  </si>
  <si>
    <t>BẢNG GIÁ BÁNH TRUNG THU 2019</t>
  </si>
  <si>
    <t xml:space="preserve">                                         Bánh Givral 118 Nguyễn Tất Thành, P.13, Q.4</t>
  </si>
  <si>
    <t>Tên Bánh</t>
  </si>
  <si>
    <t>Thập cẩm GQVC yến sào 6 trứng  (1A)</t>
  </si>
  <si>
    <t>Thập cẩm gà quay vi cá 4 trứng (1B)</t>
  </si>
  <si>
    <t>613,000</t>
  </si>
  <si>
    <t>Thập cẩm gà quay 4 trứng (1C)</t>
  </si>
  <si>
    <t>Dẻo Đậu xanh ( không trứng )</t>
  </si>
  <si>
    <t>Dẻo Hạt sen ( không trứng )</t>
  </si>
  <si>
    <t>Dẻo Trà xanh ( không trứng )</t>
  </si>
  <si>
    <t>Dẻo Khoai Môn ( không trứng )</t>
  </si>
  <si>
    <t xml:space="preserve">Thập cẩm GQ vi cá yến sào 2 trứng  </t>
  </si>
  <si>
    <t xml:space="preserve">Thập cẩm GQ bào ngư 2 trứng  </t>
  </si>
  <si>
    <t xml:space="preserve">Thập cẩm GQ vi cá đặc biệt 2 trứng  </t>
  </si>
  <si>
    <t xml:space="preserve">Thập cẩm gà quay vi cá 2 trứng  </t>
  </si>
  <si>
    <t xml:space="preserve">Thập cẩm gà quay 2 trứng  </t>
  </si>
  <si>
    <t xml:space="preserve">Thập cẩm 2 trứng  </t>
  </si>
  <si>
    <t>Thập cẩm Ngũ nhân 2 trứng</t>
  </si>
  <si>
    <t>Hạt sen 2 trứng</t>
  </si>
  <si>
    <t>Đậu xanh 2 trứng</t>
  </si>
  <si>
    <t>Đậu xanh sầu riêng 2 trứng</t>
  </si>
  <si>
    <t>Dừa hạt dưa 2 trứng</t>
  </si>
  <si>
    <t>Khoai môn hạt sen 2 trứng</t>
  </si>
  <si>
    <t>Đậu xanh chay</t>
  </si>
  <si>
    <t>Hạt sen chay</t>
  </si>
  <si>
    <t>Đậu đen chay</t>
  </si>
  <si>
    <t>Khoai môn chay</t>
  </si>
  <si>
    <t>Mè đen 2 trứng</t>
  </si>
  <si>
    <t>Trà xanh 2 trứng</t>
  </si>
  <si>
    <t>Đậu phộng 2 trứng</t>
  </si>
  <si>
    <t>Cà Phê 2 trứng</t>
  </si>
  <si>
    <t>Đậu đen 2 trứng</t>
  </si>
  <si>
    <t xml:space="preserve">Blueberry  không trứng </t>
  </si>
  <si>
    <t xml:space="preserve">Raspberry không trứng </t>
  </si>
  <si>
    <t xml:space="preserve">Chocolate không trứng </t>
  </si>
  <si>
    <t xml:space="preserve">Phomai không trứng </t>
  </si>
  <si>
    <t>Cranberry không trứng</t>
  </si>
  <si>
    <t xml:space="preserve">     *** Riêng bánh 150 gr chỉ có 1 trứng</t>
  </si>
  <si>
    <t>BÁNH TỎI ĐEN</t>
  </si>
  <si>
    <t>35</t>
  </si>
  <si>
    <t xml:space="preserve">Thập cẩm gà quay vi ca  tỏi đen 2 trứng  </t>
  </si>
  <si>
    <t>376,000</t>
  </si>
  <si>
    <t xml:space="preserve">Thập cẩm gà quay tỏi đen 2 trứng  </t>
  </si>
  <si>
    <t>Đậu xanh tỏi đen 2 trứng</t>
  </si>
  <si>
    <t>Đậu đen tỏi đen 2 trứng</t>
  </si>
  <si>
    <t>Hộp đặc biệt ( Đựng 4 bánh - 1 hộp Trà Ô Long  70 gr )</t>
  </si>
  <si>
    <t>Giá sau chiết khấu (chiết khấu 20%)</t>
  </si>
  <si>
    <t>Code</t>
  </si>
  <si>
    <t>Name</t>
  </si>
  <si>
    <t>Moon Cake 1</t>
  </si>
  <si>
    <t>Moon Cake 2</t>
  </si>
  <si>
    <t>Moon Cake 3</t>
  </si>
  <si>
    <t>Moon Cake 4</t>
  </si>
  <si>
    <t>Moon Cake 5</t>
  </si>
  <si>
    <t>Moon Cake 6</t>
  </si>
  <si>
    <t>Moon Cake 7</t>
  </si>
  <si>
    <t>Moon Cake 8</t>
  </si>
  <si>
    <t>2 Cake Box</t>
  </si>
  <si>
    <t>4 Cake Box</t>
  </si>
  <si>
    <t>Moon Cake Code</t>
  </si>
  <si>
    <t>1B</t>
  </si>
  <si>
    <t>1C</t>
  </si>
  <si>
    <t>1A</t>
  </si>
  <si>
    <t>Giá</t>
  </si>
  <si>
    <t>Sum</t>
  </si>
  <si>
    <t>Thành tiền</t>
  </si>
  <si>
    <t>Số lượng</t>
  </si>
  <si>
    <r>
      <rPr>
        <b/>
        <sz val="11"/>
        <color theme="1"/>
        <rFont val="Century Gothic"/>
        <family val="2"/>
      </rPr>
      <t>Lưu ý :</t>
    </r>
    <r>
      <rPr>
        <sz val="11"/>
        <color theme="1"/>
        <rFont val="Century Gothic"/>
        <family val="2"/>
      </rPr>
      <t xml:space="preserve"> Quý anh chị em vui lòng chuẩn bị đúng phần tiền cần thanh toán</t>
    </r>
  </si>
  <si>
    <t>Tuer input cells</t>
  </si>
  <si>
    <t xml:space="preserve"> &lt;= Data list, please open drop down list</t>
  </si>
  <si>
    <t xml:space="preserve"> &lt;= Hand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</si>
</sst>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>
    <font>
      <sz val="12"/>
      <color theme="1"/>
      <name val="Times New Roman"/>
      <family val="2"/>
    </font>
    <font>
      <sz val="11"/>
      <name val="VNI-Times"/>
    </font>
    <font>
      <sz val="10"/>
      <name val="Arial"/>
      <family val="2"/>
    </font>
    <font>
      <sz val="8"/>
      <name val="Times New Roman"/>
      <family val="2"/>
    </font>
    <font>
      <b/>
      <sz val="10"/>
      <name val="Century Gothic"/>
      <family val="2"/>
    </font>
    <font>
      <b/>
      <sz val="14"/>
      <name val="Century Gothic"/>
      <family val="2"/>
    </font>
    <font>
      <b/>
      <sz val="12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30"/>
      <name val="Century Gothic"/>
      <family val="2"/>
    </font>
    <font>
      <b/>
      <sz val="10"/>
      <color indexed="17"/>
      <name val="Century Gothic"/>
      <family val="2"/>
    </font>
    <font>
      <sz val="10"/>
      <name val="Century Gothic"/>
      <family val="2"/>
    </font>
    <font>
      <sz val="10"/>
      <color indexed="10"/>
      <name val="Century Gothic"/>
      <family val="2"/>
    </font>
    <font>
      <sz val="12"/>
      <color theme="1"/>
      <name val="Century Gothic"/>
      <family val="2"/>
    </font>
    <font>
      <sz val="10"/>
      <color rgb="FF0070C0"/>
      <name val="Century Gothic"/>
      <family val="2"/>
    </font>
    <font>
      <b/>
      <sz val="10"/>
      <color rgb="FF0070C0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/>
    <xf numFmtId="0" fontId="12" fillId="0" borderId="0" xfId="0" applyFont="1"/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49" fontId="10" fillId="0" borderId="5" xfId="0" applyNumberFormat="1" applyFont="1" applyBorder="1" applyAlignment="1">
      <alignment vertical="center"/>
    </xf>
    <xf numFmtId="49" fontId="10" fillId="0" borderId="5" xfId="0" applyNumberFormat="1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49" fontId="10" fillId="0" borderId="2" xfId="0" applyNumberFormat="1" applyFont="1" applyBorder="1" applyAlignment="1">
      <alignment vertical="center"/>
    </xf>
    <xf numFmtId="49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3" fontId="10" fillId="0" borderId="6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49" fontId="10" fillId="0" borderId="3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49" fontId="11" fillId="0" borderId="7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49" fontId="11" fillId="0" borderId="9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left" vertical="center"/>
    </xf>
    <xf numFmtId="3" fontId="13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49" fontId="10" fillId="0" borderId="10" xfId="0" applyNumberFormat="1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right" vertical="center"/>
    </xf>
    <xf numFmtId="0" fontId="10" fillId="0" borderId="11" xfId="0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right" vertical="center"/>
    </xf>
    <xf numFmtId="49" fontId="11" fillId="0" borderId="4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3" fontId="13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3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16" fillId="0" borderId="0" xfId="0" applyFont="1"/>
    <xf numFmtId="0" fontId="17" fillId="3" borderId="0" xfId="0" applyFont="1" applyFill="1" applyAlignment="1">
      <alignment horizontal="left"/>
    </xf>
    <xf numFmtId="0" fontId="17" fillId="0" borderId="0" xfId="0" applyFont="1"/>
    <xf numFmtId="0" fontId="16" fillId="0" borderId="4" xfId="0" applyFont="1" applyBorder="1"/>
    <xf numFmtId="0" fontId="18" fillId="0" borderId="4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17" fillId="0" borderId="4" xfId="0" applyFont="1" applyBorder="1"/>
    <xf numFmtId="0" fontId="16" fillId="2" borderId="0" xfId="0" applyFont="1" applyFill="1"/>
    <xf numFmtId="0" fontId="17" fillId="2" borderId="0" xfId="0" applyFont="1" applyFill="1"/>
    <xf numFmtId="0" fontId="17" fillId="4" borderId="0" xfId="0" applyFont="1" applyFill="1"/>
  </cellXfs>
  <cellStyles count="6">
    <cellStyle name="Comma 2" xfId="1"/>
    <cellStyle name="Comma 3" xfId="2"/>
    <cellStyle name="Normal" xfId="0" builtinId="0"/>
    <cellStyle name="Normal 2" xfId="3"/>
    <cellStyle name="Normal 3" xfId="4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1171575</xdr:colOff>
      <xdr:row>2</xdr:row>
      <xdr:rowOff>19050</xdr:rowOff>
    </xdr:to>
    <xdr:pic>
      <xdr:nvPicPr>
        <xdr:cNvPr id="20649" name="Picture 1" descr="logo MOI N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1715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1171575</xdr:colOff>
      <xdr:row>2</xdr:row>
      <xdr:rowOff>19050</xdr:rowOff>
    </xdr:to>
    <xdr:pic>
      <xdr:nvPicPr>
        <xdr:cNvPr id="20650" name="Picture 1" descr="logo MOI N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1715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1171575</xdr:colOff>
      <xdr:row>2</xdr:row>
      <xdr:rowOff>19050</xdr:rowOff>
    </xdr:to>
    <xdr:pic>
      <xdr:nvPicPr>
        <xdr:cNvPr id="20651" name="Picture 1" descr="logo MOI N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1715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1171575</xdr:colOff>
      <xdr:row>2</xdr:row>
      <xdr:rowOff>19050</xdr:rowOff>
    </xdr:to>
    <xdr:pic>
      <xdr:nvPicPr>
        <xdr:cNvPr id="20652" name="Picture 1" descr="logo MOI NHA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0"/>
          <a:ext cx="11715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4"/>
  <sheetViews>
    <sheetView tabSelected="1" topLeftCell="C1" zoomScale="90" zoomScaleNormal="90" workbookViewId="0">
      <selection activeCell="P12" sqref="P12"/>
    </sheetView>
  </sheetViews>
  <sheetFormatPr defaultColWidth="8.125" defaultRowHeight="13.5"/>
  <cols>
    <col min="1" max="1" width="4.25" style="1" customWidth="1"/>
    <col min="2" max="2" width="32.625" style="13" customWidth="1"/>
    <col min="3" max="3" width="10.125" style="9" customWidth="1"/>
    <col min="4" max="4" width="7.25" style="6" bestFit="1" customWidth="1"/>
    <col min="5" max="5" width="5.5" style="9" bestFit="1" customWidth="1"/>
    <col min="6" max="6" width="7.25" style="6" bestFit="1" customWidth="1"/>
    <col min="7" max="7" width="5.5" style="9" bestFit="1" customWidth="1"/>
    <col min="8" max="8" width="7.25" style="6" bestFit="1" customWidth="1"/>
    <col min="9" max="9" width="5.5" style="9" bestFit="1" customWidth="1"/>
    <col min="10" max="12" width="7.25" style="6" bestFit="1" customWidth="1"/>
    <col min="13" max="13" width="3.375" style="13" customWidth="1"/>
    <col min="14" max="14" width="6" style="13" customWidth="1"/>
    <col min="15" max="15" width="38.875" style="1" customWidth="1"/>
    <col min="16" max="19" width="8.125" style="13"/>
    <col min="20" max="20" width="8.125" style="9"/>
    <col min="21" max="21" width="8.125" style="6"/>
    <col min="22" max="26" width="8.125" style="13"/>
    <col min="27" max="28" width="8.125" style="84"/>
    <col min="29" max="16384" width="8.125" style="13"/>
  </cols>
  <sheetData>
    <row r="1" spans="1:28" s="1" customFormat="1" ht="26.25" customHeight="1">
      <c r="B1" s="2"/>
      <c r="C1" s="3" t="s">
        <v>106</v>
      </c>
      <c r="E1" s="3"/>
      <c r="G1" s="3"/>
      <c r="I1" s="3"/>
      <c r="T1" s="9"/>
      <c r="U1" s="6"/>
      <c r="AA1" s="84"/>
      <c r="AB1" s="84"/>
    </row>
    <row r="2" spans="1:28" s="1" customFormat="1" ht="20.100000000000001" customHeight="1">
      <c r="B2" s="4" t="s">
        <v>107</v>
      </c>
      <c r="C2" s="5"/>
      <c r="D2" s="5"/>
      <c r="E2" s="5"/>
      <c r="F2" s="5"/>
      <c r="G2" s="6"/>
      <c r="H2" s="6"/>
      <c r="I2" s="6"/>
      <c r="J2" s="6"/>
      <c r="K2" s="6"/>
      <c r="L2" s="6"/>
      <c r="T2" s="9"/>
      <c r="U2" s="6"/>
      <c r="AA2" s="84"/>
      <c r="AB2" s="84"/>
    </row>
    <row r="3" spans="1:28" s="1" customFormat="1" ht="12" customHeight="1">
      <c r="B3" s="7"/>
      <c r="C3" s="8"/>
      <c r="D3" s="6"/>
      <c r="E3" s="8"/>
      <c r="F3" s="6"/>
      <c r="G3" s="8"/>
      <c r="H3" s="6"/>
      <c r="I3" s="8"/>
      <c r="J3" s="6"/>
      <c r="K3" s="6"/>
      <c r="L3" s="6"/>
      <c r="N3" s="82" t="s">
        <v>152</v>
      </c>
      <c r="O3" s="58"/>
      <c r="P3" s="58"/>
      <c r="Q3" s="58"/>
      <c r="R3" s="58"/>
      <c r="S3" s="58"/>
      <c r="T3" s="71"/>
      <c r="U3" s="72"/>
      <c r="V3" s="58"/>
      <c r="W3" s="58"/>
      <c r="X3" s="58"/>
      <c r="Y3" s="58"/>
      <c r="AA3" s="84"/>
      <c r="AB3" s="84"/>
    </row>
    <row r="4" spans="1:28" s="1" customFormat="1" ht="15.75" customHeight="1">
      <c r="A4" s="1" t="s">
        <v>48</v>
      </c>
      <c r="B4" s="1" t="s">
        <v>108</v>
      </c>
      <c r="C4" s="9" t="s">
        <v>80</v>
      </c>
      <c r="D4" s="6" t="s">
        <v>80</v>
      </c>
      <c r="E4" s="9" t="s">
        <v>75</v>
      </c>
      <c r="F4" s="6" t="s">
        <v>75</v>
      </c>
      <c r="G4" s="9" t="s">
        <v>76</v>
      </c>
      <c r="H4" s="6" t="s">
        <v>76</v>
      </c>
      <c r="I4" s="9" t="s">
        <v>77</v>
      </c>
      <c r="J4" s="6" t="s">
        <v>77</v>
      </c>
      <c r="K4" s="6" t="s">
        <v>78</v>
      </c>
      <c r="L4" s="6" t="s">
        <v>79</v>
      </c>
      <c r="N4" s="1" t="s">
        <v>48</v>
      </c>
      <c r="O4" s="1" t="s">
        <v>108</v>
      </c>
      <c r="P4" s="9" t="s">
        <v>80</v>
      </c>
      <c r="Q4" s="6" t="s">
        <v>80</v>
      </c>
      <c r="R4" s="9" t="s">
        <v>75</v>
      </c>
      <c r="S4" s="6" t="s">
        <v>75</v>
      </c>
      <c r="T4" s="9" t="s">
        <v>76</v>
      </c>
      <c r="U4" s="6" t="s">
        <v>76</v>
      </c>
      <c r="V4" s="9" t="s">
        <v>77</v>
      </c>
      <c r="W4" s="6" t="s">
        <v>77</v>
      </c>
      <c r="X4" s="6" t="s">
        <v>78</v>
      </c>
      <c r="Y4" s="6" t="s">
        <v>79</v>
      </c>
      <c r="AA4" s="85" t="s">
        <v>67</v>
      </c>
      <c r="AB4" s="86">
        <v>75200</v>
      </c>
    </row>
    <row r="5" spans="1:28" s="1" customFormat="1" ht="15" customHeight="1">
      <c r="A5" s="1">
        <v>1</v>
      </c>
      <c r="B5" s="1" t="s">
        <v>109</v>
      </c>
      <c r="C5" s="9"/>
      <c r="D5" s="6"/>
      <c r="E5" s="9"/>
      <c r="F5" s="6"/>
      <c r="G5" s="9"/>
      <c r="H5" s="6"/>
      <c r="I5" s="9"/>
      <c r="J5" s="6"/>
      <c r="K5" s="6"/>
      <c r="L5" s="10">
        <v>917000</v>
      </c>
      <c r="N5" s="1">
        <v>1</v>
      </c>
      <c r="O5" s="1" t="s">
        <v>109</v>
      </c>
      <c r="P5" s="9"/>
      <c r="Q5" s="6"/>
      <c r="R5" s="9"/>
      <c r="S5" s="6"/>
      <c r="T5" s="9"/>
      <c r="U5" s="6"/>
      <c r="V5" s="9"/>
      <c r="W5" s="6"/>
      <c r="X5" s="6"/>
      <c r="Y5" s="70">
        <f>L5*0.8</f>
        <v>733600</v>
      </c>
      <c r="AA5" s="85" t="s">
        <v>82</v>
      </c>
      <c r="AB5" s="86">
        <v>88000</v>
      </c>
    </row>
    <row r="6" spans="1:28" s="9" customFormat="1" ht="18" customHeight="1">
      <c r="A6" s="35">
        <v>2</v>
      </c>
      <c r="B6" s="36" t="s">
        <v>110</v>
      </c>
      <c r="C6" s="36"/>
      <c r="D6" s="36"/>
      <c r="E6" s="36"/>
      <c r="F6" s="36"/>
      <c r="G6" s="36"/>
      <c r="H6" s="36"/>
      <c r="I6" s="36"/>
      <c r="J6" s="36"/>
      <c r="K6" s="36" t="s">
        <v>111</v>
      </c>
      <c r="L6" s="36"/>
      <c r="N6" s="59">
        <v>2</v>
      </c>
      <c r="O6" s="60" t="s">
        <v>110</v>
      </c>
      <c r="P6" s="61"/>
      <c r="Q6" s="61"/>
      <c r="R6" s="61"/>
      <c r="S6" s="61"/>
      <c r="T6" s="61"/>
      <c r="U6" s="73"/>
      <c r="V6" s="61"/>
      <c r="W6" s="61"/>
      <c r="X6" s="62">
        <f>0.8*K6</f>
        <v>490400</v>
      </c>
      <c r="Y6" s="61"/>
      <c r="AA6" s="85" t="s">
        <v>85</v>
      </c>
      <c r="AB6" s="86">
        <v>100000</v>
      </c>
    </row>
    <row r="7" spans="1:28" s="9" customFormat="1">
      <c r="A7" s="37">
        <v>3</v>
      </c>
      <c r="B7" s="38" t="s">
        <v>112</v>
      </c>
      <c r="C7" s="39"/>
      <c r="D7" s="40"/>
      <c r="E7" s="39"/>
      <c r="F7" s="40"/>
      <c r="G7" s="39"/>
      <c r="H7" s="40"/>
      <c r="I7" s="39"/>
      <c r="J7" s="40"/>
      <c r="K7" s="40">
        <v>481000</v>
      </c>
      <c r="L7" s="40"/>
      <c r="N7" s="50">
        <v>3</v>
      </c>
      <c r="O7" s="63" t="s">
        <v>112</v>
      </c>
      <c r="P7" s="51"/>
      <c r="Q7" s="52"/>
      <c r="R7" s="51"/>
      <c r="S7" s="52"/>
      <c r="T7" s="51"/>
      <c r="U7" s="52"/>
      <c r="V7" s="51"/>
      <c r="W7" s="52"/>
      <c r="X7" s="64">
        <f>K7*0.8</f>
        <v>384800</v>
      </c>
      <c r="Y7" s="52"/>
      <c r="AA7" s="85" t="s">
        <v>95</v>
      </c>
      <c r="AB7" s="86">
        <v>77600</v>
      </c>
    </row>
    <row r="8" spans="1:28" s="9" customFormat="1">
      <c r="A8" s="41">
        <v>4</v>
      </c>
      <c r="B8" s="42" t="s">
        <v>113</v>
      </c>
      <c r="C8" s="43" t="s">
        <v>67</v>
      </c>
      <c r="D8" s="44">
        <v>94000</v>
      </c>
      <c r="E8" s="43" t="s">
        <v>0</v>
      </c>
      <c r="F8" s="44">
        <v>100000</v>
      </c>
      <c r="G8" s="43" t="s">
        <v>1</v>
      </c>
      <c r="H8" s="44">
        <v>113000</v>
      </c>
      <c r="I8" s="43"/>
      <c r="J8" s="44"/>
      <c r="K8" s="44"/>
      <c r="L8" s="44"/>
      <c r="N8" s="50">
        <v>4</v>
      </c>
      <c r="O8" s="63" t="s">
        <v>113</v>
      </c>
      <c r="P8" s="51" t="s">
        <v>67</v>
      </c>
      <c r="Q8" s="64">
        <f>D8*0.8</f>
        <v>75200</v>
      </c>
      <c r="R8" s="51" t="s">
        <v>0</v>
      </c>
      <c r="S8" s="64">
        <f>F8*0.8</f>
        <v>80000</v>
      </c>
      <c r="T8" s="51" t="s">
        <v>1</v>
      </c>
      <c r="U8" s="64">
        <f>H8*0.8</f>
        <v>90400</v>
      </c>
      <c r="V8" s="51"/>
      <c r="W8" s="52"/>
      <c r="X8" s="52"/>
      <c r="Y8" s="52"/>
      <c r="AA8" s="85" t="s">
        <v>66</v>
      </c>
      <c r="AB8" s="86">
        <v>228800</v>
      </c>
    </row>
    <row r="9" spans="1:28" s="9" customFormat="1">
      <c r="A9" s="41">
        <v>5</v>
      </c>
      <c r="B9" s="42" t="s">
        <v>114</v>
      </c>
      <c r="C9" s="43" t="s">
        <v>82</v>
      </c>
      <c r="D9" s="44">
        <v>110000</v>
      </c>
      <c r="E9" s="43" t="s">
        <v>83</v>
      </c>
      <c r="F9" s="44">
        <v>126000</v>
      </c>
      <c r="G9" s="43" t="s">
        <v>84</v>
      </c>
      <c r="H9" s="44">
        <v>137000</v>
      </c>
      <c r="I9" s="43"/>
      <c r="J9" s="44"/>
      <c r="K9" s="44"/>
      <c r="L9" s="44"/>
      <c r="N9" s="50">
        <v>5</v>
      </c>
      <c r="O9" s="63" t="s">
        <v>114</v>
      </c>
      <c r="P9" s="51" t="s">
        <v>82</v>
      </c>
      <c r="Q9" s="64">
        <f t="shared" ref="Q9:Q38" si="0">D9*0.8</f>
        <v>88000</v>
      </c>
      <c r="R9" s="51" t="s">
        <v>83</v>
      </c>
      <c r="S9" s="64">
        <f t="shared" ref="S9:S33" si="1">F9*0.8</f>
        <v>100800</v>
      </c>
      <c r="T9" s="51" t="s">
        <v>84</v>
      </c>
      <c r="U9" s="64">
        <f t="shared" ref="U9:U33" si="2">H9*0.8</f>
        <v>109600</v>
      </c>
      <c r="V9" s="51"/>
      <c r="W9" s="52"/>
      <c r="X9" s="52"/>
      <c r="Y9" s="52"/>
      <c r="AA9" s="85" t="s">
        <v>98</v>
      </c>
      <c r="AB9" s="86">
        <v>150400</v>
      </c>
    </row>
    <row r="10" spans="1:28">
      <c r="A10" s="41">
        <v>6</v>
      </c>
      <c r="B10" s="42" t="s">
        <v>115</v>
      </c>
      <c r="C10" s="43" t="s">
        <v>85</v>
      </c>
      <c r="D10" s="44">
        <v>125000</v>
      </c>
      <c r="E10" s="43" t="s">
        <v>86</v>
      </c>
      <c r="F10" s="44">
        <v>134000</v>
      </c>
      <c r="G10" s="43" t="s">
        <v>87</v>
      </c>
      <c r="H10" s="44">
        <v>144000</v>
      </c>
      <c r="I10" s="43"/>
      <c r="J10" s="44"/>
      <c r="K10" s="44"/>
      <c r="L10" s="44"/>
      <c r="N10" s="50">
        <v>6</v>
      </c>
      <c r="O10" s="63" t="s">
        <v>115</v>
      </c>
      <c r="P10" s="51" t="s">
        <v>85</v>
      </c>
      <c r="Q10" s="64">
        <f t="shared" si="0"/>
        <v>100000</v>
      </c>
      <c r="R10" s="51" t="s">
        <v>86</v>
      </c>
      <c r="S10" s="64">
        <f t="shared" si="1"/>
        <v>107200</v>
      </c>
      <c r="T10" s="51" t="s">
        <v>87</v>
      </c>
      <c r="U10" s="64">
        <f t="shared" si="2"/>
        <v>115200</v>
      </c>
      <c r="V10" s="51"/>
      <c r="W10" s="64"/>
      <c r="X10" s="52"/>
      <c r="Y10" s="52"/>
      <c r="AA10" s="85" t="s">
        <v>65</v>
      </c>
      <c r="AB10" s="86">
        <v>158400</v>
      </c>
    </row>
    <row r="11" spans="1:28">
      <c r="A11" s="41">
        <v>7</v>
      </c>
      <c r="B11" s="42" t="s">
        <v>116</v>
      </c>
      <c r="C11" s="43" t="s">
        <v>95</v>
      </c>
      <c r="D11" s="44">
        <v>97000</v>
      </c>
      <c r="E11" s="43" t="s">
        <v>96</v>
      </c>
      <c r="F11" s="44">
        <v>103000</v>
      </c>
      <c r="G11" s="43" t="s">
        <v>97</v>
      </c>
      <c r="H11" s="44">
        <v>116000</v>
      </c>
      <c r="I11" s="43"/>
      <c r="J11" s="44"/>
      <c r="K11" s="44"/>
      <c r="L11" s="44"/>
      <c r="N11" s="50">
        <v>7</v>
      </c>
      <c r="O11" s="63" t="s">
        <v>116</v>
      </c>
      <c r="P11" s="51" t="s">
        <v>95</v>
      </c>
      <c r="Q11" s="64">
        <f t="shared" si="0"/>
        <v>77600</v>
      </c>
      <c r="R11" s="51" t="s">
        <v>96</v>
      </c>
      <c r="S11" s="64">
        <f t="shared" si="1"/>
        <v>82400</v>
      </c>
      <c r="T11" s="51" t="s">
        <v>97</v>
      </c>
      <c r="U11" s="64">
        <f t="shared" si="2"/>
        <v>92800</v>
      </c>
      <c r="V11" s="51"/>
      <c r="W11" s="64"/>
      <c r="X11" s="52"/>
      <c r="Y11" s="52"/>
      <c r="AA11" s="85" t="s">
        <v>64</v>
      </c>
      <c r="AB11" s="86">
        <v>144000</v>
      </c>
    </row>
    <row r="12" spans="1:28">
      <c r="A12" s="41">
        <v>8</v>
      </c>
      <c r="B12" s="42" t="s">
        <v>117</v>
      </c>
      <c r="C12" s="43" t="s">
        <v>66</v>
      </c>
      <c r="D12" s="44">
        <v>286000</v>
      </c>
      <c r="E12" s="43" t="s">
        <v>4</v>
      </c>
      <c r="F12" s="44">
        <v>317000</v>
      </c>
      <c r="G12" s="43" t="s">
        <v>3</v>
      </c>
      <c r="H12" s="44">
        <v>339000</v>
      </c>
      <c r="I12" s="43" t="s">
        <v>2</v>
      </c>
      <c r="J12" s="44">
        <v>362000</v>
      </c>
      <c r="K12" s="44"/>
      <c r="L12" s="44"/>
      <c r="N12" s="50">
        <v>8</v>
      </c>
      <c r="O12" s="63" t="s">
        <v>117</v>
      </c>
      <c r="P12" s="51" t="s">
        <v>66</v>
      </c>
      <c r="Q12" s="64">
        <f t="shared" si="0"/>
        <v>228800</v>
      </c>
      <c r="R12" s="51" t="s">
        <v>4</v>
      </c>
      <c r="S12" s="64">
        <f t="shared" si="1"/>
        <v>253600</v>
      </c>
      <c r="T12" s="51" t="s">
        <v>3</v>
      </c>
      <c r="U12" s="64">
        <f t="shared" si="2"/>
        <v>271200</v>
      </c>
      <c r="V12" s="51" t="s">
        <v>2</v>
      </c>
      <c r="W12" s="64">
        <f>J12*0.8</f>
        <v>289600</v>
      </c>
      <c r="X12" s="52"/>
      <c r="Y12" s="52"/>
      <c r="AA12" s="85" t="s">
        <v>63</v>
      </c>
      <c r="AB12" s="86">
        <v>105600</v>
      </c>
    </row>
    <row r="13" spans="1:28">
      <c r="A13" s="41">
        <v>9</v>
      </c>
      <c r="B13" s="42" t="s">
        <v>118</v>
      </c>
      <c r="C13" s="43" t="s">
        <v>98</v>
      </c>
      <c r="D13" s="44">
        <v>188000</v>
      </c>
      <c r="E13" s="43" t="s">
        <v>99</v>
      </c>
      <c r="F13" s="44">
        <v>211000</v>
      </c>
      <c r="G13" s="43" t="s">
        <v>100</v>
      </c>
      <c r="H13" s="44">
        <v>241000</v>
      </c>
      <c r="I13" s="43"/>
      <c r="J13" s="44"/>
      <c r="K13" s="44"/>
      <c r="L13" s="44"/>
      <c r="N13" s="50">
        <v>9</v>
      </c>
      <c r="O13" s="63" t="s">
        <v>118</v>
      </c>
      <c r="P13" s="51" t="s">
        <v>98</v>
      </c>
      <c r="Q13" s="64">
        <f t="shared" si="0"/>
        <v>150400</v>
      </c>
      <c r="R13" s="51" t="s">
        <v>99</v>
      </c>
      <c r="S13" s="64">
        <f t="shared" si="1"/>
        <v>168800</v>
      </c>
      <c r="T13" s="51" t="s">
        <v>100</v>
      </c>
      <c r="U13" s="64">
        <f t="shared" si="2"/>
        <v>192800</v>
      </c>
      <c r="V13" s="51"/>
      <c r="W13" s="64"/>
      <c r="X13" s="52"/>
      <c r="Y13" s="52"/>
      <c r="AA13" s="85" t="s">
        <v>62</v>
      </c>
      <c r="AB13" s="86">
        <v>93600</v>
      </c>
    </row>
    <row r="14" spans="1:28">
      <c r="A14" s="41">
        <v>10</v>
      </c>
      <c r="B14" s="42" t="s">
        <v>119</v>
      </c>
      <c r="C14" s="43" t="s">
        <v>65</v>
      </c>
      <c r="D14" s="44">
        <v>198000</v>
      </c>
      <c r="E14" s="43" t="s">
        <v>7</v>
      </c>
      <c r="F14" s="44">
        <v>229000</v>
      </c>
      <c r="G14" s="43" t="s">
        <v>6</v>
      </c>
      <c r="H14" s="44">
        <v>263000</v>
      </c>
      <c r="I14" s="43" t="s">
        <v>5</v>
      </c>
      <c r="J14" s="44">
        <v>286000</v>
      </c>
      <c r="K14" s="44"/>
      <c r="L14" s="44"/>
      <c r="N14" s="50">
        <v>10</v>
      </c>
      <c r="O14" s="63" t="s">
        <v>119</v>
      </c>
      <c r="P14" s="51" t="s">
        <v>65</v>
      </c>
      <c r="Q14" s="64">
        <f t="shared" si="0"/>
        <v>158400</v>
      </c>
      <c r="R14" s="51" t="s">
        <v>7</v>
      </c>
      <c r="S14" s="64">
        <f t="shared" si="1"/>
        <v>183200</v>
      </c>
      <c r="T14" s="51" t="s">
        <v>6</v>
      </c>
      <c r="U14" s="64">
        <f t="shared" si="2"/>
        <v>210400</v>
      </c>
      <c r="V14" s="51" t="s">
        <v>5</v>
      </c>
      <c r="W14" s="64">
        <f t="shared" ref="W14:W29" si="3">J14*0.8</f>
        <v>228800</v>
      </c>
      <c r="X14" s="52"/>
      <c r="Y14" s="52"/>
      <c r="AA14" s="85" t="s">
        <v>51</v>
      </c>
      <c r="AB14" s="86">
        <v>141600</v>
      </c>
    </row>
    <row r="15" spans="1:28">
      <c r="A15" s="41">
        <v>11</v>
      </c>
      <c r="B15" s="42" t="s">
        <v>120</v>
      </c>
      <c r="C15" s="43" t="s">
        <v>64</v>
      </c>
      <c r="D15" s="44">
        <v>180000</v>
      </c>
      <c r="E15" s="43" t="s">
        <v>9</v>
      </c>
      <c r="F15" s="44">
        <v>199000</v>
      </c>
      <c r="G15" s="43" t="s">
        <v>8</v>
      </c>
      <c r="H15" s="44">
        <v>225000</v>
      </c>
      <c r="I15" s="43" t="s">
        <v>81</v>
      </c>
      <c r="J15" s="44">
        <v>252000</v>
      </c>
      <c r="K15" s="44"/>
      <c r="L15" s="44"/>
      <c r="N15" s="50">
        <v>11</v>
      </c>
      <c r="O15" s="63" t="s">
        <v>120</v>
      </c>
      <c r="P15" s="51" t="s">
        <v>64</v>
      </c>
      <c r="Q15" s="64">
        <f t="shared" si="0"/>
        <v>144000</v>
      </c>
      <c r="R15" s="51" t="s">
        <v>9</v>
      </c>
      <c r="S15" s="64">
        <f t="shared" si="1"/>
        <v>159200</v>
      </c>
      <c r="T15" s="51" t="s">
        <v>8</v>
      </c>
      <c r="U15" s="64">
        <f t="shared" si="2"/>
        <v>180000</v>
      </c>
      <c r="V15" s="51" t="s">
        <v>81</v>
      </c>
      <c r="W15" s="64">
        <f t="shared" si="3"/>
        <v>201600</v>
      </c>
      <c r="X15" s="52"/>
      <c r="Y15" s="52"/>
      <c r="AA15" s="85" t="s">
        <v>61</v>
      </c>
      <c r="AB15" s="86">
        <v>93600</v>
      </c>
    </row>
    <row r="16" spans="1:28">
      <c r="A16" s="41">
        <v>12</v>
      </c>
      <c r="B16" s="42" t="s">
        <v>121</v>
      </c>
      <c r="C16" s="43" t="s">
        <v>63</v>
      </c>
      <c r="D16" s="44">
        <v>132000</v>
      </c>
      <c r="E16" s="43" t="s">
        <v>12</v>
      </c>
      <c r="F16" s="44">
        <v>159000</v>
      </c>
      <c r="G16" s="43" t="s">
        <v>11</v>
      </c>
      <c r="H16" s="44">
        <v>184000</v>
      </c>
      <c r="I16" s="43" t="s">
        <v>10</v>
      </c>
      <c r="J16" s="44">
        <v>203000</v>
      </c>
      <c r="K16" s="44"/>
      <c r="L16" s="44"/>
      <c r="N16" s="50">
        <v>12</v>
      </c>
      <c r="O16" s="63" t="s">
        <v>121</v>
      </c>
      <c r="P16" s="51" t="s">
        <v>63</v>
      </c>
      <c r="Q16" s="64">
        <f t="shared" si="0"/>
        <v>105600</v>
      </c>
      <c r="R16" s="51" t="s">
        <v>12</v>
      </c>
      <c r="S16" s="64">
        <f t="shared" si="1"/>
        <v>127200</v>
      </c>
      <c r="T16" s="51" t="s">
        <v>11</v>
      </c>
      <c r="U16" s="64">
        <f t="shared" si="2"/>
        <v>147200</v>
      </c>
      <c r="V16" s="51" t="s">
        <v>10</v>
      </c>
      <c r="W16" s="64">
        <f t="shared" si="3"/>
        <v>162400</v>
      </c>
      <c r="X16" s="52"/>
      <c r="Y16" s="52"/>
      <c r="AA16" s="85" t="s">
        <v>60</v>
      </c>
      <c r="AB16" s="86">
        <v>84800</v>
      </c>
    </row>
    <row r="17" spans="1:28">
      <c r="A17" s="41">
        <v>13</v>
      </c>
      <c r="B17" s="42" t="s">
        <v>122</v>
      </c>
      <c r="C17" s="43" t="s">
        <v>62</v>
      </c>
      <c r="D17" s="44">
        <v>117000</v>
      </c>
      <c r="E17" s="43" t="s">
        <v>15</v>
      </c>
      <c r="F17" s="44">
        <v>145000</v>
      </c>
      <c r="G17" s="43" t="s">
        <v>14</v>
      </c>
      <c r="H17" s="44">
        <v>170000</v>
      </c>
      <c r="I17" s="43" t="s">
        <v>13</v>
      </c>
      <c r="J17" s="44">
        <v>188000</v>
      </c>
      <c r="K17" s="44"/>
      <c r="L17" s="44"/>
      <c r="N17" s="50">
        <v>13</v>
      </c>
      <c r="O17" s="63" t="s">
        <v>122</v>
      </c>
      <c r="P17" s="51" t="s">
        <v>62</v>
      </c>
      <c r="Q17" s="64">
        <f t="shared" si="0"/>
        <v>93600</v>
      </c>
      <c r="R17" s="51" t="s">
        <v>15</v>
      </c>
      <c r="S17" s="64">
        <f t="shared" si="1"/>
        <v>116000</v>
      </c>
      <c r="T17" s="51" t="s">
        <v>14</v>
      </c>
      <c r="U17" s="64">
        <f t="shared" si="2"/>
        <v>136000</v>
      </c>
      <c r="V17" s="51" t="s">
        <v>13</v>
      </c>
      <c r="W17" s="64">
        <f t="shared" si="3"/>
        <v>150400</v>
      </c>
      <c r="X17" s="52"/>
      <c r="Y17" s="52"/>
      <c r="AA17" s="85" t="s">
        <v>59</v>
      </c>
      <c r="AB17" s="86">
        <v>89600</v>
      </c>
    </row>
    <row r="18" spans="1:28">
      <c r="A18" s="41">
        <v>14</v>
      </c>
      <c r="B18" s="42" t="s">
        <v>123</v>
      </c>
      <c r="C18" s="43" t="s">
        <v>51</v>
      </c>
      <c r="D18" s="44">
        <v>177000</v>
      </c>
      <c r="E18" s="43" t="s">
        <v>43</v>
      </c>
      <c r="F18" s="44">
        <v>210000</v>
      </c>
      <c r="G18" s="43" t="s">
        <v>42</v>
      </c>
      <c r="H18" s="44">
        <v>236000</v>
      </c>
      <c r="I18" s="43" t="s">
        <v>41</v>
      </c>
      <c r="J18" s="44">
        <v>278000</v>
      </c>
      <c r="K18" s="44"/>
      <c r="L18" s="44"/>
      <c r="N18" s="50">
        <v>14</v>
      </c>
      <c r="O18" s="63" t="s">
        <v>123</v>
      </c>
      <c r="P18" s="51" t="s">
        <v>51</v>
      </c>
      <c r="Q18" s="64">
        <f t="shared" si="0"/>
        <v>141600</v>
      </c>
      <c r="R18" s="51" t="s">
        <v>43</v>
      </c>
      <c r="S18" s="64">
        <f t="shared" si="1"/>
        <v>168000</v>
      </c>
      <c r="T18" s="51" t="s">
        <v>42</v>
      </c>
      <c r="U18" s="64">
        <f t="shared" si="2"/>
        <v>188800</v>
      </c>
      <c r="V18" s="51" t="s">
        <v>41</v>
      </c>
      <c r="W18" s="64">
        <f t="shared" si="3"/>
        <v>222400</v>
      </c>
      <c r="X18" s="52"/>
      <c r="Y18" s="52"/>
      <c r="AA18" s="85" t="s">
        <v>58</v>
      </c>
      <c r="AB18" s="86">
        <v>86400</v>
      </c>
    </row>
    <row r="19" spans="1:28">
      <c r="A19" s="41">
        <v>15</v>
      </c>
      <c r="B19" s="42" t="s">
        <v>124</v>
      </c>
      <c r="C19" s="43" t="s">
        <v>61</v>
      </c>
      <c r="D19" s="44">
        <v>117000</v>
      </c>
      <c r="E19" s="43" t="s">
        <v>18</v>
      </c>
      <c r="F19" s="44">
        <v>143000</v>
      </c>
      <c r="G19" s="43" t="s">
        <v>17</v>
      </c>
      <c r="H19" s="44">
        <v>160000</v>
      </c>
      <c r="I19" s="43" t="s">
        <v>16</v>
      </c>
      <c r="J19" s="44">
        <v>180000</v>
      </c>
      <c r="K19" s="44"/>
      <c r="L19" s="44"/>
      <c r="N19" s="50">
        <v>15</v>
      </c>
      <c r="O19" s="63" t="s">
        <v>124</v>
      </c>
      <c r="P19" s="51" t="s">
        <v>61</v>
      </c>
      <c r="Q19" s="64">
        <f t="shared" si="0"/>
        <v>93600</v>
      </c>
      <c r="R19" s="51" t="s">
        <v>18</v>
      </c>
      <c r="S19" s="64">
        <f t="shared" si="1"/>
        <v>114400</v>
      </c>
      <c r="T19" s="51" t="s">
        <v>17</v>
      </c>
      <c r="U19" s="64">
        <f t="shared" si="2"/>
        <v>128000</v>
      </c>
      <c r="V19" s="51" t="s">
        <v>16</v>
      </c>
      <c r="W19" s="64">
        <f t="shared" si="3"/>
        <v>144000</v>
      </c>
      <c r="X19" s="52"/>
      <c r="Y19" s="52"/>
      <c r="AA19" s="85" t="s">
        <v>57</v>
      </c>
      <c r="AB19" s="86">
        <v>97600</v>
      </c>
    </row>
    <row r="20" spans="1:28">
      <c r="A20" s="41">
        <v>16</v>
      </c>
      <c r="B20" s="42" t="s">
        <v>125</v>
      </c>
      <c r="C20" s="43" t="s">
        <v>60</v>
      </c>
      <c r="D20" s="44">
        <v>106000</v>
      </c>
      <c r="E20" s="43" t="s">
        <v>21</v>
      </c>
      <c r="F20" s="44">
        <v>125000</v>
      </c>
      <c r="G20" s="43" t="s">
        <v>20</v>
      </c>
      <c r="H20" s="44">
        <v>141000</v>
      </c>
      <c r="I20" s="43" t="s">
        <v>19</v>
      </c>
      <c r="J20" s="44">
        <v>154000</v>
      </c>
      <c r="K20" s="44"/>
      <c r="L20" s="44"/>
      <c r="N20" s="50">
        <v>16</v>
      </c>
      <c r="O20" s="63" t="s">
        <v>125</v>
      </c>
      <c r="P20" s="51" t="s">
        <v>60</v>
      </c>
      <c r="Q20" s="64">
        <f t="shared" si="0"/>
        <v>84800</v>
      </c>
      <c r="R20" s="51" t="s">
        <v>21</v>
      </c>
      <c r="S20" s="64">
        <f t="shared" si="1"/>
        <v>100000</v>
      </c>
      <c r="T20" s="51" t="s">
        <v>20</v>
      </c>
      <c r="U20" s="64">
        <f t="shared" si="2"/>
        <v>112800</v>
      </c>
      <c r="V20" s="51" t="s">
        <v>19</v>
      </c>
      <c r="W20" s="64">
        <f t="shared" si="3"/>
        <v>123200</v>
      </c>
      <c r="X20" s="52"/>
      <c r="Y20" s="52"/>
      <c r="AA20" s="85" t="s">
        <v>56</v>
      </c>
      <c r="AB20" s="86">
        <v>67200</v>
      </c>
    </row>
    <row r="21" spans="1:28">
      <c r="A21" s="41">
        <v>17</v>
      </c>
      <c r="B21" s="42" t="s">
        <v>126</v>
      </c>
      <c r="C21" s="43" t="s">
        <v>59</v>
      </c>
      <c r="D21" s="44">
        <v>112000</v>
      </c>
      <c r="E21" s="43" t="s">
        <v>24</v>
      </c>
      <c r="F21" s="44">
        <v>130000</v>
      </c>
      <c r="G21" s="43" t="s">
        <v>23</v>
      </c>
      <c r="H21" s="44">
        <v>148000</v>
      </c>
      <c r="I21" s="43" t="s">
        <v>22</v>
      </c>
      <c r="J21" s="44">
        <v>159000</v>
      </c>
      <c r="K21" s="44"/>
      <c r="L21" s="44"/>
      <c r="N21" s="50">
        <v>17</v>
      </c>
      <c r="O21" s="63" t="s">
        <v>126</v>
      </c>
      <c r="P21" s="51" t="s">
        <v>59</v>
      </c>
      <c r="Q21" s="64">
        <f t="shared" si="0"/>
        <v>89600</v>
      </c>
      <c r="R21" s="51" t="s">
        <v>24</v>
      </c>
      <c r="S21" s="64">
        <f t="shared" si="1"/>
        <v>104000</v>
      </c>
      <c r="T21" s="51" t="s">
        <v>23</v>
      </c>
      <c r="U21" s="64">
        <f t="shared" si="2"/>
        <v>118400</v>
      </c>
      <c r="V21" s="51" t="s">
        <v>22</v>
      </c>
      <c r="W21" s="64">
        <f t="shared" si="3"/>
        <v>127200</v>
      </c>
      <c r="X21" s="52"/>
      <c r="Y21" s="52"/>
      <c r="AA21" s="85" t="s">
        <v>55</v>
      </c>
      <c r="AB21" s="86">
        <v>76800</v>
      </c>
    </row>
    <row r="22" spans="1:28">
      <c r="A22" s="41">
        <v>18</v>
      </c>
      <c r="B22" s="42" t="s">
        <v>127</v>
      </c>
      <c r="C22" s="43" t="s">
        <v>58</v>
      </c>
      <c r="D22" s="44">
        <v>108000</v>
      </c>
      <c r="E22" s="43" t="s">
        <v>26</v>
      </c>
      <c r="F22" s="44">
        <v>136000</v>
      </c>
      <c r="G22" s="43" t="s">
        <v>25</v>
      </c>
      <c r="H22" s="44">
        <v>149000</v>
      </c>
      <c r="I22" s="43"/>
      <c r="J22" s="44"/>
      <c r="K22" s="44"/>
      <c r="L22" s="44"/>
      <c r="N22" s="50">
        <v>18</v>
      </c>
      <c r="O22" s="63" t="s">
        <v>127</v>
      </c>
      <c r="P22" s="51" t="s">
        <v>58</v>
      </c>
      <c r="Q22" s="64">
        <f t="shared" si="0"/>
        <v>86400</v>
      </c>
      <c r="R22" s="51" t="s">
        <v>26</v>
      </c>
      <c r="S22" s="64">
        <f t="shared" si="1"/>
        <v>108800</v>
      </c>
      <c r="T22" s="51" t="s">
        <v>25</v>
      </c>
      <c r="U22" s="64">
        <f t="shared" si="2"/>
        <v>119200</v>
      </c>
      <c r="V22" s="51"/>
      <c r="W22" s="64"/>
      <c r="X22" s="52"/>
      <c r="Y22" s="52"/>
      <c r="AA22" s="85" t="s">
        <v>54</v>
      </c>
      <c r="AB22" s="86">
        <v>74400</v>
      </c>
    </row>
    <row r="23" spans="1:28">
      <c r="A23" s="41">
        <v>19</v>
      </c>
      <c r="B23" s="42" t="s">
        <v>128</v>
      </c>
      <c r="C23" s="43" t="s">
        <v>57</v>
      </c>
      <c r="D23" s="44">
        <v>122000</v>
      </c>
      <c r="E23" s="43" t="s">
        <v>28</v>
      </c>
      <c r="F23" s="44">
        <v>142000</v>
      </c>
      <c r="G23" s="43" t="s">
        <v>27</v>
      </c>
      <c r="H23" s="44">
        <v>162000</v>
      </c>
      <c r="I23" s="43"/>
      <c r="J23" s="44"/>
      <c r="K23" s="44"/>
      <c r="L23" s="44"/>
      <c r="N23" s="50">
        <v>19</v>
      </c>
      <c r="O23" s="63" t="s">
        <v>128</v>
      </c>
      <c r="P23" s="51" t="s">
        <v>57</v>
      </c>
      <c r="Q23" s="64">
        <f t="shared" si="0"/>
        <v>97600</v>
      </c>
      <c r="R23" s="51" t="s">
        <v>28</v>
      </c>
      <c r="S23" s="64">
        <f t="shared" si="1"/>
        <v>113600</v>
      </c>
      <c r="T23" s="51" t="s">
        <v>27</v>
      </c>
      <c r="U23" s="64">
        <f t="shared" si="2"/>
        <v>129600</v>
      </c>
      <c r="V23" s="51"/>
      <c r="W23" s="64"/>
      <c r="X23" s="52"/>
      <c r="Y23" s="52"/>
      <c r="AA23" s="85" t="s">
        <v>88</v>
      </c>
      <c r="AB23" s="86">
        <v>79200</v>
      </c>
    </row>
    <row r="24" spans="1:28">
      <c r="A24" s="41">
        <v>20</v>
      </c>
      <c r="B24" s="42" t="s">
        <v>129</v>
      </c>
      <c r="C24" s="43" t="s">
        <v>56</v>
      </c>
      <c r="D24" s="44">
        <v>84000</v>
      </c>
      <c r="E24" s="43" t="s">
        <v>30</v>
      </c>
      <c r="F24" s="44">
        <v>103000</v>
      </c>
      <c r="G24" s="43" t="s">
        <v>29</v>
      </c>
      <c r="H24" s="44">
        <v>120000</v>
      </c>
      <c r="I24" s="43"/>
      <c r="J24" s="44"/>
      <c r="K24" s="44"/>
      <c r="L24" s="44"/>
      <c r="N24" s="50">
        <v>20</v>
      </c>
      <c r="O24" s="63" t="s">
        <v>129</v>
      </c>
      <c r="P24" s="51" t="s">
        <v>56</v>
      </c>
      <c r="Q24" s="64">
        <f t="shared" si="0"/>
        <v>67200</v>
      </c>
      <c r="R24" s="51" t="s">
        <v>30</v>
      </c>
      <c r="S24" s="64">
        <f t="shared" si="1"/>
        <v>82400</v>
      </c>
      <c r="T24" s="51" t="s">
        <v>29</v>
      </c>
      <c r="U24" s="64">
        <f t="shared" si="2"/>
        <v>96000</v>
      </c>
      <c r="V24" s="51"/>
      <c r="W24" s="64"/>
      <c r="X24" s="52"/>
      <c r="Y24" s="52"/>
      <c r="AA24" s="85" t="s">
        <v>53</v>
      </c>
      <c r="AB24" s="86">
        <v>100000</v>
      </c>
    </row>
    <row r="25" spans="1:28">
      <c r="A25" s="41">
        <v>21</v>
      </c>
      <c r="B25" s="42" t="s">
        <v>130</v>
      </c>
      <c r="C25" s="43" t="s">
        <v>55</v>
      </c>
      <c r="D25" s="44">
        <v>96000</v>
      </c>
      <c r="E25" s="43" t="s">
        <v>32</v>
      </c>
      <c r="F25" s="44">
        <v>121000</v>
      </c>
      <c r="G25" s="43" t="s">
        <v>31</v>
      </c>
      <c r="H25" s="44">
        <v>139000</v>
      </c>
      <c r="I25" s="43"/>
      <c r="J25" s="44"/>
      <c r="K25" s="44"/>
      <c r="L25" s="44"/>
      <c r="N25" s="50">
        <v>21</v>
      </c>
      <c r="O25" s="63" t="s">
        <v>130</v>
      </c>
      <c r="P25" s="51" t="s">
        <v>55</v>
      </c>
      <c r="Q25" s="64">
        <f t="shared" si="0"/>
        <v>76800</v>
      </c>
      <c r="R25" s="51" t="s">
        <v>32</v>
      </c>
      <c r="S25" s="64">
        <f t="shared" si="1"/>
        <v>96800</v>
      </c>
      <c r="T25" s="51" t="s">
        <v>31</v>
      </c>
      <c r="U25" s="64">
        <f t="shared" si="2"/>
        <v>111200</v>
      </c>
      <c r="V25" s="51"/>
      <c r="W25" s="64"/>
      <c r="X25" s="52"/>
      <c r="Y25" s="52"/>
      <c r="AA25" s="85" t="s">
        <v>52</v>
      </c>
      <c r="AB25" s="86">
        <v>104800</v>
      </c>
    </row>
    <row r="26" spans="1:28">
      <c r="A26" s="41">
        <v>22</v>
      </c>
      <c r="B26" s="42" t="s">
        <v>131</v>
      </c>
      <c r="C26" s="43" t="s">
        <v>54</v>
      </c>
      <c r="D26" s="44">
        <v>93000</v>
      </c>
      <c r="E26" s="43" t="s">
        <v>34</v>
      </c>
      <c r="F26" s="44">
        <v>108000</v>
      </c>
      <c r="G26" s="43" t="s">
        <v>33</v>
      </c>
      <c r="H26" s="44">
        <v>127000</v>
      </c>
      <c r="I26" s="43"/>
      <c r="J26" s="44"/>
      <c r="K26" s="44"/>
      <c r="L26" s="44"/>
      <c r="N26" s="50">
        <v>22</v>
      </c>
      <c r="O26" s="63" t="s">
        <v>131</v>
      </c>
      <c r="P26" s="51" t="s">
        <v>54</v>
      </c>
      <c r="Q26" s="64">
        <f t="shared" si="0"/>
        <v>74400</v>
      </c>
      <c r="R26" s="51" t="s">
        <v>34</v>
      </c>
      <c r="S26" s="64">
        <f t="shared" si="1"/>
        <v>86400</v>
      </c>
      <c r="T26" s="51" t="s">
        <v>33</v>
      </c>
      <c r="U26" s="64">
        <f t="shared" si="2"/>
        <v>101600</v>
      </c>
      <c r="V26" s="51"/>
      <c r="W26" s="64"/>
      <c r="X26" s="52"/>
      <c r="Y26" s="52"/>
      <c r="AA26" s="85" t="s">
        <v>74</v>
      </c>
      <c r="AB26" s="86">
        <v>83200</v>
      </c>
    </row>
    <row r="27" spans="1:28">
      <c r="A27" s="41">
        <v>23</v>
      </c>
      <c r="B27" s="42" t="s">
        <v>132</v>
      </c>
      <c r="C27" s="43" t="s">
        <v>88</v>
      </c>
      <c r="D27" s="44">
        <v>99000</v>
      </c>
      <c r="E27" s="43" t="s">
        <v>89</v>
      </c>
      <c r="F27" s="44">
        <v>124000</v>
      </c>
      <c r="G27" s="43" t="s">
        <v>90</v>
      </c>
      <c r="H27" s="44">
        <v>143000</v>
      </c>
      <c r="I27" s="43"/>
      <c r="J27" s="44"/>
      <c r="K27" s="44"/>
      <c r="L27" s="44"/>
      <c r="N27" s="50">
        <v>23</v>
      </c>
      <c r="O27" s="63" t="s">
        <v>132</v>
      </c>
      <c r="P27" s="51" t="s">
        <v>88</v>
      </c>
      <c r="Q27" s="64">
        <f t="shared" si="0"/>
        <v>79200</v>
      </c>
      <c r="R27" s="51" t="s">
        <v>89</v>
      </c>
      <c r="S27" s="64">
        <f t="shared" si="1"/>
        <v>99200</v>
      </c>
      <c r="T27" s="51" t="s">
        <v>90</v>
      </c>
      <c r="U27" s="64">
        <f t="shared" si="2"/>
        <v>114400</v>
      </c>
      <c r="V27" s="51"/>
      <c r="W27" s="64"/>
      <c r="X27" s="52"/>
      <c r="Y27" s="52"/>
      <c r="AA27" s="85" t="s">
        <v>50</v>
      </c>
      <c r="AB27" s="86">
        <v>83200</v>
      </c>
    </row>
    <row r="28" spans="1:28">
      <c r="A28" s="41">
        <v>24</v>
      </c>
      <c r="B28" s="42" t="s">
        <v>133</v>
      </c>
      <c r="C28" s="43" t="s">
        <v>53</v>
      </c>
      <c r="D28" s="44">
        <v>125000</v>
      </c>
      <c r="E28" s="43" t="s">
        <v>37</v>
      </c>
      <c r="F28" s="44">
        <v>142000</v>
      </c>
      <c r="G28" s="43" t="s">
        <v>36</v>
      </c>
      <c r="H28" s="44">
        <v>161000</v>
      </c>
      <c r="I28" s="43" t="s">
        <v>35</v>
      </c>
      <c r="J28" s="44">
        <v>175000</v>
      </c>
      <c r="K28" s="44"/>
      <c r="L28" s="44"/>
      <c r="N28" s="50">
        <v>24</v>
      </c>
      <c r="O28" s="63" t="s">
        <v>133</v>
      </c>
      <c r="P28" s="51" t="s">
        <v>53</v>
      </c>
      <c r="Q28" s="64">
        <f t="shared" si="0"/>
        <v>100000</v>
      </c>
      <c r="R28" s="51" t="s">
        <v>37</v>
      </c>
      <c r="S28" s="64">
        <f t="shared" si="1"/>
        <v>113600</v>
      </c>
      <c r="T28" s="51" t="s">
        <v>36</v>
      </c>
      <c r="U28" s="64">
        <f t="shared" si="2"/>
        <v>128800</v>
      </c>
      <c r="V28" s="51" t="s">
        <v>35</v>
      </c>
      <c r="W28" s="64">
        <f t="shared" si="3"/>
        <v>140000</v>
      </c>
      <c r="X28" s="52"/>
      <c r="Y28" s="52"/>
      <c r="AA28" s="85" t="s">
        <v>49</v>
      </c>
      <c r="AB28" s="86">
        <v>83200</v>
      </c>
    </row>
    <row r="29" spans="1:28">
      <c r="A29" s="41">
        <v>25</v>
      </c>
      <c r="B29" s="45" t="s">
        <v>134</v>
      </c>
      <c r="C29" s="46" t="s">
        <v>52</v>
      </c>
      <c r="D29" s="47">
        <v>131000</v>
      </c>
      <c r="E29" s="43" t="s">
        <v>40</v>
      </c>
      <c r="F29" s="47">
        <v>144000</v>
      </c>
      <c r="G29" s="46" t="s">
        <v>39</v>
      </c>
      <c r="H29" s="47">
        <v>163000</v>
      </c>
      <c r="I29" s="46" t="s">
        <v>38</v>
      </c>
      <c r="J29" s="44">
        <v>177000</v>
      </c>
      <c r="K29" s="44"/>
      <c r="L29" s="44"/>
      <c r="N29" s="50">
        <v>25</v>
      </c>
      <c r="O29" s="63" t="s">
        <v>134</v>
      </c>
      <c r="P29" s="51" t="s">
        <v>52</v>
      </c>
      <c r="Q29" s="64">
        <f t="shared" si="0"/>
        <v>104800</v>
      </c>
      <c r="R29" s="51" t="s">
        <v>40</v>
      </c>
      <c r="S29" s="64">
        <f t="shared" si="1"/>
        <v>115200</v>
      </c>
      <c r="T29" s="51" t="s">
        <v>39</v>
      </c>
      <c r="U29" s="64">
        <f t="shared" si="2"/>
        <v>130400</v>
      </c>
      <c r="V29" s="51" t="s">
        <v>38</v>
      </c>
      <c r="W29" s="64">
        <f t="shared" si="3"/>
        <v>141600</v>
      </c>
      <c r="X29" s="52"/>
      <c r="Y29" s="52"/>
      <c r="AA29" s="85" t="s">
        <v>102</v>
      </c>
      <c r="AB29" s="86">
        <v>83200</v>
      </c>
    </row>
    <row r="30" spans="1:28">
      <c r="A30" s="41">
        <v>26</v>
      </c>
      <c r="B30" s="42" t="s">
        <v>135</v>
      </c>
      <c r="C30" s="43" t="s">
        <v>74</v>
      </c>
      <c r="D30" s="44">
        <v>104000</v>
      </c>
      <c r="E30" s="43" t="s">
        <v>73</v>
      </c>
      <c r="F30" s="44">
        <v>126000</v>
      </c>
      <c r="G30" s="43" t="s">
        <v>72</v>
      </c>
      <c r="H30" s="44">
        <v>145000</v>
      </c>
      <c r="I30" s="43"/>
      <c r="J30" s="44"/>
      <c r="K30" s="44"/>
      <c r="L30" s="44"/>
      <c r="N30" s="50">
        <v>26</v>
      </c>
      <c r="O30" s="63" t="s">
        <v>135</v>
      </c>
      <c r="P30" s="51" t="s">
        <v>74</v>
      </c>
      <c r="Q30" s="64">
        <f t="shared" si="0"/>
        <v>83200</v>
      </c>
      <c r="R30" s="51" t="s">
        <v>73</v>
      </c>
      <c r="S30" s="64">
        <f t="shared" si="1"/>
        <v>100800</v>
      </c>
      <c r="T30" s="51" t="s">
        <v>72</v>
      </c>
      <c r="U30" s="64">
        <f t="shared" si="2"/>
        <v>116000</v>
      </c>
      <c r="V30" s="51"/>
      <c r="W30" s="64"/>
      <c r="X30" s="52"/>
      <c r="Y30" s="52"/>
      <c r="AA30" s="85" t="s">
        <v>68</v>
      </c>
      <c r="AB30" s="86">
        <v>140000</v>
      </c>
    </row>
    <row r="31" spans="1:28">
      <c r="A31" s="41">
        <v>27</v>
      </c>
      <c r="B31" s="42" t="s">
        <v>136</v>
      </c>
      <c r="C31" s="43" t="s">
        <v>50</v>
      </c>
      <c r="D31" s="44">
        <v>104000</v>
      </c>
      <c r="E31" s="43" t="s">
        <v>45</v>
      </c>
      <c r="F31" s="44">
        <v>126000</v>
      </c>
      <c r="G31" s="43" t="s">
        <v>44</v>
      </c>
      <c r="H31" s="44">
        <v>145000</v>
      </c>
      <c r="I31" s="43"/>
      <c r="J31" s="44"/>
      <c r="K31" s="44"/>
      <c r="L31" s="44"/>
      <c r="N31" s="50">
        <v>27</v>
      </c>
      <c r="O31" s="63" t="s">
        <v>136</v>
      </c>
      <c r="P31" s="51" t="s">
        <v>50</v>
      </c>
      <c r="Q31" s="64">
        <f t="shared" si="0"/>
        <v>83200</v>
      </c>
      <c r="R31" s="51" t="s">
        <v>45</v>
      </c>
      <c r="S31" s="64">
        <f t="shared" si="1"/>
        <v>100800</v>
      </c>
      <c r="T31" s="51" t="s">
        <v>44</v>
      </c>
      <c r="U31" s="64">
        <f t="shared" si="2"/>
        <v>116000</v>
      </c>
      <c r="V31" s="51"/>
      <c r="W31" s="64"/>
      <c r="X31" s="52"/>
      <c r="Y31" s="52"/>
      <c r="AA31" s="85" t="s">
        <v>71</v>
      </c>
      <c r="AB31" s="86">
        <v>140000</v>
      </c>
    </row>
    <row r="32" spans="1:28">
      <c r="A32" s="41">
        <v>28</v>
      </c>
      <c r="B32" s="42" t="s">
        <v>137</v>
      </c>
      <c r="C32" s="43" t="s">
        <v>49</v>
      </c>
      <c r="D32" s="44">
        <v>104000</v>
      </c>
      <c r="E32" s="43" t="s">
        <v>47</v>
      </c>
      <c r="F32" s="44">
        <v>126000</v>
      </c>
      <c r="G32" s="43" t="s">
        <v>46</v>
      </c>
      <c r="H32" s="44">
        <v>145000</v>
      </c>
      <c r="I32" s="43"/>
      <c r="J32" s="44"/>
      <c r="K32" s="44"/>
      <c r="L32" s="44"/>
      <c r="N32" s="50">
        <v>28</v>
      </c>
      <c r="O32" s="63" t="s">
        <v>137</v>
      </c>
      <c r="P32" s="51" t="s">
        <v>49</v>
      </c>
      <c r="Q32" s="64">
        <f t="shared" si="0"/>
        <v>83200</v>
      </c>
      <c r="R32" s="51" t="s">
        <v>47</v>
      </c>
      <c r="S32" s="64">
        <f t="shared" si="1"/>
        <v>100800</v>
      </c>
      <c r="T32" s="51" t="s">
        <v>46</v>
      </c>
      <c r="U32" s="64">
        <f t="shared" si="2"/>
        <v>116000</v>
      </c>
      <c r="V32" s="51"/>
      <c r="W32" s="64"/>
      <c r="X32" s="52"/>
      <c r="Y32" s="52"/>
      <c r="AA32" s="85" t="s">
        <v>70</v>
      </c>
      <c r="AB32" s="86">
        <v>113600</v>
      </c>
    </row>
    <row r="33" spans="1:28">
      <c r="A33" s="41">
        <v>29</v>
      </c>
      <c r="B33" s="42" t="s">
        <v>101</v>
      </c>
      <c r="C33" s="43" t="s">
        <v>102</v>
      </c>
      <c r="D33" s="44">
        <v>104000</v>
      </c>
      <c r="E33" s="43" t="s">
        <v>103</v>
      </c>
      <c r="F33" s="44">
        <v>126000</v>
      </c>
      <c r="G33" s="43" t="s">
        <v>104</v>
      </c>
      <c r="H33" s="44">
        <v>145000</v>
      </c>
      <c r="I33" s="43"/>
      <c r="J33" s="44"/>
      <c r="K33" s="47"/>
      <c r="L33" s="47"/>
      <c r="N33" s="50">
        <v>29</v>
      </c>
      <c r="O33" s="63" t="s">
        <v>101</v>
      </c>
      <c r="P33" s="51" t="s">
        <v>102</v>
      </c>
      <c r="Q33" s="64">
        <f t="shared" si="0"/>
        <v>83200</v>
      </c>
      <c r="R33" s="51" t="s">
        <v>103</v>
      </c>
      <c r="S33" s="64">
        <f t="shared" si="1"/>
        <v>100800</v>
      </c>
      <c r="T33" s="51" t="s">
        <v>104</v>
      </c>
      <c r="U33" s="64">
        <f t="shared" si="2"/>
        <v>116000</v>
      </c>
      <c r="V33" s="51"/>
      <c r="W33" s="64"/>
      <c r="X33" s="52"/>
      <c r="Y33" s="52"/>
      <c r="AA33" s="85" t="s">
        <v>69</v>
      </c>
      <c r="AB33" s="86">
        <v>113600</v>
      </c>
    </row>
    <row r="34" spans="1:28">
      <c r="A34" s="41">
        <v>30</v>
      </c>
      <c r="B34" s="42" t="s">
        <v>138</v>
      </c>
      <c r="C34" s="43" t="s">
        <v>68</v>
      </c>
      <c r="D34" s="44">
        <v>175000</v>
      </c>
      <c r="E34" s="43"/>
      <c r="F34" s="44"/>
      <c r="G34" s="43"/>
      <c r="H34" s="44"/>
      <c r="I34" s="43"/>
      <c r="J34" s="44"/>
      <c r="K34" s="47"/>
      <c r="L34" s="47"/>
      <c r="N34" s="50">
        <v>30</v>
      </c>
      <c r="O34" s="63" t="s">
        <v>138</v>
      </c>
      <c r="P34" s="51" t="s">
        <v>68</v>
      </c>
      <c r="Q34" s="64">
        <f t="shared" si="0"/>
        <v>140000</v>
      </c>
      <c r="R34" s="51"/>
      <c r="S34" s="52"/>
      <c r="T34" s="51"/>
      <c r="U34" s="52"/>
      <c r="V34" s="51"/>
      <c r="W34" s="64"/>
      <c r="X34" s="52"/>
      <c r="Y34" s="52"/>
      <c r="AA34" s="85" t="s">
        <v>105</v>
      </c>
      <c r="AB34" s="86">
        <v>140000</v>
      </c>
    </row>
    <row r="35" spans="1:28">
      <c r="A35" s="41">
        <v>31</v>
      </c>
      <c r="B35" s="45" t="s">
        <v>139</v>
      </c>
      <c r="C35" s="46" t="s">
        <v>71</v>
      </c>
      <c r="D35" s="47">
        <v>175000</v>
      </c>
      <c r="E35" s="43"/>
      <c r="F35" s="47"/>
      <c r="G35" s="46"/>
      <c r="H35" s="47"/>
      <c r="I35" s="46"/>
      <c r="J35" s="47"/>
      <c r="K35" s="47"/>
      <c r="L35" s="47"/>
      <c r="N35" s="50">
        <v>31</v>
      </c>
      <c r="O35" s="63" t="s">
        <v>139</v>
      </c>
      <c r="P35" s="51" t="s">
        <v>71</v>
      </c>
      <c r="Q35" s="64">
        <f t="shared" si="0"/>
        <v>140000</v>
      </c>
      <c r="R35" s="51"/>
      <c r="S35" s="52"/>
      <c r="T35" s="51"/>
      <c r="U35" s="52"/>
      <c r="V35" s="51"/>
      <c r="W35" s="52"/>
      <c r="X35" s="52"/>
      <c r="Y35" s="52"/>
      <c r="AA35" s="85" t="s">
        <v>0</v>
      </c>
      <c r="AB35" s="84">
        <v>80000</v>
      </c>
    </row>
    <row r="36" spans="1:28">
      <c r="A36" s="41">
        <v>32</v>
      </c>
      <c r="B36" s="45" t="s">
        <v>140</v>
      </c>
      <c r="C36" s="46" t="s">
        <v>70</v>
      </c>
      <c r="D36" s="47">
        <v>142000</v>
      </c>
      <c r="E36" s="43"/>
      <c r="F36" s="47"/>
      <c r="G36" s="46"/>
      <c r="H36" s="47"/>
      <c r="I36" s="46"/>
      <c r="J36" s="47"/>
      <c r="K36" s="47"/>
      <c r="L36" s="47"/>
      <c r="N36" s="50">
        <v>32</v>
      </c>
      <c r="O36" s="63" t="s">
        <v>140</v>
      </c>
      <c r="P36" s="51" t="s">
        <v>70</v>
      </c>
      <c r="Q36" s="64">
        <f t="shared" si="0"/>
        <v>113600</v>
      </c>
      <c r="R36" s="51"/>
      <c r="S36" s="52"/>
      <c r="T36" s="51"/>
      <c r="U36" s="52"/>
      <c r="V36" s="51"/>
      <c r="W36" s="52"/>
      <c r="X36" s="52"/>
      <c r="Y36" s="52"/>
      <c r="AA36" s="85" t="s">
        <v>83</v>
      </c>
      <c r="AB36" s="84">
        <v>100800</v>
      </c>
    </row>
    <row r="37" spans="1:28">
      <c r="A37" s="41">
        <v>33</v>
      </c>
      <c r="B37" s="45" t="s">
        <v>141</v>
      </c>
      <c r="C37" s="46" t="s">
        <v>69</v>
      </c>
      <c r="D37" s="47">
        <v>142000</v>
      </c>
      <c r="E37" s="43"/>
      <c r="F37" s="47"/>
      <c r="G37" s="46"/>
      <c r="H37" s="47"/>
      <c r="I37" s="46"/>
      <c r="J37" s="47"/>
      <c r="K37" s="47"/>
      <c r="L37" s="47"/>
      <c r="N37" s="50">
        <v>33</v>
      </c>
      <c r="O37" s="63" t="s">
        <v>141</v>
      </c>
      <c r="P37" s="51" t="s">
        <v>69</v>
      </c>
      <c r="Q37" s="64">
        <f t="shared" si="0"/>
        <v>113600</v>
      </c>
      <c r="R37" s="51"/>
      <c r="S37" s="52"/>
      <c r="T37" s="51"/>
      <c r="U37" s="52"/>
      <c r="V37" s="51"/>
      <c r="W37" s="52"/>
      <c r="X37" s="52"/>
      <c r="Y37" s="52"/>
      <c r="AA37" s="85" t="s">
        <v>86</v>
      </c>
      <c r="AB37" s="84">
        <v>107200</v>
      </c>
    </row>
    <row r="38" spans="1:28">
      <c r="A38" s="41">
        <v>34</v>
      </c>
      <c r="B38" s="45" t="s">
        <v>142</v>
      </c>
      <c r="C38" s="46" t="s">
        <v>105</v>
      </c>
      <c r="D38" s="47">
        <v>175000</v>
      </c>
      <c r="E38" s="43"/>
      <c r="F38" s="47"/>
      <c r="G38" s="46"/>
      <c r="H38" s="47"/>
      <c r="I38" s="46"/>
      <c r="J38" s="47"/>
      <c r="K38" s="48"/>
      <c r="L38" s="48"/>
      <c r="N38" s="50">
        <v>34</v>
      </c>
      <c r="O38" s="63" t="s">
        <v>142</v>
      </c>
      <c r="P38" s="51" t="s">
        <v>105</v>
      </c>
      <c r="Q38" s="64">
        <f t="shared" si="0"/>
        <v>140000</v>
      </c>
      <c r="R38" s="51"/>
      <c r="S38" s="52"/>
      <c r="T38" s="51"/>
      <c r="U38" s="52"/>
      <c r="V38" s="51"/>
      <c r="W38" s="52"/>
      <c r="X38" s="52"/>
      <c r="Y38" s="52"/>
      <c r="AA38" s="85" t="s">
        <v>96</v>
      </c>
      <c r="AB38" s="84">
        <v>82400</v>
      </c>
    </row>
    <row r="39" spans="1:28">
      <c r="A39" s="11" t="s">
        <v>143</v>
      </c>
      <c r="B39" s="14"/>
      <c r="C39" s="15"/>
      <c r="D39" s="16"/>
      <c r="E39" s="12"/>
      <c r="F39" s="16"/>
      <c r="G39" s="15"/>
      <c r="H39" s="16"/>
      <c r="I39" s="15"/>
      <c r="J39" s="16"/>
      <c r="K39" s="16"/>
      <c r="L39" s="16"/>
      <c r="N39" s="17" t="s">
        <v>143</v>
      </c>
      <c r="O39" s="65"/>
      <c r="P39" s="18"/>
      <c r="Q39" s="19"/>
      <c r="R39" s="18"/>
      <c r="S39" s="19"/>
      <c r="T39" s="18"/>
      <c r="U39" s="19"/>
      <c r="V39" s="18"/>
      <c r="W39" s="19"/>
      <c r="X39" s="19"/>
      <c r="Y39" s="19"/>
      <c r="AA39" s="85" t="s">
        <v>4</v>
      </c>
      <c r="AB39" s="84">
        <v>253600</v>
      </c>
    </row>
    <row r="40" spans="1:28">
      <c r="A40" s="11"/>
      <c r="B40" s="14" t="s">
        <v>144</v>
      </c>
      <c r="C40" s="15"/>
      <c r="D40" s="16"/>
      <c r="E40" s="12"/>
      <c r="F40" s="16"/>
      <c r="G40" s="15"/>
      <c r="H40" s="16"/>
      <c r="I40" s="15"/>
      <c r="J40" s="16"/>
      <c r="K40" s="16"/>
      <c r="L40" s="16"/>
      <c r="N40" s="66"/>
      <c r="O40" s="67" t="s">
        <v>144</v>
      </c>
      <c r="P40" s="68"/>
      <c r="Q40" s="69"/>
      <c r="R40" s="68"/>
      <c r="S40" s="69"/>
      <c r="T40" s="68"/>
      <c r="U40" s="69"/>
      <c r="V40" s="68"/>
      <c r="W40" s="69"/>
      <c r="X40" s="69"/>
      <c r="Y40" s="69"/>
      <c r="AA40" s="85" t="s">
        <v>99</v>
      </c>
      <c r="AB40" s="84">
        <v>168800</v>
      </c>
    </row>
    <row r="41" spans="1:28">
      <c r="A41" s="54" t="s">
        <v>145</v>
      </c>
      <c r="B41" s="55" t="s">
        <v>146</v>
      </c>
      <c r="C41" s="55"/>
      <c r="D41" s="55"/>
      <c r="E41" s="55"/>
      <c r="F41" s="55"/>
      <c r="G41" s="55" t="s">
        <v>91</v>
      </c>
      <c r="H41" s="55" t="s">
        <v>147</v>
      </c>
      <c r="I41" s="55"/>
      <c r="J41" s="55"/>
      <c r="K41" s="55"/>
      <c r="L41" s="56"/>
      <c r="M41" s="49"/>
      <c r="N41" s="79" t="s">
        <v>145</v>
      </c>
      <c r="O41" s="79" t="s">
        <v>146</v>
      </c>
      <c r="P41" s="79"/>
      <c r="Q41" s="79"/>
      <c r="R41" s="79"/>
      <c r="S41" s="79"/>
      <c r="T41" s="80" t="s">
        <v>91</v>
      </c>
      <c r="U41" s="81">
        <f>0.8*H41</f>
        <v>300800</v>
      </c>
      <c r="V41" s="79"/>
      <c r="W41" s="79"/>
      <c r="X41" s="79"/>
      <c r="Y41" s="79"/>
      <c r="AA41" s="85" t="s">
        <v>7</v>
      </c>
      <c r="AB41" s="84">
        <v>183200</v>
      </c>
    </row>
    <row r="42" spans="1:28">
      <c r="A42" s="50">
        <v>36</v>
      </c>
      <c r="B42" s="57" t="s">
        <v>148</v>
      </c>
      <c r="C42" s="51"/>
      <c r="D42" s="52"/>
      <c r="E42" s="51"/>
      <c r="F42" s="52"/>
      <c r="G42" s="51" t="s">
        <v>92</v>
      </c>
      <c r="H42" s="52">
        <v>324000</v>
      </c>
      <c r="I42" s="51"/>
      <c r="J42" s="52"/>
      <c r="K42" s="52"/>
      <c r="L42" s="52"/>
      <c r="M42" s="49"/>
      <c r="N42" s="59">
        <v>36</v>
      </c>
      <c r="O42" s="60" t="s">
        <v>148</v>
      </c>
      <c r="P42" s="61"/>
      <c r="Q42" s="74"/>
      <c r="R42" s="61"/>
      <c r="S42" s="74"/>
      <c r="T42" s="61" t="s">
        <v>92</v>
      </c>
      <c r="U42" s="62">
        <f>0.8*H42</f>
        <v>259200</v>
      </c>
      <c r="V42" s="61"/>
      <c r="W42" s="74"/>
      <c r="X42" s="74"/>
      <c r="Y42" s="74"/>
      <c r="AA42" s="85" t="s">
        <v>9</v>
      </c>
      <c r="AB42" s="84">
        <v>159200</v>
      </c>
    </row>
    <row r="43" spans="1:28">
      <c r="A43" s="53">
        <v>37</v>
      </c>
      <c r="B43" s="42" t="s">
        <v>149</v>
      </c>
      <c r="C43" s="46"/>
      <c r="D43" s="47"/>
      <c r="E43" s="46"/>
      <c r="F43" s="47"/>
      <c r="G43" s="46" t="s">
        <v>93</v>
      </c>
      <c r="H43" s="47">
        <v>239000</v>
      </c>
      <c r="I43" s="46"/>
      <c r="J43" s="47"/>
      <c r="K43" s="47"/>
      <c r="L43" s="47"/>
      <c r="M43" s="49"/>
      <c r="N43" s="50">
        <v>37</v>
      </c>
      <c r="O43" s="63" t="s">
        <v>149</v>
      </c>
      <c r="P43" s="51"/>
      <c r="Q43" s="52"/>
      <c r="R43" s="51"/>
      <c r="S43" s="52"/>
      <c r="T43" s="51" t="s">
        <v>93</v>
      </c>
      <c r="U43" s="64">
        <f>0.8*H43</f>
        <v>191200</v>
      </c>
      <c r="V43" s="51"/>
      <c r="W43" s="52"/>
      <c r="X43" s="52"/>
      <c r="Y43" s="52"/>
      <c r="AA43" s="85" t="s">
        <v>12</v>
      </c>
      <c r="AB43" s="84">
        <v>127200</v>
      </c>
    </row>
    <row r="44" spans="1:28">
      <c r="A44" s="53">
        <v>38</v>
      </c>
      <c r="B44" s="42" t="s">
        <v>150</v>
      </c>
      <c r="C44" s="46"/>
      <c r="D44" s="47"/>
      <c r="E44" s="46"/>
      <c r="F44" s="47"/>
      <c r="G44" s="46" t="s">
        <v>94</v>
      </c>
      <c r="H44" s="47">
        <v>252000</v>
      </c>
      <c r="I44" s="46"/>
      <c r="J44" s="47"/>
      <c r="K44" s="47"/>
      <c r="L44" s="47"/>
      <c r="M44" s="49"/>
      <c r="N44" s="50">
        <v>38</v>
      </c>
      <c r="O44" s="63" t="s">
        <v>150</v>
      </c>
      <c r="P44" s="51"/>
      <c r="Q44" s="52"/>
      <c r="R44" s="51"/>
      <c r="S44" s="52"/>
      <c r="T44" s="51" t="s">
        <v>94</v>
      </c>
      <c r="U44" s="64">
        <f>0.8*H44</f>
        <v>201600</v>
      </c>
      <c r="V44" s="51"/>
      <c r="W44" s="52"/>
      <c r="X44" s="52"/>
      <c r="Y44" s="52"/>
      <c r="AA44" s="85" t="s">
        <v>15</v>
      </c>
      <c r="AB44" s="84">
        <v>116000</v>
      </c>
    </row>
    <row r="45" spans="1:28">
      <c r="A45" s="53" t="s">
        <v>151</v>
      </c>
      <c r="B45" s="42"/>
      <c r="C45" s="46"/>
      <c r="D45" s="47"/>
      <c r="E45" s="46"/>
      <c r="F45" s="47"/>
      <c r="G45" s="46"/>
      <c r="H45" s="47"/>
      <c r="I45" s="46"/>
      <c r="J45" s="47">
        <v>600000</v>
      </c>
      <c r="K45" s="47"/>
      <c r="L45" s="47"/>
      <c r="M45" s="49"/>
      <c r="N45" s="75" t="s">
        <v>151</v>
      </c>
      <c r="O45" s="76"/>
      <c r="P45" s="77"/>
      <c r="Q45" s="78"/>
      <c r="R45" s="77"/>
      <c r="S45" s="78"/>
      <c r="T45" s="77"/>
      <c r="U45" s="78"/>
      <c r="V45" s="77"/>
      <c r="W45" s="83">
        <f>0.8*J45</f>
        <v>480000</v>
      </c>
      <c r="X45" s="78"/>
      <c r="Y45" s="78"/>
      <c r="AA45" s="85" t="s">
        <v>43</v>
      </c>
      <c r="AB45" s="84">
        <v>168000</v>
      </c>
    </row>
    <row r="46" spans="1:28" ht="18.75" customHeight="1">
      <c r="B46" s="7"/>
      <c r="AA46" s="85" t="s">
        <v>18</v>
      </c>
      <c r="AB46" s="84">
        <v>114400</v>
      </c>
    </row>
    <row r="47" spans="1:28" ht="17.25">
      <c r="A47" s="20"/>
      <c r="B47" s="21"/>
      <c r="C47" s="21"/>
      <c r="D47" s="21"/>
      <c r="E47" s="21"/>
      <c r="F47" s="21"/>
      <c r="G47" s="21"/>
      <c r="H47" s="22"/>
      <c r="I47" s="22"/>
      <c r="J47" s="22"/>
      <c r="K47" s="22"/>
      <c r="L47" s="22"/>
      <c r="M47" s="22"/>
      <c r="AA47" s="85" t="s">
        <v>21</v>
      </c>
      <c r="AB47" s="84">
        <v>100000</v>
      </c>
    </row>
    <row r="48" spans="1:28" ht="16.899999999999999" customHeight="1">
      <c r="A48" s="20"/>
      <c r="B48" s="20"/>
      <c r="C48" s="20"/>
      <c r="D48" s="20"/>
      <c r="E48" s="20"/>
      <c r="F48" s="20"/>
      <c r="G48" s="20"/>
      <c r="H48" s="22"/>
      <c r="I48" s="22"/>
      <c r="J48" s="22"/>
      <c r="K48" s="22"/>
      <c r="L48" s="22"/>
      <c r="M48" s="22"/>
      <c r="AA48" s="85" t="s">
        <v>24</v>
      </c>
      <c r="AB48" s="84">
        <v>104000</v>
      </c>
    </row>
    <row r="49" spans="1:28" ht="17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AA49" s="85" t="s">
        <v>26</v>
      </c>
      <c r="AB49" s="84">
        <v>108800</v>
      </c>
    </row>
    <row r="50" spans="1:28" ht="16.899999999999999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AA50" s="85" t="s">
        <v>28</v>
      </c>
      <c r="AB50" s="84">
        <v>113600</v>
      </c>
    </row>
    <row r="51" spans="1:28" s="23" customFormat="1" ht="17.2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O51" s="32"/>
      <c r="T51" s="33"/>
      <c r="U51" s="34"/>
      <c r="AA51" s="85" t="s">
        <v>30</v>
      </c>
      <c r="AB51" s="84">
        <v>82400</v>
      </c>
    </row>
    <row r="52" spans="1:28" s="23" customFormat="1" ht="17.2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O52" s="32"/>
      <c r="T52" s="33"/>
      <c r="U52" s="34"/>
      <c r="AA52" s="85" t="s">
        <v>32</v>
      </c>
      <c r="AB52" s="84">
        <v>96800</v>
      </c>
    </row>
    <row r="53" spans="1:28" s="25" customFormat="1">
      <c r="A53" s="24"/>
      <c r="C53" s="26"/>
      <c r="D53" s="27"/>
      <c r="E53" s="26"/>
      <c r="F53" s="27"/>
      <c r="G53" s="26"/>
      <c r="H53" s="27"/>
      <c r="I53" s="26"/>
      <c r="J53" s="27"/>
      <c r="K53" s="27"/>
      <c r="L53" s="27"/>
      <c r="O53" s="24"/>
      <c r="T53" s="26"/>
      <c r="U53" s="27"/>
      <c r="AA53" s="85" t="s">
        <v>34</v>
      </c>
      <c r="AB53" s="84">
        <v>86400</v>
      </c>
    </row>
    <row r="54" spans="1:28" s="29" customFormat="1">
      <c r="A54" s="28"/>
      <c r="C54" s="30"/>
      <c r="D54" s="31"/>
      <c r="E54" s="30"/>
      <c r="F54" s="31"/>
      <c r="G54" s="30"/>
      <c r="H54" s="31"/>
      <c r="I54" s="30"/>
      <c r="J54" s="31"/>
      <c r="K54" s="31"/>
      <c r="L54" s="31"/>
      <c r="O54" s="28"/>
      <c r="T54" s="30"/>
      <c r="U54" s="31"/>
      <c r="AA54" s="85" t="s">
        <v>89</v>
      </c>
      <c r="AB54" s="84">
        <v>99200</v>
      </c>
    </row>
    <row r="55" spans="1:28" s="23" customFormat="1">
      <c r="A55" s="32"/>
      <c r="C55" s="33"/>
      <c r="D55" s="34"/>
      <c r="E55" s="33"/>
      <c r="F55" s="34"/>
      <c r="G55" s="33"/>
      <c r="H55" s="34"/>
      <c r="I55" s="33"/>
      <c r="J55" s="34"/>
      <c r="K55" s="34"/>
      <c r="L55" s="34"/>
      <c r="O55" s="32"/>
      <c r="T55" s="33"/>
      <c r="U55" s="34"/>
      <c r="AA55" s="85" t="s">
        <v>37</v>
      </c>
      <c r="AB55" s="84">
        <v>113600</v>
      </c>
    </row>
    <row r="56" spans="1:28" s="23" customFormat="1" ht="15" customHeight="1">
      <c r="A56" s="32"/>
      <c r="C56" s="33"/>
      <c r="D56" s="34"/>
      <c r="E56" s="33"/>
      <c r="F56" s="34"/>
      <c r="G56" s="33"/>
      <c r="H56" s="34"/>
      <c r="I56" s="33"/>
      <c r="J56" s="34"/>
      <c r="K56" s="34"/>
      <c r="L56" s="34"/>
      <c r="O56" s="32"/>
      <c r="T56" s="33"/>
      <c r="U56" s="34"/>
      <c r="AA56" s="85" t="s">
        <v>40</v>
      </c>
      <c r="AB56" s="84">
        <v>115200</v>
      </c>
    </row>
    <row r="57" spans="1:28" s="23" customFormat="1">
      <c r="A57" s="32"/>
      <c r="C57" s="33"/>
      <c r="D57" s="34"/>
      <c r="E57" s="33"/>
      <c r="F57" s="34"/>
      <c r="G57" s="33"/>
      <c r="H57" s="34"/>
      <c r="I57" s="33"/>
      <c r="J57" s="34"/>
      <c r="K57" s="34"/>
      <c r="L57" s="34"/>
      <c r="O57" s="32"/>
      <c r="T57" s="33"/>
      <c r="U57" s="34"/>
      <c r="AA57" s="85" t="s">
        <v>73</v>
      </c>
      <c r="AB57" s="84">
        <v>100800</v>
      </c>
    </row>
    <row r="58" spans="1:28" s="23" customFormat="1">
      <c r="A58" s="32"/>
      <c r="C58" s="33"/>
      <c r="D58" s="34"/>
      <c r="E58" s="33"/>
      <c r="F58" s="34"/>
      <c r="G58" s="33"/>
      <c r="H58" s="34"/>
      <c r="I58" s="33"/>
      <c r="J58" s="34"/>
      <c r="K58" s="34"/>
      <c r="L58" s="34"/>
      <c r="O58" s="32"/>
      <c r="T58" s="33"/>
      <c r="U58" s="34"/>
      <c r="AA58" s="85" t="s">
        <v>45</v>
      </c>
      <c r="AB58" s="84">
        <v>100800</v>
      </c>
    </row>
    <row r="59" spans="1:28" s="23" customFormat="1">
      <c r="A59" s="32"/>
      <c r="C59" s="33"/>
      <c r="D59" s="34"/>
      <c r="E59" s="33"/>
      <c r="F59" s="34"/>
      <c r="G59" s="33"/>
      <c r="H59" s="34"/>
      <c r="I59" s="33"/>
      <c r="J59" s="34"/>
      <c r="K59" s="34"/>
      <c r="L59" s="34"/>
      <c r="O59" s="32"/>
      <c r="T59" s="33"/>
      <c r="U59" s="34"/>
      <c r="AA59" s="85" t="s">
        <v>47</v>
      </c>
      <c r="AB59" s="84">
        <v>100800</v>
      </c>
    </row>
    <row r="60" spans="1:28" s="23" customFormat="1">
      <c r="A60" s="32"/>
      <c r="C60" s="33"/>
      <c r="D60" s="34"/>
      <c r="E60" s="33"/>
      <c r="F60" s="34"/>
      <c r="G60" s="33"/>
      <c r="H60" s="34"/>
      <c r="I60" s="33"/>
      <c r="J60" s="34"/>
      <c r="K60" s="34"/>
      <c r="L60" s="34"/>
      <c r="O60" s="32"/>
      <c r="T60" s="33"/>
      <c r="U60" s="34"/>
      <c r="AA60" s="85" t="s">
        <v>103</v>
      </c>
      <c r="AB60" s="84">
        <v>100800</v>
      </c>
    </row>
    <row r="61" spans="1:28" s="23" customFormat="1">
      <c r="A61" s="32"/>
      <c r="C61" s="33"/>
      <c r="D61" s="34"/>
      <c r="E61" s="33"/>
      <c r="F61" s="34"/>
      <c r="G61" s="33"/>
      <c r="H61" s="34"/>
      <c r="I61" s="33"/>
      <c r="J61" s="34"/>
      <c r="K61" s="34"/>
      <c r="L61" s="34"/>
      <c r="O61" s="32"/>
      <c r="T61" s="33"/>
      <c r="U61" s="34"/>
      <c r="AA61" s="85" t="s">
        <v>1</v>
      </c>
      <c r="AB61" s="84">
        <v>90400</v>
      </c>
    </row>
    <row r="62" spans="1:28">
      <c r="AA62" s="85" t="s">
        <v>84</v>
      </c>
      <c r="AB62" s="84">
        <v>109600</v>
      </c>
    </row>
    <row r="63" spans="1:28">
      <c r="AA63" s="85" t="s">
        <v>87</v>
      </c>
      <c r="AB63" s="84">
        <v>115200</v>
      </c>
    </row>
    <row r="64" spans="1:28">
      <c r="AA64" s="85" t="s">
        <v>97</v>
      </c>
      <c r="AB64" s="84">
        <v>92800</v>
      </c>
    </row>
    <row r="65" spans="27:28">
      <c r="AA65" s="85" t="s">
        <v>3</v>
      </c>
      <c r="AB65" s="84">
        <v>271200</v>
      </c>
    </row>
    <row r="66" spans="27:28">
      <c r="AA66" s="85" t="s">
        <v>100</v>
      </c>
      <c r="AB66" s="84">
        <v>192800</v>
      </c>
    </row>
    <row r="67" spans="27:28">
      <c r="AA67" s="85" t="s">
        <v>6</v>
      </c>
      <c r="AB67" s="84">
        <v>210400</v>
      </c>
    </row>
    <row r="68" spans="27:28">
      <c r="AA68" s="85" t="s">
        <v>8</v>
      </c>
      <c r="AB68" s="84">
        <v>180000</v>
      </c>
    </row>
    <row r="69" spans="27:28">
      <c r="AA69" s="85" t="s">
        <v>11</v>
      </c>
      <c r="AB69" s="84">
        <v>147200</v>
      </c>
    </row>
    <row r="70" spans="27:28">
      <c r="AA70" s="85" t="s">
        <v>14</v>
      </c>
      <c r="AB70" s="84">
        <v>136000</v>
      </c>
    </row>
    <row r="71" spans="27:28">
      <c r="AA71" s="85" t="s">
        <v>42</v>
      </c>
      <c r="AB71" s="84">
        <v>188800</v>
      </c>
    </row>
    <row r="72" spans="27:28">
      <c r="AA72" s="85" t="s">
        <v>17</v>
      </c>
      <c r="AB72" s="84">
        <v>128000</v>
      </c>
    </row>
    <row r="73" spans="27:28">
      <c r="AA73" s="85" t="s">
        <v>20</v>
      </c>
      <c r="AB73" s="84">
        <v>112800</v>
      </c>
    </row>
    <row r="74" spans="27:28">
      <c r="AA74" s="85" t="s">
        <v>23</v>
      </c>
      <c r="AB74" s="84">
        <v>118400</v>
      </c>
    </row>
    <row r="75" spans="27:28">
      <c r="AA75" s="85" t="s">
        <v>25</v>
      </c>
      <c r="AB75" s="84">
        <v>119200</v>
      </c>
    </row>
    <row r="76" spans="27:28">
      <c r="AA76" s="85" t="s">
        <v>27</v>
      </c>
      <c r="AB76" s="84">
        <v>129600</v>
      </c>
    </row>
    <row r="77" spans="27:28">
      <c r="AA77" s="85" t="s">
        <v>29</v>
      </c>
      <c r="AB77" s="84">
        <v>96000</v>
      </c>
    </row>
    <row r="78" spans="27:28">
      <c r="AA78" s="85" t="s">
        <v>31</v>
      </c>
      <c r="AB78" s="84">
        <v>111200</v>
      </c>
    </row>
    <row r="79" spans="27:28">
      <c r="AA79" s="85" t="s">
        <v>33</v>
      </c>
      <c r="AB79" s="84">
        <v>101600</v>
      </c>
    </row>
    <row r="80" spans="27:28">
      <c r="AA80" s="85" t="s">
        <v>90</v>
      </c>
      <c r="AB80" s="84">
        <v>114400</v>
      </c>
    </row>
    <row r="81" spans="27:28">
      <c r="AA81" s="85" t="s">
        <v>36</v>
      </c>
      <c r="AB81" s="84">
        <v>128800</v>
      </c>
    </row>
    <row r="82" spans="27:28">
      <c r="AA82" s="85" t="s">
        <v>39</v>
      </c>
      <c r="AB82" s="84">
        <v>130400</v>
      </c>
    </row>
    <row r="83" spans="27:28">
      <c r="AA83" s="85" t="s">
        <v>72</v>
      </c>
      <c r="AB83" s="84">
        <v>116000</v>
      </c>
    </row>
    <row r="84" spans="27:28">
      <c r="AA84" s="85" t="s">
        <v>44</v>
      </c>
      <c r="AB84" s="84">
        <v>116000</v>
      </c>
    </row>
    <row r="85" spans="27:28">
      <c r="AA85" s="85" t="s">
        <v>46</v>
      </c>
      <c r="AB85" s="84">
        <v>116000</v>
      </c>
    </row>
    <row r="86" spans="27:28">
      <c r="AA86" s="85" t="s">
        <v>104</v>
      </c>
      <c r="AB86" s="84">
        <v>116000</v>
      </c>
    </row>
    <row r="87" spans="27:28">
      <c r="AA87" s="85" t="s">
        <v>2</v>
      </c>
      <c r="AB87" s="84">
        <v>289600</v>
      </c>
    </row>
    <row r="88" spans="27:28">
      <c r="AA88" s="85" t="s">
        <v>5</v>
      </c>
      <c r="AB88" s="84">
        <v>228800</v>
      </c>
    </row>
    <row r="89" spans="27:28">
      <c r="AA89" s="85" t="s">
        <v>81</v>
      </c>
      <c r="AB89" s="84">
        <v>201600</v>
      </c>
    </row>
    <row r="90" spans="27:28">
      <c r="AA90" s="85" t="s">
        <v>10</v>
      </c>
      <c r="AB90" s="84">
        <v>162400</v>
      </c>
    </row>
    <row r="91" spans="27:28">
      <c r="AA91" s="85" t="s">
        <v>13</v>
      </c>
      <c r="AB91" s="84">
        <v>150400</v>
      </c>
    </row>
    <row r="92" spans="27:28">
      <c r="AA92" s="85" t="s">
        <v>41</v>
      </c>
      <c r="AB92" s="84">
        <v>222400</v>
      </c>
    </row>
    <row r="93" spans="27:28">
      <c r="AA93" s="85" t="s">
        <v>16</v>
      </c>
      <c r="AB93" s="84">
        <v>144000</v>
      </c>
    </row>
    <row r="94" spans="27:28">
      <c r="AA94" s="85" t="s">
        <v>19</v>
      </c>
      <c r="AB94" s="84">
        <v>123200</v>
      </c>
    </row>
    <row r="95" spans="27:28">
      <c r="AA95" s="85" t="s">
        <v>22</v>
      </c>
      <c r="AB95" s="84">
        <v>127200</v>
      </c>
    </row>
    <row r="96" spans="27:28">
      <c r="AA96" s="85" t="s">
        <v>35</v>
      </c>
      <c r="AB96" s="84">
        <v>140000</v>
      </c>
    </row>
    <row r="97" spans="27:30">
      <c r="AA97" s="85" t="s">
        <v>38</v>
      </c>
      <c r="AB97" s="84">
        <v>141600</v>
      </c>
    </row>
    <row r="98" spans="27:30">
      <c r="AA98" s="87" t="s">
        <v>91</v>
      </c>
      <c r="AB98" s="84">
        <v>300800</v>
      </c>
    </row>
    <row r="99" spans="27:30">
      <c r="AA99" s="88" t="s">
        <v>92</v>
      </c>
      <c r="AB99" s="84">
        <v>259200</v>
      </c>
    </row>
    <row r="100" spans="27:30">
      <c r="AA100" s="85" t="s">
        <v>93</v>
      </c>
      <c r="AB100" s="84">
        <v>191200</v>
      </c>
    </row>
    <row r="101" spans="27:30">
      <c r="AA101" s="85" t="s">
        <v>94</v>
      </c>
      <c r="AB101" s="84">
        <v>201600</v>
      </c>
      <c r="AD101" s="70"/>
    </row>
    <row r="102" spans="27:30">
      <c r="AA102" s="84" t="s">
        <v>168</v>
      </c>
      <c r="AB102" s="89">
        <v>733600</v>
      </c>
    </row>
    <row r="103" spans="27:30">
      <c r="AA103" s="84" t="s">
        <v>166</v>
      </c>
      <c r="AB103" s="84">
        <v>490400</v>
      </c>
    </row>
    <row r="104" spans="27:30">
      <c r="AA104" s="84" t="s">
        <v>167</v>
      </c>
      <c r="AB104" s="84">
        <v>384800</v>
      </c>
    </row>
  </sheetData>
  <mergeCells count="3">
    <mergeCell ref="A50:M50"/>
    <mergeCell ref="A51:M51"/>
    <mergeCell ref="A52:M52"/>
  </mergeCells>
  <phoneticPr fontId="3" type="noConversion"/>
  <pageMargins left="0.25" right="0.2" top="0.3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E22" sqref="E22"/>
    </sheetView>
  </sheetViews>
  <sheetFormatPr defaultRowHeight="16.5"/>
  <cols>
    <col min="1" max="1" width="17.875" style="93" bestFit="1" customWidth="1"/>
    <col min="2" max="2" width="13.5" style="93" customWidth="1"/>
    <col min="3" max="8" width="10.75" style="93" bestFit="1" customWidth="1"/>
    <col min="9" max="9" width="13.375" style="93" customWidth="1"/>
    <col min="10" max="10" width="9.125" style="93" bestFit="1" customWidth="1"/>
    <col min="11" max="11" width="10.75" style="93" customWidth="1"/>
    <col min="12" max="12" width="38" style="93" bestFit="1" customWidth="1"/>
    <col min="13" max="16384" width="9" style="93"/>
  </cols>
  <sheetData>
    <row r="1" spans="1:12">
      <c r="A1" s="91" t="s">
        <v>153</v>
      </c>
      <c r="B1" s="92"/>
    </row>
    <row r="2" spans="1:12">
      <c r="A2" s="91" t="s">
        <v>154</v>
      </c>
      <c r="B2" s="92"/>
    </row>
    <row r="3" spans="1:12">
      <c r="A3" s="91"/>
    </row>
    <row r="4" spans="1:12">
      <c r="A4" s="94"/>
      <c r="B4" s="95" t="s">
        <v>155</v>
      </c>
      <c r="C4" s="95" t="s">
        <v>156</v>
      </c>
      <c r="D4" s="95" t="s">
        <v>157</v>
      </c>
      <c r="E4" s="95" t="s">
        <v>158</v>
      </c>
      <c r="F4" s="95" t="s">
        <v>159</v>
      </c>
      <c r="G4" s="95" t="s">
        <v>160</v>
      </c>
      <c r="H4" s="95" t="s">
        <v>161</v>
      </c>
      <c r="I4" s="95" t="s">
        <v>162</v>
      </c>
      <c r="J4" s="95" t="s">
        <v>163</v>
      </c>
      <c r="K4" s="95" t="s">
        <v>164</v>
      </c>
    </row>
    <row r="5" spans="1:12">
      <c r="A5" s="94" t="s">
        <v>165</v>
      </c>
      <c r="B5" s="96" t="s">
        <v>95</v>
      </c>
      <c r="C5" s="96" t="s">
        <v>66</v>
      </c>
      <c r="D5" s="96" t="s">
        <v>67</v>
      </c>
      <c r="E5" s="96" t="s">
        <v>67</v>
      </c>
      <c r="F5" s="96" t="s">
        <v>67</v>
      </c>
      <c r="G5" s="96" t="s">
        <v>67</v>
      </c>
      <c r="H5" s="96" t="s">
        <v>67</v>
      </c>
      <c r="I5" s="96" t="s">
        <v>67</v>
      </c>
      <c r="J5" s="97"/>
      <c r="K5" s="97"/>
      <c r="L5" s="93" t="s">
        <v>175</v>
      </c>
    </row>
    <row r="6" spans="1:12">
      <c r="A6" s="94" t="s">
        <v>172</v>
      </c>
      <c r="B6" s="96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/>
      <c r="K6" s="96"/>
      <c r="L6" s="93" t="s">
        <v>176</v>
      </c>
    </row>
    <row r="7" spans="1:12">
      <c r="A7" s="94" t="s">
        <v>169</v>
      </c>
      <c r="B7" s="98">
        <f>VLOOKUP(Order!B5,'2019'!AA4:AB104,2,0)</f>
        <v>77600</v>
      </c>
      <c r="C7" s="98">
        <f>VLOOKUP(Order!C5,'2019'!AA4:AB104,2,0)</f>
        <v>228800</v>
      </c>
      <c r="D7" s="98">
        <f>VLOOKUP(Order!D5,'2019'!AA4:AB104,2,0)</f>
        <v>75200</v>
      </c>
      <c r="E7" s="98">
        <f>VLOOKUP(Order!E5,'2019'!AA4:AB104,2,0)</f>
        <v>75200</v>
      </c>
      <c r="F7" s="98">
        <f>VLOOKUP(Order!F5,'2019'!AA4:AB104,2,0)</f>
        <v>75200</v>
      </c>
      <c r="G7" s="98">
        <f>VLOOKUP(Order!G5,'2019'!AA4:AB104,2,0)</f>
        <v>75200</v>
      </c>
      <c r="H7" s="98">
        <f>VLOOKUP(Order!H5,'2019'!AA4:AB104,2,0)</f>
        <v>75200</v>
      </c>
      <c r="I7" s="98">
        <f>VLOOKUP(Order!I5,'2019'!AA4:AB104,2,0)</f>
        <v>75200</v>
      </c>
      <c r="J7" s="98"/>
      <c r="K7" s="98"/>
    </row>
    <row r="8" spans="1:12">
      <c r="A8" s="94" t="s">
        <v>171</v>
      </c>
      <c r="B8" s="98">
        <f>B6*B7</f>
        <v>0</v>
      </c>
      <c r="C8" s="98">
        <f t="shared" ref="C8:I8" si="0">C6*C7</f>
        <v>0</v>
      </c>
      <c r="D8" s="98">
        <f t="shared" si="0"/>
        <v>0</v>
      </c>
      <c r="E8" s="98">
        <f t="shared" si="0"/>
        <v>0</v>
      </c>
      <c r="F8" s="98">
        <f t="shared" si="0"/>
        <v>0</v>
      </c>
      <c r="G8" s="98">
        <f t="shared" si="0"/>
        <v>0</v>
      </c>
      <c r="H8" s="98">
        <f t="shared" si="0"/>
        <v>0</v>
      </c>
      <c r="I8" s="98">
        <f t="shared" si="0"/>
        <v>0</v>
      </c>
      <c r="J8" s="98"/>
      <c r="K8" s="98"/>
    </row>
    <row r="9" spans="1:12">
      <c r="A9" s="91"/>
    </row>
    <row r="10" spans="1:12">
      <c r="A10" s="99" t="s">
        <v>170</v>
      </c>
      <c r="B10" s="100">
        <f>SUM(B8:I8)</f>
        <v>0</v>
      </c>
    </row>
    <row r="12" spans="1:12">
      <c r="B12" s="93" t="s">
        <v>173</v>
      </c>
    </row>
    <row r="13" spans="1:12">
      <c r="B13" s="101"/>
      <c r="C13" s="93" t="s">
        <v>174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'2019'!$AA$4:$AA$104</xm:f>
          </x14:formula1>
          <xm:sqref>B5:I5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GIVRAL007</dc:creator>
  <cp:lastModifiedBy>KhanhTrinh</cp:lastModifiedBy>
  <cp:lastPrinted>2015-08-03T01:41:43Z</cp:lastPrinted>
  <dcterms:created xsi:type="dcterms:W3CDTF">2011-06-21T09:38:21Z</dcterms:created>
  <dcterms:modified xsi:type="dcterms:W3CDTF">2019-08-09T03:34:03Z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