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\Desktop\東華\113宿營\報表\"/>
    </mc:Choice>
  </mc:AlternateContent>
  <xr:revisionPtr revIDLastSave="0" documentId="13_ncr:1_{85AB0FF6-63A7-498A-80AE-0C696DFE6533}" xr6:coauthVersionLast="47" xr6:coauthVersionMax="47" xr10:uidLastSave="{00000000-0000-0000-0000-000000000000}"/>
  <bookViews>
    <workbookView xWindow="-108" yWindow="-108" windowWidth="23256" windowHeight="12456" xr2:uid="{631C937F-6EC2-4D79-953B-9826C1CD403C}"/>
  </bookViews>
  <sheets>
    <sheet name="預算編列" sheetId="1" r:id="rId1"/>
    <sheet name="收支表" sheetId="2" r:id="rId2"/>
    <sheet name="工人訂金" sheetId="3" r:id="rId3"/>
  </sheets>
  <definedNames>
    <definedName name="_xlnm._FilterDatabase" localSheetId="1" hidden="1">收支表!$C$1:$C$51</definedName>
    <definedName name="_xlnm._FilterDatabase" localSheetId="0" hidden="1">預算編列!$C$1:$C$65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" l="1"/>
  <c r="L26" i="1"/>
  <c r="L27" i="1"/>
  <c r="L25" i="1"/>
  <c r="L19" i="1"/>
  <c r="L20" i="1"/>
  <c r="L21" i="1"/>
  <c r="L18" i="1"/>
  <c r="L22" i="1" s="1"/>
  <c r="L12" i="1"/>
  <c r="L13" i="1"/>
  <c r="L11" i="1"/>
  <c r="L14" i="1" s="1"/>
  <c r="L7" i="1"/>
  <c r="L5" i="1"/>
  <c r="L4" i="1"/>
  <c r="G7" i="1"/>
  <c r="E30" i="1"/>
  <c r="E29" i="1"/>
  <c r="E31" i="1" s="1"/>
  <c r="G3" i="1"/>
  <c r="G4" i="1"/>
  <c r="G5" i="1"/>
  <c r="G6" i="1"/>
  <c r="G8" i="1"/>
  <c r="G9" i="1"/>
  <c r="G10" i="1"/>
  <c r="G11" i="1"/>
  <c r="G12" i="1"/>
  <c r="G23" i="1"/>
  <c r="G13" i="1"/>
  <c r="G14" i="1"/>
  <c r="G15" i="1"/>
  <c r="G16" i="1" l="1"/>
  <c r="G17" i="1"/>
  <c r="G18" i="1"/>
  <c r="G19" i="1"/>
  <c r="G20" i="1"/>
  <c r="D2" i="1"/>
  <c r="G2" i="1" s="1"/>
  <c r="E56" i="3"/>
  <c r="G21" i="1" l="1"/>
  <c r="E32" i="1" l="1"/>
  <c r="G22" i="1"/>
</calcChain>
</file>

<file path=xl/sharedStrings.xml><?xml version="1.0" encoding="utf-8"?>
<sst xmlns="http://schemas.openxmlformats.org/spreadsheetml/2006/main" count="145" uniqueCount="107">
  <si>
    <t>項目</t>
    <phoneticPr fontId="1" type="noConversion"/>
  </si>
  <si>
    <t>金額</t>
    <phoneticPr fontId="1" type="noConversion"/>
  </si>
  <si>
    <t>單位</t>
    <phoneticPr fontId="1" type="noConversion"/>
  </si>
  <si>
    <t>備註</t>
    <phoneticPr fontId="1" type="noConversion"/>
  </si>
  <si>
    <t>種類</t>
    <phoneticPr fontId="1" type="noConversion"/>
  </si>
  <si>
    <t>美宣</t>
    <phoneticPr fontId="1" type="noConversion"/>
  </si>
  <si>
    <t>遊覽車</t>
    <phoneticPr fontId="1" type="noConversion"/>
  </si>
  <si>
    <t>活動</t>
    <phoneticPr fontId="1" type="noConversion"/>
  </si>
  <si>
    <t>攝影</t>
    <phoneticPr fontId="1" type="noConversion"/>
  </si>
  <si>
    <t>器材</t>
    <phoneticPr fontId="1" type="noConversion"/>
  </si>
  <si>
    <t>住宿</t>
    <phoneticPr fontId="1" type="noConversion"/>
  </si>
  <si>
    <t>餐廳</t>
    <phoneticPr fontId="1" type="noConversion"/>
  </si>
  <si>
    <t>保險</t>
    <phoneticPr fontId="1" type="noConversion"/>
  </si>
  <si>
    <t>贊助商</t>
    <phoneticPr fontId="1" type="noConversion"/>
  </si>
  <si>
    <t>違約金</t>
    <phoneticPr fontId="1" type="noConversion"/>
  </si>
  <si>
    <t>結餘</t>
    <phoneticPr fontId="1" type="noConversion"/>
  </si>
  <si>
    <t>姓名</t>
  </si>
  <si>
    <t>LINE名稱</t>
  </si>
  <si>
    <t>日期</t>
  </si>
  <si>
    <t>收到金額</t>
  </si>
  <si>
    <t>宋思穎</t>
  </si>
  <si>
    <t>呂金銘</t>
  </si>
  <si>
    <t>大隻銘</t>
  </si>
  <si>
    <t>龔亭縈</t>
  </si>
  <si>
    <t>YG</t>
  </si>
  <si>
    <t>潘玟茜</t>
  </si>
  <si>
    <t>萬煜偉</t>
  </si>
  <si>
    <t>陳昱臻</t>
  </si>
  <si>
    <t>詹宜勳</t>
  </si>
  <si>
    <t>趙子傑</t>
  </si>
  <si>
    <t>蘇奇威</t>
  </si>
  <si>
    <t>陳韻雯</t>
  </si>
  <si>
    <t xml:space="preserve">金碩桓   </t>
  </si>
  <si>
    <t>桓</t>
  </si>
  <si>
    <t>王振宇</t>
  </si>
  <si>
    <t>陳玗昀</t>
  </si>
  <si>
    <t>劉紫瀅</t>
  </si>
  <si>
    <t>葉家齊</t>
  </si>
  <si>
    <t xml:space="preserve">程聯喆 </t>
  </si>
  <si>
    <t>程聯喆</t>
  </si>
  <si>
    <t>周昕穎</t>
  </si>
  <si>
    <t>王朝宗</t>
  </si>
  <si>
    <t>蔡東廷</t>
  </si>
  <si>
    <t>楊忠諭</t>
  </si>
  <si>
    <t>何念慈</t>
  </si>
  <si>
    <t>何</t>
  </si>
  <si>
    <t>陳盈秀</t>
  </si>
  <si>
    <t>秀</t>
  </si>
  <si>
    <t>劉正華</t>
  </si>
  <si>
    <t>黃尹頡</t>
  </si>
  <si>
    <t>沈佩華</t>
  </si>
  <si>
    <t>沈佩</t>
  </si>
  <si>
    <t>謝承翰</t>
  </si>
  <si>
    <t>ALL</t>
  </si>
  <si>
    <t>訂金</t>
    <phoneticPr fontId="1" type="noConversion"/>
  </si>
  <si>
    <t>工人訂金</t>
    <phoneticPr fontId="1" type="noConversion"/>
  </si>
  <si>
    <t>收入/支出</t>
    <phoneticPr fontId="1" type="noConversion"/>
  </si>
  <si>
    <t>收入</t>
    <phoneticPr fontId="1" type="noConversion"/>
  </si>
  <si>
    <t>元</t>
    <phoneticPr fontId="1" type="noConversion"/>
  </si>
  <si>
    <t>截止至5/22下午2:30</t>
    <phoneticPr fontId="1" type="noConversion"/>
  </si>
  <si>
    <t>狗牌製作</t>
    <phoneticPr fontId="1" type="noConversion"/>
  </si>
  <si>
    <t>民宿、泛舟</t>
    <phoneticPr fontId="1" type="noConversion"/>
  </si>
  <si>
    <t>D2早餐</t>
    <phoneticPr fontId="1" type="noConversion"/>
  </si>
  <si>
    <t>D2午餐(不泛舟組)</t>
    <phoneticPr fontId="1" type="noConversion"/>
  </si>
  <si>
    <t>D2晚餐(烤肉)</t>
    <phoneticPr fontId="1" type="noConversion"/>
  </si>
  <si>
    <t>D3晚餐</t>
    <phoneticPr fontId="1" type="noConversion"/>
  </si>
  <si>
    <t>D3晚會獎勵</t>
    <phoneticPr fontId="1" type="noConversion"/>
  </si>
  <si>
    <t>D1晚餐(便當)</t>
    <phoneticPr fontId="1" type="noConversion"/>
  </si>
  <si>
    <t>遊覽車D2、D3</t>
    <phoneticPr fontId="1" type="noConversion"/>
  </si>
  <si>
    <t>兩日保險</t>
    <phoneticPr fontId="1" type="noConversion"/>
  </si>
  <si>
    <t>食</t>
  </si>
  <si>
    <t>食</t>
    <phoneticPr fontId="1" type="noConversion"/>
  </si>
  <si>
    <t>道具製作</t>
    <phoneticPr fontId="1" type="noConversion"/>
  </si>
  <si>
    <t>單價</t>
    <phoneticPr fontId="1" type="noConversion"/>
  </si>
  <si>
    <t>總價</t>
    <phoneticPr fontId="1" type="noConversion"/>
  </si>
  <si>
    <t>數量</t>
    <phoneticPr fontId="1" type="noConversion"/>
  </si>
  <si>
    <t>激戰世界</t>
    <phoneticPr fontId="1" type="noConversion"/>
  </si>
  <si>
    <t>社團</t>
  </si>
  <si>
    <t>熱舞</t>
    <phoneticPr fontId="1" type="noConversion"/>
  </si>
  <si>
    <t>火舞</t>
    <phoneticPr fontId="1" type="noConversion"/>
  </si>
  <si>
    <t>一人3片</t>
    <phoneticPr fontId="1" type="noConversion"/>
  </si>
  <si>
    <t>新生</t>
    <phoneticPr fontId="1" type="noConversion"/>
  </si>
  <si>
    <t>工人</t>
    <phoneticPr fontId="1" type="noConversion"/>
  </si>
  <si>
    <t>訂金30000已付</t>
    <phoneticPr fontId="1" type="noConversion"/>
  </si>
  <si>
    <t>烤肉價錢計算</t>
    <phoneticPr fontId="1" type="noConversion"/>
  </si>
  <si>
    <t>價格</t>
    <phoneticPr fontId="1" type="noConversion"/>
  </si>
  <si>
    <t>份數</t>
    <phoneticPr fontId="1" type="noConversion"/>
  </si>
  <si>
    <t>晚會獎勵計算</t>
    <phoneticPr fontId="1" type="noConversion"/>
  </si>
  <si>
    <t>第一名</t>
    <phoneticPr fontId="1" type="noConversion"/>
  </si>
  <si>
    <t>素食</t>
    <phoneticPr fontId="1" type="noConversion"/>
  </si>
  <si>
    <t>十人份為單位</t>
    <phoneticPr fontId="1" type="noConversion"/>
  </si>
  <si>
    <t>第二名</t>
    <phoneticPr fontId="1" type="noConversion"/>
  </si>
  <si>
    <t>玩</t>
    <phoneticPr fontId="1" type="noConversion"/>
  </si>
  <si>
    <t>優派雞排</t>
    <phoneticPr fontId="1" type="noConversion"/>
  </si>
  <si>
    <t>沐嵐茶</t>
    <phoneticPr fontId="1" type="noConversion"/>
  </si>
  <si>
    <t>沐嵐珍奶</t>
    <phoneticPr fontId="1" type="noConversion"/>
  </si>
  <si>
    <t>獲利</t>
    <phoneticPr fontId="1" type="noConversion"/>
  </si>
  <si>
    <t>暫定</t>
    <phoneticPr fontId="1" type="noConversion"/>
  </si>
  <si>
    <t>狗牌製作計算</t>
    <phoneticPr fontId="1" type="noConversion"/>
  </si>
  <si>
    <t>隊排</t>
    <phoneticPr fontId="1" type="noConversion"/>
  </si>
  <si>
    <t>狗牌</t>
  </si>
  <si>
    <t>狗牌繩子</t>
    <phoneticPr fontId="1" type="noConversion"/>
  </si>
  <si>
    <t>奇異筆</t>
    <phoneticPr fontId="1" type="noConversion"/>
  </si>
  <si>
    <t>道具製作計算</t>
    <phoneticPr fontId="1" type="noConversion"/>
  </si>
  <si>
    <t>4K西卡紙</t>
    <phoneticPr fontId="1" type="noConversion"/>
  </si>
  <si>
    <t>油性筆</t>
    <phoneticPr fontId="1" type="noConversion"/>
  </si>
  <si>
    <t>A3瓦楞板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</si>
</sst>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/>
    <xf numFmtId="0" fontId="4" fillId="0" borderId="0" xfId="1" applyFont="1"/>
    <xf numFmtId="176" fontId="5" fillId="0" borderId="0" xfId="1" applyNumberFormat="1" applyFont="1"/>
    <xf numFmtId="0" fontId="5" fillId="0" borderId="0" xfId="2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3" borderId="1" xfId="0" applyFont="1" applyFill="1" applyBorder="1">
      <alignment vertical="center"/>
    </xf>
  </cellXfs>
  <cellStyles count="3">
    <cellStyle name="一般" xfId="0" builtinId="0"/>
    <cellStyle name="一般 2" xfId="2" xr:uid="{E662E36A-7318-4C55-AC40-0317649C9CDB}"/>
    <cellStyle name="一般 3" xfId="1" xr:uid="{295068DC-E9FE-4F44-A8D1-3EAAFFD23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DF08-DAA7-4530-822C-DD7AFA493965}">
  <dimension ref="A1:P65"/>
  <sheetViews>
    <sheetView tabSelected="1" zoomScaleNormal="100" workbookViewId="0">
      <pane ySplit="1" topLeftCell="A32" activePane="bottomLeft" state="frozen"/>
      <selection pane="bottomLeft" activeCell="H47" sqref="H47"/>
    </sheetView>
  </sheetViews>
  <sheetFormatPr defaultRowHeight="16.2" x14ac:dyDescent="0.3"/>
  <cols>
    <col min="1" max="1" width="8.88671875" style="5"/>
    <col min="2" max="2" width="20.33203125" style="5" customWidth="1"/>
    <col min="3" max="3" width="10.88671875" style="5" customWidth="1"/>
    <col min="4" max="5" width="10.77734375" style="5" customWidth="1"/>
    <col min="6" max="6" width="10.5546875" style="5" customWidth="1"/>
    <col min="7" max="7" width="8.88671875" style="5"/>
    <col min="8" max="8" width="29.88671875" style="5" customWidth="1"/>
    <col min="9" max="9" width="14.6640625" style="5" customWidth="1"/>
    <col min="10" max="10" width="11.5546875" style="5" customWidth="1"/>
    <col min="11" max="12" width="8.88671875" style="5"/>
    <col min="13" max="13" width="27" style="5" customWidth="1"/>
    <col min="14" max="16384" width="8.88671875" style="5"/>
  </cols>
  <sheetData>
    <row r="1" spans="1:16" x14ac:dyDescent="0.3">
      <c r="B1" s="5" t="s">
        <v>0</v>
      </c>
      <c r="C1" s="5" t="s">
        <v>4</v>
      </c>
      <c r="D1" s="5" t="s">
        <v>73</v>
      </c>
      <c r="E1" s="5" t="s">
        <v>75</v>
      </c>
      <c r="F1" s="5" t="s">
        <v>2</v>
      </c>
      <c r="G1" s="5" t="s">
        <v>74</v>
      </c>
      <c r="H1" s="5" t="s">
        <v>3</v>
      </c>
    </row>
    <row r="2" spans="1:16" x14ac:dyDescent="0.3">
      <c r="A2" s="6">
        <v>1</v>
      </c>
      <c r="B2" s="5" t="s">
        <v>61</v>
      </c>
      <c r="C2" s="5" t="s">
        <v>10</v>
      </c>
      <c r="D2" s="5">
        <f>600+600</f>
        <v>1200</v>
      </c>
      <c r="E2" s="5">
        <v>60</v>
      </c>
      <c r="F2" s="5" t="s">
        <v>58</v>
      </c>
      <c r="G2" s="5">
        <f>D2*E2</f>
        <v>72000</v>
      </c>
      <c r="H2" s="5" t="s">
        <v>83</v>
      </c>
      <c r="I2" s="7" t="s">
        <v>84</v>
      </c>
      <c r="J2" s="7"/>
      <c r="K2" s="7"/>
      <c r="L2" s="7"/>
      <c r="M2" s="7"/>
    </row>
    <row r="3" spans="1:16" x14ac:dyDescent="0.3">
      <c r="A3" s="6">
        <v>2</v>
      </c>
      <c r="B3" s="5" t="s">
        <v>67</v>
      </c>
      <c r="C3" s="5" t="s">
        <v>71</v>
      </c>
      <c r="D3" s="5">
        <v>80</v>
      </c>
      <c r="E3" s="5">
        <v>75</v>
      </c>
      <c r="G3" s="5">
        <f t="shared" ref="G3:G20" si="0">D3*E3</f>
        <v>6000</v>
      </c>
      <c r="I3" s="7"/>
      <c r="J3" s="7" t="s">
        <v>85</v>
      </c>
      <c r="K3" s="7" t="s">
        <v>86</v>
      </c>
      <c r="L3" s="7" t="s">
        <v>74</v>
      </c>
      <c r="M3" s="7" t="s">
        <v>3</v>
      </c>
    </row>
    <row r="4" spans="1:16" x14ac:dyDescent="0.3">
      <c r="A4" s="6">
        <v>3</v>
      </c>
      <c r="B4" s="5" t="s">
        <v>62</v>
      </c>
      <c r="C4" s="5" t="s">
        <v>70</v>
      </c>
      <c r="D4" s="8">
        <v>45</v>
      </c>
      <c r="E4" s="5">
        <v>58</v>
      </c>
      <c r="G4" s="5">
        <f t="shared" si="0"/>
        <v>2610</v>
      </c>
      <c r="I4" s="7"/>
      <c r="J4" s="7">
        <v>1530</v>
      </c>
      <c r="K4" s="7">
        <v>7</v>
      </c>
      <c r="L4" s="7">
        <f>J4*K4</f>
        <v>10710</v>
      </c>
      <c r="M4" s="7" t="s">
        <v>90</v>
      </c>
    </row>
    <row r="5" spans="1:16" s="8" customFormat="1" x14ac:dyDescent="0.3">
      <c r="A5" s="9">
        <v>4</v>
      </c>
      <c r="B5" s="10" t="s">
        <v>63</v>
      </c>
      <c r="C5" s="10" t="s">
        <v>70</v>
      </c>
      <c r="D5" s="10">
        <v>100</v>
      </c>
      <c r="E5" s="10">
        <v>20</v>
      </c>
      <c r="F5" s="10"/>
      <c r="G5" s="10">
        <f t="shared" si="0"/>
        <v>2000</v>
      </c>
      <c r="H5" s="10" t="s">
        <v>97</v>
      </c>
      <c r="I5" s="7"/>
      <c r="J5" s="7">
        <v>795</v>
      </c>
      <c r="K5" s="7">
        <v>1</v>
      </c>
      <c r="L5" s="7">
        <f>J5*K5</f>
        <v>795</v>
      </c>
      <c r="M5" s="7" t="s">
        <v>89</v>
      </c>
    </row>
    <row r="6" spans="1:16" s="8" customFormat="1" x14ac:dyDescent="0.3">
      <c r="A6" s="9">
        <v>5</v>
      </c>
      <c r="B6" s="8" t="s">
        <v>64</v>
      </c>
      <c r="C6" s="8" t="s">
        <v>70</v>
      </c>
      <c r="D6" s="8">
        <v>11505</v>
      </c>
      <c r="E6" s="8">
        <v>1</v>
      </c>
      <c r="G6" s="8">
        <f t="shared" si="0"/>
        <v>11505</v>
      </c>
      <c r="I6" s="7"/>
      <c r="J6" s="7"/>
      <c r="K6" s="7"/>
      <c r="L6" s="7"/>
      <c r="M6" s="7"/>
    </row>
    <row r="7" spans="1:16" x14ac:dyDescent="0.3">
      <c r="A7" s="6">
        <v>6</v>
      </c>
      <c r="B7" s="5" t="s">
        <v>65</v>
      </c>
      <c r="C7" s="5" t="s">
        <v>70</v>
      </c>
      <c r="D7" s="8">
        <v>10000</v>
      </c>
      <c r="E7" s="5">
        <v>1</v>
      </c>
      <c r="G7" s="5">
        <f>D7*E7</f>
        <v>10000</v>
      </c>
      <c r="H7" s="5" t="s">
        <v>80</v>
      </c>
      <c r="I7" s="7"/>
      <c r="J7" s="7"/>
      <c r="K7" s="7"/>
      <c r="L7" s="7">
        <f>L4+L5</f>
        <v>11505</v>
      </c>
      <c r="M7" s="7"/>
    </row>
    <row r="8" spans="1:16" x14ac:dyDescent="0.3">
      <c r="A8" s="6">
        <v>7</v>
      </c>
      <c r="B8" s="5" t="s">
        <v>66</v>
      </c>
      <c r="C8" s="5" t="s">
        <v>70</v>
      </c>
      <c r="D8" s="8">
        <v>1550</v>
      </c>
      <c r="E8" s="5">
        <v>1</v>
      </c>
      <c r="G8" s="5">
        <f t="shared" si="0"/>
        <v>1550</v>
      </c>
      <c r="N8" s="8"/>
      <c r="O8" s="8"/>
      <c r="P8" s="8"/>
    </row>
    <row r="9" spans="1:16" x14ac:dyDescent="0.3">
      <c r="A9" s="6">
        <v>8</v>
      </c>
      <c r="B9" s="5" t="s">
        <v>68</v>
      </c>
      <c r="C9" s="5" t="s">
        <v>6</v>
      </c>
      <c r="D9" s="5">
        <v>36000</v>
      </c>
      <c r="E9" s="5">
        <v>1</v>
      </c>
      <c r="G9" s="5">
        <f t="shared" si="0"/>
        <v>36000</v>
      </c>
      <c r="N9" s="8"/>
      <c r="O9" s="8"/>
      <c r="P9" s="8"/>
    </row>
    <row r="10" spans="1:16" x14ac:dyDescent="0.3">
      <c r="A10" s="6">
        <v>9</v>
      </c>
      <c r="B10" s="5" t="s">
        <v>69</v>
      </c>
      <c r="C10" s="5" t="s">
        <v>12</v>
      </c>
      <c r="D10" s="5">
        <v>82</v>
      </c>
      <c r="E10" s="5">
        <v>80</v>
      </c>
      <c r="G10" s="5">
        <f t="shared" si="0"/>
        <v>6560</v>
      </c>
      <c r="I10" s="7" t="s">
        <v>87</v>
      </c>
      <c r="J10" s="7"/>
      <c r="K10" s="7"/>
      <c r="L10" s="7"/>
      <c r="M10" s="7"/>
      <c r="N10" s="8"/>
      <c r="O10" s="8"/>
      <c r="P10" s="8"/>
    </row>
    <row r="11" spans="1:16" s="8" customFormat="1" x14ac:dyDescent="0.3">
      <c r="A11" s="9">
        <v>10</v>
      </c>
      <c r="B11" s="10" t="s">
        <v>60</v>
      </c>
      <c r="C11" s="10" t="s">
        <v>5</v>
      </c>
      <c r="D11" s="10">
        <v>610</v>
      </c>
      <c r="E11" s="10">
        <v>1</v>
      </c>
      <c r="F11" s="10"/>
      <c r="G11" s="10">
        <f t="shared" si="0"/>
        <v>610</v>
      </c>
      <c r="H11" s="10"/>
      <c r="I11" s="7" t="s">
        <v>88</v>
      </c>
      <c r="J11" s="7">
        <v>80</v>
      </c>
      <c r="K11" s="7">
        <v>10</v>
      </c>
      <c r="L11" s="7">
        <f>J11*K11</f>
        <v>800</v>
      </c>
      <c r="M11" s="7" t="s">
        <v>93</v>
      </c>
    </row>
    <row r="12" spans="1:16" s="8" customFormat="1" x14ac:dyDescent="0.3">
      <c r="A12" s="9">
        <v>11</v>
      </c>
      <c r="B12" s="10" t="s">
        <v>72</v>
      </c>
      <c r="C12" s="10" t="s">
        <v>5</v>
      </c>
      <c r="D12" s="10">
        <v>436</v>
      </c>
      <c r="E12" s="10">
        <v>1</v>
      </c>
      <c r="F12" s="10"/>
      <c r="G12" s="10">
        <f t="shared" si="0"/>
        <v>436</v>
      </c>
      <c r="H12" s="10"/>
      <c r="I12" s="7"/>
      <c r="J12" s="7">
        <v>30</v>
      </c>
      <c r="K12" s="7">
        <v>10</v>
      </c>
      <c r="L12" s="7">
        <f t="shared" ref="L12:L13" si="1">J12*K12</f>
        <v>300</v>
      </c>
      <c r="M12" s="7" t="s">
        <v>94</v>
      </c>
    </row>
    <row r="13" spans="1:16" x14ac:dyDescent="0.3">
      <c r="A13" s="6">
        <v>12</v>
      </c>
      <c r="B13" s="5" t="s">
        <v>76</v>
      </c>
      <c r="C13" s="5" t="s">
        <v>92</v>
      </c>
      <c r="D13" s="5">
        <v>150</v>
      </c>
      <c r="E13" s="5">
        <v>80</v>
      </c>
      <c r="G13" s="5">
        <f t="shared" si="0"/>
        <v>12000</v>
      </c>
      <c r="I13" s="7" t="s">
        <v>91</v>
      </c>
      <c r="J13" s="7">
        <v>45</v>
      </c>
      <c r="K13" s="7">
        <v>10</v>
      </c>
      <c r="L13" s="7">
        <f t="shared" si="1"/>
        <v>450</v>
      </c>
      <c r="M13" s="7" t="s">
        <v>95</v>
      </c>
      <c r="N13" s="8"/>
      <c r="O13" s="8"/>
      <c r="P13" s="8"/>
    </row>
    <row r="14" spans="1:16" x14ac:dyDescent="0.3">
      <c r="A14" s="6">
        <v>13</v>
      </c>
      <c r="B14" s="5" t="s">
        <v>78</v>
      </c>
      <c r="C14" s="5" t="s">
        <v>77</v>
      </c>
      <c r="D14" s="5">
        <v>2500</v>
      </c>
      <c r="E14" s="5">
        <v>1</v>
      </c>
      <c r="G14" s="5">
        <f t="shared" si="0"/>
        <v>2500</v>
      </c>
      <c r="I14" s="7"/>
      <c r="J14" s="7"/>
      <c r="K14" s="7"/>
      <c r="L14" s="7">
        <f>L11+L12+L13</f>
        <v>1550</v>
      </c>
      <c r="M14" s="7"/>
    </row>
    <row r="15" spans="1:16" x14ac:dyDescent="0.3">
      <c r="A15" s="6">
        <v>14</v>
      </c>
      <c r="B15" s="5" t="s">
        <v>79</v>
      </c>
      <c r="C15" s="5" t="s">
        <v>77</v>
      </c>
      <c r="D15" s="5">
        <v>2000</v>
      </c>
      <c r="E15" s="5">
        <v>1</v>
      </c>
      <c r="G15" s="5">
        <f t="shared" si="0"/>
        <v>2000</v>
      </c>
    </row>
    <row r="16" spans="1:16" x14ac:dyDescent="0.3">
      <c r="A16" s="6">
        <v>15</v>
      </c>
      <c r="G16" s="5">
        <f t="shared" si="0"/>
        <v>0</v>
      </c>
    </row>
    <row r="17" spans="1:13" x14ac:dyDescent="0.3">
      <c r="A17" s="6">
        <v>16</v>
      </c>
      <c r="G17" s="5">
        <f t="shared" si="0"/>
        <v>0</v>
      </c>
      <c r="I17" s="7" t="s">
        <v>98</v>
      </c>
      <c r="J17" s="7"/>
      <c r="K17" s="7"/>
      <c r="L17" s="7"/>
      <c r="M17" s="7"/>
    </row>
    <row r="18" spans="1:13" x14ac:dyDescent="0.3">
      <c r="A18" s="6">
        <v>17</v>
      </c>
      <c r="G18" s="5">
        <f t="shared" si="0"/>
        <v>0</v>
      </c>
      <c r="I18" s="7" t="s">
        <v>99</v>
      </c>
      <c r="J18" s="7">
        <v>10</v>
      </c>
      <c r="K18" s="7">
        <v>6</v>
      </c>
      <c r="L18" s="7">
        <f>J18*K18</f>
        <v>60</v>
      </c>
      <c r="M18" s="7"/>
    </row>
    <row r="19" spans="1:13" x14ac:dyDescent="0.3">
      <c r="A19" s="9">
        <v>18</v>
      </c>
      <c r="G19" s="5">
        <f t="shared" si="0"/>
        <v>0</v>
      </c>
      <c r="I19" s="7" t="s">
        <v>100</v>
      </c>
      <c r="J19" s="7">
        <v>40</v>
      </c>
      <c r="K19" s="7">
        <v>10</v>
      </c>
      <c r="L19" s="7">
        <f t="shared" ref="L19:L21" si="2">J19*K19</f>
        <v>400</v>
      </c>
      <c r="M19" s="7"/>
    </row>
    <row r="20" spans="1:13" x14ac:dyDescent="0.3">
      <c r="A20" s="6">
        <v>19</v>
      </c>
      <c r="G20" s="5">
        <f t="shared" si="0"/>
        <v>0</v>
      </c>
      <c r="I20" s="7" t="s">
        <v>101</v>
      </c>
      <c r="J20" s="7">
        <v>30</v>
      </c>
      <c r="K20" s="7">
        <v>3</v>
      </c>
      <c r="L20" s="7">
        <f t="shared" si="2"/>
        <v>90</v>
      </c>
      <c r="M20" s="7"/>
    </row>
    <row r="21" spans="1:13" x14ac:dyDescent="0.3">
      <c r="A21" s="6">
        <v>20</v>
      </c>
      <c r="G21" s="5">
        <f>SUM(G2:G15)</f>
        <v>165771</v>
      </c>
      <c r="I21" s="7" t="s">
        <v>102</v>
      </c>
      <c r="J21" s="7">
        <v>30</v>
      </c>
      <c r="K21" s="7">
        <v>2</v>
      </c>
      <c r="L21" s="7">
        <f t="shared" si="2"/>
        <v>60</v>
      </c>
      <c r="M21" s="7"/>
    </row>
    <row r="22" spans="1:13" x14ac:dyDescent="0.3">
      <c r="A22" s="6">
        <v>21</v>
      </c>
      <c r="G22" s="5">
        <f>G21/60</f>
        <v>2762.85</v>
      </c>
      <c r="I22" s="7"/>
      <c r="J22" s="7"/>
      <c r="K22" s="7"/>
      <c r="L22" s="7">
        <f>SUM(L18:L21)</f>
        <v>610</v>
      </c>
      <c r="M22" s="7"/>
    </row>
    <row r="23" spans="1:13" s="8" customFormat="1" x14ac:dyDescent="0.3">
      <c r="A23" s="9">
        <v>22</v>
      </c>
      <c r="B23" s="11"/>
      <c r="C23" s="11" t="s">
        <v>13</v>
      </c>
      <c r="D23" s="11">
        <v>500</v>
      </c>
      <c r="E23" s="11">
        <v>1</v>
      </c>
      <c r="F23" s="11"/>
      <c r="G23" s="11">
        <f>D23*E23</f>
        <v>500</v>
      </c>
      <c r="H23" s="11"/>
    </row>
    <row r="24" spans="1:13" x14ac:dyDescent="0.3">
      <c r="A24" s="6">
        <v>23</v>
      </c>
      <c r="I24" s="7" t="s">
        <v>103</v>
      </c>
      <c r="J24" s="7"/>
      <c r="K24" s="7"/>
      <c r="L24" s="7"/>
      <c r="M24" s="7"/>
    </row>
    <row r="25" spans="1:13" x14ac:dyDescent="0.3">
      <c r="A25" s="6">
        <v>24</v>
      </c>
      <c r="I25" s="7" t="s">
        <v>104</v>
      </c>
      <c r="J25" s="7">
        <v>8</v>
      </c>
      <c r="K25" s="7">
        <v>50</v>
      </c>
      <c r="L25" s="7">
        <f>J25*K25</f>
        <v>400</v>
      </c>
      <c r="M25" s="7"/>
    </row>
    <row r="26" spans="1:13" x14ac:dyDescent="0.3">
      <c r="A26" s="9">
        <v>25</v>
      </c>
      <c r="I26" s="7" t="s">
        <v>105</v>
      </c>
      <c r="J26" s="7">
        <v>16</v>
      </c>
      <c r="K26" s="7">
        <v>1</v>
      </c>
      <c r="L26" s="7">
        <f t="shared" ref="L26:L27" si="3">J26*K26</f>
        <v>16</v>
      </c>
      <c r="M26" s="7"/>
    </row>
    <row r="27" spans="1:13" x14ac:dyDescent="0.3">
      <c r="A27" s="6">
        <v>27</v>
      </c>
      <c r="I27" s="7" t="s">
        <v>106</v>
      </c>
      <c r="J27" s="7">
        <v>20</v>
      </c>
      <c r="K27" s="7">
        <v>1</v>
      </c>
      <c r="L27" s="7">
        <f t="shared" si="3"/>
        <v>20</v>
      </c>
      <c r="M27" s="7"/>
    </row>
    <row r="28" spans="1:13" x14ac:dyDescent="0.3">
      <c r="A28" s="9">
        <v>28</v>
      </c>
      <c r="I28" s="7"/>
      <c r="J28" s="7"/>
      <c r="K28" s="7"/>
      <c r="L28" s="7">
        <f>SUM(L25+L26+L27)</f>
        <v>436</v>
      </c>
      <c r="M28" s="7"/>
    </row>
    <row r="29" spans="1:13" x14ac:dyDescent="0.3">
      <c r="A29" s="6"/>
      <c r="B29" s="12" t="s">
        <v>81</v>
      </c>
      <c r="C29" s="12">
        <v>2600</v>
      </c>
      <c r="D29" s="12">
        <v>40</v>
      </c>
      <c r="E29" s="12">
        <f>C29*D29</f>
        <v>104000</v>
      </c>
    </row>
    <row r="30" spans="1:13" x14ac:dyDescent="0.3">
      <c r="A30" s="6"/>
      <c r="B30" s="12" t="s">
        <v>82</v>
      </c>
      <c r="C30" s="12">
        <v>2300</v>
      </c>
      <c r="D30" s="12">
        <v>18</v>
      </c>
      <c r="E30" s="12">
        <f>C30*D30</f>
        <v>41400</v>
      </c>
    </row>
    <row r="31" spans="1:13" x14ac:dyDescent="0.3">
      <c r="A31" s="6"/>
      <c r="B31" s="12" t="s">
        <v>57</v>
      </c>
      <c r="C31" s="12"/>
      <c r="D31" s="12"/>
      <c r="E31" s="12">
        <f>E29+E30</f>
        <v>145400</v>
      </c>
    </row>
    <row r="32" spans="1:13" x14ac:dyDescent="0.3">
      <c r="A32" s="6"/>
      <c r="B32" s="12" t="s">
        <v>96</v>
      </c>
      <c r="C32" s="12"/>
      <c r="D32" s="12"/>
      <c r="E32" s="12">
        <f>E31-G21</f>
        <v>-20371</v>
      </c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</sheetData>
  <autoFilter ref="C1:C65" xr:uid="{F3B2DF08-DAA7-4530-822C-DD7AFA493965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D1B3-AA82-4172-8533-CC2D2754AD1B}">
  <sheetPr filterMode="1"/>
  <dimension ref="A1:H52"/>
  <sheetViews>
    <sheetView workbookViewId="0">
      <pane ySplit="1" topLeftCell="A2" activePane="bottomLeft" state="frozen"/>
      <selection pane="bottomLeft" activeCell="B52" sqref="B52"/>
    </sheetView>
  </sheetViews>
  <sheetFormatPr defaultRowHeight="16.2" x14ac:dyDescent="0.3"/>
  <cols>
    <col min="2" max="2" width="13.5546875" customWidth="1"/>
    <col min="4" max="4" width="11.109375" customWidth="1"/>
    <col min="8" max="8" width="67.6640625" customWidth="1"/>
  </cols>
  <sheetData>
    <row r="1" spans="1:8" x14ac:dyDescent="0.3">
      <c r="B1" t="s">
        <v>0</v>
      </c>
      <c r="C1" t="s">
        <v>4</v>
      </c>
      <c r="D1" t="s">
        <v>56</v>
      </c>
      <c r="E1" t="s">
        <v>1</v>
      </c>
      <c r="F1" t="s">
        <v>2</v>
      </c>
      <c r="G1" t="s">
        <v>15</v>
      </c>
      <c r="H1" t="s">
        <v>3</v>
      </c>
    </row>
    <row r="2" spans="1:8" x14ac:dyDescent="0.3">
      <c r="A2">
        <v>1</v>
      </c>
      <c r="B2" t="s">
        <v>55</v>
      </c>
      <c r="C2" t="s">
        <v>54</v>
      </c>
      <c r="D2" t="s">
        <v>57</v>
      </c>
      <c r="E2">
        <v>27000</v>
      </c>
      <c r="F2" t="s">
        <v>58</v>
      </c>
      <c r="G2">
        <v>27000</v>
      </c>
      <c r="H2" t="s">
        <v>59</v>
      </c>
    </row>
    <row r="3" spans="1:8" hidden="1" x14ac:dyDescent="0.3">
      <c r="A3">
        <v>2</v>
      </c>
      <c r="C3" t="s">
        <v>6</v>
      </c>
    </row>
    <row r="4" spans="1:8" hidden="1" x14ac:dyDescent="0.3">
      <c r="A4">
        <v>3</v>
      </c>
      <c r="C4" t="s">
        <v>7</v>
      </c>
    </row>
    <row r="5" spans="1:8" hidden="1" x14ac:dyDescent="0.3">
      <c r="A5">
        <v>4</v>
      </c>
      <c r="C5" t="s">
        <v>8</v>
      </c>
    </row>
    <row r="6" spans="1:8" hidden="1" x14ac:dyDescent="0.3">
      <c r="A6">
        <v>5</v>
      </c>
      <c r="C6" t="s">
        <v>9</v>
      </c>
    </row>
    <row r="7" spans="1:8" hidden="1" x14ac:dyDescent="0.3">
      <c r="A7">
        <v>6</v>
      </c>
      <c r="C7" t="s">
        <v>10</v>
      </c>
    </row>
    <row r="8" spans="1:8" hidden="1" x14ac:dyDescent="0.3">
      <c r="A8">
        <v>7</v>
      </c>
      <c r="C8" t="s">
        <v>11</v>
      </c>
    </row>
    <row r="9" spans="1:8" hidden="1" x14ac:dyDescent="0.3">
      <c r="A9">
        <v>8</v>
      </c>
      <c r="C9" t="s">
        <v>12</v>
      </c>
    </row>
    <row r="10" spans="1:8" hidden="1" x14ac:dyDescent="0.3">
      <c r="A10">
        <v>9</v>
      </c>
      <c r="C10" t="s">
        <v>13</v>
      </c>
    </row>
    <row r="11" spans="1:8" hidden="1" x14ac:dyDescent="0.3">
      <c r="A11">
        <v>10</v>
      </c>
      <c r="C11" t="s">
        <v>14</v>
      </c>
    </row>
    <row r="12" spans="1:8" hidden="1" x14ac:dyDescent="0.3">
      <c r="A12">
        <v>11</v>
      </c>
      <c r="C12" t="s">
        <v>5</v>
      </c>
    </row>
    <row r="13" spans="1:8" hidden="1" x14ac:dyDescent="0.3">
      <c r="A13">
        <v>12</v>
      </c>
    </row>
    <row r="14" spans="1:8" hidden="1" x14ac:dyDescent="0.3">
      <c r="A14">
        <v>13</v>
      </c>
    </row>
    <row r="15" spans="1:8" hidden="1" x14ac:dyDescent="0.3">
      <c r="A15">
        <v>14</v>
      </c>
    </row>
    <row r="16" spans="1:8" hidden="1" x14ac:dyDescent="0.3">
      <c r="A16">
        <v>15</v>
      </c>
    </row>
    <row r="17" spans="1:1" hidden="1" x14ac:dyDescent="0.3">
      <c r="A17">
        <v>16</v>
      </c>
    </row>
    <row r="18" spans="1:1" hidden="1" x14ac:dyDescent="0.3">
      <c r="A18">
        <v>17</v>
      </c>
    </row>
    <row r="19" spans="1:1" hidden="1" x14ac:dyDescent="0.3">
      <c r="A19">
        <v>18</v>
      </c>
    </row>
    <row r="20" spans="1:1" hidden="1" x14ac:dyDescent="0.3">
      <c r="A20">
        <v>19</v>
      </c>
    </row>
    <row r="21" spans="1:1" hidden="1" x14ac:dyDescent="0.3">
      <c r="A21">
        <v>20</v>
      </c>
    </row>
    <row r="22" spans="1:1" hidden="1" x14ac:dyDescent="0.3">
      <c r="A22">
        <v>21</v>
      </c>
    </row>
    <row r="23" spans="1:1" hidden="1" x14ac:dyDescent="0.3">
      <c r="A23">
        <v>22</v>
      </c>
    </row>
    <row r="24" spans="1:1" hidden="1" x14ac:dyDescent="0.3">
      <c r="A24">
        <v>23</v>
      </c>
    </row>
    <row r="25" spans="1:1" hidden="1" x14ac:dyDescent="0.3">
      <c r="A25">
        <v>24</v>
      </c>
    </row>
    <row r="26" spans="1:1" hidden="1" x14ac:dyDescent="0.3">
      <c r="A26">
        <v>25</v>
      </c>
    </row>
    <row r="27" spans="1:1" hidden="1" x14ac:dyDescent="0.3">
      <c r="A27">
        <v>26</v>
      </c>
    </row>
    <row r="28" spans="1:1" hidden="1" x14ac:dyDescent="0.3">
      <c r="A28">
        <v>27</v>
      </c>
    </row>
    <row r="29" spans="1:1" hidden="1" x14ac:dyDescent="0.3">
      <c r="A29">
        <v>28</v>
      </c>
    </row>
    <row r="30" spans="1:1" hidden="1" x14ac:dyDescent="0.3">
      <c r="A30">
        <v>29</v>
      </c>
    </row>
    <row r="31" spans="1:1" hidden="1" x14ac:dyDescent="0.3">
      <c r="A31">
        <v>30</v>
      </c>
    </row>
    <row r="32" spans="1:1" hidden="1" x14ac:dyDescent="0.3">
      <c r="A32">
        <v>31</v>
      </c>
    </row>
    <row r="33" spans="1:1" hidden="1" x14ac:dyDescent="0.3">
      <c r="A33">
        <v>32</v>
      </c>
    </row>
    <row r="34" spans="1:1" hidden="1" x14ac:dyDescent="0.3">
      <c r="A34">
        <v>33</v>
      </c>
    </row>
    <row r="35" spans="1:1" hidden="1" x14ac:dyDescent="0.3">
      <c r="A35">
        <v>34</v>
      </c>
    </row>
    <row r="36" spans="1:1" hidden="1" x14ac:dyDescent="0.3">
      <c r="A36">
        <v>35</v>
      </c>
    </row>
    <row r="37" spans="1:1" hidden="1" x14ac:dyDescent="0.3">
      <c r="A37">
        <v>36</v>
      </c>
    </row>
    <row r="38" spans="1:1" hidden="1" x14ac:dyDescent="0.3">
      <c r="A38">
        <v>37</v>
      </c>
    </row>
    <row r="39" spans="1:1" hidden="1" x14ac:dyDescent="0.3">
      <c r="A39">
        <v>38</v>
      </c>
    </row>
    <row r="40" spans="1:1" hidden="1" x14ac:dyDescent="0.3">
      <c r="A40">
        <v>39</v>
      </c>
    </row>
    <row r="41" spans="1:1" hidden="1" x14ac:dyDescent="0.3">
      <c r="A41">
        <v>40</v>
      </c>
    </row>
    <row r="42" spans="1:1" hidden="1" x14ac:dyDescent="0.3">
      <c r="A42">
        <v>41</v>
      </c>
    </row>
    <row r="43" spans="1:1" hidden="1" x14ac:dyDescent="0.3">
      <c r="A43">
        <v>42</v>
      </c>
    </row>
    <row r="44" spans="1:1" hidden="1" x14ac:dyDescent="0.3">
      <c r="A44">
        <v>43</v>
      </c>
    </row>
    <row r="45" spans="1:1" hidden="1" x14ac:dyDescent="0.3">
      <c r="A45">
        <v>44</v>
      </c>
    </row>
    <row r="46" spans="1:1" hidden="1" x14ac:dyDescent="0.3">
      <c r="A46">
        <v>45</v>
      </c>
    </row>
    <row r="47" spans="1:1" hidden="1" x14ac:dyDescent="0.3">
      <c r="A47">
        <v>46</v>
      </c>
    </row>
    <row r="48" spans="1:1" hidden="1" x14ac:dyDescent="0.3">
      <c r="A48">
        <v>47</v>
      </c>
    </row>
    <row r="49" spans="1:1" hidden="1" x14ac:dyDescent="0.3">
      <c r="A49">
        <v>48</v>
      </c>
    </row>
    <row r="50" spans="1:1" hidden="1" x14ac:dyDescent="0.3">
      <c r="A50">
        <v>49</v>
      </c>
    </row>
    <row r="51" spans="1:1" hidden="1" x14ac:dyDescent="0.3">
      <c r="A51">
        <v>50</v>
      </c>
    </row>
    <row r="52" spans="1:1" x14ac:dyDescent="0.3">
      <c r="A52">
        <v>2</v>
      </c>
    </row>
  </sheetData>
  <autoFilter ref="C1:C51" xr:uid="{C0A5D1B3-AA82-4172-8533-CC2D2754AD1B}">
    <filterColumn colId="0">
      <filters>
        <filter val="訂金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B130-AF55-4586-8A00-F2DF746CE89A}">
  <dimension ref="A1:E56"/>
  <sheetViews>
    <sheetView workbookViewId="0">
      <selection activeCell="E57" sqref="E57"/>
    </sheetView>
  </sheetViews>
  <sheetFormatPr defaultRowHeight="16.2" x14ac:dyDescent="0.3"/>
  <sheetData>
    <row r="1" spans="1:5" x14ac:dyDescent="0.3">
      <c r="A1" s="1"/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>
        <v>1</v>
      </c>
      <c r="B2" s="2" t="s">
        <v>20</v>
      </c>
      <c r="C2" s="2" t="s">
        <v>20</v>
      </c>
      <c r="D2" s="3">
        <v>45432</v>
      </c>
      <c r="E2" s="2">
        <v>1000</v>
      </c>
    </row>
    <row r="3" spans="1:5" x14ac:dyDescent="0.3">
      <c r="A3" s="1">
        <v>2</v>
      </c>
      <c r="B3" s="4" t="s">
        <v>21</v>
      </c>
      <c r="C3" s="2" t="s">
        <v>22</v>
      </c>
      <c r="D3" s="3">
        <v>45432</v>
      </c>
      <c r="E3" s="2">
        <v>1000</v>
      </c>
    </row>
    <row r="4" spans="1:5" x14ac:dyDescent="0.3">
      <c r="A4" s="1">
        <v>3</v>
      </c>
      <c r="B4" s="4" t="s">
        <v>23</v>
      </c>
      <c r="C4" s="2" t="s">
        <v>24</v>
      </c>
      <c r="D4" s="3">
        <v>45432</v>
      </c>
      <c r="E4" s="2">
        <v>1000</v>
      </c>
    </row>
    <row r="5" spans="1:5" x14ac:dyDescent="0.3">
      <c r="A5" s="1">
        <v>4</v>
      </c>
      <c r="B5" s="2" t="s">
        <v>25</v>
      </c>
      <c r="C5" s="2" t="s">
        <v>25</v>
      </c>
      <c r="D5" s="3">
        <v>45432</v>
      </c>
      <c r="E5" s="2">
        <v>1000</v>
      </c>
    </row>
    <row r="6" spans="1:5" x14ac:dyDescent="0.3">
      <c r="A6" s="1">
        <v>5</v>
      </c>
      <c r="B6" s="2" t="s">
        <v>26</v>
      </c>
      <c r="C6" s="2" t="s">
        <v>26</v>
      </c>
      <c r="D6" s="3">
        <v>45432</v>
      </c>
      <c r="E6" s="2">
        <v>1000</v>
      </c>
    </row>
    <row r="7" spans="1:5" x14ac:dyDescent="0.3">
      <c r="A7" s="1">
        <v>6</v>
      </c>
      <c r="B7" s="2" t="s">
        <v>27</v>
      </c>
      <c r="C7" s="2" t="s">
        <v>27</v>
      </c>
      <c r="D7" s="3">
        <v>45432</v>
      </c>
      <c r="E7" s="2">
        <v>1000</v>
      </c>
    </row>
    <row r="8" spans="1:5" x14ac:dyDescent="0.3">
      <c r="A8" s="1">
        <v>7</v>
      </c>
      <c r="B8" s="2" t="s">
        <v>28</v>
      </c>
      <c r="C8" s="2" t="s">
        <v>28</v>
      </c>
      <c r="D8" s="3">
        <v>45432</v>
      </c>
      <c r="E8" s="2">
        <v>1000</v>
      </c>
    </row>
    <row r="9" spans="1:5" x14ac:dyDescent="0.3">
      <c r="A9" s="1">
        <v>8</v>
      </c>
      <c r="B9" s="2" t="s">
        <v>29</v>
      </c>
      <c r="C9" s="2" t="s">
        <v>29</v>
      </c>
      <c r="D9" s="3">
        <v>45432</v>
      </c>
      <c r="E9" s="2">
        <v>1000</v>
      </c>
    </row>
    <row r="10" spans="1:5" x14ac:dyDescent="0.3">
      <c r="A10" s="1">
        <v>9</v>
      </c>
      <c r="B10" s="2" t="s">
        <v>30</v>
      </c>
      <c r="C10" s="2" t="s">
        <v>30</v>
      </c>
      <c r="D10" s="3">
        <v>45432</v>
      </c>
      <c r="E10" s="2">
        <v>1000</v>
      </c>
    </row>
    <row r="11" spans="1:5" x14ac:dyDescent="0.3">
      <c r="A11" s="1">
        <v>10</v>
      </c>
      <c r="B11" s="2" t="s">
        <v>31</v>
      </c>
      <c r="C11" s="2" t="s">
        <v>31</v>
      </c>
      <c r="D11" s="3">
        <v>45432</v>
      </c>
      <c r="E11" s="2">
        <v>1000</v>
      </c>
    </row>
    <row r="12" spans="1:5" x14ac:dyDescent="0.3">
      <c r="A12" s="1">
        <v>11</v>
      </c>
      <c r="B12" s="4" t="s">
        <v>32</v>
      </c>
      <c r="C12" s="2" t="s">
        <v>33</v>
      </c>
      <c r="D12" s="3">
        <v>45432</v>
      </c>
      <c r="E12" s="2">
        <v>1000</v>
      </c>
    </row>
    <row r="13" spans="1:5" x14ac:dyDescent="0.3">
      <c r="A13" s="1">
        <v>12</v>
      </c>
      <c r="B13" s="2" t="s">
        <v>34</v>
      </c>
      <c r="C13" s="2" t="s">
        <v>34</v>
      </c>
      <c r="D13" s="3">
        <v>45432</v>
      </c>
      <c r="E13" s="2">
        <v>1000</v>
      </c>
    </row>
    <row r="14" spans="1:5" x14ac:dyDescent="0.3">
      <c r="A14" s="1">
        <v>13</v>
      </c>
      <c r="B14" s="2" t="s">
        <v>35</v>
      </c>
      <c r="C14" s="2" t="s">
        <v>35</v>
      </c>
      <c r="D14" s="3">
        <v>45432</v>
      </c>
      <c r="E14" s="2">
        <v>1000</v>
      </c>
    </row>
    <row r="15" spans="1:5" x14ac:dyDescent="0.3">
      <c r="A15" s="1">
        <v>14</v>
      </c>
      <c r="B15" s="2" t="s">
        <v>36</v>
      </c>
      <c r="C15" s="2" t="s">
        <v>36</v>
      </c>
      <c r="D15" s="3">
        <v>45432</v>
      </c>
      <c r="E15" s="2">
        <v>1000</v>
      </c>
    </row>
    <row r="16" spans="1:5" x14ac:dyDescent="0.3">
      <c r="A16" s="1">
        <v>15</v>
      </c>
      <c r="B16" s="2" t="s">
        <v>37</v>
      </c>
      <c r="C16" s="2" t="s">
        <v>37</v>
      </c>
      <c r="D16" s="3">
        <v>45432</v>
      </c>
      <c r="E16" s="2">
        <v>1000</v>
      </c>
    </row>
    <row r="17" spans="1:5" x14ac:dyDescent="0.3">
      <c r="A17" s="1">
        <v>16</v>
      </c>
      <c r="B17" s="4" t="s">
        <v>38</v>
      </c>
      <c r="C17" s="2" t="s">
        <v>39</v>
      </c>
      <c r="D17" s="3">
        <v>45432</v>
      </c>
      <c r="E17" s="2">
        <v>1000</v>
      </c>
    </row>
    <row r="18" spans="1:5" x14ac:dyDescent="0.3">
      <c r="A18" s="1">
        <v>17</v>
      </c>
      <c r="B18" s="2" t="s">
        <v>40</v>
      </c>
      <c r="C18" s="2" t="s">
        <v>40</v>
      </c>
      <c r="D18" s="3">
        <v>45432</v>
      </c>
      <c r="E18" s="2">
        <v>1000</v>
      </c>
    </row>
    <row r="19" spans="1:5" x14ac:dyDescent="0.3">
      <c r="A19" s="1">
        <v>18</v>
      </c>
      <c r="B19" s="2" t="s">
        <v>41</v>
      </c>
      <c r="C19" s="2" t="s">
        <v>41</v>
      </c>
      <c r="D19" s="3">
        <v>45433</v>
      </c>
      <c r="E19" s="2">
        <v>1000</v>
      </c>
    </row>
    <row r="20" spans="1:5" x14ac:dyDescent="0.3">
      <c r="A20" s="1">
        <v>19</v>
      </c>
      <c r="B20" s="2" t="s">
        <v>42</v>
      </c>
      <c r="C20" s="2" t="s">
        <v>42</v>
      </c>
      <c r="D20" s="3">
        <v>45433</v>
      </c>
      <c r="E20" s="2">
        <v>1000</v>
      </c>
    </row>
    <row r="21" spans="1:5" x14ac:dyDescent="0.3">
      <c r="A21" s="1">
        <v>20</v>
      </c>
      <c r="B21" s="2" t="s">
        <v>43</v>
      </c>
      <c r="C21" s="2" t="s">
        <v>43</v>
      </c>
      <c r="D21" s="3">
        <v>45433</v>
      </c>
      <c r="E21" s="2">
        <v>1000</v>
      </c>
    </row>
    <row r="22" spans="1:5" x14ac:dyDescent="0.3">
      <c r="A22" s="1">
        <v>21</v>
      </c>
      <c r="B22" s="2" t="s">
        <v>44</v>
      </c>
      <c r="C22" s="2" t="s">
        <v>45</v>
      </c>
      <c r="D22" s="3">
        <v>45433</v>
      </c>
      <c r="E22" s="2">
        <v>1000</v>
      </c>
    </row>
    <row r="23" spans="1:5" x14ac:dyDescent="0.3">
      <c r="A23" s="1">
        <v>22</v>
      </c>
      <c r="B23" s="2" t="s">
        <v>46</v>
      </c>
      <c r="C23" s="2" t="s">
        <v>47</v>
      </c>
      <c r="D23" s="3">
        <v>45433</v>
      </c>
      <c r="E23" s="2">
        <v>1000</v>
      </c>
    </row>
    <row r="24" spans="1:5" x14ac:dyDescent="0.3">
      <c r="A24" s="1">
        <v>23</v>
      </c>
      <c r="B24" s="2" t="s">
        <v>48</v>
      </c>
      <c r="C24" s="2" t="s">
        <v>48</v>
      </c>
      <c r="D24" s="3">
        <v>45433</v>
      </c>
      <c r="E24" s="2">
        <v>1000</v>
      </c>
    </row>
    <row r="25" spans="1:5" x14ac:dyDescent="0.3">
      <c r="A25" s="1">
        <v>24</v>
      </c>
      <c r="B25" s="2" t="s">
        <v>49</v>
      </c>
      <c r="C25" s="2" t="s">
        <v>49</v>
      </c>
      <c r="D25" s="3">
        <v>45433</v>
      </c>
      <c r="E25" s="2">
        <v>1000</v>
      </c>
    </row>
    <row r="26" spans="1:5" x14ac:dyDescent="0.3">
      <c r="A26" s="1">
        <v>25</v>
      </c>
      <c r="B26" s="2" t="s">
        <v>50</v>
      </c>
      <c r="C26" s="2" t="s">
        <v>51</v>
      </c>
      <c r="D26" s="3">
        <v>45433</v>
      </c>
      <c r="E26" s="2">
        <v>1000</v>
      </c>
    </row>
    <row r="27" spans="1:5" x14ac:dyDescent="0.3">
      <c r="A27" s="1">
        <v>26</v>
      </c>
      <c r="B27" s="2" t="s">
        <v>52</v>
      </c>
      <c r="C27" s="2" t="s">
        <v>52</v>
      </c>
      <c r="D27" s="3">
        <v>45434</v>
      </c>
      <c r="E27" s="2">
        <v>1000</v>
      </c>
    </row>
    <row r="28" spans="1:5" x14ac:dyDescent="0.3">
      <c r="A28" s="1">
        <v>27</v>
      </c>
      <c r="B28" s="2"/>
      <c r="C28" s="2"/>
      <c r="D28" s="2"/>
      <c r="E28" s="2"/>
    </row>
    <row r="29" spans="1:5" x14ac:dyDescent="0.3">
      <c r="A29" s="1">
        <v>28</v>
      </c>
      <c r="B29" s="2"/>
      <c r="C29" s="2"/>
      <c r="D29" s="2"/>
      <c r="E29" s="2"/>
    </row>
    <row r="30" spans="1:5" x14ac:dyDescent="0.3">
      <c r="A30" s="1">
        <v>29</v>
      </c>
      <c r="B30" s="2"/>
      <c r="C30" s="2"/>
      <c r="D30" s="2"/>
      <c r="E30" s="2"/>
    </row>
    <row r="31" spans="1:5" x14ac:dyDescent="0.3">
      <c r="A31" s="1">
        <v>30</v>
      </c>
      <c r="B31" s="2"/>
      <c r="C31" s="2"/>
      <c r="D31" s="2"/>
      <c r="E31" s="2"/>
    </row>
    <row r="32" spans="1:5" x14ac:dyDescent="0.3">
      <c r="A32" s="1">
        <v>31</v>
      </c>
      <c r="B32" s="2"/>
      <c r="C32" s="2"/>
      <c r="D32" s="2"/>
      <c r="E32" s="2"/>
    </row>
    <row r="33" spans="1:5" x14ac:dyDescent="0.3">
      <c r="A33" s="1">
        <v>32</v>
      </c>
      <c r="B33" s="2"/>
      <c r="C33" s="2"/>
      <c r="D33" s="2"/>
      <c r="E33" s="2"/>
    </row>
    <row r="34" spans="1:5" x14ac:dyDescent="0.3">
      <c r="A34" s="1">
        <v>33</v>
      </c>
      <c r="B34" s="2"/>
      <c r="C34" s="2"/>
      <c r="D34" s="2"/>
      <c r="E34" s="2"/>
    </row>
    <row r="35" spans="1:5" x14ac:dyDescent="0.3">
      <c r="A35" s="1">
        <v>34</v>
      </c>
      <c r="B35" s="2"/>
      <c r="C35" s="2"/>
      <c r="D35" s="2"/>
      <c r="E35" s="2"/>
    </row>
    <row r="36" spans="1:5" x14ac:dyDescent="0.3">
      <c r="A36" s="1">
        <v>35</v>
      </c>
      <c r="B36" s="2"/>
      <c r="C36" s="2"/>
      <c r="D36" s="2"/>
      <c r="E36" s="2"/>
    </row>
    <row r="37" spans="1:5" x14ac:dyDescent="0.3">
      <c r="A37" s="1">
        <v>36</v>
      </c>
      <c r="B37" s="2"/>
      <c r="C37" s="2"/>
      <c r="D37" s="2"/>
      <c r="E37" s="2"/>
    </row>
    <row r="38" spans="1:5" x14ac:dyDescent="0.3">
      <c r="A38" s="1">
        <v>37</v>
      </c>
      <c r="B38" s="2"/>
      <c r="C38" s="2"/>
      <c r="D38" s="2"/>
      <c r="E38" s="2"/>
    </row>
    <row r="39" spans="1:5" x14ac:dyDescent="0.3">
      <c r="A39" s="1">
        <v>38</v>
      </c>
      <c r="B39" s="2"/>
      <c r="C39" s="2"/>
      <c r="D39" s="2"/>
      <c r="E39" s="2"/>
    </row>
    <row r="40" spans="1:5" x14ac:dyDescent="0.3">
      <c r="A40" s="1">
        <v>39</v>
      </c>
      <c r="B40" s="2"/>
      <c r="C40" s="2"/>
      <c r="D40" s="2"/>
      <c r="E40" s="2"/>
    </row>
    <row r="41" spans="1:5" x14ac:dyDescent="0.3">
      <c r="A41" s="1">
        <v>40</v>
      </c>
      <c r="B41" s="2"/>
      <c r="C41" s="2"/>
      <c r="D41" s="2"/>
      <c r="E41" s="2"/>
    </row>
    <row r="42" spans="1:5" x14ac:dyDescent="0.3">
      <c r="A42" s="1">
        <v>41</v>
      </c>
      <c r="B42" s="2"/>
      <c r="C42" s="2"/>
      <c r="D42" s="2"/>
      <c r="E42" s="2"/>
    </row>
    <row r="43" spans="1:5" x14ac:dyDescent="0.3">
      <c r="A43" s="1">
        <v>42</v>
      </c>
      <c r="B43" s="2"/>
      <c r="C43" s="2"/>
      <c r="D43" s="2"/>
      <c r="E43" s="2"/>
    </row>
    <row r="44" spans="1:5" x14ac:dyDescent="0.3">
      <c r="A44" s="1">
        <v>43</v>
      </c>
      <c r="B44" s="2"/>
      <c r="C44" s="2"/>
      <c r="D44" s="2"/>
      <c r="E44" s="2"/>
    </row>
    <row r="45" spans="1:5" x14ac:dyDescent="0.3">
      <c r="A45" s="1">
        <v>44</v>
      </c>
      <c r="B45" s="2"/>
      <c r="C45" s="2"/>
      <c r="D45" s="2"/>
      <c r="E45" s="2"/>
    </row>
    <row r="46" spans="1:5" x14ac:dyDescent="0.3">
      <c r="A46" s="1">
        <v>45</v>
      </c>
      <c r="B46" s="2"/>
      <c r="C46" s="2"/>
      <c r="D46" s="2"/>
      <c r="E46" s="2"/>
    </row>
    <row r="47" spans="1:5" x14ac:dyDescent="0.3">
      <c r="A47" s="1">
        <v>46</v>
      </c>
      <c r="B47" s="2"/>
      <c r="C47" s="2"/>
      <c r="D47" s="2"/>
      <c r="E47" s="2"/>
    </row>
    <row r="48" spans="1:5" x14ac:dyDescent="0.3">
      <c r="A48" s="1">
        <v>47</v>
      </c>
      <c r="B48" s="2"/>
      <c r="C48" s="2"/>
      <c r="D48" s="2"/>
      <c r="E48" s="2"/>
    </row>
    <row r="49" spans="1:5" x14ac:dyDescent="0.3">
      <c r="A49" s="1">
        <v>48</v>
      </c>
      <c r="B49" s="2"/>
      <c r="C49" s="2"/>
      <c r="D49" s="2"/>
      <c r="E49" s="2"/>
    </row>
    <row r="50" spans="1:5" x14ac:dyDescent="0.3">
      <c r="A50" s="1">
        <v>49</v>
      </c>
      <c r="B50" s="2"/>
      <c r="C50" s="2"/>
      <c r="D50" s="2"/>
      <c r="E50" s="2"/>
    </row>
    <row r="51" spans="1:5" x14ac:dyDescent="0.3">
      <c r="A51" s="1">
        <v>50</v>
      </c>
      <c r="B51" s="2"/>
      <c r="C51" s="2"/>
      <c r="D51" s="2"/>
      <c r="E51" s="2"/>
    </row>
    <row r="52" spans="1:5" x14ac:dyDescent="0.3">
      <c r="A52" s="1">
        <v>51</v>
      </c>
      <c r="B52" s="2"/>
      <c r="C52" s="2"/>
      <c r="D52" s="2"/>
      <c r="E52" s="2"/>
    </row>
    <row r="53" spans="1:5" x14ac:dyDescent="0.3">
      <c r="A53" s="1">
        <v>52</v>
      </c>
      <c r="B53" s="2"/>
      <c r="C53" s="2"/>
      <c r="D53" s="2"/>
      <c r="E53" s="2"/>
    </row>
    <row r="54" spans="1:5" x14ac:dyDescent="0.3">
      <c r="A54" s="1">
        <v>53</v>
      </c>
      <c r="B54" s="2"/>
      <c r="C54" s="2"/>
      <c r="D54" s="2"/>
      <c r="E54" s="2"/>
    </row>
    <row r="55" spans="1:5" x14ac:dyDescent="0.3">
      <c r="A55" s="1"/>
      <c r="B55" s="2"/>
      <c r="C55" s="2"/>
      <c r="D55" s="2"/>
      <c r="E55" s="2"/>
    </row>
    <row r="56" spans="1:5" x14ac:dyDescent="0.3">
      <c r="A56" s="1" t="s">
        <v>53</v>
      </c>
      <c r="B56" s="2"/>
      <c r="C56" s="2"/>
      <c r="D56" s="2"/>
      <c r="E56" s="2">
        <f>SUM(E2:E54)</f>
        <v>26000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預算編列</vt:lpstr>
      <vt:lpstr>收支表</vt:lpstr>
      <vt:lpstr>工人訂金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昱臻 陳</dc:creator>
  <cp:lastModifiedBy>昱臻 陳</cp:lastModifiedBy>
  <dcterms:created xsi:type="dcterms:W3CDTF">2024-03-07T16:57:56Z</dcterms:created>
  <dcterms:modified xsi:type="dcterms:W3CDTF">2024-08-24T13:28:25Z</dcterms:modified>
</cp:coreProperties>
</file>