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預算編列" sheetId="1" r:id="rId4"/>
    <sheet state="visible" name="工人訂金" sheetId="2" r:id="rId5"/>
    <sheet state="visible" name="宿營新生收錢" sheetId="3" r:id="rId6"/>
  </sheets>
  <definedNames>
    <definedName hidden="1" localSheetId="0" name="_xlnm._FilterDatabase">'預算編列'!$C$1:$C$64</definedName>
  </definedNames>
  <calcPr/>
</workbook>
</file>

<file path=xl/sharedStrings.xml><?xml version="1.0" encoding="utf-8"?>
<sst xmlns="http://schemas.openxmlformats.org/spreadsheetml/2006/main" count="266" uniqueCount="202">
  <si>
    <t>項目</t>
  </si>
  <si>
    <t>種類</t>
  </si>
  <si>
    <t>單價</t>
  </si>
  <si>
    <t>數量</t>
  </si>
  <si>
    <t>單位</t>
  </si>
  <si>
    <t>總價</t>
  </si>
  <si>
    <t>備註</t>
  </si>
  <si>
    <t>民宿、泛舟</t>
  </si>
  <si>
    <t>住宿</t>
  </si>
  <si>
    <t>元</t>
  </si>
  <si>
    <t>訂金30000已付</t>
  </si>
  <si>
    <t>烤肉價錢計算</t>
  </si>
  <si>
    <t>D1晚餐(便當)</t>
  </si>
  <si>
    <t>食</t>
  </si>
  <si>
    <t>價格</t>
  </si>
  <si>
    <t>份數</t>
  </si>
  <si>
    <t>D2早餐</t>
  </si>
  <si>
    <t>十人份為單位</t>
  </si>
  <si>
    <t>D2晚餐(烤肉)</t>
  </si>
  <si>
    <t>素食</t>
  </si>
  <si>
    <t>D3晚餐</t>
  </si>
  <si>
    <t>一人3片</t>
  </si>
  <si>
    <t>單點雞翅+杏鮑菇</t>
  </si>
  <si>
    <t>D3晚會獎勵</t>
  </si>
  <si>
    <t>遊覽車D2、D3</t>
  </si>
  <si>
    <t>遊覽車</t>
  </si>
  <si>
    <t>兩日保險</t>
  </si>
  <si>
    <t>保險</t>
  </si>
  <si>
    <t>道具製作</t>
  </si>
  <si>
    <t>美宣</t>
  </si>
  <si>
    <t>晚會獎勵計算</t>
  </si>
  <si>
    <t>激戰世界</t>
  </si>
  <si>
    <t>玩</t>
  </si>
  <si>
    <t>第一名</t>
  </si>
  <si>
    <t>優派雞排</t>
  </si>
  <si>
    <t>熱舞</t>
  </si>
  <si>
    <t>社團</t>
  </si>
  <si>
    <t>沐嵐茶</t>
  </si>
  <si>
    <t>火舞</t>
  </si>
  <si>
    <t>第二名</t>
  </si>
  <si>
    <t>沐嵐珍奶</t>
  </si>
  <si>
    <t>機動道具</t>
  </si>
  <si>
    <t>機動</t>
  </si>
  <si>
    <t>晚會演藝廳租借</t>
  </si>
  <si>
    <t>器材</t>
  </si>
  <si>
    <t>道具製作計算</t>
  </si>
  <si>
    <t>隊排</t>
  </si>
  <si>
    <t>狗牌</t>
  </si>
  <si>
    <t>狗牌繩子</t>
  </si>
  <si>
    <t>奇異筆</t>
  </si>
  <si>
    <t>4K西卡紙</t>
  </si>
  <si>
    <t>油性筆</t>
  </si>
  <si>
    <t>3K瓦楞板</t>
  </si>
  <si>
    <t>新生</t>
  </si>
  <si>
    <t>工人</t>
  </si>
  <si>
    <t>白銅卡A3-300磅(20張)</t>
  </si>
  <si>
    <t>收入</t>
  </si>
  <si>
    <t>海綿棒</t>
  </si>
  <si>
    <t>贊助</t>
  </si>
  <si>
    <t>童軍繩</t>
  </si>
  <si>
    <t>獲利</t>
  </si>
  <si>
    <t>背心袋</t>
  </si>
  <si>
    <t>10吋圓形</t>
  </si>
  <si>
    <t>圓形標籤20mm紅</t>
  </si>
  <si>
    <t>第一天工人</t>
  </si>
  <si>
    <t>圓形標籤10mm淺綠</t>
  </si>
  <si>
    <t>第二天工人</t>
  </si>
  <si>
    <t>北極熊1吋彩色晶晶</t>
  </si>
  <si>
    <t>第二天出去工人</t>
  </si>
  <si>
    <t>IA-007 口哨彩虹</t>
  </si>
  <si>
    <t>第三天工人</t>
  </si>
  <si>
    <t>(非出去）</t>
  </si>
  <si>
    <t>IA-006 口哨彩虹</t>
  </si>
  <si>
    <t>新生人數</t>
  </si>
  <si>
    <t>IA-008 口哨彩紅</t>
  </si>
  <si>
    <t>AL022 雙面鋁箔防</t>
  </si>
  <si>
    <t>螢光標籤</t>
  </si>
  <si>
    <t>透明豆花桶 3L</t>
  </si>
  <si>
    <t>蝦皮運費</t>
  </si>
  <si>
    <t>野餐墊</t>
  </si>
  <si>
    <t>姓名</t>
  </si>
  <si>
    <t>LINE名稱</t>
  </si>
  <si>
    <t>日期</t>
  </si>
  <si>
    <t>收到金額</t>
  </si>
  <si>
    <t>宋思穎</t>
  </si>
  <si>
    <t>呂金銘</t>
  </si>
  <si>
    <t>大隻銘</t>
  </si>
  <si>
    <t>龔亭縈</t>
  </si>
  <si>
    <t>YG</t>
  </si>
  <si>
    <t>潘玟茜</t>
  </si>
  <si>
    <t>萬煜偉</t>
  </si>
  <si>
    <t>陳昱臻</t>
  </si>
  <si>
    <t>詹宜勳</t>
  </si>
  <si>
    <t>趙子傑</t>
  </si>
  <si>
    <t>蘇奇威</t>
  </si>
  <si>
    <t>陳韻雯</t>
  </si>
  <si>
    <t xml:space="preserve">金碩桓   </t>
  </si>
  <si>
    <t>桓</t>
  </si>
  <si>
    <t>王振宇</t>
  </si>
  <si>
    <t>陳玗昀</t>
  </si>
  <si>
    <t>劉紫瀅</t>
  </si>
  <si>
    <t>葉家齊</t>
  </si>
  <si>
    <t xml:space="preserve">程聯喆 </t>
  </si>
  <si>
    <t>程聯喆</t>
  </si>
  <si>
    <t>周昕穎</t>
  </si>
  <si>
    <t>王朝宗</t>
  </si>
  <si>
    <t>蔡東廷</t>
  </si>
  <si>
    <t>楊忠諭</t>
  </si>
  <si>
    <t>何念慈</t>
  </si>
  <si>
    <t>何</t>
  </si>
  <si>
    <t>陳盈秀</t>
  </si>
  <si>
    <t>秀</t>
  </si>
  <si>
    <t>劉正華</t>
  </si>
  <si>
    <t>黃尹頡</t>
  </si>
  <si>
    <t>沈佩華</t>
  </si>
  <si>
    <t>沈佩</t>
  </si>
  <si>
    <t>謝承翰</t>
  </si>
  <si>
    <t>ALL</t>
  </si>
  <si>
    <t>學號</t>
  </si>
  <si>
    <t>邱哲偉</t>
  </si>
  <si>
    <t>41132 1214</t>
  </si>
  <si>
    <t>徐向儀</t>
  </si>
  <si>
    <t xml:space="preserve">e.向儀 </t>
  </si>
  <si>
    <t>41132 1266</t>
  </si>
  <si>
    <t>謝寶怡</t>
  </si>
  <si>
    <t>Alex</t>
  </si>
  <si>
    <t>41132 1235</t>
  </si>
  <si>
    <t>黃立瑩</t>
  </si>
  <si>
    <t>41132 1210</t>
  </si>
  <si>
    <t>陳曉璇</t>
  </si>
  <si>
    <t>曉璇</t>
  </si>
  <si>
    <t>41121 1263</t>
  </si>
  <si>
    <t>丁邵君</t>
  </si>
  <si>
    <t>41132 1213</t>
  </si>
  <si>
    <t>楊逸</t>
  </si>
  <si>
    <t>Austin Yang</t>
  </si>
  <si>
    <t>41132 1218</t>
  </si>
  <si>
    <t>黃立瑜</t>
  </si>
  <si>
    <t>41132 1225</t>
  </si>
  <si>
    <t>蔡芝盈</t>
  </si>
  <si>
    <t>41132 1257</t>
  </si>
  <si>
    <t>王品淳</t>
  </si>
  <si>
    <t>41132 1204</t>
  </si>
  <si>
    <t>楊忠原</t>
  </si>
  <si>
    <t>41132 1234</t>
  </si>
  <si>
    <t>李柏穎</t>
  </si>
  <si>
    <t>李元睿</t>
  </si>
  <si>
    <t>41132 1313</t>
  </si>
  <si>
    <t>李欣祐</t>
  </si>
  <si>
    <t>41132 1274</t>
  </si>
  <si>
    <t>現金</t>
  </si>
  <si>
    <t>江粲森</t>
  </si>
  <si>
    <t>江粲森Daniel</t>
  </si>
  <si>
    <t>41132 1301</t>
  </si>
  <si>
    <t>林哲銘</t>
  </si>
  <si>
    <t>41132 1228</t>
  </si>
  <si>
    <t>周思妤</t>
  </si>
  <si>
    <t>41132 1203</t>
  </si>
  <si>
    <t>葉福鎮</t>
  </si>
  <si>
    <t>41132 1209</t>
  </si>
  <si>
    <t>梁凱維</t>
  </si>
  <si>
    <t>41132 1315</t>
  </si>
  <si>
    <t>張念翔</t>
  </si>
  <si>
    <t>41132 1230</t>
  </si>
  <si>
    <t>鄭玲珊</t>
  </si>
  <si>
    <t>41132 1205</t>
  </si>
  <si>
    <t>原匯款改為現金繳費</t>
  </si>
  <si>
    <t>丁珮涵</t>
  </si>
  <si>
    <t>41132 1278</t>
  </si>
  <si>
    <t>游宜諠</t>
  </si>
  <si>
    <t>41132 1302</t>
  </si>
  <si>
    <t>陳明哲</t>
  </si>
  <si>
    <t>明哲</t>
  </si>
  <si>
    <t>41132 1222</t>
  </si>
  <si>
    <t>高承澔</t>
  </si>
  <si>
    <t>承澔</t>
  </si>
  <si>
    <t>41132 1231</t>
  </si>
  <si>
    <t>黃世宇</t>
  </si>
  <si>
    <t>41132 1268</t>
  </si>
  <si>
    <t>林君鴻</t>
  </si>
  <si>
    <t>41132 1217</t>
  </si>
  <si>
    <t>林宗宏</t>
  </si>
  <si>
    <t>Howard</t>
  </si>
  <si>
    <t>41132 1212</t>
  </si>
  <si>
    <t>黃賢溥</t>
  </si>
  <si>
    <t>溥</t>
  </si>
  <si>
    <t>41132 1406</t>
  </si>
  <si>
    <t>蘇宇璿</t>
  </si>
  <si>
    <t>小龍</t>
  </si>
  <si>
    <t>41132 1306</t>
  </si>
  <si>
    <t>張藝獻</t>
  </si>
  <si>
    <t>41132 1237</t>
  </si>
  <si>
    <t>游皓全</t>
  </si>
  <si>
    <t>41132 1215</t>
  </si>
  <si>
    <t>楊賀丞</t>
  </si>
  <si>
    <t>41123 5013</t>
  </si>
  <si>
    <t>許丞廷</t>
  </si>
  <si>
    <t>41132 1238</t>
  </si>
  <si>
    <t>未繳</t>
  </si>
  <si>
    <t>原現金改為匯款繳費</t>
  </si>
  <si>
    <t>總計</t>
  </si>
  <si>
    <t>現金33800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</si>
</sst>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月&quot;d&quot;日&quot;"/>
  </numFmts>
  <fonts count="4">
    <font>
      <sz val="12.0"/>
      <color theme="1"/>
      <name val="Calibri"/>
      <scheme val="minor"/>
    </font>
    <font>
      <sz val="12.0"/>
      <color theme="1"/>
      <name val="DFKai-SB"/>
    </font>
    <font>
      <sz val="11.0"/>
      <color theme="1"/>
      <name val="PMingLiu"/>
    </font>
    <font>
      <sz val="12.0"/>
      <color theme="1"/>
      <name val="PMingLiu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AEABAB"/>
      </left>
      <right style="thin">
        <color rgb="FFD0CECE"/>
      </right>
      <top style="thin">
        <color rgb="FFAEABAB"/>
      </top>
      <bottom style="thin">
        <color rgb="FFAEABAB"/>
      </bottom>
    </border>
    <border>
      <right style="thin">
        <color rgb="FFAEABAB"/>
      </right>
      <top style="thin">
        <color rgb="FFAEABAB"/>
      </top>
      <bottom style="thin">
        <color rgb="FFAEABAB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readingOrder="0" vertical="center"/>
    </xf>
    <xf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bottom"/>
    </xf>
    <xf borderId="1" fillId="4" fontId="1" numFmtId="0" xfId="0" applyAlignment="1" applyBorder="1" applyFill="1" applyFont="1">
      <alignment vertical="center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ont="1">
      <alignment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center"/>
    </xf>
    <xf borderId="2" fillId="0" fontId="3" numFmtId="0" xfId="0" applyAlignment="1" applyBorder="1" applyFon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shrinkToFit="0" vertical="bottom" wrapText="1"/>
    </xf>
    <xf borderId="2" fillId="0" fontId="3" numFmtId="164" xfId="0" applyAlignment="1" applyBorder="1" applyFont="1" applyNumberFormat="1">
      <alignment horizontal="right" shrinkToFit="0" vertical="bottom" wrapText="1"/>
    </xf>
    <xf borderId="2" fillId="0" fontId="3" numFmtId="0" xfId="0" applyAlignment="1" applyBorder="1" applyFont="1">
      <alignment horizontal="right" shrinkToFit="0" vertical="bottom" wrapText="1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shrinkToFit="0" vertical="bottom" wrapText="1"/>
    </xf>
    <xf borderId="4" fillId="0" fontId="3" numFmtId="164" xfId="0" applyAlignment="1" applyBorder="1" applyFont="1" applyNumberFormat="1">
      <alignment horizontal="right"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left" shrinkToFit="0" vertical="bottom" wrapText="1"/>
    </xf>
    <xf borderId="5" fillId="0" fontId="3" numFmtId="164" xfId="0" applyAlignment="1" applyBorder="1" applyFont="1" applyNumberFormat="1">
      <alignment horizontal="right" shrinkToFit="0" vertical="bottom" wrapText="1"/>
    </xf>
    <xf borderId="5" fillId="0" fontId="3" numFmtId="0" xfId="0" applyAlignment="1" applyBorder="1" applyFont="1">
      <alignment horizontal="right" shrinkToFit="0" vertical="bottom" wrapText="1"/>
    </xf>
    <xf borderId="5" fillId="0" fontId="3" numFmtId="0" xfId="0" applyAlignment="1" applyBorder="1" applyFont="1">
      <alignment shrinkToFit="0" vertical="center" wrapText="1"/>
    </xf>
    <xf borderId="2" fillId="0" fontId="3" numFmtId="164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89"/>
    <col customWidth="1" min="2" max="2" width="15.78"/>
    <col customWidth="1" min="3" max="3" width="8.44"/>
    <col customWidth="1" min="4" max="5" width="8.33"/>
    <col customWidth="1" min="6" max="6" width="8.22"/>
    <col customWidth="1" min="7" max="7" width="6.89"/>
    <col customWidth="1" min="8" max="8" width="23.22"/>
    <col customWidth="1" min="9" max="9" width="18.56"/>
    <col customWidth="1" min="10" max="10" width="9.0"/>
    <col customWidth="1" min="11" max="12" width="6.89"/>
    <col customWidth="1" min="13" max="13" width="21.0"/>
    <col customWidth="1" min="14" max="16" width="6.89"/>
    <col customWidth="1" min="17" max="26" width="6.7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>
        <v>1.0</v>
      </c>
      <c r="B2" s="1" t="s">
        <v>7</v>
      </c>
      <c r="C2" s="1" t="s">
        <v>8</v>
      </c>
      <c r="D2" s="1">
        <f>600+600</f>
        <v>1200</v>
      </c>
      <c r="E2" s="1">
        <f>C38+C36</f>
        <v>65</v>
      </c>
      <c r="F2" s="1" t="s">
        <v>9</v>
      </c>
      <c r="G2" s="1">
        <f t="shared" ref="G2:G18" si="1">D2*E2</f>
        <v>78000</v>
      </c>
      <c r="H2" s="1" t="s">
        <v>10</v>
      </c>
      <c r="I2" s="3" t="s">
        <v>11</v>
      </c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>
        <v>2.0</v>
      </c>
      <c r="B3" s="1" t="s">
        <v>12</v>
      </c>
      <c r="C3" s="1" t="s">
        <v>13</v>
      </c>
      <c r="D3" s="1">
        <v>80.0</v>
      </c>
      <c r="E3" s="1">
        <f>D27+C34</f>
        <v>78</v>
      </c>
      <c r="F3" s="1"/>
      <c r="G3" s="1">
        <f t="shared" si="1"/>
        <v>6240</v>
      </c>
      <c r="H3" s="1"/>
      <c r="I3" s="3"/>
      <c r="J3" s="3" t="s">
        <v>14</v>
      </c>
      <c r="K3" s="3" t="s">
        <v>15</v>
      </c>
      <c r="L3" s="3" t="s">
        <v>5</v>
      </c>
      <c r="M3" s="3" t="s">
        <v>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2">
        <v>3.0</v>
      </c>
      <c r="B4" s="1" t="s">
        <v>16</v>
      </c>
      <c r="C4" s="1" t="s">
        <v>13</v>
      </c>
      <c r="D4" s="1">
        <f>D27+D28+3</f>
        <v>68</v>
      </c>
      <c r="E4" s="1">
        <f>D27+C35</f>
        <v>68</v>
      </c>
      <c r="F4" s="1"/>
      <c r="G4" s="1">
        <f t="shared" si="1"/>
        <v>4624</v>
      </c>
      <c r="H4" s="1"/>
      <c r="I4" s="3"/>
      <c r="J4" s="3">
        <v>1530.0</v>
      </c>
      <c r="K4" s="3">
        <v>6.0</v>
      </c>
      <c r="L4" s="3">
        <f t="shared" ref="L4:L6" si="2">J4*K4</f>
        <v>9180</v>
      </c>
      <c r="M4" s="3" t="s">
        <v>17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2">
        <v>4.0</v>
      </c>
      <c r="B5" s="1" t="s">
        <v>18</v>
      </c>
      <c r="C5" s="1" t="s">
        <v>13</v>
      </c>
      <c r="D5" s="1">
        <f>L7</f>
        <v>10380</v>
      </c>
      <c r="E5" s="1">
        <v>1.0</v>
      </c>
      <c r="F5" s="1"/>
      <c r="G5" s="1">
        <f t="shared" si="1"/>
        <v>10380</v>
      </c>
      <c r="H5" s="1"/>
      <c r="I5" s="3"/>
      <c r="J5" s="4">
        <v>90.0</v>
      </c>
      <c r="K5" s="3">
        <v>1.0</v>
      </c>
      <c r="L5" s="3">
        <f t="shared" si="2"/>
        <v>90</v>
      </c>
      <c r="M5" s="3" t="s">
        <v>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">
        <v>5.0</v>
      </c>
      <c r="B6" s="1" t="s">
        <v>20</v>
      </c>
      <c r="C6" s="1" t="s">
        <v>13</v>
      </c>
      <c r="D6" s="1">
        <v>10000.0</v>
      </c>
      <c r="E6" s="1">
        <v>1.0</v>
      </c>
      <c r="F6" s="1"/>
      <c r="G6" s="1">
        <f t="shared" si="1"/>
        <v>10000</v>
      </c>
      <c r="H6" s="1" t="s">
        <v>21</v>
      </c>
      <c r="I6" s="3"/>
      <c r="J6" s="4">
        <v>185.0</v>
      </c>
      <c r="K6" s="4">
        <v>6.0</v>
      </c>
      <c r="L6" s="3">
        <f t="shared" si="2"/>
        <v>1110</v>
      </c>
      <c r="M6" s="4" t="s">
        <v>22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2">
        <v>6.0</v>
      </c>
      <c r="B7" s="1" t="s">
        <v>23</v>
      </c>
      <c r="C7" s="1" t="s">
        <v>13</v>
      </c>
      <c r="D7" s="1">
        <f>L14</f>
        <v>1240</v>
      </c>
      <c r="E7" s="1">
        <v>1.0</v>
      </c>
      <c r="F7" s="1"/>
      <c r="G7" s="1">
        <f t="shared" si="1"/>
        <v>1240</v>
      </c>
      <c r="H7" s="1"/>
      <c r="I7" s="3"/>
      <c r="J7" s="3"/>
      <c r="K7" s="3"/>
      <c r="L7" s="3">
        <f>L4+L5+L6</f>
        <v>10380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2">
        <v>7.0</v>
      </c>
      <c r="B8" s="1" t="s">
        <v>24</v>
      </c>
      <c r="C8" s="1" t="s">
        <v>25</v>
      </c>
      <c r="D8" s="1">
        <v>9000.0</v>
      </c>
      <c r="E8" s="1">
        <v>4.0</v>
      </c>
      <c r="F8" s="1"/>
      <c r="G8" s="1">
        <f t="shared" si="1"/>
        <v>36000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">
        <v>8.0</v>
      </c>
      <c r="B9" s="1" t="s">
        <v>26</v>
      </c>
      <c r="C9" s="1" t="s">
        <v>27</v>
      </c>
      <c r="D9" s="1">
        <f>D27+D28</f>
        <v>65</v>
      </c>
      <c r="E9" s="1">
        <f>C36+C38</f>
        <v>65</v>
      </c>
      <c r="F9" s="1"/>
      <c r="G9" s="1">
        <f t="shared" si="1"/>
        <v>4225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2">
        <v>9.0</v>
      </c>
      <c r="B10" s="1" t="s">
        <v>28</v>
      </c>
      <c r="C10" s="1" t="s">
        <v>29</v>
      </c>
      <c r="D10" s="1">
        <v>1046.0</v>
      </c>
      <c r="E10" s="1">
        <v>1.0</v>
      </c>
      <c r="F10" s="1"/>
      <c r="G10" s="1">
        <f t="shared" si="1"/>
        <v>1046</v>
      </c>
      <c r="H10" s="1"/>
      <c r="I10" s="3" t="s">
        <v>30</v>
      </c>
      <c r="J10" s="3"/>
      <c r="K10" s="3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2">
        <v>10.0</v>
      </c>
      <c r="B11" s="1" t="s">
        <v>31</v>
      </c>
      <c r="C11" s="1" t="s">
        <v>32</v>
      </c>
      <c r="D11" s="1">
        <v>150.0</v>
      </c>
      <c r="E11" s="1">
        <f>D27+12</f>
        <v>57</v>
      </c>
      <c r="F11" s="1"/>
      <c r="G11" s="1">
        <f t="shared" si="1"/>
        <v>8550</v>
      </c>
      <c r="H11" s="1"/>
      <c r="I11" s="3" t="s">
        <v>33</v>
      </c>
      <c r="J11" s="3">
        <v>80.0</v>
      </c>
      <c r="K11" s="3">
        <v>8.0</v>
      </c>
      <c r="L11" s="3">
        <f t="shared" ref="L11:L13" si="3">J11*K11</f>
        <v>640</v>
      </c>
      <c r="M11" s="3" t="s">
        <v>34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">
        <v>11.0</v>
      </c>
      <c r="B12" s="1" t="s">
        <v>35</v>
      </c>
      <c r="C12" s="1" t="s">
        <v>36</v>
      </c>
      <c r="D12" s="1">
        <v>2500.0</v>
      </c>
      <c r="E12" s="1">
        <v>1.0</v>
      </c>
      <c r="F12" s="1"/>
      <c r="G12" s="1">
        <f t="shared" si="1"/>
        <v>2500</v>
      </c>
      <c r="H12" s="1"/>
      <c r="I12" s="3"/>
      <c r="J12" s="3">
        <v>30.0</v>
      </c>
      <c r="K12" s="3">
        <v>8.0</v>
      </c>
      <c r="L12" s="3">
        <f t="shared" si="3"/>
        <v>240</v>
      </c>
      <c r="M12" s="3" t="s">
        <v>37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">
        <v>12.0</v>
      </c>
      <c r="B13" s="1" t="s">
        <v>38</v>
      </c>
      <c r="C13" s="1" t="s">
        <v>36</v>
      </c>
      <c r="D13" s="1">
        <v>2000.0</v>
      </c>
      <c r="E13" s="1">
        <v>1.0</v>
      </c>
      <c r="F13" s="1"/>
      <c r="G13" s="1">
        <f t="shared" si="1"/>
        <v>2000</v>
      </c>
      <c r="H13" s="1"/>
      <c r="I13" s="3" t="s">
        <v>39</v>
      </c>
      <c r="J13" s="3">
        <v>45.0</v>
      </c>
      <c r="K13" s="3">
        <v>8.0</v>
      </c>
      <c r="L13" s="3">
        <f t="shared" si="3"/>
        <v>360</v>
      </c>
      <c r="M13" s="3" t="s">
        <v>40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">
        <v>13.0</v>
      </c>
      <c r="B14" s="1" t="s">
        <v>41</v>
      </c>
      <c r="C14" s="1" t="s">
        <v>42</v>
      </c>
      <c r="D14" s="1">
        <v>2112.0</v>
      </c>
      <c r="E14" s="1">
        <v>1.0</v>
      </c>
      <c r="F14" s="1"/>
      <c r="G14" s="1">
        <f t="shared" si="1"/>
        <v>2112</v>
      </c>
      <c r="H14" s="1"/>
      <c r="I14" s="3"/>
      <c r="J14" s="3"/>
      <c r="K14" s="3"/>
      <c r="L14" s="3">
        <f>L11+L12+L13</f>
        <v>1240</v>
      </c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2">
        <v>14.0</v>
      </c>
      <c r="B15" s="1" t="s">
        <v>43</v>
      </c>
      <c r="C15" s="1" t="s">
        <v>44</v>
      </c>
      <c r="D15" s="1">
        <v>3700.0</v>
      </c>
      <c r="E15" s="1">
        <v>1.0</v>
      </c>
      <c r="F15" s="1"/>
      <c r="G15" s="1">
        <f t="shared" si="1"/>
        <v>3700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">
        <v>15.0</v>
      </c>
      <c r="B16" s="1"/>
      <c r="C16" s="1"/>
      <c r="D16" s="1"/>
      <c r="E16" s="1"/>
      <c r="F16" s="1"/>
      <c r="G16" s="1">
        <f t="shared" si="1"/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">
        <v>16.0</v>
      </c>
      <c r="B17" s="1"/>
      <c r="C17" s="1"/>
      <c r="D17" s="1"/>
      <c r="E17" s="1"/>
      <c r="F17" s="1"/>
      <c r="G17" s="1">
        <f t="shared" si="1"/>
        <v>0</v>
      </c>
      <c r="H17" s="1"/>
      <c r="I17" s="3" t="s">
        <v>45</v>
      </c>
      <c r="J17" s="3"/>
      <c r="K17" s="3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2">
        <v>17.0</v>
      </c>
      <c r="B18" s="1"/>
      <c r="C18" s="1"/>
      <c r="D18" s="1"/>
      <c r="E18" s="1"/>
      <c r="F18" s="1"/>
      <c r="G18" s="1">
        <f t="shared" si="1"/>
        <v>0</v>
      </c>
      <c r="H18" s="1"/>
      <c r="I18" s="3" t="s">
        <v>46</v>
      </c>
      <c r="J18" s="3">
        <v>10.0</v>
      </c>
      <c r="K18" s="3">
        <v>6.0</v>
      </c>
      <c r="L18" s="3">
        <f t="shared" ref="L18:L24" si="4">J18*K18</f>
        <v>60</v>
      </c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">
        <v>18.0</v>
      </c>
      <c r="B19" s="1"/>
      <c r="C19" s="1"/>
      <c r="D19" s="1"/>
      <c r="E19" s="1"/>
      <c r="F19" s="1"/>
      <c r="G19" s="1">
        <f>SUM(G2:G18)</f>
        <v>170617</v>
      </c>
      <c r="H19" s="1"/>
      <c r="I19" s="3" t="s">
        <v>47</v>
      </c>
      <c r="J19" s="3">
        <v>40.0</v>
      </c>
      <c r="K19" s="3">
        <v>10.0</v>
      </c>
      <c r="L19" s="3">
        <f t="shared" si="4"/>
        <v>400</v>
      </c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">
        <v>19.0</v>
      </c>
      <c r="B20" s="1"/>
      <c r="C20" s="1"/>
      <c r="D20" s="1"/>
      <c r="E20" s="1"/>
      <c r="F20" s="1"/>
      <c r="G20" s="1">
        <f>G19/60</f>
        <v>2843.616667</v>
      </c>
      <c r="H20" s="1"/>
      <c r="I20" s="3" t="s">
        <v>48</v>
      </c>
      <c r="J20" s="3">
        <v>30.0</v>
      </c>
      <c r="K20" s="3">
        <v>3.0</v>
      </c>
      <c r="L20" s="3">
        <f t="shared" si="4"/>
        <v>90</v>
      </c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20.0</v>
      </c>
      <c r="I21" s="3" t="s">
        <v>49</v>
      </c>
      <c r="J21" s="3">
        <v>30.0</v>
      </c>
      <c r="K21" s="3">
        <v>2.0</v>
      </c>
      <c r="L21" s="3">
        <f t="shared" si="4"/>
        <v>60</v>
      </c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21.0</v>
      </c>
      <c r="B22" s="1"/>
      <c r="C22" s="1"/>
      <c r="D22" s="1"/>
      <c r="E22" s="1"/>
      <c r="F22" s="1"/>
      <c r="G22" s="1"/>
      <c r="H22" s="1"/>
      <c r="I22" s="3" t="s">
        <v>50</v>
      </c>
      <c r="J22" s="3">
        <v>8.0</v>
      </c>
      <c r="K22" s="3">
        <v>50.0</v>
      </c>
      <c r="L22" s="3">
        <f t="shared" si="4"/>
        <v>400</v>
      </c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22.0</v>
      </c>
      <c r="B23" s="1"/>
      <c r="C23" s="1"/>
      <c r="D23" s="1"/>
      <c r="E23" s="1"/>
      <c r="F23" s="1"/>
      <c r="G23" s="1"/>
      <c r="H23" s="1"/>
      <c r="I23" s="3" t="s">
        <v>51</v>
      </c>
      <c r="J23" s="3">
        <v>16.0</v>
      </c>
      <c r="K23" s="3">
        <v>1.0</v>
      </c>
      <c r="L23" s="3">
        <f t="shared" si="4"/>
        <v>16</v>
      </c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23.0</v>
      </c>
      <c r="B24" s="1"/>
      <c r="C24" s="1"/>
      <c r="D24" s="1"/>
      <c r="E24" s="1"/>
      <c r="F24" s="1"/>
      <c r="G24" s="1"/>
      <c r="H24" s="1"/>
      <c r="I24" s="3" t="s">
        <v>52</v>
      </c>
      <c r="J24" s="3">
        <v>20.0</v>
      </c>
      <c r="K24" s="3">
        <v>1.0</v>
      </c>
      <c r="L24" s="3">
        <f t="shared" si="4"/>
        <v>20</v>
      </c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24.0</v>
      </c>
      <c r="B25" s="1"/>
      <c r="C25" s="1"/>
      <c r="D25" s="1"/>
      <c r="E25" s="1"/>
      <c r="F25" s="1"/>
      <c r="G25" s="1"/>
      <c r="H25" s="1"/>
      <c r="I25" s="3"/>
      <c r="J25" s="3"/>
      <c r="K25" s="3"/>
      <c r="L25" s="3">
        <f>SUM(L18:L24)</f>
        <v>1046</v>
      </c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25.0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27.0</v>
      </c>
      <c r="B27" s="5" t="s">
        <v>53</v>
      </c>
      <c r="C27" s="5">
        <v>2600.0</v>
      </c>
      <c r="D27" s="6">
        <v>45.0</v>
      </c>
      <c r="E27" s="5">
        <f t="shared" ref="E27:E28" si="5">C27*D27</f>
        <v>117000</v>
      </c>
      <c r="F27" s="1"/>
      <c r="G27" s="1"/>
      <c r="H27" s="1"/>
      <c r="I27" s="3" t="s">
        <v>41</v>
      </c>
      <c r="J27" s="3"/>
      <c r="K27" s="3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/>
      <c r="B28" s="5" t="s">
        <v>54</v>
      </c>
      <c r="C28" s="5">
        <v>2300.0</v>
      </c>
      <c r="D28" s="6">
        <v>20.0</v>
      </c>
      <c r="E28" s="5">
        <f t="shared" si="5"/>
        <v>46000</v>
      </c>
      <c r="F28" s="1"/>
      <c r="G28" s="1"/>
      <c r="H28" s="1"/>
      <c r="I28" s="7" t="s">
        <v>55</v>
      </c>
      <c r="J28" s="7">
        <v>115.0</v>
      </c>
      <c r="K28" s="7">
        <v>3.0</v>
      </c>
      <c r="L28" s="7">
        <f t="shared" ref="L28:L43" si="6">J28*K28</f>
        <v>345</v>
      </c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/>
      <c r="B29" s="5" t="s">
        <v>56</v>
      </c>
      <c r="C29" s="5"/>
      <c r="D29" s="5"/>
      <c r="E29" s="5">
        <f>E27+E28</f>
        <v>163000</v>
      </c>
      <c r="F29" s="1"/>
      <c r="G29" s="1"/>
      <c r="H29" s="1"/>
      <c r="I29" s="7" t="s">
        <v>57</v>
      </c>
      <c r="J29" s="7">
        <v>28.0</v>
      </c>
      <c r="K29" s="7">
        <v>6.0</v>
      </c>
      <c r="L29" s="7">
        <f t="shared" si="6"/>
        <v>168</v>
      </c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/>
      <c r="B30" s="5" t="s">
        <v>58</v>
      </c>
      <c r="C30" s="5">
        <v>500.0</v>
      </c>
      <c r="D30" s="5">
        <v>1.0</v>
      </c>
      <c r="E30" s="5">
        <f>C30*D30</f>
        <v>500</v>
      </c>
      <c r="F30" s="1"/>
      <c r="G30" s="1"/>
      <c r="H30" s="1"/>
      <c r="I30" s="7" t="s">
        <v>59</v>
      </c>
      <c r="J30" s="7">
        <v>24.0</v>
      </c>
      <c r="K30" s="7">
        <v>1.0</v>
      </c>
      <c r="L30" s="7">
        <f t="shared" si="6"/>
        <v>24</v>
      </c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/>
      <c r="B31" s="5" t="s">
        <v>60</v>
      </c>
      <c r="C31" s="5"/>
      <c r="D31" s="5"/>
      <c r="E31" s="5">
        <f>E29+E30-G19</f>
        <v>-7117</v>
      </c>
      <c r="F31" s="1"/>
      <c r="G31" s="1"/>
      <c r="H31" s="1"/>
      <c r="I31" s="7" t="s">
        <v>61</v>
      </c>
      <c r="J31" s="7">
        <v>1.0</v>
      </c>
      <c r="K31" s="7">
        <v>1.0</v>
      </c>
      <c r="L31" s="7">
        <f t="shared" si="6"/>
        <v>1</v>
      </c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/>
      <c r="B32" s="1"/>
      <c r="C32" s="1"/>
      <c r="D32" s="1"/>
      <c r="E32" s="1"/>
      <c r="F32" s="1"/>
      <c r="G32" s="1"/>
      <c r="H32" s="1"/>
      <c r="I32" s="7" t="s">
        <v>62</v>
      </c>
      <c r="J32" s="7">
        <v>1.0</v>
      </c>
      <c r="K32" s="7">
        <v>25.0</v>
      </c>
      <c r="L32" s="7">
        <f t="shared" si="6"/>
        <v>25</v>
      </c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/>
      <c r="B33" s="1"/>
      <c r="C33" s="1"/>
      <c r="D33" s="1"/>
      <c r="E33" s="1"/>
      <c r="F33" s="1"/>
      <c r="G33" s="1"/>
      <c r="H33" s="1"/>
      <c r="I33" s="7" t="s">
        <v>63</v>
      </c>
      <c r="J33" s="7">
        <v>20.0</v>
      </c>
      <c r="K33" s="7">
        <v>1.0</v>
      </c>
      <c r="L33" s="7">
        <f t="shared" si="6"/>
        <v>20</v>
      </c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/>
      <c r="B34" s="8" t="s">
        <v>64</v>
      </c>
      <c r="C34" s="8">
        <v>33.0</v>
      </c>
      <c r="D34" s="1"/>
      <c r="E34" s="1"/>
      <c r="F34" s="9"/>
      <c r="G34" s="9"/>
      <c r="H34" s="1"/>
      <c r="I34" s="7" t="s">
        <v>65</v>
      </c>
      <c r="J34" s="7">
        <v>20.0</v>
      </c>
      <c r="K34" s="7">
        <v>1.0</v>
      </c>
      <c r="L34" s="7">
        <f t="shared" si="6"/>
        <v>20</v>
      </c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/>
      <c r="B35" s="8" t="s">
        <v>66</v>
      </c>
      <c r="C35" s="10">
        <v>23.0</v>
      </c>
      <c r="D35" s="1"/>
      <c r="E35" s="1"/>
      <c r="F35" s="9"/>
      <c r="G35" s="9"/>
      <c r="H35" s="1"/>
      <c r="I35" s="7" t="s">
        <v>67</v>
      </c>
      <c r="J35" s="7">
        <v>48.0</v>
      </c>
      <c r="K35" s="7">
        <v>1.0</v>
      </c>
      <c r="L35" s="7">
        <f t="shared" si="6"/>
        <v>48</v>
      </c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/>
      <c r="B36" s="8" t="s">
        <v>68</v>
      </c>
      <c r="C36" s="10">
        <v>20.0</v>
      </c>
      <c r="D36" s="1"/>
      <c r="E36" s="1"/>
      <c r="F36" s="9"/>
      <c r="G36" s="9"/>
      <c r="H36" s="1"/>
      <c r="I36" s="7" t="s">
        <v>69</v>
      </c>
      <c r="J36" s="7">
        <v>24.0</v>
      </c>
      <c r="K36" s="7">
        <v>9.0</v>
      </c>
      <c r="L36" s="7">
        <f t="shared" si="6"/>
        <v>216</v>
      </c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/>
      <c r="B37" s="8" t="s">
        <v>70</v>
      </c>
      <c r="C37" s="10">
        <v>39.0</v>
      </c>
      <c r="D37" s="9" t="s">
        <v>71</v>
      </c>
      <c r="E37" s="1"/>
      <c r="F37" s="9"/>
      <c r="G37" s="9"/>
      <c r="H37" s="1"/>
      <c r="I37" s="7" t="s">
        <v>72</v>
      </c>
      <c r="J37" s="7">
        <v>24.0</v>
      </c>
      <c r="K37" s="7">
        <v>5.0</v>
      </c>
      <c r="L37" s="7">
        <f t="shared" si="6"/>
        <v>120</v>
      </c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/>
      <c r="B38" s="8" t="s">
        <v>73</v>
      </c>
      <c r="C38" s="8">
        <v>45.0</v>
      </c>
      <c r="D38" s="1"/>
      <c r="E38" s="1"/>
      <c r="F38" s="9"/>
      <c r="G38" s="9"/>
      <c r="H38" s="1"/>
      <c r="I38" s="7" t="s">
        <v>74</v>
      </c>
      <c r="J38" s="7">
        <v>24.0</v>
      </c>
      <c r="K38" s="7">
        <v>4.0</v>
      </c>
      <c r="L38" s="7">
        <f t="shared" si="6"/>
        <v>96</v>
      </c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/>
      <c r="B39" s="1"/>
      <c r="C39" s="1"/>
      <c r="D39" s="1"/>
      <c r="E39" s="1"/>
      <c r="F39" s="9"/>
      <c r="G39" s="9"/>
      <c r="H39" s="1"/>
      <c r="I39" s="7" t="s">
        <v>75</v>
      </c>
      <c r="J39" s="7">
        <v>200.0</v>
      </c>
      <c r="K39" s="7">
        <v>2.0</v>
      </c>
      <c r="L39" s="7">
        <f t="shared" si="6"/>
        <v>400</v>
      </c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/>
      <c r="B40" s="1"/>
      <c r="C40" s="1"/>
      <c r="D40" s="1"/>
      <c r="E40" s="1"/>
      <c r="F40" s="9"/>
      <c r="G40" s="9"/>
      <c r="H40" s="1"/>
      <c r="I40" s="7" t="s">
        <v>76</v>
      </c>
      <c r="J40" s="7">
        <v>19.0</v>
      </c>
      <c r="K40" s="7">
        <v>1.0</v>
      </c>
      <c r="L40" s="7">
        <f t="shared" si="6"/>
        <v>19</v>
      </c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/>
      <c r="B41" s="1"/>
      <c r="C41" s="1"/>
      <c r="D41" s="1"/>
      <c r="E41" s="1"/>
      <c r="F41" s="9"/>
      <c r="G41" s="9"/>
      <c r="H41" s="1"/>
      <c r="I41" s="7" t="s">
        <v>77</v>
      </c>
      <c r="J41" s="7">
        <v>45.0</v>
      </c>
      <c r="K41" s="7">
        <v>2.0</v>
      </c>
      <c r="L41" s="7">
        <f t="shared" si="6"/>
        <v>90</v>
      </c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/>
      <c r="B42" s="1"/>
      <c r="C42" s="1"/>
      <c r="D42" s="1"/>
      <c r="E42" s="1"/>
      <c r="F42" s="9"/>
      <c r="G42" s="9"/>
      <c r="H42" s="1"/>
      <c r="I42" s="7" t="s">
        <v>78</v>
      </c>
      <c r="J42" s="7">
        <v>60.0</v>
      </c>
      <c r="K42" s="7">
        <v>2.0</v>
      </c>
      <c r="L42" s="7">
        <f t="shared" si="6"/>
        <v>120</v>
      </c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/>
      <c r="B43" s="1"/>
      <c r="C43" s="1"/>
      <c r="D43" s="1"/>
      <c r="E43" s="1"/>
      <c r="F43" s="1"/>
      <c r="G43" s="1"/>
      <c r="H43" s="1"/>
      <c r="I43" s="7" t="s">
        <v>79</v>
      </c>
      <c r="J43" s="7">
        <v>100.0</v>
      </c>
      <c r="K43" s="7">
        <v>4.0</v>
      </c>
      <c r="L43" s="7">
        <f t="shared" si="6"/>
        <v>400</v>
      </c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/>
      <c r="B44" s="1"/>
      <c r="C44" s="1"/>
      <c r="D44" s="1"/>
      <c r="E44" s="1"/>
      <c r="F44" s="1"/>
      <c r="G44" s="1"/>
      <c r="H44" s="1"/>
      <c r="I44" s="3"/>
      <c r="J44" s="3"/>
      <c r="K44" s="3"/>
      <c r="L44" s="3">
        <f>SUM(L28:L43)</f>
        <v>2112</v>
      </c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C$1:$C$64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5.75" customHeight="1">
      <c r="A1" s="11"/>
      <c r="B1" s="11" t="s">
        <v>80</v>
      </c>
      <c r="C1" s="11" t="s">
        <v>81</v>
      </c>
      <c r="D1" s="11" t="s">
        <v>82</v>
      </c>
      <c r="E1" s="11" t="s">
        <v>83</v>
      </c>
    </row>
    <row r="2" ht="15.75" customHeight="1">
      <c r="A2" s="11">
        <v>1.0</v>
      </c>
      <c r="B2" s="12" t="s">
        <v>84</v>
      </c>
      <c r="C2" s="12" t="s">
        <v>84</v>
      </c>
      <c r="D2" s="13">
        <v>45432.0</v>
      </c>
      <c r="E2" s="12">
        <v>1000.0</v>
      </c>
    </row>
    <row r="3" ht="15.75" customHeight="1">
      <c r="A3" s="11">
        <v>2.0</v>
      </c>
      <c r="B3" s="14" t="s">
        <v>85</v>
      </c>
      <c r="C3" s="12" t="s">
        <v>86</v>
      </c>
      <c r="D3" s="13">
        <v>45432.0</v>
      </c>
      <c r="E3" s="12">
        <v>1000.0</v>
      </c>
    </row>
    <row r="4" ht="15.75" customHeight="1">
      <c r="A4" s="11">
        <v>3.0</v>
      </c>
      <c r="B4" s="14" t="s">
        <v>87</v>
      </c>
      <c r="C4" s="12" t="s">
        <v>88</v>
      </c>
      <c r="D4" s="13">
        <v>45432.0</v>
      </c>
      <c r="E4" s="12">
        <v>1000.0</v>
      </c>
    </row>
    <row r="5" ht="15.75" customHeight="1">
      <c r="A5" s="11">
        <v>4.0</v>
      </c>
      <c r="B5" s="12" t="s">
        <v>89</v>
      </c>
      <c r="C5" s="12" t="s">
        <v>89</v>
      </c>
      <c r="D5" s="13">
        <v>45432.0</v>
      </c>
      <c r="E5" s="12">
        <v>1000.0</v>
      </c>
    </row>
    <row r="6" ht="15.75" customHeight="1">
      <c r="A6" s="11">
        <v>5.0</v>
      </c>
      <c r="B6" s="12" t="s">
        <v>90</v>
      </c>
      <c r="C6" s="12" t="s">
        <v>90</v>
      </c>
      <c r="D6" s="13">
        <v>45432.0</v>
      </c>
      <c r="E6" s="12">
        <v>1000.0</v>
      </c>
    </row>
    <row r="7" ht="15.75" customHeight="1">
      <c r="A7" s="11">
        <v>6.0</v>
      </c>
      <c r="B7" s="12" t="s">
        <v>91</v>
      </c>
      <c r="C7" s="12" t="s">
        <v>91</v>
      </c>
      <c r="D7" s="13">
        <v>45432.0</v>
      </c>
      <c r="E7" s="12">
        <v>1000.0</v>
      </c>
    </row>
    <row r="8" ht="15.75" customHeight="1">
      <c r="A8" s="11">
        <v>7.0</v>
      </c>
      <c r="B8" s="12" t="s">
        <v>92</v>
      </c>
      <c r="C8" s="12" t="s">
        <v>92</v>
      </c>
      <c r="D8" s="13">
        <v>45432.0</v>
      </c>
      <c r="E8" s="12">
        <v>1000.0</v>
      </c>
    </row>
    <row r="9" ht="15.75" customHeight="1">
      <c r="A9" s="11">
        <v>8.0</v>
      </c>
      <c r="B9" s="12" t="s">
        <v>93</v>
      </c>
      <c r="C9" s="12" t="s">
        <v>93</v>
      </c>
      <c r="D9" s="13">
        <v>45432.0</v>
      </c>
      <c r="E9" s="12">
        <v>1000.0</v>
      </c>
    </row>
    <row r="10" ht="15.75" customHeight="1">
      <c r="A10" s="11">
        <v>9.0</v>
      </c>
      <c r="B10" s="12" t="s">
        <v>94</v>
      </c>
      <c r="C10" s="12" t="s">
        <v>94</v>
      </c>
      <c r="D10" s="13">
        <v>45432.0</v>
      </c>
      <c r="E10" s="12">
        <v>1000.0</v>
      </c>
    </row>
    <row r="11" ht="15.75" customHeight="1">
      <c r="A11" s="11">
        <v>10.0</v>
      </c>
      <c r="B11" s="12" t="s">
        <v>95</v>
      </c>
      <c r="C11" s="12" t="s">
        <v>95</v>
      </c>
      <c r="D11" s="13">
        <v>45432.0</v>
      </c>
      <c r="E11" s="12">
        <v>1000.0</v>
      </c>
    </row>
    <row r="12" ht="15.75" customHeight="1">
      <c r="A12" s="11">
        <v>11.0</v>
      </c>
      <c r="B12" s="14" t="s">
        <v>96</v>
      </c>
      <c r="C12" s="12" t="s">
        <v>97</v>
      </c>
      <c r="D12" s="13">
        <v>45432.0</v>
      </c>
      <c r="E12" s="12">
        <v>1000.0</v>
      </c>
    </row>
    <row r="13" ht="15.75" customHeight="1">
      <c r="A13" s="11">
        <v>12.0</v>
      </c>
      <c r="B13" s="12" t="s">
        <v>98</v>
      </c>
      <c r="C13" s="12" t="s">
        <v>98</v>
      </c>
      <c r="D13" s="13">
        <v>45432.0</v>
      </c>
      <c r="E13" s="12">
        <v>1000.0</v>
      </c>
    </row>
    <row r="14" ht="15.75" customHeight="1">
      <c r="A14" s="11">
        <v>13.0</v>
      </c>
      <c r="B14" s="12" t="s">
        <v>99</v>
      </c>
      <c r="C14" s="12" t="s">
        <v>99</v>
      </c>
      <c r="D14" s="13">
        <v>45432.0</v>
      </c>
      <c r="E14" s="12">
        <v>1000.0</v>
      </c>
    </row>
    <row r="15" ht="15.75" customHeight="1">
      <c r="A15" s="11">
        <v>14.0</v>
      </c>
      <c r="B15" s="12" t="s">
        <v>100</v>
      </c>
      <c r="C15" s="12" t="s">
        <v>100</v>
      </c>
      <c r="D15" s="13">
        <v>45432.0</v>
      </c>
      <c r="E15" s="12">
        <v>1000.0</v>
      </c>
    </row>
    <row r="16" ht="15.75" customHeight="1">
      <c r="A16" s="11">
        <v>15.0</v>
      </c>
      <c r="B16" s="12" t="s">
        <v>101</v>
      </c>
      <c r="C16" s="12" t="s">
        <v>101</v>
      </c>
      <c r="D16" s="13">
        <v>45432.0</v>
      </c>
      <c r="E16" s="12">
        <v>1000.0</v>
      </c>
    </row>
    <row r="17" ht="15.75" customHeight="1">
      <c r="A17" s="11">
        <v>16.0</v>
      </c>
      <c r="B17" s="14" t="s">
        <v>102</v>
      </c>
      <c r="C17" s="12" t="s">
        <v>103</v>
      </c>
      <c r="D17" s="13">
        <v>45432.0</v>
      </c>
      <c r="E17" s="12">
        <v>1000.0</v>
      </c>
    </row>
    <row r="18" ht="15.75" customHeight="1">
      <c r="A18" s="11">
        <v>17.0</v>
      </c>
      <c r="B18" s="12" t="s">
        <v>104</v>
      </c>
      <c r="C18" s="12" t="s">
        <v>104</v>
      </c>
      <c r="D18" s="13">
        <v>45432.0</v>
      </c>
      <c r="E18" s="12">
        <v>1000.0</v>
      </c>
    </row>
    <row r="19" ht="15.75" customHeight="1">
      <c r="A19" s="11">
        <v>18.0</v>
      </c>
      <c r="B19" s="12" t="s">
        <v>105</v>
      </c>
      <c r="C19" s="12" t="s">
        <v>105</v>
      </c>
      <c r="D19" s="13">
        <v>45433.0</v>
      </c>
      <c r="E19" s="12">
        <v>1000.0</v>
      </c>
    </row>
    <row r="20" ht="15.75" customHeight="1">
      <c r="A20" s="11">
        <v>19.0</v>
      </c>
      <c r="B20" s="12" t="s">
        <v>106</v>
      </c>
      <c r="C20" s="12" t="s">
        <v>106</v>
      </c>
      <c r="D20" s="13">
        <v>45433.0</v>
      </c>
      <c r="E20" s="12">
        <v>1000.0</v>
      </c>
    </row>
    <row r="21" ht="15.75" customHeight="1">
      <c r="A21" s="11">
        <v>20.0</v>
      </c>
      <c r="B21" s="12" t="s">
        <v>107</v>
      </c>
      <c r="C21" s="12" t="s">
        <v>107</v>
      </c>
      <c r="D21" s="13">
        <v>45433.0</v>
      </c>
      <c r="E21" s="12">
        <v>1000.0</v>
      </c>
    </row>
    <row r="22" ht="15.75" customHeight="1">
      <c r="A22" s="11">
        <v>21.0</v>
      </c>
      <c r="B22" s="12" t="s">
        <v>108</v>
      </c>
      <c r="C22" s="12" t="s">
        <v>109</v>
      </c>
      <c r="D22" s="13">
        <v>45433.0</v>
      </c>
      <c r="E22" s="12">
        <v>1000.0</v>
      </c>
    </row>
    <row r="23" ht="15.75" customHeight="1">
      <c r="A23" s="11">
        <v>22.0</v>
      </c>
      <c r="B23" s="12" t="s">
        <v>110</v>
      </c>
      <c r="C23" s="12" t="s">
        <v>111</v>
      </c>
      <c r="D23" s="13">
        <v>45433.0</v>
      </c>
      <c r="E23" s="12">
        <v>1000.0</v>
      </c>
    </row>
    <row r="24" ht="15.75" customHeight="1">
      <c r="A24" s="11">
        <v>23.0</v>
      </c>
      <c r="B24" s="12" t="s">
        <v>112</v>
      </c>
      <c r="C24" s="12" t="s">
        <v>112</v>
      </c>
      <c r="D24" s="13">
        <v>45433.0</v>
      </c>
      <c r="E24" s="12">
        <v>1000.0</v>
      </c>
    </row>
    <row r="25" ht="15.75" customHeight="1">
      <c r="A25" s="11">
        <v>24.0</v>
      </c>
      <c r="B25" s="12" t="s">
        <v>113</v>
      </c>
      <c r="C25" s="12" t="s">
        <v>113</v>
      </c>
      <c r="D25" s="13">
        <v>45433.0</v>
      </c>
      <c r="E25" s="12">
        <v>1000.0</v>
      </c>
    </row>
    <row r="26" ht="15.75" customHeight="1">
      <c r="A26" s="11">
        <v>25.0</v>
      </c>
      <c r="B26" s="12" t="s">
        <v>114</v>
      </c>
      <c r="C26" s="12" t="s">
        <v>115</v>
      </c>
      <c r="D26" s="13">
        <v>45433.0</v>
      </c>
      <c r="E26" s="12">
        <v>1000.0</v>
      </c>
    </row>
    <row r="27" ht="15.75" customHeight="1">
      <c r="A27" s="11">
        <v>26.0</v>
      </c>
      <c r="B27" s="12" t="s">
        <v>116</v>
      </c>
      <c r="C27" s="12" t="s">
        <v>116</v>
      </c>
      <c r="D27" s="13">
        <v>45434.0</v>
      </c>
      <c r="E27" s="12">
        <v>1000.0</v>
      </c>
    </row>
    <row r="28" ht="15.75" customHeight="1">
      <c r="A28" s="11">
        <v>27.0</v>
      </c>
      <c r="B28" s="12"/>
      <c r="C28" s="12"/>
      <c r="D28" s="12"/>
      <c r="E28" s="12"/>
    </row>
    <row r="29" ht="15.75" customHeight="1">
      <c r="A29" s="11">
        <v>28.0</v>
      </c>
      <c r="B29" s="12"/>
      <c r="C29" s="12"/>
      <c r="D29" s="12"/>
      <c r="E29" s="12"/>
    </row>
    <row r="30" ht="15.75" customHeight="1">
      <c r="A30" s="11">
        <v>29.0</v>
      </c>
      <c r="B30" s="12"/>
      <c r="C30" s="12"/>
      <c r="D30" s="12"/>
      <c r="E30" s="12"/>
    </row>
    <row r="31" ht="15.75" customHeight="1">
      <c r="A31" s="11">
        <v>30.0</v>
      </c>
      <c r="B31" s="12"/>
      <c r="C31" s="12"/>
      <c r="D31" s="12"/>
      <c r="E31" s="12"/>
    </row>
    <row r="32" ht="15.75" customHeight="1">
      <c r="A32" s="11">
        <v>31.0</v>
      </c>
      <c r="B32" s="12"/>
      <c r="C32" s="12"/>
      <c r="D32" s="12"/>
      <c r="E32" s="12"/>
    </row>
    <row r="33" ht="15.75" customHeight="1">
      <c r="A33" s="11">
        <v>32.0</v>
      </c>
      <c r="B33" s="12"/>
      <c r="C33" s="12"/>
      <c r="D33" s="12"/>
      <c r="E33" s="12"/>
    </row>
    <row r="34" ht="15.75" customHeight="1">
      <c r="A34" s="11">
        <v>33.0</v>
      </c>
      <c r="B34" s="12"/>
      <c r="C34" s="12"/>
      <c r="D34" s="12"/>
      <c r="E34" s="12"/>
    </row>
    <row r="35" ht="15.75" customHeight="1">
      <c r="A35" s="11">
        <v>34.0</v>
      </c>
      <c r="B35" s="12"/>
      <c r="C35" s="12"/>
      <c r="D35" s="12"/>
      <c r="E35" s="12"/>
    </row>
    <row r="36" ht="15.75" customHeight="1">
      <c r="A36" s="11">
        <v>35.0</v>
      </c>
      <c r="B36" s="12"/>
      <c r="C36" s="12"/>
      <c r="D36" s="12"/>
      <c r="E36" s="12"/>
    </row>
    <row r="37" ht="15.75" customHeight="1">
      <c r="A37" s="11">
        <v>36.0</v>
      </c>
      <c r="B37" s="12"/>
      <c r="C37" s="12"/>
      <c r="D37" s="12"/>
      <c r="E37" s="12"/>
    </row>
    <row r="38" ht="15.75" customHeight="1">
      <c r="A38" s="11">
        <v>37.0</v>
      </c>
      <c r="B38" s="12"/>
      <c r="C38" s="12"/>
      <c r="D38" s="12"/>
      <c r="E38" s="12"/>
    </row>
    <row r="39" ht="15.75" customHeight="1">
      <c r="A39" s="11">
        <v>38.0</v>
      </c>
      <c r="B39" s="12"/>
      <c r="C39" s="12"/>
      <c r="D39" s="12"/>
      <c r="E39" s="12"/>
    </row>
    <row r="40" ht="15.75" customHeight="1">
      <c r="A40" s="11">
        <v>39.0</v>
      </c>
      <c r="B40" s="12"/>
      <c r="C40" s="12"/>
      <c r="D40" s="12"/>
      <c r="E40" s="12"/>
    </row>
    <row r="41" ht="15.75" customHeight="1">
      <c r="A41" s="11">
        <v>40.0</v>
      </c>
      <c r="B41" s="12"/>
      <c r="C41" s="12"/>
      <c r="D41" s="12"/>
      <c r="E41" s="12"/>
    </row>
    <row r="42" ht="15.75" customHeight="1">
      <c r="A42" s="11">
        <v>41.0</v>
      </c>
      <c r="B42" s="12"/>
      <c r="C42" s="12"/>
      <c r="D42" s="12"/>
      <c r="E42" s="12"/>
    </row>
    <row r="43" ht="15.75" customHeight="1">
      <c r="A43" s="11">
        <v>42.0</v>
      </c>
      <c r="B43" s="12"/>
      <c r="C43" s="12"/>
      <c r="D43" s="12"/>
      <c r="E43" s="12"/>
    </row>
    <row r="44" ht="15.75" customHeight="1">
      <c r="A44" s="11">
        <v>43.0</v>
      </c>
      <c r="B44" s="12"/>
      <c r="C44" s="12"/>
      <c r="D44" s="12"/>
      <c r="E44" s="12"/>
    </row>
    <row r="45" ht="15.75" customHeight="1">
      <c r="A45" s="11">
        <v>44.0</v>
      </c>
      <c r="B45" s="12"/>
      <c r="C45" s="12"/>
      <c r="D45" s="12"/>
      <c r="E45" s="12"/>
    </row>
    <row r="46" ht="15.75" customHeight="1">
      <c r="A46" s="11">
        <v>45.0</v>
      </c>
      <c r="B46" s="12"/>
      <c r="C46" s="12"/>
      <c r="D46" s="12"/>
      <c r="E46" s="12"/>
    </row>
    <row r="47" ht="15.75" customHeight="1">
      <c r="A47" s="11">
        <v>46.0</v>
      </c>
      <c r="B47" s="12"/>
      <c r="C47" s="12"/>
      <c r="D47" s="12"/>
      <c r="E47" s="12"/>
    </row>
    <row r="48" ht="15.75" customHeight="1">
      <c r="A48" s="11">
        <v>47.0</v>
      </c>
      <c r="B48" s="12"/>
      <c r="C48" s="12"/>
      <c r="D48" s="12"/>
      <c r="E48" s="12"/>
    </row>
    <row r="49" ht="15.75" customHeight="1">
      <c r="A49" s="11">
        <v>48.0</v>
      </c>
      <c r="B49" s="12"/>
      <c r="C49" s="12"/>
      <c r="D49" s="12"/>
      <c r="E49" s="12"/>
    </row>
    <row r="50" ht="15.75" customHeight="1">
      <c r="A50" s="11">
        <v>49.0</v>
      </c>
      <c r="B50" s="12"/>
      <c r="C50" s="12"/>
      <c r="D50" s="12"/>
      <c r="E50" s="12"/>
    </row>
    <row r="51" ht="15.75" customHeight="1">
      <c r="A51" s="11">
        <v>50.0</v>
      </c>
      <c r="B51" s="12"/>
      <c r="C51" s="12"/>
      <c r="D51" s="12"/>
      <c r="E51" s="12"/>
    </row>
    <row r="52" ht="15.75" customHeight="1">
      <c r="A52" s="11">
        <v>51.0</v>
      </c>
      <c r="B52" s="12"/>
      <c r="C52" s="12"/>
      <c r="D52" s="12"/>
      <c r="E52" s="12"/>
    </row>
    <row r="53" ht="15.75" customHeight="1">
      <c r="A53" s="11">
        <v>52.0</v>
      </c>
      <c r="B53" s="12"/>
      <c r="C53" s="12"/>
      <c r="D53" s="12"/>
      <c r="E53" s="12"/>
    </row>
    <row r="54" ht="15.75" customHeight="1">
      <c r="A54" s="11">
        <v>53.0</v>
      </c>
      <c r="B54" s="12"/>
      <c r="C54" s="12"/>
      <c r="D54" s="12"/>
      <c r="E54" s="12"/>
    </row>
    <row r="55" ht="15.75" customHeight="1">
      <c r="A55" s="11"/>
      <c r="B55" s="12"/>
      <c r="C55" s="12"/>
      <c r="D55" s="12"/>
      <c r="E55" s="12"/>
    </row>
    <row r="56" ht="15.75" customHeight="1">
      <c r="A56" s="11" t="s">
        <v>117</v>
      </c>
      <c r="B56" s="12"/>
      <c r="C56" s="12"/>
      <c r="D56" s="12"/>
      <c r="E56" s="12">
        <f>SUM(E2:E54)</f>
        <v>26000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3" width="15.44"/>
    <col customWidth="1" min="4" max="4" width="13.33"/>
    <col customWidth="1" min="5" max="6" width="6.78"/>
    <col customWidth="1" min="7" max="7" width="19.0"/>
    <col customWidth="1" min="8" max="26" width="6.78"/>
  </cols>
  <sheetData>
    <row r="1" ht="15.75" customHeight="1"/>
    <row r="2" ht="15.75" customHeight="1">
      <c r="A2" s="15"/>
      <c r="B2" s="15" t="s">
        <v>80</v>
      </c>
      <c r="C2" s="15" t="s">
        <v>81</v>
      </c>
      <c r="D2" s="15" t="s">
        <v>118</v>
      </c>
      <c r="E2" s="15" t="s">
        <v>82</v>
      </c>
      <c r="F2" s="15" t="s">
        <v>83</v>
      </c>
      <c r="G2" s="15" t="s">
        <v>6</v>
      </c>
    </row>
    <row r="3" ht="15.75" customHeight="1">
      <c r="A3" s="15">
        <v>1.0</v>
      </c>
      <c r="B3" s="15" t="s">
        <v>119</v>
      </c>
      <c r="C3" s="15" t="s">
        <v>119</v>
      </c>
      <c r="D3" s="16" t="s">
        <v>120</v>
      </c>
      <c r="E3" s="16">
        <v>45544.0</v>
      </c>
      <c r="F3" s="15">
        <v>2600.0</v>
      </c>
      <c r="G3" s="15"/>
    </row>
    <row r="4" ht="15.75" customHeight="1">
      <c r="A4" s="15">
        <v>2.0</v>
      </c>
      <c r="B4" s="17" t="s">
        <v>121</v>
      </c>
      <c r="C4" s="15" t="s">
        <v>122</v>
      </c>
      <c r="D4" s="16" t="s">
        <v>123</v>
      </c>
      <c r="E4" s="16">
        <v>45544.0</v>
      </c>
      <c r="F4" s="15">
        <v>2600.0</v>
      </c>
      <c r="G4" s="15"/>
    </row>
    <row r="5" ht="15.75" customHeight="1">
      <c r="A5" s="15">
        <v>3.0</v>
      </c>
      <c r="B5" s="17" t="s">
        <v>124</v>
      </c>
      <c r="C5" s="15" t="s">
        <v>125</v>
      </c>
      <c r="D5" s="16" t="s">
        <v>126</v>
      </c>
      <c r="E5" s="16">
        <v>45545.0</v>
      </c>
      <c r="F5" s="15">
        <v>2600.0</v>
      </c>
      <c r="G5" s="15"/>
    </row>
    <row r="6" ht="15.75" customHeight="1">
      <c r="A6" s="15">
        <v>4.0</v>
      </c>
      <c r="B6" s="15" t="s">
        <v>127</v>
      </c>
      <c r="C6" s="15" t="s">
        <v>127</v>
      </c>
      <c r="D6" s="16" t="s">
        <v>128</v>
      </c>
      <c r="E6" s="16">
        <v>45549.0</v>
      </c>
      <c r="F6" s="15">
        <v>2600.0</v>
      </c>
      <c r="G6" s="15"/>
    </row>
    <row r="7" ht="15.75" customHeight="1">
      <c r="A7" s="15">
        <v>5.0</v>
      </c>
      <c r="B7" s="15" t="s">
        <v>129</v>
      </c>
      <c r="C7" s="15" t="s">
        <v>130</v>
      </c>
      <c r="D7" s="16" t="s">
        <v>131</v>
      </c>
      <c r="E7" s="16">
        <v>45550.0</v>
      </c>
      <c r="F7" s="15">
        <v>2600.0</v>
      </c>
      <c r="G7" s="15"/>
    </row>
    <row r="8" ht="15.75" customHeight="1">
      <c r="A8" s="15">
        <v>6.0</v>
      </c>
      <c r="B8" s="15" t="s">
        <v>132</v>
      </c>
      <c r="C8" s="15" t="s">
        <v>132</v>
      </c>
      <c r="D8" s="16" t="s">
        <v>133</v>
      </c>
      <c r="E8" s="16">
        <v>45550.0</v>
      </c>
      <c r="F8" s="15">
        <v>2600.0</v>
      </c>
      <c r="G8" s="15"/>
    </row>
    <row r="9" ht="15.75" customHeight="1">
      <c r="A9" s="15">
        <v>7.0</v>
      </c>
      <c r="B9" s="15" t="s">
        <v>134</v>
      </c>
      <c r="C9" s="15" t="s">
        <v>135</v>
      </c>
      <c r="D9" s="16" t="s">
        <v>136</v>
      </c>
      <c r="E9" s="16">
        <v>45550.0</v>
      </c>
      <c r="F9" s="15">
        <v>2600.0</v>
      </c>
      <c r="G9" s="15"/>
    </row>
    <row r="10" ht="15.75" customHeight="1">
      <c r="A10" s="15">
        <v>8.0</v>
      </c>
      <c r="B10" s="15" t="s">
        <v>137</v>
      </c>
      <c r="C10" s="15" t="s">
        <v>137</v>
      </c>
      <c r="D10" s="16" t="s">
        <v>138</v>
      </c>
      <c r="E10" s="16">
        <v>45550.0</v>
      </c>
      <c r="F10" s="15">
        <v>2600.0</v>
      </c>
      <c r="G10" s="15"/>
    </row>
    <row r="11" ht="15.75" customHeight="1">
      <c r="A11" s="15">
        <v>9.0</v>
      </c>
      <c r="B11" s="15" t="s">
        <v>139</v>
      </c>
      <c r="C11" s="15" t="s">
        <v>139</v>
      </c>
      <c r="D11" s="16" t="s">
        <v>140</v>
      </c>
      <c r="E11" s="16">
        <v>45551.0</v>
      </c>
      <c r="F11" s="15">
        <v>2600.0</v>
      </c>
      <c r="G11" s="15"/>
    </row>
    <row r="12" ht="15.75" customHeight="1">
      <c r="A12" s="15">
        <v>10.0</v>
      </c>
      <c r="B12" s="15" t="s">
        <v>141</v>
      </c>
      <c r="C12" s="15" t="s">
        <v>141</v>
      </c>
      <c r="D12" s="16" t="s">
        <v>142</v>
      </c>
      <c r="E12" s="16">
        <v>45551.0</v>
      </c>
      <c r="F12" s="15">
        <v>2600.0</v>
      </c>
      <c r="G12" s="15"/>
    </row>
    <row r="13" ht="15.0" customHeight="1">
      <c r="A13" s="15">
        <v>11.0</v>
      </c>
      <c r="B13" s="18" t="s">
        <v>143</v>
      </c>
      <c r="C13" s="18" t="s">
        <v>143</v>
      </c>
      <c r="D13" s="18" t="s">
        <v>144</v>
      </c>
      <c r="E13" s="19">
        <v>45552.0</v>
      </c>
      <c r="F13" s="20">
        <v>2600.0</v>
      </c>
      <c r="G13" s="15"/>
    </row>
    <row r="14" ht="15.75" customHeight="1">
      <c r="A14" s="15">
        <v>12.0</v>
      </c>
      <c r="B14" s="18" t="s">
        <v>145</v>
      </c>
      <c r="C14" s="18" t="s">
        <v>145</v>
      </c>
      <c r="D14" s="18"/>
      <c r="E14" s="19">
        <v>45552.0</v>
      </c>
      <c r="F14" s="20">
        <v>2600.0</v>
      </c>
      <c r="G14" s="15"/>
    </row>
    <row r="15" ht="14.25" customHeight="1">
      <c r="A15" s="15">
        <v>13.0</v>
      </c>
      <c r="B15" s="18" t="s">
        <v>146</v>
      </c>
      <c r="C15" s="18" t="s">
        <v>146</v>
      </c>
      <c r="D15" s="18" t="s">
        <v>147</v>
      </c>
      <c r="E15" s="19">
        <v>45552.0</v>
      </c>
      <c r="F15" s="20">
        <v>2600.0</v>
      </c>
      <c r="G15" s="15"/>
    </row>
    <row r="16" ht="22.5" customHeight="1">
      <c r="A16" s="15">
        <v>14.0</v>
      </c>
      <c r="B16" s="21" t="s">
        <v>148</v>
      </c>
      <c r="C16" s="18"/>
      <c r="D16" s="22" t="s">
        <v>149</v>
      </c>
      <c r="E16" s="19">
        <v>45552.0</v>
      </c>
      <c r="F16" s="20">
        <v>2600.0</v>
      </c>
      <c r="G16" s="18" t="s">
        <v>150</v>
      </c>
    </row>
    <row r="17" ht="15.75" customHeight="1">
      <c r="A17" s="15">
        <v>15.0</v>
      </c>
      <c r="B17" s="18" t="s">
        <v>151</v>
      </c>
      <c r="C17" s="18" t="s">
        <v>152</v>
      </c>
      <c r="D17" s="22" t="s">
        <v>153</v>
      </c>
      <c r="E17" s="19">
        <v>45552.0</v>
      </c>
      <c r="F17" s="20">
        <v>2600.0</v>
      </c>
      <c r="G17" s="18" t="s">
        <v>150</v>
      </c>
    </row>
    <row r="18" ht="15.75" customHeight="1">
      <c r="A18" s="15">
        <v>16.0</v>
      </c>
      <c r="B18" s="18" t="s">
        <v>154</v>
      </c>
      <c r="C18" s="18" t="s">
        <v>154</v>
      </c>
      <c r="D18" s="23" t="s">
        <v>155</v>
      </c>
      <c r="E18" s="24">
        <v>45552.0</v>
      </c>
      <c r="F18" s="20">
        <v>2600.0</v>
      </c>
      <c r="G18" s="18" t="s">
        <v>150</v>
      </c>
    </row>
    <row r="19" ht="15.75" customHeight="1">
      <c r="A19" s="15">
        <v>17.0</v>
      </c>
      <c r="B19" s="18" t="s">
        <v>156</v>
      </c>
      <c r="C19" s="18" t="s">
        <v>156</v>
      </c>
      <c r="D19" s="22" t="s">
        <v>157</v>
      </c>
      <c r="E19" s="19">
        <v>45552.0</v>
      </c>
      <c r="F19" s="20">
        <v>2600.0</v>
      </c>
      <c r="G19" s="18" t="s">
        <v>150</v>
      </c>
    </row>
    <row r="20" ht="15.75" customHeight="1">
      <c r="A20" s="15">
        <v>18.0</v>
      </c>
      <c r="B20" s="18" t="s">
        <v>158</v>
      </c>
      <c r="C20" s="18" t="s">
        <v>158</v>
      </c>
      <c r="D20" s="22" t="s">
        <v>159</v>
      </c>
      <c r="E20" s="19">
        <v>45552.0</v>
      </c>
      <c r="F20" s="20">
        <v>2600.0</v>
      </c>
      <c r="G20" s="18" t="s">
        <v>150</v>
      </c>
    </row>
    <row r="21" ht="15.75" customHeight="1">
      <c r="A21" s="15">
        <v>19.0</v>
      </c>
      <c r="B21" s="21" t="s">
        <v>160</v>
      </c>
      <c r="C21" s="18"/>
      <c r="D21" s="22" t="s">
        <v>161</v>
      </c>
      <c r="E21" s="19">
        <v>45552.0</v>
      </c>
      <c r="F21" s="20">
        <v>2600.0</v>
      </c>
      <c r="G21" s="18" t="s">
        <v>150</v>
      </c>
    </row>
    <row r="22" ht="15.75" customHeight="1">
      <c r="A22" s="15">
        <v>20.0</v>
      </c>
      <c r="B22" s="18" t="s">
        <v>162</v>
      </c>
      <c r="C22" s="18" t="s">
        <v>162</v>
      </c>
      <c r="D22" s="22" t="s">
        <v>163</v>
      </c>
      <c r="E22" s="19">
        <v>45552.0</v>
      </c>
      <c r="F22" s="20">
        <v>2600.0</v>
      </c>
      <c r="G22" s="18" t="s">
        <v>150</v>
      </c>
    </row>
    <row r="23" ht="15.75" customHeight="1">
      <c r="A23" s="15">
        <v>21.0</v>
      </c>
      <c r="B23" s="18" t="s">
        <v>164</v>
      </c>
      <c r="C23" s="18" t="s">
        <v>164</v>
      </c>
      <c r="D23" s="22" t="s">
        <v>165</v>
      </c>
      <c r="E23" s="19">
        <v>45552.0</v>
      </c>
      <c r="F23" s="20">
        <v>2600.0</v>
      </c>
      <c r="G23" s="18" t="s">
        <v>166</v>
      </c>
    </row>
    <row r="24" ht="15.75" customHeight="1">
      <c r="A24" s="15">
        <v>22.0</v>
      </c>
      <c r="B24" s="25" t="s">
        <v>167</v>
      </c>
      <c r="C24" s="25" t="s">
        <v>167</v>
      </c>
      <c r="D24" s="26" t="s">
        <v>168</v>
      </c>
      <c r="E24" s="27">
        <v>45552.0</v>
      </c>
      <c r="F24" s="28">
        <v>2600.0</v>
      </c>
      <c r="G24" s="25" t="s">
        <v>166</v>
      </c>
    </row>
    <row r="25" ht="15.75" customHeight="1">
      <c r="A25" s="15">
        <v>23.0</v>
      </c>
      <c r="B25" s="18" t="s">
        <v>169</v>
      </c>
      <c r="C25" s="18" t="s">
        <v>169</v>
      </c>
      <c r="D25" s="22" t="s">
        <v>170</v>
      </c>
      <c r="E25" s="19">
        <v>45552.0</v>
      </c>
      <c r="F25" s="20">
        <v>2600.0</v>
      </c>
      <c r="G25" s="18" t="s">
        <v>150</v>
      </c>
    </row>
    <row r="26" ht="15.75" customHeight="1">
      <c r="A26" s="15">
        <v>24.0</v>
      </c>
      <c r="B26" s="18" t="s">
        <v>171</v>
      </c>
      <c r="C26" s="18" t="s">
        <v>172</v>
      </c>
      <c r="D26" s="22" t="s">
        <v>173</v>
      </c>
      <c r="E26" s="19">
        <v>45552.0</v>
      </c>
      <c r="F26" s="20">
        <v>2600.0</v>
      </c>
      <c r="G26" s="18" t="s">
        <v>150</v>
      </c>
    </row>
    <row r="27" ht="15.75" customHeight="1">
      <c r="A27" s="15">
        <v>25.0</v>
      </c>
      <c r="B27" s="29" t="s">
        <v>174</v>
      </c>
      <c r="C27" s="25" t="s">
        <v>175</v>
      </c>
      <c r="D27" s="25" t="s">
        <v>176</v>
      </c>
      <c r="E27" s="27">
        <v>45552.0</v>
      </c>
      <c r="F27" s="28">
        <v>2600.0</v>
      </c>
      <c r="G27" s="18"/>
    </row>
    <row r="28" ht="15.75" customHeight="1">
      <c r="A28" s="15">
        <v>26.0</v>
      </c>
      <c r="B28" s="17" t="s">
        <v>177</v>
      </c>
      <c r="C28" s="17" t="s">
        <v>177</v>
      </c>
      <c r="D28" s="16" t="s">
        <v>178</v>
      </c>
      <c r="E28" s="16">
        <v>45552.0</v>
      </c>
      <c r="F28" s="15">
        <v>2600.0</v>
      </c>
      <c r="G28" s="18"/>
    </row>
    <row r="29" ht="15.75" customHeight="1">
      <c r="A29" s="15">
        <v>27.0</v>
      </c>
      <c r="B29" s="15" t="s">
        <v>179</v>
      </c>
      <c r="C29" s="15" t="s">
        <v>179</v>
      </c>
      <c r="D29" s="16" t="s">
        <v>180</v>
      </c>
      <c r="E29" s="16">
        <v>45553.0</v>
      </c>
      <c r="F29" s="15">
        <v>2600.0</v>
      </c>
      <c r="G29" s="25"/>
    </row>
    <row r="30" ht="15.75" customHeight="1">
      <c r="A30" s="15">
        <v>28.0</v>
      </c>
      <c r="B30" s="18" t="s">
        <v>181</v>
      </c>
      <c r="C30" s="18" t="s">
        <v>182</v>
      </c>
      <c r="D30" s="22" t="s">
        <v>183</v>
      </c>
      <c r="E30" s="30">
        <v>45553.0</v>
      </c>
      <c r="F30" s="15">
        <v>2600.0</v>
      </c>
      <c r="G30" s="25" t="s">
        <v>150</v>
      </c>
    </row>
    <row r="31" ht="15.75" customHeight="1">
      <c r="A31" s="15">
        <v>29.0</v>
      </c>
      <c r="B31" s="18" t="s">
        <v>184</v>
      </c>
      <c r="C31" s="18" t="s">
        <v>185</v>
      </c>
      <c r="D31" s="22" t="s">
        <v>186</v>
      </c>
      <c r="E31" s="30">
        <v>45553.0</v>
      </c>
      <c r="F31" s="15">
        <v>2600.0</v>
      </c>
      <c r="G31" s="15" t="s">
        <v>150</v>
      </c>
    </row>
    <row r="32" ht="15.75" customHeight="1">
      <c r="A32" s="15">
        <v>30.0</v>
      </c>
      <c r="B32" s="18" t="s">
        <v>187</v>
      </c>
      <c r="C32" s="18" t="s">
        <v>188</v>
      </c>
      <c r="D32" s="22" t="s">
        <v>189</v>
      </c>
      <c r="E32" s="30">
        <v>45554.0</v>
      </c>
      <c r="F32" s="15">
        <v>2600.0</v>
      </c>
      <c r="G32" s="25"/>
    </row>
    <row r="33" ht="15.75" customHeight="1">
      <c r="A33" s="15">
        <v>31.0</v>
      </c>
      <c r="B33" s="18" t="s">
        <v>190</v>
      </c>
      <c r="C33" s="18" t="s">
        <v>190</v>
      </c>
      <c r="D33" s="22" t="s">
        <v>191</v>
      </c>
      <c r="E33" s="30">
        <v>45554.0</v>
      </c>
      <c r="F33" s="15">
        <v>2600.0</v>
      </c>
      <c r="G33" s="15"/>
    </row>
    <row r="34" ht="15.75" customHeight="1">
      <c r="A34" s="15">
        <v>32.0</v>
      </c>
      <c r="B34" s="18" t="s">
        <v>192</v>
      </c>
      <c r="C34" s="18" t="s">
        <v>192</v>
      </c>
      <c r="D34" s="22" t="s">
        <v>193</v>
      </c>
      <c r="E34" s="30">
        <v>45554.0</v>
      </c>
      <c r="F34" s="15">
        <v>2600.0</v>
      </c>
      <c r="G34" s="15"/>
    </row>
    <row r="35" ht="15.75" customHeight="1">
      <c r="A35" s="15">
        <v>33.0</v>
      </c>
      <c r="B35" s="18" t="s">
        <v>194</v>
      </c>
      <c r="C35" s="18" t="s">
        <v>194</v>
      </c>
      <c r="D35" s="22" t="s">
        <v>195</v>
      </c>
      <c r="E35" s="30">
        <v>45554.0</v>
      </c>
      <c r="F35" s="15">
        <v>2600.0</v>
      </c>
      <c r="G35" s="15"/>
    </row>
    <row r="36" ht="15.75" customHeight="1">
      <c r="A36" s="15">
        <v>34.0</v>
      </c>
      <c r="B36" s="17"/>
      <c r="C36" s="15"/>
      <c r="D36" s="16"/>
      <c r="E36" s="15"/>
      <c r="F36" s="15"/>
      <c r="G36" s="15"/>
    </row>
    <row r="37" ht="15.75" customHeight="1">
      <c r="A37" s="15">
        <v>35.0</v>
      </c>
      <c r="B37" s="18" t="s">
        <v>196</v>
      </c>
      <c r="C37" s="18"/>
      <c r="D37" s="22" t="s">
        <v>197</v>
      </c>
      <c r="E37" s="18"/>
      <c r="F37" s="15" t="s">
        <v>198</v>
      </c>
      <c r="G37" s="25" t="s">
        <v>199</v>
      </c>
    </row>
    <row r="38" ht="15.75" customHeight="1">
      <c r="A38" s="15">
        <v>36.0</v>
      </c>
      <c r="B38" s="15"/>
      <c r="C38" s="15"/>
      <c r="D38" s="16"/>
      <c r="E38" s="15"/>
      <c r="F38" s="15"/>
      <c r="G38" s="15"/>
    </row>
    <row r="39" ht="15.75" customHeight="1">
      <c r="A39" s="15">
        <v>37.0</v>
      </c>
      <c r="B39" s="15"/>
      <c r="C39" s="15"/>
      <c r="D39" s="16"/>
      <c r="E39" s="15"/>
      <c r="F39" s="15"/>
      <c r="G39" s="15"/>
    </row>
    <row r="40" ht="15.75" customHeight="1">
      <c r="A40" s="15">
        <v>38.0</v>
      </c>
      <c r="B40" s="15"/>
      <c r="C40" s="15"/>
      <c r="D40" s="16"/>
      <c r="E40" s="15"/>
      <c r="F40" s="15"/>
      <c r="G40" s="15"/>
    </row>
    <row r="41" ht="15.75" customHeight="1">
      <c r="A41" s="15">
        <v>39.0</v>
      </c>
      <c r="B41" s="15"/>
      <c r="C41" s="15"/>
      <c r="D41" s="16"/>
      <c r="E41" s="15"/>
      <c r="F41" s="15"/>
      <c r="G41" s="15"/>
    </row>
    <row r="42" ht="15.75" customHeight="1">
      <c r="A42" s="15">
        <v>40.0</v>
      </c>
      <c r="B42" s="15"/>
      <c r="C42" s="15"/>
      <c r="D42" s="16"/>
      <c r="E42" s="15"/>
      <c r="F42" s="15"/>
      <c r="G42" s="15"/>
    </row>
    <row r="43" ht="15.75" customHeight="1">
      <c r="A43" s="15">
        <v>41.0</v>
      </c>
      <c r="B43" s="15"/>
      <c r="C43" s="15"/>
      <c r="D43" s="16"/>
      <c r="E43" s="15"/>
      <c r="F43" s="15"/>
      <c r="G43" s="15"/>
    </row>
    <row r="44" ht="15.75" customHeight="1">
      <c r="A44" s="15">
        <v>42.0</v>
      </c>
      <c r="B44" s="15"/>
      <c r="C44" s="15"/>
      <c r="D44" s="16"/>
      <c r="E44" s="15"/>
      <c r="F44" s="15"/>
      <c r="G44" s="15"/>
    </row>
    <row r="45" ht="15.75" customHeight="1">
      <c r="A45" s="15">
        <v>43.0</v>
      </c>
      <c r="B45" s="15"/>
      <c r="C45" s="15"/>
      <c r="D45" s="16"/>
      <c r="E45" s="15"/>
      <c r="F45" s="15"/>
      <c r="G45" s="15"/>
    </row>
    <row r="46" ht="15.75" customHeight="1">
      <c r="A46" s="15">
        <v>44.0</v>
      </c>
      <c r="B46" s="17"/>
      <c r="C46" s="17"/>
      <c r="D46" s="16"/>
      <c r="E46" s="15"/>
      <c r="F46" s="15"/>
      <c r="G46" s="15"/>
    </row>
    <row r="47" ht="15.75" customHeight="1">
      <c r="A47" s="15">
        <v>45.0</v>
      </c>
      <c r="B47" s="15"/>
      <c r="C47" s="15"/>
      <c r="D47" s="16"/>
      <c r="E47" s="15"/>
      <c r="F47" s="15"/>
      <c r="G47" s="15"/>
    </row>
    <row r="48" ht="15.75" customHeight="1">
      <c r="A48" s="15" t="s">
        <v>200</v>
      </c>
      <c r="B48" s="15"/>
      <c r="C48" s="15"/>
      <c r="D48" s="15"/>
      <c r="E48" s="15"/>
      <c r="F48" s="15">
        <v>85800.0</v>
      </c>
      <c r="G48" s="15" t="s">
        <v>201</v>
      </c>
    </row>
    <row r="49" ht="15.75" customHeight="1">
      <c r="B49" s="15"/>
      <c r="C49" s="15"/>
      <c r="D49" s="15"/>
      <c r="E49" s="15"/>
    </row>
    <row r="50" ht="15.75" customHeight="1">
      <c r="B50" s="15"/>
      <c r="C50" s="15"/>
      <c r="D50" s="15"/>
      <c r="E50" s="15"/>
    </row>
    <row r="51" ht="15.75" customHeight="1">
      <c r="B51" s="15"/>
      <c r="C51" s="15"/>
      <c r="D51" s="15"/>
      <c r="E51" s="15"/>
    </row>
    <row r="52" ht="15.75" customHeight="1">
      <c r="B52" s="15"/>
      <c r="C52" s="15"/>
      <c r="D52" s="15"/>
      <c r="E52" s="15"/>
    </row>
    <row r="53" ht="15.75" customHeight="1">
      <c r="B53" s="15"/>
      <c r="C53" s="15"/>
      <c r="D53" s="15"/>
      <c r="E53" s="15"/>
    </row>
    <row r="54" ht="15.75" customHeight="1">
      <c r="B54" s="15"/>
      <c r="C54" s="15"/>
      <c r="D54" s="15"/>
      <c r="E54" s="15"/>
    </row>
    <row r="55" ht="15.75" customHeight="1">
      <c r="B55" s="15"/>
      <c r="C55" s="15"/>
      <c r="D55" s="15"/>
      <c r="E55" s="15"/>
    </row>
    <row r="56" ht="15.75" customHeight="1">
      <c r="B56" s="15"/>
      <c r="C56" s="15"/>
      <c r="D56" s="15"/>
      <c r="E56" s="15"/>
    </row>
    <row r="57" ht="15.75" customHeight="1">
      <c r="B57" s="17"/>
      <c r="C57" s="17"/>
      <c r="D57" s="15"/>
      <c r="E57" s="15"/>
    </row>
    <row r="58" ht="15.75" customHeight="1">
      <c r="B58" s="15"/>
      <c r="C58" s="15"/>
      <c r="D58" s="11"/>
      <c r="E58" s="11"/>
    </row>
    <row r="59" ht="15.75" customHeight="1">
      <c r="B59" s="15"/>
      <c r="C59" s="15"/>
      <c r="D59" s="11"/>
      <c r="E59" s="11"/>
    </row>
    <row r="60" ht="15.75" customHeight="1">
      <c r="B60" s="15"/>
      <c r="C60" s="15"/>
      <c r="D60" s="11"/>
      <c r="E60" s="1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