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pipe2se-my.sharepoint.com/personal/morten_lang_formpipe_com/Documents/Dokument/Privat/Godot Stuff/GodotCreeper/Excel/"/>
    </mc:Choice>
  </mc:AlternateContent>
  <xr:revisionPtr revIDLastSave="428" documentId="8_{3EC02236-6436-4165-881C-F533E016B6AC}" xr6:coauthVersionLast="47" xr6:coauthVersionMax="47" xr10:uidLastSave="{0CBFDFAD-5839-49E9-B525-D05818245306}"/>
  <bookViews>
    <workbookView xWindow="3030" yWindow="3975" windowWidth="19200" windowHeight="15390" activeTab="3" xr2:uid="{F9A7B256-F865-49A2-8E9D-72C99139A695}"/>
  </bookViews>
  <sheets>
    <sheet name="Ark1" sheetId="1" r:id="rId1"/>
    <sheet name="Ark2" sheetId="2" r:id="rId2"/>
    <sheet name="Ark3" sheetId="3" r:id="rId3"/>
    <sheet name="Ar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4" l="1"/>
  <c r="O8" i="4" s="1"/>
  <c r="O9" i="4" s="1"/>
  <c r="M8" i="4"/>
  <c r="J9" i="4"/>
  <c r="J10" i="4" s="1"/>
  <c r="H12" i="4" s="1"/>
  <c r="F14" i="4"/>
  <c r="F8" i="4"/>
  <c r="J14" i="4"/>
  <c r="J15" i="4" s="1"/>
  <c r="J16" i="4" s="1"/>
  <c r="H17" i="4" s="1"/>
  <c r="M14" i="4" s="1"/>
  <c r="J8" i="4"/>
  <c r="H6" i="4"/>
  <c r="H5" i="4"/>
  <c r="J4" i="4"/>
  <c r="J2" i="4"/>
  <c r="C4" i="4"/>
  <c r="T28" i="1"/>
  <c r="T24" i="1"/>
  <c r="T20" i="1"/>
  <c r="T16" i="1"/>
  <c r="T12" i="1"/>
  <c r="P12" i="1"/>
  <c r="P16" i="1"/>
  <c r="P20" i="1"/>
  <c r="P24" i="1"/>
  <c r="P28" i="1"/>
  <c r="L28" i="1"/>
  <c r="L24" i="1"/>
  <c r="L20" i="1"/>
  <c r="L16" i="1"/>
  <c r="L12" i="1"/>
  <c r="H12" i="1"/>
  <c r="H16" i="1"/>
  <c r="H20" i="1"/>
  <c r="H24" i="1"/>
  <c r="H28" i="1"/>
  <c r="D28" i="1"/>
  <c r="D24" i="1"/>
  <c r="D20" i="1"/>
  <c r="D16" i="1"/>
  <c r="D12" i="1"/>
  <c r="T8" i="1"/>
  <c r="P8" i="1"/>
  <c r="L8" i="1"/>
  <c r="H8" i="1"/>
  <c r="D8" i="1"/>
  <c r="D3" i="3"/>
  <c r="D4" i="3" s="1"/>
  <c r="D11" i="3"/>
  <c r="D12" i="3" s="1"/>
  <c r="D15" i="3"/>
  <c r="D16" i="3" s="1"/>
  <c r="D7" i="3"/>
  <c r="D8" i="3" s="1"/>
  <c r="H31" i="2"/>
  <c r="A30" i="2"/>
  <c r="H27" i="2"/>
  <c r="A26" i="2"/>
  <c r="H23" i="2"/>
  <c r="A22" i="2"/>
  <c r="H19" i="2"/>
  <c r="A18" i="2"/>
  <c r="H15" i="2"/>
  <c r="A14" i="2"/>
  <c r="H11" i="2"/>
  <c r="A10" i="2"/>
  <c r="D8" i="2"/>
  <c r="N7" i="2"/>
  <c r="K8" i="2"/>
  <c r="J7" i="2"/>
  <c r="G8" i="2"/>
  <c r="H7" i="2"/>
  <c r="F7" i="2"/>
  <c r="H6" i="2"/>
  <c r="G7" i="2" s="1"/>
  <c r="K7" i="2" s="1"/>
  <c r="P6" i="2" s="1"/>
  <c r="O8" i="2" s="1"/>
  <c r="S8" i="2" s="1"/>
  <c r="C12" i="2" s="1"/>
  <c r="G12" i="2" s="1"/>
  <c r="K12" i="2" s="1"/>
  <c r="A26" i="1"/>
  <c r="A22" i="1"/>
  <c r="A18" i="1"/>
  <c r="A14" i="1"/>
  <c r="A10" i="1"/>
  <c r="F7" i="1"/>
  <c r="J7" i="1" s="1"/>
  <c r="N7" i="1" s="1"/>
  <c r="G8" i="1"/>
  <c r="K8" i="1" s="1"/>
  <c r="H7" i="1"/>
  <c r="H6" i="1"/>
  <c r="G7" i="1" s="1"/>
  <c r="H18" i="4" l="1"/>
  <c r="M15" i="4" s="1"/>
  <c r="O14" i="4" s="1"/>
  <c r="M11" i="4"/>
  <c r="M12" i="4"/>
  <c r="H11" i="4"/>
  <c r="E15" i="3"/>
  <c r="E16" i="3" s="1"/>
  <c r="E11" i="3"/>
  <c r="E12" i="3" s="1"/>
  <c r="E7" i="3"/>
  <c r="E8" i="3" s="1"/>
  <c r="G6" i="2"/>
  <c r="H8" i="2" s="1"/>
  <c r="O7" i="2"/>
  <c r="L6" i="1"/>
  <c r="L7" i="1" s="1"/>
  <c r="P7" i="1" s="1"/>
  <c r="T7" i="1" s="1"/>
  <c r="D11" i="1" s="1"/>
  <c r="H11" i="1" s="1"/>
  <c r="G6" i="1"/>
  <c r="K6" i="1" s="1"/>
  <c r="O6" i="1" s="1"/>
  <c r="S6" i="1" s="1"/>
  <c r="C10" i="1" s="1"/>
  <c r="O15" i="4" l="1"/>
  <c r="O16" i="4" s="1"/>
  <c r="F11" i="3"/>
  <c r="F12" i="3" s="1"/>
  <c r="F15" i="3"/>
  <c r="F16" i="3"/>
  <c r="K6" i="2"/>
  <c r="O6" i="2" s="1"/>
  <c r="S6" i="2" s="1"/>
  <c r="C10" i="2" s="1"/>
  <c r="T6" i="2"/>
  <c r="K7" i="1"/>
  <c r="P6" i="1" s="1"/>
  <c r="O8" i="1" s="1"/>
  <c r="S8" i="1" s="1"/>
  <c r="C12" i="1" s="1"/>
  <c r="G12" i="1" s="1"/>
  <c r="K12" i="1" s="1"/>
  <c r="M17" i="4" l="1"/>
  <c r="M18" i="4"/>
  <c r="L8" i="2"/>
  <c r="G15" i="3"/>
  <c r="G16" i="3" s="1"/>
  <c r="P8" i="2"/>
  <c r="S7" i="2"/>
  <c r="R7" i="2"/>
  <c r="B11" i="2" s="1"/>
  <c r="F11" i="2" s="1"/>
  <c r="J11" i="2" s="1"/>
  <c r="N11" i="2" s="1"/>
  <c r="O7" i="1"/>
  <c r="C11" i="2" l="1"/>
  <c r="T8" i="2"/>
  <c r="T6" i="1"/>
  <c r="R7" i="1" s="1"/>
  <c r="B11" i="1" s="1"/>
  <c r="F11" i="1" s="1"/>
  <c r="J11" i="1" s="1"/>
  <c r="N11" i="1" s="1"/>
  <c r="H10" i="2" l="1"/>
  <c r="D12" i="2"/>
  <c r="S7" i="1"/>
  <c r="C11" i="1" s="1"/>
  <c r="G11" i="2" l="1"/>
  <c r="K11" i="2" s="1"/>
  <c r="P10" i="2" s="1"/>
  <c r="G10" i="2"/>
  <c r="H10" i="1"/>
  <c r="G10" i="1" s="1"/>
  <c r="K10" i="1" s="1"/>
  <c r="O10" i="1" s="1"/>
  <c r="S10" i="1" s="1"/>
  <c r="C14" i="1" s="1"/>
  <c r="G11" i="1" l="1"/>
  <c r="L10" i="1" s="1"/>
  <c r="L11" i="1" s="1"/>
  <c r="P11" i="1" s="1"/>
  <c r="T11" i="1" s="1"/>
  <c r="D15" i="1" s="1"/>
  <c r="H15" i="1" s="1"/>
  <c r="H12" i="2"/>
  <c r="K10" i="2"/>
  <c r="O11" i="2"/>
  <c r="O12" i="2"/>
  <c r="S12" i="2" s="1"/>
  <c r="C16" i="2" s="1"/>
  <c r="G16" i="2" s="1"/>
  <c r="K16" i="2" s="1"/>
  <c r="K11" i="1" l="1"/>
  <c r="T10" i="2"/>
  <c r="R11" i="2" s="1"/>
  <c r="B15" i="2" s="1"/>
  <c r="F15" i="2" s="1"/>
  <c r="J15" i="2" s="1"/>
  <c r="N15" i="2" s="1"/>
  <c r="O10" i="2"/>
  <c r="L12" i="2"/>
  <c r="P10" i="1"/>
  <c r="O12" i="1" s="1"/>
  <c r="S12" i="1" s="1"/>
  <c r="C16" i="1" s="1"/>
  <c r="G16" i="1" s="1"/>
  <c r="K16" i="1" s="1"/>
  <c r="O11" i="1" l="1"/>
  <c r="S11" i="2"/>
  <c r="C15" i="2" s="1"/>
  <c r="P12" i="2"/>
  <c r="S10" i="2"/>
  <c r="T10" i="1"/>
  <c r="R11" i="1" s="1"/>
  <c r="B15" i="1" s="1"/>
  <c r="F15" i="1" s="1"/>
  <c r="J15" i="1" s="1"/>
  <c r="N15" i="1" s="1"/>
  <c r="C14" i="2" l="1"/>
  <c r="T12" i="2"/>
  <c r="S11" i="1"/>
  <c r="C15" i="1" s="1"/>
  <c r="H14" i="1" s="1"/>
  <c r="D16" i="2" l="1"/>
  <c r="H14" i="2"/>
  <c r="G15" i="2" s="1"/>
  <c r="K15" i="2" s="1"/>
  <c r="G15" i="1"/>
  <c r="G14" i="1"/>
  <c r="K14" i="1" s="1"/>
  <c r="O14" i="1" s="1"/>
  <c r="S14" i="1" s="1"/>
  <c r="C18" i="1" s="1"/>
  <c r="P14" i="2" l="1"/>
  <c r="O16" i="2" s="1"/>
  <c r="S16" i="2" s="1"/>
  <c r="C20" i="2" s="1"/>
  <c r="G20" i="2" s="1"/>
  <c r="K20" i="2" s="1"/>
  <c r="G14" i="2"/>
  <c r="L14" i="1"/>
  <c r="L15" i="1" s="1"/>
  <c r="P15" i="1" s="1"/>
  <c r="T15" i="1" s="1"/>
  <c r="D19" i="1" s="1"/>
  <c r="H19" i="1" s="1"/>
  <c r="K15" i="1" l="1"/>
  <c r="P14" i="1" s="1"/>
  <c r="H16" i="2"/>
  <c r="K14" i="2"/>
  <c r="O15" i="2"/>
  <c r="O16" i="1" l="1"/>
  <c r="S16" i="1" s="1"/>
  <c r="C20" i="1" s="1"/>
  <c r="G20" i="1" s="1"/>
  <c r="K20" i="1" s="1"/>
  <c r="O15" i="1"/>
  <c r="T14" i="1" s="1"/>
  <c r="T14" i="2"/>
  <c r="R15" i="2" s="1"/>
  <c r="B19" i="2" s="1"/>
  <c r="F19" i="2" s="1"/>
  <c r="J19" i="2" s="1"/>
  <c r="N19" i="2" s="1"/>
  <c r="O14" i="2"/>
  <c r="L16" i="2"/>
  <c r="R15" i="1" l="1"/>
  <c r="B19" i="1" s="1"/>
  <c r="F19" i="1" s="1"/>
  <c r="J19" i="1" s="1"/>
  <c r="N19" i="1" s="1"/>
  <c r="S15" i="1"/>
  <c r="C19" i="1" s="1"/>
  <c r="H18" i="1" s="1"/>
  <c r="G18" i="1" s="1"/>
  <c r="K18" i="1" s="1"/>
  <c r="O18" i="1" s="1"/>
  <c r="S18" i="1" s="1"/>
  <c r="C22" i="1" s="1"/>
  <c r="P16" i="2"/>
  <c r="S14" i="2"/>
  <c r="S15" i="2"/>
  <c r="C19" i="2" s="1"/>
  <c r="G19" i="1" l="1"/>
  <c r="L18" i="1" s="1"/>
  <c r="T16" i="2"/>
  <c r="C18" i="2"/>
  <c r="H18" i="2" s="1"/>
  <c r="G19" i="2" s="1"/>
  <c r="K19" i="2" s="1"/>
  <c r="K19" i="1"/>
  <c r="L19" i="1"/>
  <c r="P19" i="1" s="1"/>
  <c r="T19" i="1" s="1"/>
  <c r="D23" i="1" s="1"/>
  <c r="H23" i="1" s="1"/>
  <c r="P18" i="2" l="1"/>
  <c r="O20" i="2" s="1"/>
  <c r="S20" i="2" s="1"/>
  <c r="C24" i="2" s="1"/>
  <c r="D20" i="2"/>
  <c r="G18" i="2"/>
  <c r="P18" i="1"/>
  <c r="O20" i="1" s="1"/>
  <c r="S20" i="1" s="1"/>
  <c r="C24" i="1" s="1"/>
  <c r="G24" i="1" s="1"/>
  <c r="K24" i="1" s="1"/>
  <c r="O19" i="2" l="1"/>
  <c r="T18" i="2" s="1"/>
  <c r="R19" i="2" s="1"/>
  <c r="B23" i="2" s="1"/>
  <c r="F23" i="2" s="1"/>
  <c r="J23" i="2" s="1"/>
  <c r="N23" i="2" s="1"/>
  <c r="G24" i="2"/>
  <c r="K24" i="2" s="1"/>
  <c r="H20" i="2"/>
  <c r="K18" i="2"/>
  <c r="O19" i="1"/>
  <c r="S19" i="2" l="1"/>
  <c r="C23" i="2" s="1"/>
  <c r="O18" i="2"/>
  <c r="L20" i="2"/>
  <c r="T18" i="1"/>
  <c r="R19" i="1" s="1"/>
  <c r="B23" i="1" s="1"/>
  <c r="F23" i="1" s="1"/>
  <c r="J23" i="1" s="1"/>
  <c r="N23" i="1" s="1"/>
  <c r="S19" i="1" l="1"/>
  <c r="C23" i="1" s="1"/>
  <c r="H22" i="1" s="1"/>
  <c r="G22" i="1" s="1"/>
  <c r="K22" i="1" s="1"/>
  <c r="O22" i="1" s="1"/>
  <c r="S22" i="1" s="1"/>
  <c r="C26" i="1" s="1"/>
  <c r="S18" i="2"/>
  <c r="P20" i="2"/>
  <c r="G23" i="1" l="1"/>
  <c r="L22" i="1" s="1"/>
  <c r="L23" i="1" s="1"/>
  <c r="P23" i="1" s="1"/>
  <c r="T23" i="1" s="1"/>
  <c r="D27" i="1" s="1"/>
  <c r="H27" i="1" s="1"/>
  <c r="T20" i="2"/>
  <c r="C22" i="2"/>
  <c r="K23" i="1" l="1"/>
  <c r="D24" i="2"/>
  <c r="H22" i="2"/>
  <c r="P22" i="1"/>
  <c r="O24" i="1" s="1"/>
  <c r="S24" i="1" s="1"/>
  <c r="C28" i="1" s="1"/>
  <c r="G28" i="1" s="1"/>
  <c r="K28" i="1" s="1"/>
  <c r="G22" i="2" l="1"/>
  <c r="G23" i="2"/>
  <c r="K23" i="2" s="1"/>
  <c r="O23" i="1"/>
  <c r="T22" i="1" s="1"/>
  <c r="R23" i="1" l="1"/>
  <c r="B27" i="1" s="1"/>
  <c r="F27" i="1" s="1"/>
  <c r="J27" i="1" s="1"/>
  <c r="N27" i="1" s="1"/>
  <c r="S23" i="1"/>
  <c r="C27" i="1" s="1"/>
  <c r="H26" i="1" s="1"/>
  <c r="G27" i="1" s="1"/>
  <c r="P22" i="2"/>
  <c r="O24" i="2" s="1"/>
  <c r="S24" i="2" s="1"/>
  <c r="C28" i="2" s="1"/>
  <c r="G28" i="2" s="1"/>
  <c r="K28" i="2" s="1"/>
  <c r="K22" i="2"/>
  <c r="H24" i="2"/>
  <c r="G26" i="1" l="1"/>
  <c r="K26" i="1" s="1"/>
  <c r="O26" i="1" s="1"/>
  <c r="S26" i="1" s="1"/>
  <c r="O23" i="2"/>
  <c r="T22" i="2" s="1"/>
  <c r="R23" i="2" s="1"/>
  <c r="B27" i="2" s="1"/>
  <c r="F27" i="2" s="1"/>
  <c r="J27" i="2" s="1"/>
  <c r="N27" i="2" s="1"/>
  <c r="L24" i="2"/>
  <c r="O22" i="2"/>
  <c r="L26" i="1"/>
  <c r="L27" i="1" s="1"/>
  <c r="P27" i="1" s="1"/>
  <c r="T27" i="1" s="1"/>
  <c r="S23" i="2" l="1"/>
  <c r="C27" i="2" s="1"/>
  <c r="S22" i="2"/>
  <c r="C26" i="2" s="1"/>
  <c r="P24" i="2"/>
  <c r="K27" i="1"/>
  <c r="D28" i="2" l="1"/>
  <c r="H26" i="2"/>
  <c r="G27" i="2" s="1"/>
  <c r="K27" i="2" s="1"/>
  <c r="P26" i="2" s="1"/>
  <c r="T24" i="2"/>
  <c r="P26" i="1"/>
  <c r="O28" i="1" s="1"/>
  <c r="S28" i="1" s="1"/>
  <c r="G26" i="2" l="1"/>
  <c r="K26" i="2" s="1"/>
  <c r="O27" i="2"/>
  <c r="O28" i="2"/>
  <c r="S28" i="2" s="1"/>
  <c r="C32" i="2" s="1"/>
  <c r="G32" i="2" s="1"/>
  <c r="K32" i="2" s="1"/>
  <c r="O27" i="1"/>
  <c r="H28" i="2" l="1"/>
  <c r="L28" i="2"/>
  <c r="O26" i="2"/>
  <c r="T26" i="2"/>
  <c r="R27" i="2" s="1"/>
  <c r="B31" i="2" s="1"/>
  <c r="F31" i="2" s="1"/>
  <c r="J31" i="2" s="1"/>
  <c r="N31" i="2" s="1"/>
  <c r="T26" i="1"/>
  <c r="R27" i="1" s="1"/>
  <c r="S27" i="2" l="1"/>
  <c r="C31" i="2" s="1"/>
  <c r="S26" i="2"/>
  <c r="P28" i="2"/>
  <c r="S27" i="1"/>
  <c r="C30" i="2" l="1"/>
  <c r="T28" i="2"/>
  <c r="D32" i="2" l="1"/>
  <c r="H30" i="2"/>
  <c r="G31" i="2" s="1"/>
  <c r="K31" i="2" s="1"/>
  <c r="P30" i="2" s="1"/>
  <c r="O31" i="2" l="1"/>
  <c r="O32" i="2"/>
  <c r="S32" i="2" s="1"/>
  <c r="G30" i="2"/>
  <c r="K30" i="2" l="1"/>
  <c r="H32" i="2"/>
  <c r="T30" i="2"/>
  <c r="R31" i="2" s="1"/>
  <c r="S31" i="2" l="1"/>
  <c r="L32" i="2"/>
  <c r="O30" i="2"/>
  <c r="S30" i="2" l="1"/>
  <c r="T32" i="2" s="1"/>
  <c r="P32" i="2"/>
</calcChain>
</file>

<file path=xl/sharedStrings.xml><?xml version="1.0" encoding="utf-8"?>
<sst xmlns="http://schemas.openxmlformats.org/spreadsheetml/2006/main" count="159" uniqueCount="23">
  <si>
    <t>Weights</t>
  </si>
  <si>
    <t>top</t>
  </si>
  <si>
    <t>right</t>
  </si>
  <si>
    <t>down</t>
  </si>
  <si>
    <t>left</t>
  </si>
  <si>
    <t>Start</t>
  </si>
  <si>
    <t>Top</t>
  </si>
  <si>
    <t>Right</t>
  </si>
  <si>
    <t>MinFlow</t>
  </si>
  <si>
    <t>MaxFlow</t>
  </si>
  <si>
    <t>Iteration</t>
  </si>
  <si>
    <t>x</t>
  </si>
  <si>
    <t>Flow down</t>
  </si>
  <si>
    <t>MaxValue</t>
  </si>
  <si>
    <t>MaxCompression</t>
  </si>
  <si>
    <t>2 * MaxValue + MaxCompression</t>
  </si>
  <si>
    <t>Case</t>
  </si>
  <si>
    <t>Bottom</t>
  </si>
  <si>
    <t>Sum</t>
  </si>
  <si>
    <t>Value</t>
  </si>
  <si>
    <t>Flow</t>
  </si>
  <si>
    <t>Top next</t>
  </si>
  <si>
    <t>Bottom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</si>
</sst>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D54F-0B6B-4130-9B7F-B42ACA43DF32}">
  <dimension ref="A1:T28"/>
  <sheetViews>
    <sheetView workbookViewId="0">
      <selection activeCell="T28" sqref="T28"/>
    </sheetView>
  </sheetViews>
  <sheetFormatPr defaultRowHeight="15" x14ac:dyDescent="0.25"/>
  <cols>
    <col min="1" max="16384" width="9.140625" style="1"/>
  </cols>
  <sheetData>
    <row r="1" spans="1:20" x14ac:dyDescent="0.25">
      <c r="A1" s="1" t="s">
        <v>0</v>
      </c>
      <c r="B1" s="1" t="s">
        <v>1</v>
      </c>
      <c r="C1" s="1">
        <v>8</v>
      </c>
      <c r="E1" s="1" t="s">
        <v>8</v>
      </c>
      <c r="F1" s="1">
        <v>5.0000000000000001E-3</v>
      </c>
    </row>
    <row r="2" spans="1:20" x14ac:dyDescent="0.25">
      <c r="B2" s="1" t="s">
        <v>2</v>
      </c>
      <c r="C2" s="1">
        <v>7</v>
      </c>
      <c r="E2" s="1" t="s">
        <v>9</v>
      </c>
      <c r="F2" s="1">
        <v>4</v>
      </c>
    </row>
    <row r="3" spans="1:20" x14ac:dyDescent="0.25">
      <c r="B3" s="1" t="s">
        <v>3</v>
      </c>
      <c r="C3" s="1">
        <v>6</v>
      </c>
    </row>
    <row r="4" spans="1:20" x14ac:dyDescent="0.25">
      <c r="B4" s="1" t="s">
        <v>4</v>
      </c>
      <c r="C4" s="1">
        <v>5</v>
      </c>
    </row>
    <row r="5" spans="1:20" x14ac:dyDescent="0.25">
      <c r="A5" s="1" t="s">
        <v>10</v>
      </c>
    </row>
    <row r="6" spans="1:20" x14ac:dyDescent="0.25">
      <c r="A6" s="1">
        <v>1</v>
      </c>
      <c r="B6" s="1" t="s">
        <v>5</v>
      </c>
      <c r="C6" s="1">
        <v>0</v>
      </c>
      <c r="F6" s="1" t="s">
        <v>6</v>
      </c>
      <c r="G6" s="1">
        <f>C6+H6</f>
        <v>0.125</v>
      </c>
      <c r="H6" s="1">
        <f>(C7-C6)/$C$1</f>
        <v>0.125</v>
      </c>
      <c r="J6" s="1" t="s">
        <v>7</v>
      </c>
      <c r="K6" s="1">
        <f>G6</f>
        <v>0.125</v>
      </c>
      <c r="L6" s="1">
        <f>(G7-H7)/$C$2</f>
        <v>0.125</v>
      </c>
      <c r="N6" s="1" t="s">
        <v>3</v>
      </c>
      <c r="O6" s="1">
        <f>K6</f>
        <v>0.125</v>
      </c>
      <c r="P6" s="1">
        <f>(K7-K8)/$C$3</f>
        <v>0.125</v>
      </c>
      <c r="R6" s="1" t="s">
        <v>4</v>
      </c>
      <c r="S6" s="1">
        <f>O6</f>
        <v>0.125</v>
      </c>
      <c r="T6" s="1">
        <f>(O7-N7)/$C$4</f>
        <v>2.5000000000000001E-2</v>
      </c>
    </row>
    <row r="7" spans="1:20" x14ac:dyDescent="0.25">
      <c r="B7" s="1">
        <v>0.5</v>
      </c>
      <c r="C7" s="1">
        <v>1</v>
      </c>
      <c r="D7" s="1">
        <v>0</v>
      </c>
      <c r="F7" s="1">
        <f>B7</f>
        <v>0.5</v>
      </c>
      <c r="G7" s="1">
        <f>C7-H6</f>
        <v>0.875</v>
      </c>
      <c r="H7" s="1">
        <f>D7</f>
        <v>0</v>
      </c>
      <c r="J7" s="1">
        <f>F7</f>
        <v>0.5</v>
      </c>
      <c r="K7" s="1">
        <f>G7-L6</f>
        <v>0.75</v>
      </c>
      <c r="L7" s="1">
        <f>H7+L6</f>
        <v>0.125</v>
      </c>
      <c r="N7" s="1">
        <f>J7</f>
        <v>0.5</v>
      </c>
      <c r="O7" s="1">
        <f>K7-P6</f>
        <v>0.625</v>
      </c>
      <c r="P7" s="1">
        <f>L7</f>
        <v>0.125</v>
      </c>
      <c r="R7" s="1">
        <f>N7+T6</f>
        <v>0.52500000000000002</v>
      </c>
      <c r="S7" s="1">
        <f>O7-T6</f>
        <v>0.6</v>
      </c>
      <c r="T7" s="1">
        <f>P7</f>
        <v>0.125</v>
      </c>
    </row>
    <row r="8" spans="1:20" x14ac:dyDescent="0.25">
      <c r="C8" s="1">
        <v>0</v>
      </c>
      <c r="D8" s="1">
        <f>C6+B7+C7+D7+C8</f>
        <v>1.5</v>
      </c>
      <c r="G8" s="1">
        <f>C8</f>
        <v>0</v>
      </c>
      <c r="H8" s="1">
        <f>G6+F7+G7+H7+G8</f>
        <v>1.5</v>
      </c>
      <c r="K8" s="1">
        <f>G8</f>
        <v>0</v>
      </c>
      <c r="L8" s="1">
        <f>K6+J7+K7+L7+K8</f>
        <v>1.5</v>
      </c>
      <c r="O8" s="1">
        <f>K8+P6</f>
        <v>0.125</v>
      </c>
      <c r="P8" s="1">
        <f>O6+N7+O7+P7+O8</f>
        <v>1.5</v>
      </c>
      <c r="S8" s="1">
        <f>O8</f>
        <v>0.125</v>
      </c>
      <c r="T8" s="1">
        <f>S6+R7+S7+T7+S8</f>
        <v>1.5</v>
      </c>
    </row>
    <row r="10" spans="1:20" x14ac:dyDescent="0.25">
      <c r="A10" s="1">
        <f>A6+1</f>
        <v>2</v>
      </c>
      <c r="B10" s="1" t="s">
        <v>5</v>
      </c>
      <c r="C10" s="1">
        <f>S6</f>
        <v>0.125</v>
      </c>
      <c r="F10" s="1" t="s">
        <v>6</v>
      </c>
      <c r="G10" s="1">
        <f>C10+H10</f>
        <v>0.18437500000000001</v>
      </c>
      <c r="H10" s="1">
        <f>(C11-C10)/$C$1</f>
        <v>5.9374999999999997E-2</v>
      </c>
      <c r="J10" s="1" t="s">
        <v>7</v>
      </c>
      <c r="K10" s="1">
        <f>G10</f>
        <v>0.18437500000000001</v>
      </c>
      <c r="L10" s="1">
        <f>(G11-H11)/$C$2</f>
        <v>5.9375000000000004E-2</v>
      </c>
      <c r="N10" s="1" t="s">
        <v>3</v>
      </c>
      <c r="O10" s="1">
        <f>K10</f>
        <v>0.18437500000000001</v>
      </c>
      <c r="P10" s="1">
        <f>(K11-K12)/$C$3</f>
        <v>5.9375000000000004E-2</v>
      </c>
      <c r="R10" s="1" t="s">
        <v>4</v>
      </c>
      <c r="S10" s="1">
        <f>O10</f>
        <v>0.18437500000000001</v>
      </c>
      <c r="T10" s="1">
        <f>(O11-N11)/$C$4</f>
        <v>-2.0625000000000004E-2</v>
      </c>
    </row>
    <row r="11" spans="1:20" x14ac:dyDescent="0.25">
      <c r="B11" s="1">
        <f>R7</f>
        <v>0.52500000000000002</v>
      </c>
      <c r="C11" s="1">
        <f>S7</f>
        <v>0.6</v>
      </c>
      <c r="D11" s="1">
        <f>T7</f>
        <v>0.125</v>
      </c>
      <c r="F11" s="1">
        <f>B11</f>
        <v>0.52500000000000002</v>
      </c>
      <c r="G11" s="1">
        <f>C11-H10</f>
        <v>0.54062500000000002</v>
      </c>
      <c r="H11" s="1">
        <f>D11</f>
        <v>0.125</v>
      </c>
      <c r="J11" s="1">
        <f>F11</f>
        <v>0.52500000000000002</v>
      </c>
      <c r="K11" s="1">
        <f>G11-L10</f>
        <v>0.48125000000000001</v>
      </c>
      <c r="L11" s="1">
        <f>H11+L10</f>
        <v>0.18437500000000001</v>
      </c>
      <c r="N11" s="1">
        <f>J11</f>
        <v>0.52500000000000002</v>
      </c>
      <c r="O11" s="1">
        <f>K11-P10</f>
        <v>0.421875</v>
      </c>
      <c r="P11" s="1">
        <f>L11</f>
        <v>0.18437500000000001</v>
      </c>
      <c r="R11" s="1">
        <f>N11+T10</f>
        <v>0.50437500000000002</v>
      </c>
      <c r="S11" s="1">
        <f>O11-T10</f>
        <v>0.4425</v>
      </c>
      <c r="T11" s="1">
        <f>P11</f>
        <v>0.18437500000000001</v>
      </c>
    </row>
    <row r="12" spans="1:20" x14ac:dyDescent="0.25">
      <c r="C12" s="1">
        <f>S8</f>
        <v>0.125</v>
      </c>
      <c r="D12" s="1">
        <f>C10+B11+C11+D11+C12</f>
        <v>1.5</v>
      </c>
      <c r="G12" s="1">
        <f>C12</f>
        <v>0.125</v>
      </c>
      <c r="H12" s="1">
        <f>G10+F11+G11+H11+G12</f>
        <v>1.5</v>
      </c>
      <c r="K12" s="1">
        <f>G12</f>
        <v>0.125</v>
      </c>
      <c r="L12" s="1">
        <f>K10+J11+K11+L11+K12</f>
        <v>1.5</v>
      </c>
      <c r="O12" s="1">
        <f>K12+P10</f>
        <v>0.18437500000000001</v>
      </c>
      <c r="P12" s="1">
        <f>O10+N11+O11+P11+O12</f>
        <v>1.5</v>
      </c>
      <c r="S12" s="1">
        <f>O12</f>
        <v>0.18437500000000001</v>
      </c>
      <c r="T12" s="1">
        <f>S10+R11+S11+T11+S12</f>
        <v>1.5</v>
      </c>
    </row>
    <row r="14" spans="1:20" x14ac:dyDescent="0.25">
      <c r="A14" s="1">
        <f>A10+1</f>
        <v>3</v>
      </c>
      <c r="B14" s="1" t="s">
        <v>5</v>
      </c>
      <c r="C14" s="1">
        <f>S10</f>
        <v>0.18437500000000001</v>
      </c>
      <c r="F14" s="1" t="s">
        <v>6</v>
      </c>
      <c r="G14" s="1">
        <f>C14+H14</f>
        <v>0.216640625</v>
      </c>
      <c r="H14" s="1">
        <f>(C15-C14)/$C$1</f>
        <v>3.2265624999999999E-2</v>
      </c>
      <c r="J14" s="1" t="s">
        <v>7</v>
      </c>
      <c r="K14" s="1">
        <f>G14</f>
        <v>0.216640625</v>
      </c>
      <c r="L14" s="1">
        <f>(G15-H15)/$C$2</f>
        <v>3.2265624999999999E-2</v>
      </c>
      <c r="N14" s="1" t="s">
        <v>3</v>
      </c>
      <c r="O14" s="1">
        <f>K14</f>
        <v>0.216640625</v>
      </c>
      <c r="P14" s="1">
        <f>(K15-K16)/$C$3</f>
        <v>3.2265624999999992E-2</v>
      </c>
      <c r="R14" s="1" t="s">
        <v>4</v>
      </c>
      <c r="S14" s="1">
        <f>O14</f>
        <v>0.216640625</v>
      </c>
      <c r="T14" s="1">
        <f>(O15-N15)/$C$4</f>
        <v>-3.1734375000000002E-2</v>
      </c>
    </row>
    <row r="15" spans="1:20" x14ac:dyDescent="0.25">
      <c r="B15" s="1">
        <f>R11</f>
        <v>0.50437500000000002</v>
      </c>
      <c r="C15" s="1">
        <f>S11</f>
        <v>0.4425</v>
      </c>
      <c r="D15" s="1">
        <f>T11</f>
        <v>0.18437500000000001</v>
      </c>
      <c r="F15" s="1">
        <f>B15</f>
        <v>0.50437500000000002</v>
      </c>
      <c r="G15" s="1">
        <f>C15-H14</f>
        <v>0.41023437499999998</v>
      </c>
      <c r="H15" s="1">
        <f>D15</f>
        <v>0.18437500000000001</v>
      </c>
      <c r="J15" s="1">
        <f>F15</f>
        <v>0.50437500000000002</v>
      </c>
      <c r="K15" s="1">
        <f>G15-L14</f>
        <v>0.37796874999999996</v>
      </c>
      <c r="L15" s="1">
        <f>H15+L14</f>
        <v>0.216640625</v>
      </c>
      <c r="N15" s="1">
        <f>J15</f>
        <v>0.50437500000000002</v>
      </c>
      <c r="O15" s="1">
        <f>K15-P14</f>
        <v>0.345703125</v>
      </c>
      <c r="P15" s="1">
        <f>L15</f>
        <v>0.216640625</v>
      </c>
      <c r="R15" s="1">
        <f>N15+T14</f>
        <v>0.47264062500000004</v>
      </c>
      <c r="S15" s="1">
        <f>O15-T14</f>
        <v>0.37743749999999998</v>
      </c>
      <c r="T15" s="1">
        <f>P15</f>
        <v>0.216640625</v>
      </c>
    </row>
    <row r="16" spans="1:20" x14ac:dyDescent="0.25">
      <c r="C16" s="1">
        <f>S12</f>
        <v>0.18437500000000001</v>
      </c>
      <c r="D16" s="1">
        <f>C14+B15+C15+D15+C16</f>
        <v>1.5</v>
      </c>
      <c r="G16" s="1">
        <f>C16</f>
        <v>0.18437500000000001</v>
      </c>
      <c r="H16" s="1">
        <f>G14+F15+G15+H15+G16</f>
        <v>1.5</v>
      </c>
      <c r="K16" s="1">
        <f>G16</f>
        <v>0.18437500000000001</v>
      </c>
      <c r="L16" s="1">
        <f>K14+J15+K15+L15+K16</f>
        <v>1.5</v>
      </c>
      <c r="O16" s="1">
        <f>K16+P14</f>
        <v>0.216640625</v>
      </c>
      <c r="P16" s="1">
        <f>O14+N15+O15+P15+O16</f>
        <v>1.5</v>
      </c>
      <c r="S16" s="1">
        <f>O16</f>
        <v>0.216640625</v>
      </c>
      <c r="T16" s="1">
        <f>S14+R15+S15+T15+S16</f>
        <v>1.5</v>
      </c>
    </row>
    <row r="18" spans="1:20" x14ac:dyDescent="0.25">
      <c r="A18" s="1">
        <f>A14+1</f>
        <v>4</v>
      </c>
      <c r="B18" s="1" t="s">
        <v>5</v>
      </c>
      <c r="C18" s="1">
        <f>S14</f>
        <v>0.216640625</v>
      </c>
      <c r="F18" s="1" t="s">
        <v>6</v>
      </c>
      <c r="G18" s="1">
        <f>C18+H18</f>
        <v>0.236740234375</v>
      </c>
      <c r="H18" s="1">
        <f>(C19-C18)/$C$1</f>
        <v>2.0099609374999997E-2</v>
      </c>
      <c r="J18" s="1" t="s">
        <v>7</v>
      </c>
      <c r="K18" s="1">
        <f>G18</f>
        <v>0.236740234375</v>
      </c>
      <c r="L18" s="1">
        <f>(G19-H19)/$C$2</f>
        <v>2.0099609374999997E-2</v>
      </c>
      <c r="N18" s="1" t="s">
        <v>3</v>
      </c>
      <c r="O18" s="1">
        <f>K18</f>
        <v>0.236740234375</v>
      </c>
      <c r="P18" s="1">
        <f>(K19-K20)/$C$3</f>
        <v>2.0099609374999997E-2</v>
      </c>
      <c r="R18" s="1" t="s">
        <v>4</v>
      </c>
      <c r="S18" s="1">
        <f>O18</f>
        <v>0.236740234375</v>
      </c>
      <c r="T18" s="1">
        <f>(O19-N19)/$C$4</f>
        <v>-3.1100390625000009E-2</v>
      </c>
    </row>
    <row r="19" spans="1:20" x14ac:dyDescent="0.25">
      <c r="B19" s="1">
        <f>R15</f>
        <v>0.47264062500000004</v>
      </c>
      <c r="C19" s="1">
        <f>S15</f>
        <v>0.37743749999999998</v>
      </c>
      <c r="D19" s="1">
        <f>T15</f>
        <v>0.216640625</v>
      </c>
      <c r="F19" s="1">
        <f>B19</f>
        <v>0.47264062500000004</v>
      </c>
      <c r="G19" s="1">
        <f>C19-H18</f>
        <v>0.35733789062499999</v>
      </c>
      <c r="H19" s="1">
        <f>D19</f>
        <v>0.216640625</v>
      </c>
      <c r="J19" s="1">
        <f>F19</f>
        <v>0.47264062500000004</v>
      </c>
      <c r="K19" s="1">
        <f>G19-L18</f>
        <v>0.33723828124999999</v>
      </c>
      <c r="L19" s="1">
        <f>H19+L18</f>
        <v>0.236740234375</v>
      </c>
      <c r="N19" s="1">
        <f>J19</f>
        <v>0.47264062500000004</v>
      </c>
      <c r="O19" s="1">
        <f>K19-P18</f>
        <v>0.317138671875</v>
      </c>
      <c r="P19" s="1">
        <f>L19</f>
        <v>0.236740234375</v>
      </c>
      <c r="R19" s="1">
        <f>N19+T18</f>
        <v>0.44154023437500001</v>
      </c>
      <c r="S19" s="1">
        <f>O19-T18</f>
        <v>0.34823906250000003</v>
      </c>
      <c r="T19" s="1">
        <f>P19</f>
        <v>0.236740234375</v>
      </c>
    </row>
    <row r="20" spans="1:20" x14ac:dyDescent="0.25">
      <c r="C20" s="1">
        <f>S16</f>
        <v>0.216640625</v>
      </c>
      <c r="D20" s="1">
        <f>C18+B19+C19+D19+C20</f>
        <v>1.5</v>
      </c>
      <c r="G20" s="1">
        <f>C20</f>
        <v>0.216640625</v>
      </c>
      <c r="H20" s="1">
        <f>G18+F19+G19+H19+G20</f>
        <v>1.5</v>
      </c>
      <c r="K20" s="1">
        <f>G20</f>
        <v>0.216640625</v>
      </c>
      <c r="L20" s="1">
        <f>K18+J19+K19+L19+K20</f>
        <v>1.5</v>
      </c>
      <c r="O20" s="1">
        <f>K20+P18</f>
        <v>0.236740234375</v>
      </c>
      <c r="P20" s="1">
        <f>O18+N19+O19+P19+O20</f>
        <v>1.5</v>
      </c>
      <c r="S20" s="1">
        <f>O20</f>
        <v>0.236740234375</v>
      </c>
      <c r="T20" s="1">
        <f>S18+R19+S19+T19+S20</f>
        <v>1.5</v>
      </c>
    </row>
    <row r="22" spans="1:20" x14ac:dyDescent="0.25">
      <c r="A22" s="1">
        <f>A18+1</f>
        <v>5</v>
      </c>
      <c r="B22" s="1" t="s">
        <v>5</v>
      </c>
      <c r="C22" s="1">
        <f>S18</f>
        <v>0.236740234375</v>
      </c>
      <c r="F22" s="1" t="s">
        <v>6</v>
      </c>
      <c r="G22" s="1">
        <f>C22+H22</f>
        <v>0.250677587890625</v>
      </c>
      <c r="H22" s="1">
        <f>(C23-C22)/$C$1</f>
        <v>1.3937353515625004E-2</v>
      </c>
      <c r="J22" s="1" t="s">
        <v>7</v>
      </c>
      <c r="K22" s="1">
        <f>G22</f>
        <v>0.250677587890625</v>
      </c>
      <c r="L22" s="1">
        <f>(G23-H23)/$C$2</f>
        <v>1.3937353515625001E-2</v>
      </c>
      <c r="N22" s="1" t="s">
        <v>3</v>
      </c>
      <c r="O22" s="1">
        <f>K22</f>
        <v>0.250677587890625</v>
      </c>
      <c r="P22" s="1">
        <f>(K23-K24)/$C$3</f>
        <v>1.3937353515624995E-2</v>
      </c>
      <c r="R22" s="1" t="s">
        <v>4</v>
      </c>
      <c r="S22" s="1">
        <f>O22</f>
        <v>0.250677587890625</v>
      </c>
      <c r="T22" s="1">
        <f>(O23-N23)/$C$4</f>
        <v>-2.7022646484375003E-2</v>
      </c>
    </row>
    <row r="23" spans="1:20" x14ac:dyDescent="0.25">
      <c r="B23" s="1">
        <f>R19</f>
        <v>0.44154023437500001</v>
      </c>
      <c r="C23" s="1">
        <f>S19</f>
        <v>0.34823906250000003</v>
      </c>
      <c r="D23" s="1">
        <f>T19</f>
        <v>0.236740234375</v>
      </c>
      <c r="F23" s="1">
        <f>B23</f>
        <v>0.44154023437500001</v>
      </c>
      <c r="G23" s="1">
        <f>C23-H22</f>
        <v>0.334301708984375</v>
      </c>
      <c r="H23" s="1">
        <f>D23</f>
        <v>0.236740234375</v>
      </c>
      <c r="J23" s="1">
        <f>F23</f>
        <v>0.44154023437500001</v>
      </c>
      <c r="K23" s="1">
        <f>G23-L22</f>
        <v>0.32036435546874997</v>
      </c>
      <c r="L23" s="1">
        <f>H23+L22</f>
        <v>0.250677587890625</v>
      </c>
      <c r="N23" s="1">
        <f>J23</f>
        <v>0.44154023437500001</v>
      </c>
      <c r="O23" s="1">
        <f>K23-P22</f>
        <v>0.306427001953125</v>
      </c>
      <c r="P23" s="1">
        <f>L23</f>
        <v>0.250677587890625</v>
      </c>
      <c r="R23" s="1">
        <f>N23+T22</f>
        <v>0.41451758789062498</v>
      </c>
      <c r="S23" s="1">
        <f>O23-T22</f>
        <v>0.33344964843750002</v>
      </c>
      <c r="T23" s="1">
        <f>P23</f>
        <v>0.250677587890625</v>
      </c>
    </row>
    <row r="24" spans="1:20" x14ac:dyDescent="0.25">
      <c r="C24" s="1">
        <f>S20</f>
        <v>0.236740234375</v>
      </c>
      <c r="D24" s="1">
        <f>C22+B23+C23+D23+C24</f>
        <v>1.5</v>
      </c>
      <c r="G24" s="1">
        <f>C24</f>
        <v>0.236740234375</v>
      </c>
      <c r="H24" s="1">
        <f>G22+F23+G23+H23+G24</f>
        <v>1.5</v>
      </c>
      <c r="K24" s="1">
        <f>G24</f>
        <v>0.236740234375</v>
      </c>
      <c r="L24" s="1">
        <f>K22+J23+K23+L23+K24</f>
        <v>1.5</v>
      </c>
      <c r="O24" s="1">
        <f>K24+P22</f>
        <v>0.250677587890625</v>
      </c>
      <c r="P24" s="1">
        <f>O22+N23+O23+P23+O24</f>
        <v>1.5</v>
      </c>
      <c r="S24" s="1">
        <f>O24</f>
        <v>0.250677587890625</v>
      </c>
      <c r="T24" s="1">
        <f>S22+R23+S23+T23+S24</f>
        <v>1.5</v>
      </c>
    </row>
    <row r="26" spans="1:20" x14ac:dyDescent="0.25">
      <c r="A26" s="1">
        <f>A22+1</f>
        <v>6</v>
      </c>
      <c r="B26" s="1" t="s">
        <v>5</v>
      </c>
      <c r="C26" s="1">
        <f>S22</f>
        <v>0.250677587890625</v>
      </c>
      <c r="F26" s="1" t="s">
        <v>6</v>
      </c>
      <c r="G26" s="1">
        <f>C26+H26</f>
        <v>0.26102409545898436</v>
      </c>
      <c r="H26" s="1">
        <f>(C27-C26)/$C$1</f>
        <v>1.0346507568359378E-2</v>
      </c>
      <c r="J26" s="1" t="s">
        <v>7</v>
      </c>
      <c r="K26" s="1">
        <f>G26</f>
        <v>0.26102409545898436</v>
      </c>
      <c r="L26" s="1">
        <f>(G27-H27)/$C$2</f>
        <v>1.034650756835938E-2</v>
      </c>
      <c r="N26" s="1" t="s">
        <v>3</v>
      </c>
      <c r="O26" s="1">
        <f>K26</f>
        <v>0.26102409545898436</v>
      </c>
      <c r="P26" s="1">
        <f>(K27-K28)/$C$3</f>
        <v>1.0346507568359383E-2</v>
      </c>
      <c r="R26" s="1" t="s">
        <v>4</v>
      </c>
      <c r="S26" s="1">
        <f>O26</f>
        <v>0.26102409545898436</v>
      </c>
      <c r="T26" s="1">
        <f>(O27-N27)/$C$4</f>
        <v>-2.242149243164061E-2</v>
      </c>
    </row>
    <row r="27" spans="1:20" x14ac:dyDescent="0.25">
      <c r="B27" s="1">
        <f>R23</f>
        <v>0.41451758789062498</v>
      </c>
      <c r="C27" s="1">
        <f>S23</f>
        <v>0.33344964843750002</v>
      </c>
      <c r="D27" s="1">
        <f>T23</f>
        <v>0.250677587890625</v>
      </c>
      <c r="F27" s="1">
        <f>B27</f>
        <v>0.41451758789062498</v>
      </c>
      <c r="G27" s="1">
        <f>C27-H26</f>
        <v>0.32310314086914066</v>
      </c>
      <c r="H27" s="1">
        <f>D27</f>
        <v>0.250677587890625</v>
      </c>
      <c r="J27" s="1">
        <f>F27</f>
        <v>0.41451758789062498</v>
      </c>
      <c r="K27" s="1">
        <f>G27-L26</f>
        <v>0.31275663330078129</v>
      </c>
      <c r="L27" s="1">
        <f>H27+L26</f>
        <v>0.26102409545898436</v>
      </c>
      <c r="N27" s="1">
        <f>J27</f>
        <v>0.41451758789062498</v>
      </c>
      <c r="O27" s="1">
        <f>K27-P26</f>
        <v>0.30241012573242193</v>
      </c>
      <c r="P27" s="1">
        <f>L27</f>
        <v>0.26102409545898436</v>
      </c>
      <c r="R27" s="1">
        <f>N27+T26</f>
        <v>0.39209609545898438</v>
      </c>
      <c r="S27" s="1">
        <f>O27-T26</f>
        <v>0.32483161816406253</v>
      </c>
      <c r="T27" s="1">
        <f>P27</f>
        <v>0.26102409545898436</v>
      </c>
    </row>
    <row r="28" spans="1:20" x14ac:dyDescent="0.25">
      <c r="C28" s="1">
        <f>S24</f>
        <v>0.250677587890625</v>
      </c>
      <c r="D28" s="1">
        <f>C26+B27+C27+D27+C28</f>
        <v>1.5</v>
      </c>
      <c r="G28" s="1">
        <f>C28</f>
        <v>0.250677587890625</v>
      </c>
      <c r="H28" s="1">
        <f>G26+F27+G27+H27+G28</f>
        <v>1.5</v>
      </c>
      <c r="K28" s="1">
        <f>G28</f>
        <v>0.250677587890625</v>
      </c>
      <c r="L28" s="1">
        <f>K26+J27+K27+L27+K28</f>
        <v>1.5</v>
      </c>
      <c r="O28" s="1">
        <f>K28+P26</f>
        <v>0.26102409545898436</v>
      </c>
      <c r="P28" s="1">
        <f>O26+N27+O27+P27+O28</f>
        <v>1.5</v>
      </c>
      <c r="S28" s="1">
        <f>O28</f>
        <v>0.26102409545898436</v>
      </c>
      <c r="T28" s="1">
        <f>S26+R27+S27+T27+S28</f>
        <v>1.5</v>
      </c>
    </row>
  </sheetData>
  <conditionalFormatting sqref="H10">
    <cfRule type="cellIs" dxfId="2" priority="2" operator="lessThan">
      <formula>$F$1</formula>
    </cfRule>
  </conditionalFormatting>
  <conditionalFormatting sqref="H10 L10 P10 T10 T14 P14 L14 H14 H18 H22 H26 L26 L22 L18 P18 T18 T22 P22 P26 T26">
    <cfRule type="cellIs" dxfId="1" priority="1" operator="lessThan">
      <formula>$F$1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EDB7-42C9-4F4B-92AB-6BF4F34CBC00}">
  <dimension ref="A1:T32"/>
  <sheetViews>
    <sheetView workbookViewId="0">
      <selection activeCell="F4" sqref="F4"/>
    </sheetView>
  </sheetViews>
  <sheetFormatPr defaultRowHeight="15" x14ac:dyDescent="0.25"/>
  <cols>
    <col min="1" max="17" width="9.140625" style="1"/>
    <col min="18" max="18" width="9.42578125" style="1" customWidth="1"/>
    <col min="19" max="16384" width="9.140625" style="1"/>
  </cols>
  <sheetData>
    <row r="1" spans="1:20" x14ac:dyDescent="0.25">
      <c r="A1" s="1" t="s">
        <v>0</v>
      </c>
      <c r="B1" s="1" t="s">
        <v>1</v>
      </c>
      <c r="C1" s="1">
        <v>6</v>
      </c>
      <c r="E1" s="1" t="s">
        <v>8</v>
      </c>
      <c r="F1" s="1">
        <v>5.0000000000000001E-3</v>
      </c>
    </row>
    <row r="2" spans="1:20" x14ac:dyDescent="0.25">
      <c r="B2" s="1" t="s">
        <v>2</v>
      </c>
      <c r="C2" s="1" t="s">
        <v>11</v>
      </c>
      <c r="E2" s="1" t="s">
        <v>9</v>
      </c>
      <c r="F2" s="1">
        <v>4</v>
      </c>
    </row>
    <row r="3" spans="1:20" x14ac:dyDescent="0.25">
      <c r="B3" s="1" t="s">
        <v>3</v>
      </c>
      <c r="C3" s="1">
        <v>5</v>
      </c>
    </row>
    <row r="4" spans="1:20" x14ac:dyDescent="0.25">
      <c r="B4" s="1" t="s">
        <v>4</v>
      </c>
      <c r="C4" s="1">
        <v>4</v>
      </c>
    </row>
    <row r="5" spans="1:20" x14ac:dyDescent="0.25">
      <c r="A5" s="1" t="s">
        <v>10</v>
      </c>
    </row>
    <row r="6" spans="1:20" x14ac:dyDescent="0.25">
      <c r="A6" s="1">
        <v>1</v>
      </c>
      <c r="B6" s="1" t="s">
        <v>5</v>
      </c>
      <c r="C6" s="1">
        <v>0</v>
      </c>
      <c r="F6" s="1" t="s">
        <v>6</v>
      </c>
      <c r="G6" s="1">
        <f>C6+H6</f>
        <v>0.16666666666666666</v>
      </c>
      <c r="H6" s="1">
        <f>(C7-C6)/$C$1</f>
        <v>0.16666666666666666</v>
      </c>
      <c r="J6" s="1" t="s">
        <v>7</v>
      </c>
      <c r="K6" s="1">
        <f>G6</f>
        <v>0.16666666666666666</v>
      </c>
      <c r="L6" s="1" t="s">
        <v>11</v>
      </c>
      <c r="N6" s="1" t="s">
        <v>3</v>
      </c>
      <c r="O6" s="1">
        <f>K6</f>
        <v>0.16666666666666666</v>
      </c>
      <c r="P6" s="1">
        <f>(K7-K8)/$C$3</f>
        <v>0.16666666666666669</v>
      </c>
      <c r="R6" s="1" t="s">
        <v>4</v>
      </c>
      <c r="S6" s="1">
        <f>O6</f>
        <v>0.16666666666666666</v>
      </c>
      <c r="T6" s="1">
        <f>(O7-N7)/$C$4</f>
        <v>0.16666666666666669</v>
      </c>
    </row>
    <row r="7" spans="1:20" x14ac:dyDescent="0.25">
      <c r="B7" s="1">
        <v>0</v>
      </c>
      <c r="C7" s="1">
        <v>1</v>
      </c>
      <c r="D7" s="1" t="s">
        <v>11</v>
      </c>
      <c r="F7" s="1">
        <f>B7</f>
        <v>0</v>
      </c>
      <c r="G7" s="1">
        <f>C7-H6</f>
        <v>0.83333333333333337</v>
      </c>
      <c r="H7" s="1" t="str">
        <f>D7</f>
        <v>x</v>
      </c>
      <c r="J7" s="1">
        <f>F7</f>
        <v>0</v>
      </c>
      <c r="K7" s="1">
        <f>G7</f>
        <v>0.83333333333333337</v>
      </c>
      <c r="L7" s="1" t="s">
        <v>11</v>
      </c>
      <c r="N7" s="1">
        <f>J7</f>
        <v>0</v>
      </c>
      <c r="O7" s="1">
        <f>K7-P6</f>
        <v>0.66666666666666674</v>
      </c>
      <c r="P7" s="1" t="s">
        <v>11</v>
      </c>
      <c r="R7" s="1">
        <f>N7+T6</f>
        <v>0.16666666666666669</v>
      </c>
      <c r="S7" s="1">
        <f>O7-T6</f>
        <v>0.5</v>
      </c>
      <c r="T7" s="1" t="s">
        <v>11</v>
      </c>
    </row>
    <row r="8" spans="1:20" x14ac:dyDescent="0.25">
      <c r="C8" s="1">
        <v>0</v>
      </c>
      <c r="D8" s="1">
        <f>C6+C7+C8+B7</f>
        <v>1</v>
      </c>
      <c r="G8" s="1">
        <f>C8</f>
        <v>0</v>
      </c>
      <c r="H8" s="1">
        <f>G6+G7+G8+F7</f>
        <v>1</v>
      </c>
      <c r="K8" s="1">
        <f>G8</f>
        <v>0</v>
      </c>
      <c r="L8" s="1">
        <f>K6+K7+K8+J7</f>
        <v>1</v>
      </c>
      <c r="O8" s="1">
        <f>K8+P6</f>
        <v>0.16666666666666669</v>
      </c>
      <c r="P8" s="1">
        <f>O6+O7+O8+N7</f>
        <v>1</v>
      </c>
      <c r="S8" s="1">
        <f>O8</f>
        <v>0.16666666666666669</v>
      </c>
      <c r="T8" s="1">
        <f>S6+S7+S8+R7</f>
        <v>1</v>
      </c>
    </row>
    <row r="10" spans="1:20" x14ac:dyDescent="0.25">
      <c r="A10" s="1">
        <f>A6+1</f>
        <v>2</v>
      </c>
      <c r="B10" s="1" t="s">
        <v>5</v>
      </c>
      <c r="C10" s="1">
        <f>S6</f>
        <v>0.16666666666666666</v>
      </c>
      <c r="F10" s="1" t="s">
        <v>6</v>
      </c>
      <c r="G10" s="1">
        <f>C10+H10</f>
        <v>0.22222222222222221</v>
      </c>
      <c r="H10" s="1">
        <f>(C11-C10)/$C$1</f>
        <v>5.5555555555555559E-2</v>
      </c>
      <c r="J10" s="1" t="s">
        <v>7</v>
      </c>
      <c r="K10" s="1">
        <f>G10</f>
        <v>0.22222222222222221</v>
      </c>
      <c r="L10" s="1" t="s">
        <v>11</v>
      </c>
      <c r="N10" s="1" t="s">
        <v>3</v>
      </c>
      <c r="O10" s="1">
        <f>K10</f>
        <v>0.22222222222222221</v>
      </c>
      <c r="P10" s="1">
        <f>(K11-K12)/$C$3</f>
        <v>5.5555555555555546E-2</v>
      </c>
      <c r="R10" s="1" t="s">
        <v>4</v>
      </c>
      <c r="S10" s="1">
        <f>O10</f>
        <v>0.22222222222222221</v>
      </c>
      <c r="T10" s="1">
        <f>(O11-N11)/$C$4</f>
        <v>5.5555555555555552E-2</v>
      </c>
    </row>
    <row r="11" spans="1:20" x14ac:dyDescent="0.25">
      <c r="B11" s="1">
        <f>R7</f>
        <v>0.16666666666666669</v>
      </c>
      <c r="C11" s="1">
        <f>S7</f>
        <v>0.5</v>
      </c>
      <c r="D11" s="1" t="s">
        <v>11</v>
      </c>
      <c r="F11" s="1">
        <f>B11</f>
        <v>0.16666666666666669</v>
      </c>
      <c r="G11" s="1">
        <f>C11-H10</f>
        <v>0.44444444444444442</v>
      </c>
      <c r="H11" s="1" t="str">
        <f>D11</f>
        <v>x</v>
      </c>
      <c r="J11" s="1">
        <f>F11</f>
        <v>0.16666666666666669</v>
      </c>
      <c r="K11" s="1">
        <f>G11</f>
        <v>0.44444444444444442</v>
      </c>
      <c r="L11" s="1" t="s">
        <v>11</v>
      </c>
      <c r="N11" s="1">
        <f>J11</f>
        <v>0.16666666666666669</v>
      </c>
      <c r="O11" s="1">
        <f>K11-P10</f>
        <v>0.3888888888888889</v>
      </c>
      <c r="P11" s="1" t="s">
        <v>11</v>
      </c>
      <c r="R11" s="1">
        <f>N11+T10</f>
        <v>0.22222222222222224</v>
      </c>
      <c r="S11" s="1">
        <f>O11-T10</f>
        <v>0.33333333333333337</v>
      </c>
      <c r="T11" s="1" t="s">
        <v>11</v>
      </c>
    </row>
    <row r="12" spans="1:20" x14ac:dyDescent="0.25">
      <c r="C12" s="1">
        <f>S8</f>
        <v>0.16666666666666669</v>
      </c>
      <c r="D12" s="1">
        <f>C10+C11+C12+B11</f>
        <v>1</v>
      </c>
      <c r="G12" s="1">
        <f>C12</f>
        <v>0.16666666666666669</v>
      </c>
      <c r="H12" s="1">
        <f>G10+G11+G12+F11</f>
        <v>1</v>
      </c>
      <c r="K12" s="1">
        <f>G12</f>
        <v>0.16666666666666669</v>
      </c>
      <c r="L12" s="1">
        <f>K10+K11+K12+J11</f>
        <v>1</v>
      </c>
      <c r="O12" s="1">
        <f>K12+P10</f>
        <v>0.22222222222222224</v>
      </c>
      <c r="P12" s="1">
        <f>O10+O11+O12+N11</f>
        <v>1</v>
      </c>
      <c r="S12" s="1">
        <f>O12</f>
        <v>0.22222222222222224</v>
      </c>
      <c r="T12" s="1">
        <f>S10+S11+S12+R11</f>
        <v>1</v>
      </c>
    </row>
    <row r="14" spans="1:20" x14ac:dyDescent="0.25">
      <c r="A14" s="1">
        <f>A10+1</f>
        <v>3</v>
      </c>
      <c r="B14" s="1" t="s">
        <v>5</v>
      </c>
      <c r="C14" s="1">
        <f>S10</f>
        <v>0.22222222222222221</v>
      </c>
      <c r="F14" s="1" t="s">
        <v>6</v>
      </c>
      <c r="G14" s="1">
        <f>C14+H14</f>
        <v>0.24074074074074073</v>
      </c>
      <c r="H14" s="1">
        <f>(C15-C14)/$C$1</f>
        <v>1.8518518518518528E-2</v>
      </c>
      <c r="J14" s="1" t="s">
        <v>7</v>
      </c>
      <c r="K14" s="1">
        <f>G14</f>
        <v>0.24074074074074073</v>
      </c>
      <c r="L14" s="1" t="s">
        <v>11</v>
      </c>
      <c r="N14" s="1" t="s">
        <v>3</v>
      </c>
      <c r="O14" s="1">
        <f>K14</f>
        <v>0.24074074074074073</v>
      </c>
      <c r="P14" s="1">
        <f>(K15-K16)/$C$3</f>
        <v>1.8518518518518517E-2</v>
      </c>
      <c r="R14" s="1" t="s">
        <v>4</v>
      </c>
      <c r="S14" s="1">
        <f>O14</f>
        <v>0.24074074074074073</v>
      </c>
      <c r="T14" s="1">
        <f>(O15-N15)/$C$4</f>
        <v>1.8518518518518511E-2</v>
      </c>
    </row>
    <row r="15" spans="1:20" x14ac:dyDescent="0.25">
      <c r="B15" s="1">
        <f>R11</f>
        <v>0.22222222222222224</v>
      </c>
      <c r="C15" s="1">
        <f>S11</f>
        <v>0.33333333333333337</v>
      </c>
      <c r="D15" s="1" t="s">
        <v>11</v>
      </c>
      <c r="F15" s="1">
        <f>B15</f>
        <v>0.22222222222222224</v>
      </c>
      <c r="G15" s="1">
        <f>C15-H14</f>
        <v>0.31481481481481483</v>
      </c>
      <c r="H15" s="1" t="str">
        <f>D15</f>
        <v>x</v>
      </c>
      <c r="J15" s="1">
        <f>F15</f>
        <v>0.22222222222222224</v>
      </c>
      <c r="K15" s="1">
        <f>G15</f>
        <v>0.31481481481481483</v>
      </c>
      <c r="L15" s="1" t="s">
        <v>11</v>
      </c>
      <c r="N15" s="1">
        <f>J15</f>
        <v>0.22222222222222224</v>
      </c>
      <c r="O15" s="1">
        <f>K15-P14</f>
        <v>0.29629629629629628</v>
      </c>
      <c r="P15" s="1" t="s">
        <v>11</v>
      </c>
      <c r="R15" s="1">
        <f>N15+T14</f>
        <v>0.24074074074074076</v>
      </c>
      <c r="S15" s="1">
        <f>O15-T14</f>
        <v>0.27777777777777779</v>
      </c>
      <c r="T15" s="1" t="s">
        <v>11</v>
      </c>
    </row>
    <row r="16" spans="1:20" x14ac:dyDescent="0.25">
      <c r="C16" s="1">
        <f>S12</f>
        <v>0.22222222222222224</v>
      </c>
      <c r="D16" s="1">
        <f>C14+C15+C16+B15</f>
        <v>1</v>
      </c>
      <c r="G16" s="1">
        <f>C16</f>
        <v>0.22222222222222224</v>
      </c>
      <c r="H16" s="1">
        <f>G14+G15+G16+F15</f>
        <v>1</v>
      </c>
      <c r="K16" s="1">
        <f>G16</f>
        <v>0.22222222222222224</v>
      </c>
      <c r="L16" s="1">
        <f>K14+K15+K16+J15</f>
        <v>1</v>
      </c>
      <c r="O16" s="1">
        <f>K16+P14</f>
        <v>0.24074074074074076</v>
      </c>
      <c r="P16" s="1">
        <f>O14+O15+O16+N15</f>
        <v>0.99999999999999989</v>
      </c>
      <c r="S16" s="1">
        <f>O16</f>
        <v>0.24074074074074076</v>
      </c>
      <c r="T16" s="1">
        <f>S14+S15+S16+R15</f>
        <v>1</v>
      </c>
    </row>
    <row r="18" spans="1:20" x14ac:dyDescent="0.25">
      <c r="A18" s="1">
        <f>A14+1</f>
        <v>4</v>
      </c>
      <c r="B18" s="1" t="s">
        <v>5</v>
      </c>
      <c r="C18" s="1">
        <f>S14</f>
        <v>0.24074074074074073</v>
      </c>
      <c r="F18" s="1" t="s">
        <v>6</v>
      </c>
      <c r="G18" s="1">
        <f>C18+H18</f>
        <v>0.24691358024691357</v>
      </c>
      <c r="H18" s="1">
        <f>(C19-C18)/$C$1</f>
        <v>6.1728395061728435E-3</v>
      </c>
      <c r="J18" s="1" t="s">
        <v>7</v>
      </c>
      <c r="K18" s="1">
        <f>G18</f>
        <v>0.24691358024691357</v>
      </c>
      <c r="L18" s="1" t="s">
        <v>11</v>
      </c>
      <c r="N18" s="1" t="s">
        <v>3</v>
      </c>
      <c r="O18" s="1">
        <f>K18</f>
        <v>0.24691358024691357</v>
      </c>
      <c r="P18" s="1">
        <f>(K19-K20)/$C$3</f>
        <v>6.172839506172834E-3</v>
      </c>
      <c r="R18" s="1" t="s">
        <v>4</v>
      </c>
      <c r="S18" s="1">
        <f>O18</f>
        <v>0.24691358024691357</v>
      </c>
      <c r="T18" s="1">
        <f>(O19-N19)/$C$4</f>
        <v>6.1728395061728392E-3</v>
      </c>
    </row>
    <row r="19" spans="1:20" x14ac:dyDescent="0.25">
      <c r="B19" s="1">
        <f>R15</f>
        <v>0.24074074074074076</v>
      </c>
      <c r="C19" s="1">
        <f>S15</f>
        <v>0.27777777777777779</v>
      </c>
      <c r="D19" s="1" t="s">
        <v>11</v>
      </c>
      <c r="F19" s="1">
        <f>B19</f>
        <v>0.24074074074074076</v>
      </c>
      <c r="G19" s="1">
        <f>C19-H18</f>
        <v>0.27160493827160492</v>
      </c>
      <c r="H19" s="1" t="str">
        <f>D19</f>
        <v>x</v>
      </c>
      <c r="J19" s="1">
        <f>F19</f>
        <v>0.24074074074074076</v>
      </c>
      <c r="K19" s="1">
        <f>G19</f>
        <v>0.27160493827160492</v>
      </c>
      <c r="L19" s="1" t="s">
        <v>11</v>
      </c>
      <c r="N19" s="1">
        <f>J19</f>
        <v>0.24074074074074076</v>
      </c>
      <c r="O19" s="1">
        <f>K19-P18</f>
        <v>0.26543209876543211</v>
      </c>
      <c r="P19" s="1" t="s">
        <v>11</v>
      </c>
      <c r="R19" s="1">
        <f>N19+T18</f>
        <v>0.24691358024691359</v>
      </c>
      <c r="S19" s="1">
        <f>O19-T18</f>
        <v>0.2592592592592593</v>
      </c>
      <c r="T19" s="1" t="s">
        <v>11</v>
      </c>
    </row>
    <row r="20" spans="1:20" x14ac:dyDescent="0.25">
      <c r="C20" s="1">
        <f>S16</f>
        <v>0.24074074074074076</v>
      </c>
      <c r="D20" s="1">
        <f>C18+C19+C20+B19</f>
        <v>1</v>
      </c>
      <c r="G20" s="1">
        <f>C20</f>
        <v>0.24074074074074076</v>
      </c>
      <c r="H20" s="1">
        <f>G18+G19+G20+F19</f>
        <v>1</v>
      </c>
      <c r="K20" s="1">
        <f>G20</f>
        <v>0.24074074074074076</v>
      </c>
      <c r="L20" s="1">
        <f>K18+K19+K20+J19</f>
        <v>1</v>
      </c>
      <c r="O20" s="1">
        <f>K20+P18</f>
        <v>0.24691358024691359</v>
      </c>
      <c r="P20" s="1">
        <f>O18+O19+O20+N19</f>
        <v>1</v>
      </c>
      <c r="S20" s="1">
        <f>O20</f>
        <v>0.24691358024691359</v>
      </c>
      <c r="T20" s="1">
        <f>S18+S19+S20+R19</f>
        <v>1</v>
      </c>
    </row>
    <row r="22" spans="1:20" x14ac:dyDescent="0.25">
      <c r="A22" s="1">
        <f>A18+1</f>
        <v>5</v>
      </c>
      <c r="B22" s="1" t="s">
        <v>5</v>
      </c>
      <c r="C22" s="1">
        <f>S18</f>
        <v>0.24691358024691357</v>
      </c>
      <c r="F22" s="1" t="s">
        <v>6</v>
      </c>
      <c r="G22" s="1">
        <f>C22+H22</f>
        <v>0.24897119341563786</v>
      </c>
      <c r="H22" s="1">
        <f>(C23-C22)/$C$1</f>
        <v>2.0576131687242891E-3</v>
      </c>
      <c r="J22" s="1" t="s">
        <v>7</v>
      </c>
      <c r="K22" s="1">
        <f>G22</f>
        <v>0.24897119341563786</v>
      </c>
      <c r="L22" s="1" t="s">
        <v>11</v>
      </c>
      <c r="N22" s="1" t="s">
        <v>3</v>
      </c>
      <c r="O22" s="1">
        <f>K22</f>
        <v>0.24897119341563786</v>
      </c>
      <c r="P22" s="1">
        <f>(K23-K24)/$C$3</f>
        <v>2.0576131687242869E-3</v>
      </c>
      <c r="R22" s="1" t="s">
        <v>4</v>
      </c>
      <c r="S22" s="1">
        <f>O22</f>
        <v>0.24897119341563786</v>
      </c>
      <c r="T22" s="1">
        <f>(O23-N23)/$C$4</f>
        <v>2.0576131687242913E-3</v>
      </c>
    </row>
    <row r="23" spans="1:20" x14ac:dyDescent="0.25">
      <c r="B23" s="1">
        <f>R19</f>
        <v>0.24691358024691359</v>
      </c>
      <c r="C23" s="1">
        <f>S19</f>
        <v>0.2592592592592593</v>
      </c>
      <c r="D23" s="1" t="s">
        <v>11</v>
      </c>
      <c r="F23" s="1">
        <f>B23</f>
        <v>0.24691358024691359</v>
      </c>
      <c r="G23" s="1">
        <f>C23-H22</f>
        <v>0.25720164609053503</v>
      </c>
      <c r="H23" s="1" t="str">
        <f>D23</f>
        <v>x</v>
      </c>
      <c r="J23" s="1">
        <f>F23</f>
        <v>0.24691358024691359</v>
      </c>
      <c r="K23" s="1">
        <f>G23</f>
        <v>0.25720164609053503</v>
      </c>
      <c r="L23" s="1" t="s">
        <v>11</v>
      </c>
      <c r="N23" s="1">
        <f>J23</f>
        <v>0.24691358024691359</v>
      </c>
      <c r="O23" s="1">
        <f>K23-P22</f>
        <v>0.25514403292181076</v>
      </c>
      <c r="P23" s="1" t="s">
        <v>11</v>
      </c>
      <c r="R23" s="1">
        <f>N23+T22</f>
        <v>0.24897119341563789</v>
      </c>
      <c r="S23" s="1">
        <f>O23-T22</f>
        <v>0.25308641975308649</v>
      </c>
      <c r="T23" s="1" t="s">
        <v>11</v>
      </c>
    </row>
    <row r="24" spans="1:20" x14ac:dyDescent="0.25">
      <c r="C24" s="1">
        <f>S20</f>
        <v>0.24691358024691359</v>
      </c>
      <c r="D24" s="1">
        <f>C22+C23+C24+B23</f>
        <v>1</v>
      </c>
      <c r="G24" s="1">
        <f>C24</f>
        <v>0.24691358024691359</v>
      </c>
      <c r="H24" s="1">
        <f>G22+G23+G24+F23</f>
        <v>1</v>
      </c>
      <c r="K24" s="1">
        <f>G24</f>
        <v>0.24691358024691359</v>
      </c>
      <c r="L24" s="1">
        <f>K22+K23+K24+J23</f>
        <v>1</v>
      </c>
      <c r="O24" s="1">
        <f>K24+P22</f>
        <v>0.24897119341563789</v>
      </c>
      <c r="P24" s="1">
        <f>O22+O23+O24+N23</f>
        <v>1.0000000000000002</v>
      </c>
      <c r="S24" s="1">
        <f>O24</f>
        <v>0.24897119341563789</v>
      </c>
      <c r="T24" s="1">
        <f>S22+S23+S24+R23</f>
        <v>1</v>
      </c>
    </row>
    <row r="26" spans="1:20" x14ac:dyDescent="0.25">
      <c r="A26" s="1">
        <f>A22+1</f>
        <v>6</v>
      </c>
      <c r="B26" s="1" t="s">
        <v>5</v>
      </c>
      <c r="C26" s="1">
        <f>S22</f>
        <v>0.24897119341563786</v>
      </c>
      <c r="F26" s="1" t="s">
        <v>6</v>
      </c>
      <c r="G26" s="1">
        <f>C26+H26</f>
        <v>0.2496570644718793</v>
      </c>
      <c r="H26" s="1">
        <f>(C27-C26)/$C$1</f>
        <v>6.858710562414374E-4</v>
      </c>
      <c r="J26" s="1" t="s">
        <v>7</v>
      </c>
      <c r="K26" s="1">
        <f>G26</f>
        <v>0.2496570644718793</v>
      </c>
      <c r="L26" s="1" t="s">
        <v>11</v>
      </c>
      <c r="N26" s="1" t="s">
        <v>3</v>
      </c>
      <c r="O26" s="1">
        <f>K26</f>
        <v>0.2496570644718793</v>
      </c>
      <c r="P26" s="1">
        <f>(K27-K28)/$C$3</f>
        <v>6.8587105624142721E-4</v>
      </c>
      <c r="R26" s="1" t="s">
        <v>4</v>
      </c>
      <c r="S26" s="1">
        <f>O26</f>
        <v>0.2496570644718793</v>
      </c>
      <c r="T26" s="1">
        <f>(O27-N27)/$C$4</f>
        <v>6.8587105624143274E-4</v>
      </c>
    </row>
    <row r="27" spans="1:20" x14ac:dyDescent="0.25">
      <c r="B27" s="1">
        <f>R23</f>
        <v>0.24897119341563789</v>
      </c>
      <c r="C27" s="1">
        <f>S23</f>
        <v>0.25308641975308649</v>
      </c>
      <c r="D27" s="1" t="s">
        <v>11</v>
      </c>
      <c r="F27" s="1">
        <f>B27</f>
        <v>0.24897119341563789</v>
      </c>
      <c r="G27" s="1">
        <f>C27-H26</f>
        <v>0.25240054869684503</v>
      </c>
      <c r="H27" s="1" t="str">
        <f>D27</f>
        <v>x</v>
      </c>
      <c r="J27" s="1">
        <f>F27</f>
        <v>0.24897119341563789</v>
      </c>
      <c r="K27" s="1">
        <f>G27</f>
        <v>0.25240054869684503</v>
      </c>
      <c r="L27" s="1" t="s">
        <v>11</v>
      </c>
      <c r="N27" s="1">
        <f>J27</f>
        <v>0.24897119341563789</v>
      </c>
      <c r="O27" s="1">
        <f>K27-P26</f>
        <v>0.25171467764060362</v>
      </c>
      <c r="P27" s="1" t="s">
        <v>11</v>
      </c>
      <c r="R27" s="1">
        <f>N27+T26</f>
        <v>0.24965706447187933</v>
      </c>
      <c r="S27" s="1">
        <f>O27-T26</f>
        <v>0.25102880658436222</v>
      </c>
      <c r="T27" s="1" t="s">
        <v>11</v>
      </c>
    </row>
    <row r="28" spans="1:20" x14ac:dyDescent="0.25">
      <c r="C28" s="1">
        <f>S24</f>
        <v>0.24897119341563789</v>
      </c>
      <c r="D28" s="1">
        <f>C26+C27+C28+B27</f>
        <v>1</v>
      </c>
      <c r="G28" s="1">
        <f>C28</f>
        <v>0.24897119341563789</v>
      </c>
      <c r="H28" s="1">
        <f>G26+G27+G28+F27</f>
        <v>1</v>
      </c>
      <c r="K28" s="1">
        <f>G28</f>
        <v>0.24897119341563789</v>
      </c>
      <c r="L28" s="1">
        <f>K26+K27+K28+J27</f>
        <v>1</v>
      </c>
      <c r="O28" s="1">
        <f>K28+P26</f>
        <v>0.24965706447187933</v>
      </c>
      <c r="P28" s="1">
        <f>O26+O27+O28+N27</f>
        <v>1</v>
      </c>
      <c r="S28" s="1">
        <f>O28</f>
        <v>0.24965706447187933</v>
      </c>
      <c r="T28" s="1">
        <f>S26+S27+S28+R27</f>
        <v>1.0000000000000002</v>
      </c>
    </row>
    <row r="30" spans="1:20" x14ac:dyDescent="0.25">
      <c r="A30" s="1">
        <f>A26+1</f>
        <v>7</v>
      </c>
      <c r="B30" s="1" t="s">
        <v>5</v>
      </c>
      <c r="C30" s="1">
        <f>S26</f>
        <v>0.2496570644718793</v>
      </c>
      <c r="F30" s="1" t="s">
        <v>6</v>
      </c>
      <c r="G30" s="1">
        <f>C30+H30</f>
        <v>0.24988568815729312</v>
      </c>
      <c r="H30" s="1">
        <f>(C31-C30)/$C$1</f>
        <v>2.2862368541382017E-4</v>
      </c>
      <c r="J30" s="1" t="s">
        <v>7</v>
      </c>
      <c r="K30" s="1">
        <f>G30</f>
        <v>0.24988568815729312</v>
      </c>
      <c r="L30" s="1" t="s">
        <v>11</v>
      </c>
      <c r="N30" s="1" t="s">
        <v>3</v>
      </c>
      <c r="O30" s="1">
        <f>K30</f>
        <v>0.24988568815729312</v>
      </c>
      <c r="P30" s="1">
        <f>(K31-K32)/$C$3</f>
        <v>2.2862368541381461E-4</v>
      </c>
      <c r="R30" s="1" t="s">
        <v>4</v>
      </c>
      <c r="S30" s="1">
        <f>O30</f>
        <v>0.24988568815729312</v>
      </c>
      <c r="T30" s="1">
        <f>(O31-N31)/$C$4</f>
        <v>2.2862368541381323E-4</v>
      </c>
    </row>
    <row r="31" spans="1:20" x14ac:dyDescent="0.25">
      <c r="B31" s="1">
        <f>R27</f>
        <v>0.24965706447187933</v>
      </c>
      <c r="C31" s="1">
        <f>S27</f>
        <v>0.25102880658436222</v>
      </c>
      <c r="D31" s="1" t="s">
        <v>11</v>
      </c>
      <c r="F31" s="1">
        <f>B31</f>
        <v>0.24965706447187933</v>
      </c>
      <c r="G31" s="1">
        <f>C31-H30</f>
        <v>0.2508001828989484</v>
      </c>
      <c r="H31" s="1" t="str">
        <f>D31</f>
        <v>x</v>
      </c>
      <c r="J31" s="1">
        <f>F31</f>
        <v>0.24965706447187933</v>
      </c>
      <c r="K31" s="1">
        <f>G31</f>
        <v>0.2508001828989484</v>
      </c>
      <c r="L31" s="1" t="s">
        <v>11</v>
      </c>
      <c r="N31" s="1">
        <f>J31</f>
        <v>0.24965706447187933</v>
      </c>
      <c r="O31" s="1">
        <f>K31-P30</f>
        <v>0.25057155921353458</v>
      </c>
      <c r="P31" s="1" t="s">
        <v>11</v>
      </c>
      <c r="R31" s="1">
        <f>N31+T30</f>
        <v>0.24988568815729315</v>
      </c>
      <c r="S31" s="1">
        <f>O31-T30</f>
        <v>0.25034293552812076</v>
      </c>
      <c r="T31" s="1" t="s">
        <v>11</v>
      </c>
    </row>
    <row r="32" spans="1:20" x14ac:dyDescent="0.25">
      <c r="C32" s="1">
        <f>S28</f>
        <v>0.24965706447187933</v>
      </c>
      <c r="D32" s="1">
        <f>C30+C31+C32+B31</f>
        <v>1.0000000000000002</v>
      </c>
      <c r="G32" s="1">
        <f>C32</f>
        <v>0.24965706447187933</v>
      </c>
      <c r="H32" s="1">
        <f>G30+G31+G32+F31</f>
        <v>1.0000000000000002</v>
      </c>
      <c r="K32" s="1">
        <f>G32</f>
        <v>0.24965706447187933</v>
      </c>
      <c r="L32" s="1">
        <f>K30+K31+K32+J31</f>
        <v>1.0000000000000002</v>
      </c>
      <c r="O32" s="1">
        <f>K32+P30</f>
        <v>0.24988568815729315</v>
      </c>
      <c r="P32" s="1">
        <f>O30+O31+O32+N31</f>
        <v>1.0000000000000002</v>
      </c>
      <c r="S32" s="1">
        <f>O32</f>
        <v>0.24988568815729315</v>
      </c>
      <c r="T32" s="1">
        <f>S30+S31+S32+R31</f>
        <v>1.0000000000000002</v>
      </c>
    </row>
  </sheetData>
  <conditionalFormatting sqref="F2 H6 H10 H14 H18 H22 H26 H30 P6 P10 P14 P18 P22 P26 P30 T30 T26 T22 T18 T14 T10 T6">
    <cfRule type="cellIs" dxfId="0" priority="1" operator="lessThan">
      <formula>$F$1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9E4C-C8DA-4990-BF54-C3DB3FC769CB}">
  <dimension ref="C2:G16"/>
  <sheetViews>
    <sheetView workbookViewId="0">
      <selection activeCell="A5" sqref="A5:XFD5"/>
    </sheetView>
  </sheetViews>
  <sheetFormatPr defaultRowHeight="15" x14ac:dyDescent="0.25"/>
  <cols>
    <col min="1" max="16384" width="9.140625" style="2"/>
  </cols>
  <sheetData>
    <row r="2" spans="3:7" x14ac:dyDescent="0.25">
      <c r="D2" s="2">
        <v>4</v>
      </c>
    </row>
    <row r="3" spans="3:7" x14ac:dyDescent="0.25">
      <c r="D3" s="2">
        <f>C4/D2</f>
        <v>0.25</v>
      </c>
    </row>
    <row r="4" spans="3:7" x14ac:dyDescent="0.25">
      <c r="C4" s="2">
        <v>1</v>
      </c>
      <c r="D4" s="2">
        <f>C4-D3</f>
        <v>0.75</v>
      </c>
    </row>
    <row r="6" spans="3:7" x14ac:dyDescent="0.25">
      <c r="D6" s="2">
        <v>4</v>
      </c>
      <c r="E6" s="2">
        <v>3</v>
      </c>
    </row>
    <row r="7" spans="3:7" x14ac:dyDescent="0.25">
      <c r="D7" s="2">
        <f>C8/D6</f>
        <v>0.25</v>
      </c>
      <c r="E7" s="2">
        <f>D8/E6</f>
        <v>0.25</v>
      </c>
    </row>
    <row r="8" spans="3:7" x14ac:dyDescent="0.25">
      <c r="C8" s="2">
        <v>1</v>
      </c>
      <c r="D8" s="2">
        <f>C8-D7</f>
        <v>0.75</v>
      </c>
      <c r="E8" s="2">
        <f>D8-E7</f>
        <v>0.5</v>
      </c>
    </row>
    <row r="10" spans="3:7" x14ac:dyDescent="0.25">
      <c r="D10" s="2">
        <v>6</v>
      </c>
      <c r="E10" s="2">
        <v>5</v>
      </c>
      <c r="F10" s="2">
        <v>4</v>
      </c>
    </row>
    <row r="11" spans="3:7" x14ac:dyDescent="0.25">
      <c r="D11" s="2">
        <f>C12/D10</f>
        <v>0.16666666666666666</v>
      </c>
      <c r="E11" s="2">
        <f>D12/E10</f>
        <v>0.16666666666666669</v>
      </c>
      <c r="F11" s="2">
        <f>E12/F10</f>
        <v>0.16666666666666669</v>
      </c>
    </row>
    <row r="12" spans="3:7" x14ac:dyDescent="0.25">
      <c r="C12" s="2">
        <v>1</v>
      </c>
      <c r="D12" s="2">
        <f>C12-D11</f>
        <v>0.83333333333333337</v>
      </c>
      <c r="E12" s="2">
        <f>D12-E11</f>
        <v>0.66666666666666674</v>
      </c>
      <c r="F12" s="2">
        <f>E12-F11</f>
        <v>0.5</v>
      </c>
    </row>
    <row r="14" spans="3:7" x14ac:dyDescent="0.25">
      <c r="D14" s="2">
        <v>8</v>
      </c>
      <c r="E14" s="2">
        <v>7</v>
      </c>
      <c r="F14" s="2">
        <v>6</v>
      </c>
      <c r="G14" s="2">
        <v>5</v>
      </c>
    </row>
    <row r="15" spans="3:7" x14ac:dyDescent="0.25">
      <c r="D15" s="2">
        <f>C16/D14</f>
        <v>0.125</v>
      </c>
      <c r="E15" s="2">
        <f>D16/E14</f>
        <v>0.125</v>
      </c>
      <c r="F15" s="2">
        <f>E16/F14</f>
        <v>0.125</v>
      </c>
      <c r="G15" s="2">
        <f>F16/G14</f>
        <v>0.125</v>
      </c>
    </row>
    <row r="16" spans="3:7" x14ac:dyDescent="0.25">
      <c r="C16" s="2">
        <v>1</v>
      </c>
      <c r="D16" s="2">
        <f>C16-D15</f>
        <v>0.875</v>
      </c>
      <c r="E16" s="2">
        <f>D16-E15</f>
        <v>0.75</v>
      </c>
      <c r="F16" s="2">
        <f>E16-F15</f>
        <v>0.625</v>
      </c>
      <c r="G16" s="2">
        <f>F16-G15</f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D305-BB5B-4A19-A507-64D1BF7F293C}">
  <dimension ref="A1:O18"/>
  <sheetViews>
    <sheetView tabSelected="1" workbookViewId="0">
      <selection activeCell="O16" sqref="O16"/>
    </sheetView>
  </sheetViews>
  <sheetFormatPr defaultRowHeight="15" x14ac:dyDescent="0.25"/>
  <cols>
    <col min="1" max="1" width="9.140625" style="1"/>
    <col min="2" max="2" width="30.5703125" style="1" bestFit="1" customWidth="1"/>
    <col min="3" max="6" width="9.140625" style="1"/>
    <col min="7" max="7" width="12" style="1" bestFit="1" customWidth="1"/>
    <col min="8" max="16384" width="9.140625" style="1"/>
  </cols>
  <sheetData>
    <row r="1" spans="1:15" ht="14.25" customHeight="1" x14ac:dyDescent="0.25">
      <c r="A1" s="1" t="s">
        <v>12</v>
      </c>
    </row>
    <row r="2" spans="1:15" x14ac:dyDescent="0.25">
      <c r="B2" s="1" t="s">
        <v>13</v>
      </c>
      <c r="C2" s="1">
        <v>1</v>
      </c>
      <c r="E2" s="1" t="s">
        <v>16</v>
      </c>
      <c r="F2" s="1">
        <v>1</v>
      </c>
      <c r="G2" s="1" t="s">
        <v>6</v>
      </c>
      <c r="H2" s="1">
        <v>1</v>
      </c>
      <c r="I2" s="1" t="s">
        <v>18</v>
      </c>
      <c r="J2" s="1">
        <f>H2+H3</f>
        <v>1</v>
      </c>
    </row>
    <row r="3" spans="1:15" ht="14.25" customHeight="1" x14ac:dyDescent="0.25">
      <c r="B3" s="1" t="s">
        <v>14</v>
      </c>
      <c r="C3" s="1">
        <v>0.25</v>
      </c>
      <c r="G3" s="1" t="s">
        <v>17</v>
      </c>
      <c r="H3" s="1">
        <v>0</v>
      </c>
      <c r="I3" s="1" t="s">
        <v>19</v>
      </c>
      <c r="J3" s="1">
        <v>1</v>
      </c>
    </row>
    <row r="4" spans="1:15" ht="14.25" customHeight="1" x14ac:dyDescent="0.25">
      <c r="B4" s="1" t="s">
        <v>15</v>
      </c>
      <c r="C4" s="1">
        <f>2*C2+C3</f>
        <v>2.25</v>
      </c>
      <c r="I4" s="1" t="s">
        <v>20</v>
      </c>
      <c r="J4" s="1">
        <f>J3-H3</f>
        <v>1</v>
      </c>
    </row>
    <row r="5" spans="1:15" ht="14.25" customHeight="1" x14ac:dyDescent="0.25">
      <c r="G5" s="1" t="s">
        <v>21</v>
      </c>
      <c r="H5" s="1">
        <f>H2-J4</f>
        <v>0</v>
      </c>
    </row>
    <row r="6" spans="1:15" ht="14.25" customHeight="1" x14ac:dyDescent="0.25">
      <c r="G6" s="1" t="s">
        <v>22</v>
      </c>
      <c r="H6" s="1">
        <f>H3+J4</f>
        <v>1</v>
      </c>
    </row>
    <row r="7" spans="1:15" ht="14.25" customHeight="1" x14ac:dyDescent="0.25"/>
    <row r="8" spans="1:15" x14ac:dyDescent="0.25">
      <c r="E8" s="1" t="s">
        <v>16</v>
      </c>
      <c r="F8" s="1">
        <f>F2+1</f>
        <v>2</v>
      </c>
      <c r="G8" s="1" t="s">
        <v>6</v>
      </c>
      <c r="H8" s="1">
        <v>1</v>
      </c>
      <c r="I8" s="1" t="s">
        <v>18</v>
      </c>
      <c r="J8" s="1">
        <f>H8+H9</f>
        <v>1.5</v>
      </c>
      <c r="L8" s="1" t="s">
        <v>6</v>
      </c>
      <c r="M8" s="1">
        <f>H11</f>
        <v>0.39999999999999991</v>
      </c>
      <c r="N8" s="1" t="s">
        <v>18</v>
      </c>
      <c r="O8" s="1">
        <f>M8+M9</f>
        <v>1.5</v>
      </c>
    </row>
    <row r="9" spans="1:15" x14ac:dyDescent="0.25">
      <c r="G9" s="1" t="s">
        <v>17</v>
      </c>
      <c r="H9" s="1">
        <v>0.5</v>
      </c>
      <c r="I9" s="1" t="s">
        <v>19</v>
      </c>
      <c r="J9" s="1">
        <f>(C2*C2+J8*C3)/(C2+C3)</f>
        <v>1.1000000000000001</v>
      </c>
      <c r="L9" s="1" t="s">
        <v>17</v>
      </c>
      <c r="M9" s="1">
        <f>H12</f>
        <v>1.1000000000000001</v>
      </c>
      <c r="N9" s="1" t="s">
        <v>19</v>
      </c>
      <c r="O9" s="1">
        <f>(H2*H2+O8*H3)/(H2+H3)</f>
        <v>1</v>
      </c>
    </row>
    <row r="10" spans="1:15" x14ac:dyDescent="0.25">
      <c r="I10" s="1" t="s">
        <v>20</v>
      </c>
      <c r="J10" s="1">
        <f>J9-H9</f>
        <v>0.60000000000000009</v>
      </c>
      <c r="N10" s="1" t="s">
        <v>20</v>
      </c>
      <c r="O10" s="1">
        <v>0</v>
      </c>
    </row>
    <row r="11" spans="1:15" x14ac:dyDescent="0.25">
      <c r="G11" s="1" t="s">
        <v>21</v>
      </c>
      <c r="H11" s="1">
        <f>H8-J10</f>
        <v>0.39999999999999991</v>
      </c>
      <c r="L11" s="1" t="s">
        <v>21</v>
      </c>
      <c r="M11" s="1">
        <f>M8-O10</f>
        <v>0.39999999999999991</v>
      </c>
    </row>
    <row r="12" spans="1:15" x14ac:dyDescent="0.25">
      <c r="G12" s="1" t="s">
        <v>22</v>
      </c>
      <c r="H12" s="1">
        <f>H9+J10</f>
        <v>1.1000000000000001</v>
      </c>
      <c r="L12" s="1" t="s">
        <v>22</v>
      </c>
      <c r="M12" s="1">
        <f>M9+O10</f>
        <v>1.1000000000000001</v>
      </c>
    </row>
    <row r="14" spans="1:15" x14ac:dyDescent="0.25">
      <c r="E14" s="1" t="s">
        <v>16</v>
      </c>
      <c r="F14" s="1">
        <f>F8+1</f>
        <v>3</v>
      </c>
      <c r="G14" s="1" t="s">
        <v>6</v>
      </c>
      <c r="H14" s="1">
        <v>1</v>
      </c>
      <c r="I14" s="1" t="s">
        <v>18</v>
      </c>
      <c r="J14" s="1">
        <f>H14+H15</f>
        <v>2</v>
      </c>
      <c r="L14" s="1" t="s">
        <v>6</v>
      </c>
      <c r="M14" s="1">
        <f>H17</f>
        <v>0.875</v>
      </c>
      <c r="N14" s="1" t="s">
        <v>18</v>
      </c>
      <c r="O14" s="1">
        <f>M14+M15</f>
        <v>2</v>
      </c>
    </row>
    <row r="15" spans="1:15" x14ac:dyDescent="0.25">
      <c r="G15" s="1" t="s">
        <v>17</v>
      </c>
      <c r="H15" s="1">
        <v>1</v>
      </c>
      <c r="I15" s="1" t="s">
        <v>19</v>
      </c>
      <c r="J15" s="1">
        <f>(J14+$C$3)/2</f>
        <v>1.125</v>
      </c>
      <c r="L15" s="1" t="s">
        <v>17</v>
      </c>
      <c r="M15" s="1">
        <f>H18</f>
        <v>1.125</v>
      </c>
      <c r="N15" s="1" t="s">
        <v>19</v>
      </c>
      <c r="O15" s="1">
        <f>(O14+$C$3)/2</f>
        <v>1.125</v>
      </c>
    </row>
    <row r="16" spans="1:15" x14ac:dyDescent="0.25">
      <c r="I16" s="1" t="s">
        <v>20</v>
      </c>
      <c r="J16" s="1">
        <f>J15-H15</f>
        <v>0.125</v>
      </c>
      <c r="N16" s="1" t="s">
        <v>20</v>
      </c>
      <c r="O16" s="1">
        <f>O15-M15</f>
        <v>0</v>
      </c>
    </row>
    <row r="17" spans="7:13" x14ac:dyDescent="0.25">
      <c r="G17" s="1" t="s">
        <v>21</v>
      </c>
      <c r="H17" s="1">
        <f>H14-J16</f>
        <v>0.875</v>
      </c>
      <c r="L17" s="1" t="s">
        <v>21</v>
      </c>
      <c r="M17" s="1">
        <f>M14-O16</f>
        <v>0.875</v>
      </c>
    </row>
    <row r="18" spans="7:13" x14ac:dyDescent="0.25">
      <c r="G18" s="1" t="s">
        <v>22</v>
      </c>
      <c r="H18" s="1">
        <f>H15+J16</f>
        <v>1.125</v>
      </c>
      <c r="L18" s="1" t="s">
        <v>22</v>
      </c>
      <c r="M18" s="1">
        <f>M15+O16</f>
        <v>1.125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Ark3</vt:lpstr>
      <vt:lpstr>Ark4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Markussen Lang</dc:creator>
  <cp:lastModifiedBy>Morten Markussen Lang</cp:lastModifiedBy>
  <dcterms:created xsi:type="dcterms:W3CDTF">2023-03-29T07:20:23Z</dcterms:created>
  <dcterms:modified xsi:type="dcterms:W3CDTF">2023-03-29T09:30:53Z</dcterms:modified>
</cp:coreProperties>
</file>