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mpipe2se-my.sharepoint.com/personal/morten_lang_formpipe_com/Documents/Dokument/Privat/Godot Stuff/GodotCreeper/Excel/"/>
    </mc:Choice>
  </mc:AlternateContent>
  <xr:revisionPtr revIDLastSave="86" documentId="8_{92F37A2E-B2E3-46AC-9D5C-0D400D752E41}" xr6:coauthVersionLast="47" xr6:coauthVersionMax="47" xr10:uidLastSave="{E3450248-D991-434B-9123-ADB6D1B1CC22}"/>
  <bookViews>
    <workbookView xWindow="4365" yWindow="2340" windowWidth="22920" windowHeight="16065" xr2:uid="{EBD8BD38-AD26-4E18-96F9-35877DA869A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0" i="1" l="1"/>
  <c r="E82" i="1"/>
  <c r="E74" i="1"/>
  <c r="E66" i="1"/>
  <c r="E58" i="1"/>
  <c r="E50" i="1"/>
  <c r="E42" i="1"/>
  <c r="E34" i="1"/>
  <c r="E26" i="1"/>
  <c r="E18" i="1"/>
  <c r="E10" i="1"/>
  <c r="P2" i="1"/>
  <c r="M7" i="1"/>
  <c r="M8" i="1" s="1"/>
  <c r="M10" i="1" s="1"/>
  <c r="L7" i="1"/>
  <c r="L8" i="1" s="1"/>
  <c r="L10" i="1" s="1"/>
  <c r="K7" i="1"/>
  <c r="K8" i="1" s="1"/>
  <c r="K10" i="1" s="1"/>
  <c r="K12" i="1" s="1"/>
  <c r="I7" i="1"/>
  <c r="I8" i="1" s="1"/>
  <c r="M6" i="1"/>
  <c r="L6" i="1"/>
  <c r="K6" i="1"/>
  <c r="J6" i="1"/>
  <c r="J7" i="1" s="1"/>
  <c r="J8" i="1" s="1"/>
  <c r="J10" i="1" s="1"/>
  <c r="I6" i="1"/>
  <c r="C7" i="1"/>
  <c r="M4" i="1"/>
  <c r="L4" i="1"/>
  <c r="K4" i="1"/>
  <c r="J4" i="1"/>
  <c r="I4" i="1"/>
  <c r="P8" i="1" l="1"/>
  <c r="I10" i="1"/>
  <c r="N10" i="1"/>
  <c r="M12" i="1"/>
  <c r="L14" i="1"/>
  <c r="L15" i="1" s="1"/>
  <c r="L16" i="1" s="1"/>
  <c r="L18" i="1" s="1"/>
  <c r="L20" i="1" s="1"/>
  <c r="L12" i="1"/>
  <c r="M14" i="1"/>
  <c r="M15" i="1" s="1"/>
  <c r="M16" i="1" s="1"/>
  <c r="M18" i="1" s="1"/>
  <c r="M20" i="1" s="1"/>
  <c r="K14" i="1"/>
  <c r="K15" i="1" s="1"/>
  <c r="K16" i="1" s="1"/>
  <c r="K18" i="1" s="1"/>
  <c r="K20" i="1" s="1"/>
  <c r="J12" i="1"/>
  <c r="N18" i="1" l="1"/>
  <c r="M22" i="1" s="1"/>
  <c r="M23" i="1" s="1"/>
  <c r="M24" i="1" s="1"/>
  <c r="M26" i="1" s="1"/>
  <c r="M28" i="1" s="1"/>
  <c r="L22" i="1"/>
  <c r="L23" i="1" s="1"/>
  <c r="L24" i="1" s="1"/>
  <c r="L26" i="1" s="1"/>
  <c r="L28" i="1" s="1"/>
  <c r="I12" i="1"/>
  <c r="J14" i="1"/>
  <c r="J15" i="1" s="1"/>
  <c r="J16" i="1" s="1"/>
  <c r="J18" i="1" s="1"/>
  <c r="H10" i="1"/>
  <c r="I14" i="1" s="1"/>
  <c r="I15" i="1" s="1"/>
  <c r="I16" i="1" s="1"/>
  <c r="P10" i="1"/>
  <c r="N26" i="1" l="1"/>
  <c r="M30" i="1" s="1"/>
  <c r="M31" i="1" s="1"/>
  <c r="M32" i="1" s="1"/>
  <c r="M34" i="1" s="1"/>
  <c r="N34" i="1" s="1"/>
  <c r="P16" i="1"/>
  <c r="I18" i="1"/>
  <c r="J20" i="1"/>
  <c r="K22" i="1"/>
  <c r="K23" i="1" s="1"/>
  <c r="K24" i="1" s="1"/>
  <c r="K26" i="1" s="1"/>
  <c r="M36" i="1" l="1"/>
  <c r="K28" i="1"/>
  <c r="L30" i="1"/>
  <c r="L31" i="1" s="1"/>
  <c r="L32" i="1" s="1"/>
  <c r="L34" i="1" s="1"/>
  <c r="I20" i="1"/>
  <c r="J22" i="1"/>
  <c r="J23" i="1" s="1"/>
  <c r="J24" i="1" s="1"/>
  <c r="J26" i="1" s="1"/>
  <c r="H18" i="1"/>
  <c r="I22" i="1" s="1"/>
  <c r="I23" i="1" s="1"/>
  <c r="I24" i="1" s="1"/>
  <c r="P18" i="1"/>
  <c r="I26" i="1" l="1"/>
  <c r="P24" i="1"/>
  <c r="J28" i="1"/>
  <c r="K30" i="1"/>
  <c r="K31" i="1" s="1"/>
  <c r="K32" i="1" s="1"/>
  <c r="K34" i="1" s="1"/>
  <c r="L36" i="1"/>
  <c r="M38" i="1"/>
  <c r="M39" i="1" s="1"/>
  <c r="M40" i="1" s="1"/>
  <c r="M42" i="1" s="1"/>
  <c r="I28" i="1" l="1"/>
  <c r="J30" i="1"/>
  <c r="J31" i="1" s="1"/>
  <c r="J32" i="1" s="1"/>
  <c r="J34" i="1" s="1"/>
  <c r="P26" i="1"/>
  <c r="H26" i="1"/>
  <c r="I30" i="1" s="1"/>
  <c r="I31" i="1" s="1"/>
  <c r="I32" i="1" s="1"/>
  <c r="M44" i="1"/>
  <c r="N42" i="1"/>
  <c r="K36" i="1"/>
  <c r="L38" i="1"/>
  <c r="L39" i="1" s="1"/>
  <c r="L40" i="1" s="1"/>
  <c r="L42" i="1" s="1"/>
  <c r="L44" i="1" s="1"/>
  <c r="I34" i="1" l="1"/>
  <c r="P32" i="1"/>
  <c r="J36" i="1"/>
  <c r="K38" i="1"/>
  <c r="K39" i="1" s="1"/>
  <c r="K40" i="1" s="1"/>
  <c r="K42" i="1" s="1"/>
  <c r="M46" i="1"/>
  <c r="M47" i="1" s="1"/>
  <c r="M48" i="1" s="1"/>
  <c r="M50" i="1" s="1"/>
  <c r="M52" i="1" l="1"/>
  <c r="N50" i="1"/>
  <c r="K44" i="1"/>
  <c r="L46" i="1"/>
  <c r="L47" i="1" s="1"/>
  <c r="L48" i="1" s="1"/>
  <c r="L50" i="1" s="1"/>
  <c r="I36" i="1"/>
  <c r="P34" i="1"/>
  <c r="J38" i="1"/>
  <c r="J39" i="1" s="1"/>
  <c r="J40" i="1" s="1"/>
  <c r="J42" i="1" s="1"/>
  <c r="H34" i="1"/>
  <c r="I38" i="1" s="1"/>
  <c r="I39" i="1" s="1"/>
  <c r="I40" i="1" s="1"/>
  <c r="I42" i="1" l="1"/>
  <c r="P40" i="1"/>
  <c r="J44" i="1"/>
  <c r="K46" i="1"/>
  <c r="K47" i="1" s="1"/>
  <c r="K48" i="1" s="1"/>
  <c r="K50" i="1" s="1"/>
  <c r="L52" i="1"/>
  <c r="M54" i="1"/>
  <c r="M55" i="1" s="1"/>
  <c r="M56" i="1" s="1"/>
  <c r="M58" i="1" s="1"/>
  <c r="N58" i="1" l="1"/>
  <c r="M60" i="1"/>
  <c r="J46" i="1"/>
  <c r="J47" i="1" s="1"/>
  <c r="J48" i="1" s="1"/>
  <c r="J50" i="1" s="1"/>
  <c r="H42" i="1"/>
  <c r="I46" i="1" s="1"/>
  <c r="I47" i="1" s="1"/>
  <c r="I48" i="1" s="1"/>
  <c r="I44" i="1"/>
  <c r="P42" i="1"/>
  <c r="K52" i="1"/>
  <c r="L54" i="1"/>
  <c r="L55" i="1" s="1"/>
  <c r="L56" i="1" s="1"/>
  <c r="L58" i="1" s="1"/>
  <c r="L60" i="1" l="1"/>
  <c r="M62" i="1"/>
  <c r="M63" i="1" s="1"/>
  <c r="M64" i="1" s="1"/>
  <c r="M66" i="1" s="1"/>
  <c r="J52" i="1"/>
  <c r="K54" i="1"/>
  <c r="K55" i="1" s="1"/>
  <c r="K56" i="1" s="1"/>
  <c r="K58" i="1" s="1"/>
  <c r="I50" i="1"/>
  <c r="P48" i="1"/>
  <c r="K60" i="1" l="1"/>
  <c r="L62" i="1"/>
  <c r="L63" i="1" s="1"/>
  <c r="L64" i="1" s="1"/>
  <c r="L66" i="1" s="1"/>
  <c r="L68" i="1" s="1"/>
  <c r="M68" i="1"/>
  <c r="N66" i="1"/>
  <c r="I52" i="1"/>
  <c r="P50" i="1"/>
  <c r="H50" i="1"/>
  <c r="I54" i="1" s="1"/>
  <c r="I55" i="1" s="1"/>
  <c r="I56" i="1" s="1"/>
  <c r="I58" i="1" s="1"/>
  <c r="J54" i="1"/>
  <c r="J55" i="1" s="1"/>
  <c r="J56" i="1" s="1"/>
  <c r="J58" i="1" s="1"/>
  <c r="M70" i="1" l="1"/>
  <c r="M71" i="1" s="1"/>
  <c r="M72" i="1" s="1"/>
  <c r="M74" i="1" s="1"/>
  <c r="I60" i="1"/>
  <c r="H58" i="1"/>
  <c r="I62" i="1" s="1"/>
  <c r="I63" i="1" s="1"/>
  <c r="I64" i="1" s="1"/>
  <c r="P58" i="1"/>
  <c r="J62" i="1"/>
  <c r="J63" i="1" s="1"/>
  <c r="J64" i="1" s="1"/>
  <c r="J66" i="1" s="1"/>
  <c r="J60" i="1"/>
  <c r="K62" i="1"/>
  <c r="K63" i="1" s="1"/>
  <c r="K64" i="1" s="1"/>
  <c r="K66" i="1" s="1"/>
  <c r="N74" i="1"/>
  <c r="M76" i="1"/>
  <c r="P56" i="1"/>
  <c r="K68" i="1" l="1"/>
  <c r="L70" i="1"/>
  <c r="L71" i="1" s="1"/>
  <c r="L72" i="1" s="1"/>
  <c r="K70" i="1"/>
  <c r="K71" i="1" s="1"/>
  <c r="K72" i="1" s="1"/>
  <c r="K74" i="1" s="1"/>
  <c r="J68" i="1"/>
  <c r="I66" i="1"/>
  <c r="P64" i="1"/>
  <c r="I68" i="1" l="1"/>
  <c r="J70" i="1"/>
  <c r="J71" i="1" s="1"/>
  <c r="J72" i="1" s="1"/>
  <c r="J74" i="1" s="1"/>
  <c r="H66" i="1"/>
  <c r="I70" i="1" s="1"/>
  <c r="I71" i="1" s="1"/>
  <c r="I72" i="1" s="1"/>
  <c r="I74" i="1" s="1"/>
  <c r="P66" i="1"/>
  <c r="K76" i="1"/>
  <c r="P72" i="1"/>
  <c r="L74" i="1"/>
  <c r="L76" i="1" l="1"/>
  <c r="M78" i="1"/>
  <c r="M79" i="1" s="1"/>
  <c r="M80" i="1" s="1"/>
  <c r="M82" i="1" s="1"/>
  <c r="J76" i="1"/>
  <c r="K78" i="1"/>
  <c r="K79" i="1" s="1"/>
  <c r="K80" i="1" s="1"/>
  <c r="K82" i="1" s="1"/>
  <c r="L78" i="1"/>
  <c r="L79" i="1" s="1"/>
  <c r="L80" i="1" s="1"/>
  <c r="L82" i="1" s="1"/>
  <c r="I76" i="1"/>
  <c r="H74" i="1"/>
  <c r="I78" i="1" s="1"/>
  <c r="I79" i="1" s="1"/>
  <c r="I80" i="1" s="1"/>
  <c r="J78" i="1"/>
  <c r="J79" i="1" s="1"/>
  <c r="J80" i="1" s="1"/>
  <c r="J82" i="1" s="1"/>
  <c r="P74" i="1"/>
  <c r="L84" i="1" l="1"/>
  <c r="I82" i="1"/>
  <c r="P80" i="1"/>
  <c r="K84" i="1"/>
  <c r="L86" i="1"/>
  <c r="L87" i="1" s="1"/>
  <c r="L88" i="1" s="1"/>
  <c r="J84" i="1"/>
  <c r="K86" i="1"/>
  <c r="K87" i="1" s="1"/>
  <c r="K88" i="1" s="1"/>
  <c r="K90" i="1" s="1"/>
  <c r="N82" i="1"/>
  <c r="M86" i="1" s="1"/>
  <c r="M87" i="1" s="1"/>
  <c r="M88" i="1" s="1"/>
  <c r="M90" i="1" s="1"/>
  <c r="M84" i="1"/>
  <c r="L90" i="1" l="1"/>
  <c r="L94" i="1" s="1"/>
  <c r="L95" i="1" s="1"/>
  <c r="M92" i="1"/>
  <c r="N90" i="1"/>
  <c r="K92" i="1"/>
  <c r="J86" i="1"/>
  <c r="J87" i="1" s="1"/>
  <c r="J88" i="1" s="1"/>
  <c r="J90" i="1" s="1"/>
  <c r="I84" i="1"/>
  <c r="H82" i="1"/>
  <c r="I86" i="1" s="1"/>
  <c r="I87" i="1" s="1"/>
  <c r="I88" i="1" s="1"/>
  <c r="I90" i="1" s="1"/>
  <c r="P82" i="1"/>
  <c r="J92" i="1" l="1"/>
  <c r="K94" i="1"/>
  <c r="K95" i="1" s="1"/>
  <c r="K96" i="1" s="1"/>
  <c r="I92" i="1"/>
  <c r="J94" i="1"/>
  <c r="J95" i="1" s="1"/>
  <c r="J96" i="1" s="1"/>
  <c r="H90" i="1"/>
  <c r="I94" i="1" s="1"/>
  <c r="I95" i="1" s="1"/>
  <c r="I96" i="1" s="1"/>
  <c r="P90" i="1"/>
  <c r="L92" i="1"/>
  <c r="L96" i="1"/>
  <c r="M94" i="1"/>
  <c r="M95" i="1" s="1"/>
  <c r="M96" i="1" s="1"/>
  <c r="P88" i="1"/>
  <c r="P96" i="1" l="1"/>
</calcChain>
</file>

<file path=xl/sharedStrings.xml><?xml version="1.0" encoding="utf-8"?>
<sst xmlns="http://schemas.openxmlformats.org/spreadsheetml/2006/main" count="82" uniqueCount="15">
  <si>
    <t>Fluid</t>
  </si>
  <si>
    <t>Ground</t>
  </si>
  <si>
    <t>Total</t>
  </si>
  <si>
    <t>Velocity</t>
  </si>
  <si>
    <t>Buffer</t>
  </si>
  <si>
    <t>c</t>
  </si>
  <si>
    <t>dt</t>
  </si>
  <si>
    <t>s</t>
  </si>
  <si>
    <t>Iteration</t>
  </si>
  <si>
    <t>f</t>
  </si>
  <si>
    <t>h/c</t>
  </si>
  <si>
    <t>h</t>
  </si>
  <si>
    <t>dt &lt; h/c</t>
  </si>
  <si>
    <t>Boundary</t>
  </si>
  <si>
    <t>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</si>
</sst>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B558-0992-452F-9FE4-671D37B14F04}">
  <dimension ref="B1:P96"/>
  <sheetViews>
    <sheetView tabSelected="1" workbookViewId="0">
      <selection activeCell="C5" sqref="C5"/>
    </sheetView>
  </sheetViews>
  <sheetFormatPr defaultRowHeight="15" x14ac:dyDescent="0.25"/>
  <sheetData>
    <row r="1" spans="2:16" x14ac:dyDescent="0.25">
      <c r="E1" t="s">
        <v>8</v>
      </c>
      <c r="H1" t="s">
        <v>13</v>
      </c>
      <c r="N1" t="s">
        <v>13</v>
      </c>
      <c r="P1" t="s">
        <v>2</v>
      </c>
    </row>
    <row r="2" spans="2:16" x14ac:dyDescent="0.25">
      <c r="B2" t="s">
        <v>5</v>
      </c>
      <c r="C2">
        <v>0.3</v>
      </c>
      <c r="E2">
        <v>1</v>
      </c>
      <c r="G2" t="s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P2">
        <f>SUM(I2:M2)</f>
        <v>5</v>
      </c>
    </row>
    <row r="3" spans="2:16" x14ac:dyDescent="0.25">
      <c r="B3" t="s">
        <v>11</v>
      </c>
      <c r="C3">
        <v>1</v>
      </c>
      <c r="G3" t="s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2:16" x14ac:dyDescent="0.25">
      <c r="B4" t="s">
        <v>6</v>
      </c>
      <c r="C4">
        <v>1.5</v>
      </c>
      <c r="G4" t="s">
        <v>2</v>
      </c>
      <c r="H4">
        <v>0</v>
      </c>
      <c r="I4">
        <f>I2+I3</f>
        <v>0</v>
      </c>
      <c r="J4">
        <f>J2+J3</f>
        <v>0</v>
      </c>
      <c r="K4">
        <f>K2+K3</f>
        <v>5</v>
      </c>
      <c r="L4">
        <f>L2+L3</f>
        <v>0</v>
      </c>
      <c r="M4">
        <f>M2+M3</f>
        <v>0</v>
      </c>
      <c r="N4">
        <v>0</v>
      </c>
    </row>
    <row r="5" spans="2:16" x14ac:dyDescent="0.25">
      <c r="B5" t="s">
        <v>7</v>
      </c>
      <c r="C5">
        <v>1</v>
      </c>
    </row>
    <row r="6" spans="2:16" x14ac:dyDescent="0.25">
      <c r="G6" t="s">
        <v>9</v>
      </c>
      <c r="I6">
        <f>$C$2*$C$2*(H2+J2-2*I2)/($C$3*$C$3)</f>
        <v>0</v>
      </c>
      <c r="J6">
        <f>$C$2*$C$2*(I2+K2-2*J2)/($C$3*$C$3)</f>
        <v>0.44999999999999996</v>
      </c>
      <c r="K6">
        <f>$C$2*$C$2*(J2+L2-2*K2)/($C$3*$C$3)</f>
        <v>-0.89999999999999991</v>
      </c>
      <c r="L6">
        <f>$C$2*$C$2*(K2+M2-2*L2)/($C$3*$C$3)</f>
        <v>0.44999999999999996</v>
      </c>
      <c r="M6">
        <f>$C$2*$C$2*(L2+N2-2*M2)/($C$3*$C$3)</f>
        <v>0</v>
      </c>
    </row>
    <row r="7" spans="2:16" x14ac:dyDescent="0.25">
      <c r="B7" t="s">
        <v>10</v>
      </c>
      <c r="C7">
        <f>C3/C2</f>
        <v>3.3333333333333335</v>
      </c>
      <c r="G7" t="s">
        <v>3</v>
      </c>
      <c r="I7">
        <f>I6*$C$4</f>
        <v>0</v>
      </c>
      <c r="J7">
        <f>J6*$C$4</f>
        <v>0.67499999999999993</v>
      </c>
      <c r="K7">
        <f>K6*$C$4</f>
        <v>-1.3499999999999999</v>
      </c>
      <c r="L7">
        <f>L6*$C$4</f>
        <v>0.67499999999999993</v>
      </c>
      <c r="M7">
        <f>M6*$C$4</f>
        <v>0</v>
      </c>
    </row>
    <row r="8" spans="2:16" x14ac:dyDescent="0.25">
      <c r="B8" t="s">
        <v>12</v>
      </c>
      <c r="G8" t="s">
        <v>4</v>
      </c>
      <c r="I8">
        <f>I2+I7*$C$4</f>
        <v>0</v>
      </c>
      <c r="J8">
        <f>J2+J7*$C$4</f>
        <v>1.0125</v>
      </c>
      <c r="K8">
        <f>K2+K7*$C$4</f>
        <v>2.9750000000000001</v>
      </c>
      <c r="L8">
        <f>L2+L7*$C$4</f>
        <v>1.0125</v>
      </c>
      <c r="M8">
        <f>M2+M7*$C$4</f>
        <v>0</v>
      </c>
      <c r="P8">
        <f>SUM(I8:M8)</f>
        <v>5</v>
      </c>
    </row>
    <row r="10" spans="2:16" x14ac:dyDescent="0.25">
      <c r="E10">
        <f>E2+1</f>
        <v>2</v>
      </c>
      <c r="G10" t="s">
        <v>14</v>
      </c>
      <c r="H10">
        <f>I10</f>
        <v>0</v>
      </c>
      <c r="I10">
        <f>I8</f>
        <v>0</v>
      </c>
      <c r="J10">
        <f>J8</f>
        <v>1.0125</v>
      </c>
      <c r="K10">
        <f>K8</f>
        <v>2.9750000000000001</v>
      </c>
      <c r="L10">
        <f>L8</f>
        <v>1.0125</v>
      </c>
      <c r="M10">
        <f>M8</f>
        <v>0</v>
      </c>
      <c r="N10">
        <f>M10</f>
        <v>0</v>
      </c>
      <c r="P10">
        <f>SUM(I10:M10)</f>
        <v>5</v>
      </c>
    </row>
    <row r="11" spans="2:16" x14ac:dyDescent="0.25">
      <c r="G11" t="s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6" x14ac:dyDescent="0.25">
      <c r="G12" t="s">
        <v>2</v>
      </c>
      <c r="H12">
        <v>0</v>
      </c>
      <c r="I12">
        <f>I10+I11</f>
        <v>0</v>
      </c>
      <c r="J12">
        <f>J10+J11</f>
        <v>1.0125</v>
      </c>
      <c r="K12">
        <f>K10+K11</f>
        <v>2.9750000000000001</v>
      </c>
      <c r="L12">
        <f>L10+L11</f>
        <v>1.0125</v>
      </c>
      <c r="M12">
        <f>M10+M11</f>
        <v>0</v>
      </c>
      <c r="N12">
        <v>0</v>
      </c>
    </row>
    <row r="14" spans="2:16" x14ac:dyDescent="0.25">
      <c r="G14" t="s">
        <v>9</v>
      </c>
      <c r="I14">
        <f>$C$2*$C$2*(H10+J10-2*I10)/($C$3*$C$3)</f>
        <v>9.1124999999999998E-2</v>
      </c>
      <c r="J14">
        <f>$C$2*$C$2*(I10+K10-2*J10)/($C$3*$C$3)</f>
        <v>8.5500000000000007E-2</v>
      </c>
      <c r="K14">
        <f>$C$2*$C$2*(J10+L10-2*K10)/($C$3*$C$3)</f>
        <v>-0.35325000000000001</v>
      </c>
      <c r="L14">
        <f>$C$2*$C$2*(K10+M10-2*L10)/($C$3*$C$3)</f>
        <v>8.5500000000000007E-2</v>
      </c>
      <c r="M14">
        <f>$C$2*$C$2*(L10+N10-2*M10)/($C$3*$C$3)</f>
        <v>9.1124999999999998E-2</v>
      </c>
    </row>
    <row r="15" spans="2:16" x14ac:dyDescent="0.25">
      <c r="G15" t="s">
        <v>3</v>
      </c>
      <c r="I15">
        <f>I14*$C$4</f>
        <v>0.13668749999999999</v>
      </c>
      <c r="J15">
        <f>J14*$C$4</f>
        <v>0.12825</v>
      </c>
      <c r="K15">
        <f>K14*$C$4</f>
        <v>-0.52987499999999998</v>
      </c>
      <c r="L15">
        <f>L14*$C$4</f>
        <v>0.12825</v>
      </c>
      <c r="M15">
        <f>M14*$C$4</f>
        <v>0.13668749999999999</v>
      </c>
    </row>
    <row r="16" spans="2:16" x14ac:dyDescent="0.25">
      <c r="G16" t="s">
        <v>4</v>
      </c>
      <c r="I16">
        <f>I10+I15*$C$4</f>
        <v>0.20503125</v>
      </c>
      <c r="J16">
        <f>J10+J15*$C$4</f>
        <v>1.2048749999999999</v>
      </c>
      <c r="K16">
        <f>K10+K15*$C$4</f>
        <v>2.1801875000000002</v>
      </c>
      <c r="L16">
        <f>L10+L15*$C$4</f>
        <v>1.2048749999999999</v>
      </c>
      <c r="M16">
        <f>M10+M15*$C$4</f>
        <v>0.20503125</v>
      </c>
      <c r="P16">
        <f>SUM(I16:M16)</f>
        <v>5.0000000000000009</v>
      </c>
    </row>
    <row r="18" spans="5:16" x14ac:dyDescent="0.25">
      <c r="E18">
        <f>E10+1</f>
        <v>3</v>
      </c>
      <c r="G18" t="s">
        <v>14</v>
      </c>
      <c r="H18">
        <f>I18</f>
        <v>0.20503125</v>
      </c>
      <c r="I18">
        <f>I16</f>
        <v>0.20503125</v>
      </c>
      <c r="J18">
        <f>J16</f>
        <v>1.2048749999999999</v>
      </c>
      <c r="K18">
        <f>K16</f>
        <v>2.1801875000000002</v>
      </c>
      <c r="L18">
        <f>L16</f>
        <v>1.2048749999999999</v>
      </c>
      <c r="M18">
        <f>M16</f>
        <v>0.20503125</v>
      </c>
      <c r="N18">
        <f>M18</f>
        <v>0.20503125</v>
      </c>
      <c r="P18">
        <f>SUM(I18:M18)</f>
        <v>5.0000000000000009</v>
      </c>
    </row>
    <row r="19" spans="5:16" x14ac:dyDescent="0.25">
      <c r="G19" t="s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5:16" x14ac:dyDescent="0.25">
      <c r="G20" t="s">
        <v>2</v>
      </c>
      <c r="H20">
        <v>0</v>
      </c>
      <c r="I20">
        <f>I18+I19</f>
        <v>0.20503125</v>
      </c>
      <c r="J20">
        <f>J18+J19</f>
        <v>1.2048749999999999</v>
      </c>
      <c r="K20">
        <f>K18+K19</f>
        <v>2.1801875000000002</v>
      </c>
      <c r="L20">
        <f>L18+L19</f>
        <v>1.2048749999999999</v>
      </c>
      <c r="M20">
        <f>M18+M19</f>
        <v>0.20503125</v>
      </c>
      <c r="N20">
        <v>0</v>
      </c>
    </row>
    <row r="22" spans="5:16" x14ac:dyDescent="0.25">
      <c r="G22" t="s">
        <v>9</v>
      </c>
      <c r="I22">
        <f>$C$2*$C$2*(H18+J18-2*I18)/($C$3*$C$3)</f>
        <v>8.9985937499999988E-2</v>
      </c>
      <c r="J22">
        <f>$C$2*$C$2*(I18+K18-2*J18)/($C$3*$C$3)</f>
        <v>-2.2078124999999902E-3</v>
      </c>
      <c r="K22">
        <f>$C$2*$C$2*(J18+L18-2*K18)/($C$3*$C$3)</f>
        <v>-0.17555625000000002</v>
      </c>
      <c r="L22">
        <f>$C$2*$C$2*(K18+M18-2*L18)/($C$3*$C$3)</f>
        <v>-2.2078124999999902E-3</v>
      </c>
      <c r="M22">
        <f>$C$2*$C$2*(L18+N18-2*M18)/($C$3*$C$3)</f>
        <v>8.9985937499999988E-2</v>
      </c>
    </row>
    <row r="23" spans="5:16" x14ac:dyDescent="0.25">
      <c r="G23" t="s">
        <v>3</v>
      </c>
      <c r="I23">
        <f>I22*$C$4</f>
        <v>0.13497890624999997</v>
      </c>
      <c r="J23">
        <f>J22*$C$4</f>
        <v>-3.3117187499999852E-3</v>
      </c>
      <c r="K23">
        <f>K22*$C$4</f>
        <v>-0.26333437500000001</v>
      </c>
      <c r="L23">
        <f>L22*$C$4</f>
        <v>-3.3117187499999852E-3</v>
      </c>
      <c r="M23">
        <f>M22*$C$4</f>
        <v>0.13497890624999997</v>
      </c>
    </row>
    <row r="24" spans="5:16" x14ac:dyDescent="0.25">
      <c r="G24" t="s">
        <v>4</v>
      </c>
      <c r="I24">
        <f>I18+I23*$C$4</f>
        <v>0.40749960937499996</v>
      </c>
      <c r="J24">
        <f>J18+J23*$C$4</f>
        <v>1.1999074218749999</v>
      </c>
      <c r="K24">
        <f>K18+K23*$C$4</f>
        <v>1.7851859375000001</v>
      </c>
      <c r="L24">
        <f>L18+L23*$C$4</f>
        <v>1.1999074218749999</v>
      </c>
      <c r="M24">
        <f>M18+M23*$C$4</f>
        <v>0.40749960937499996</v>
      </c>
      <c r="P24">
        <f>SUM(I24:M24)</f>
        <v>5</v>
      </c>
    </row>
    <row r="26" spans="5:16" x14ac:dyDescent="0.25">
      <c r="E26">
        <f>E18+1</f>
        <v>4</v>
      </c>
      <c r="G26" t="s">
        <v>14</v>
      </c>
      <c r="H26">
        <f>I26</f>
        <v>0.40749960937499996</v>
      </c>
      <c r="I26">
        <f>I24</f>
        <v>0.40749960937499996</v>
      </c>
      <c r="J26">
        <f>J24</f>
        <v>1.1999074218749999</v>
      </c>
      <c r="K26">
        <f>K24</f>
        <v>1.7851859375000001</v>
      </c>
      <c r="L26">
        <f>L24</f>
        <v>1.1999074218749999</v>
      </c>
      <c r="M26">
        <f>M24</f>
        <v>0.40749960937499996</v>
      </c>
      <c r="N26">
        <f>M26</f>
        <v>0.40749960937499996</v>
      </c>
      <c r="P26">
        <f>SUM(I26:M26)</f>
        <v>5</v>
      </c>
    </row>
    <row r="27" spans="5:16" x14ac:dyDescent="0.25">
      <c r="G27" t="s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5:16" x14ac:dyDescent="0.25">
      <c r="G28" t="s">
        <v>2</v>
      </c>
      <c r="H28">
        <v>0</v>
      </c>
      <c r="I28">
        <f>I26+I27</f>
        <v>0.40749960937499996</v>
      </c>
      <c r="J28">
        <f>J26+J27</f>
        <v>1.1999074218749999</v>
      </c>
      <c r="K28">
        <f>K26+K27</f>
        <v>1.7851859375000001</v>
      </c>
      <c r="L28">
        <f>L26+L27</f>
        <v>1.1999074218749999</v>
      </c>
      <c r="M28">
        <f>M26+M27</f>
        <v>0.40749960937499996</v>
      </c>
      <c r="N28">
        <v>0</v>
      </c>
    </row>
    <row r="30" spans="5:16" x14ac:dyDescent="0.25">
      <c r="G30" t="s">
        <v>9</v>
      </c>
      <c r="I30">
        <f>$C$2*$C$2*(H26+J26-2*I26)/($C$3*$C$3)</f>
        <v>7.1316703124999978E-2</v>
      </c>
      <c r="J30">
        <f>$C$2*$C$2*(I26+K26-2*J26)/($C$3*$C$3)</f>
        <v>-1.8641636718749983E-2</v>
      </c>
      <c r="K30">
        <f>$C$2*$C$2*(J26+L26-2*K26)/($C$3*$C$3)</f>
        <v>-0.10535013281250004</v>
      </c>
      <c r="L30">
        <f>$C$2*$C$2*(K26+M26-2*L26)/($C$3*$C$3)</f>
        <v>-1.8641636718749983E-2</v>
      </c>
      <c r="M30">
        <f>$C$2*$C$2*(L26+N26-2*M26)/($C$3*$C$3)</f>
        <v>7.1316703124999978E-2</v>
      </c>
    </row>
    <row r="31" spans="5:16" x14ac:dyDescent="0.25">
      <c r="G31" t="s">
        <v>3</v>
      </c>
      <c r="I31">
        <f>I30*$C$4</f>
        <v>0.10697505468749996</v>
      </c>
      <c r="J31">
        <f>J30*$C$4</f>
        <v>-2.7962455078124976E-2</v>
      </c>
      <c r="K31">
        <f>K30*$C$4</f>
        <v>-0.15802519921875005</v>
      </c>
      <c r="L31">
        <f>L30*$C$4</f>
        <v>-2.7962455078124976E-2</v>
      </c>
      <c r="M31">
        <f>M30*$C$4</f>
        <v>0.10697505468749996</v>
      </c>
    </row>
    <row r="32" spans="5:16" x14ac:dyDescent="0.25">
      <c r="G32" t="s">
        <v>4</v>
      </c>
      <c r="I32">
        <f>I26+I31*$C$4</f>
        <v>0.56796219140624993</v>
      </c>
      <c r="J32">
        <f>J26+J31*$C$4</f>
        <v>1.1579637392578124</v>
      </c>
      <c r="K32">
        <f>K26+K31*$C$4</f>
        <v>1.548148138671875</v>
      </c>
      <c r="L32">
        <f>L26+L31*$C$4</f>
        <v>1.1579637392578124</v>
      </c>
      <c r="M32">
        <f>M26+M31*$C$4</f>
        <v>0.56796219140624993</v>
      </c>
      <c r="P32">
        <f>SUM(I32:M32)</f>
        <v>4.9999999999999991</v>
      </c>
    </row>
    <row r="34" spans="5:16" x14ac:dyDescent="0.25">
      <c r="E34">
        <f>E26+1</f>
        <v>5</v>
      </c>
      <c r="G34" t="s">
        <v>14</v>
      </c>
      <c r="H34">
        <f>I34</f>
        <v>0.56796219140624993</v>
      </c>
      <c r="I34">
        <f>I32</f>
        <v>0.56796219140624993</v>
      </c>
      <c r="J34">
        <f>J32</f>
        <v>1.1579637392578124</v>
      </c>
      <c r="K34">
        <f>K32</f>
        <v>1.548148138671875</v>
      </c>
      <c r="L34">
        <f>L32</f>
        <v>1.1579637392578124</v>
      </c>
      <c r="M34">
        <f>M32</f>
        <v>0.56796219140624993</v>
      </c>
      <c r="N34">
        <f>M34</f>
        <v>0.56796219140624993</v>
      </c>
      <c r="P34">
        <f>SUM(I34:M34)</f>
        <v>4.9999999999999991</v>
      </c>
    </row>
    <row r="35" spans="5:16" x14ac:dyDescent="0.25">
      <c r="G35" t="s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5:16" x14ac:dyDescent="0.25">
      <c r="G36" t="s">
        <v>2</v>
      </c>
      <c r="H36">
        <v>0</v>
      </c>
      <c r="I36">
        <f>I34+I35</f>
        <v>0.56796219140624993</v>
      </c>
      <c r="J36">
        <f>J34+J35</f>
        <v>1.1579637392578124</v>
      </c>
      <c r="K36">
        <f>K34+K35</f>
        <v>1.548148138671875</v>
      </c>
      <c r="L36">
        <f>L34+L35</f>
        <v>1.1579637392578124</v>
      </c>
      <c r="M36">
        <f>M34+M35</f>
        <v>0.56796219140624993</v>
      </c>
      <c r="N36">
        <v>0</v>
      </c>
    </row>
    <row r="38" spans="5:16" x14ac:dyDescent="0.25">
      <c r="G38" t="s">
        <v>9</v>
      </c>
      <c r="I38">
        <f>$C$2*$C$2*(H34+J34-2*I34)/($C$3*$C$3)</f>
        <v>5.3100139306640627E-2</v>
      </c>
      <c r="J38">
        <f>$C$2*$C$2*(I34+K34-2*J34)/($C$3*$C$3)</f>
        <v>-1.7983543359374996E-2</v>
      </c>
      <c r="K38">
        <f>$C$2*$C$2*(J34+L34-2*K34)/($C$3*$C$3)</f>
        <v>-7.0233191894531255E-2</v>
      </c>
      <c r="L38">
        <f>$C$2*$C$2*(K34+M34-2*L34)/($C$3*$C$3)</f>
        <v>-1.7983543359374996E-2</v>
      </c>
      <c r="M38">
        <f>$C$2*$C$2*(L34+N34-2*M34)/($C$3*$C$3)</f>
        <v>5.3100139306640627E-2</v>
      </c>
    </row>
    <row r="39" spans="5:16" x14ac:dyDescent="0.25">
      <c r="G39" t="s">
        <v>3</v>
      </c>
      <c r="I39">
        <f>I38*$C$4</f>
        <v>7.9650208959960944E-2</v>
      </c>
      <c r="J39">
        <f>J38*$C$4</f>
        <v>-2.6975315039062496E-2</v>
      </c>
      <c r="K39">
        <f>K38*$C$4</f>
        <v>-0.10534978784179688</v>
      </c>
      <c r="L39">
        <f>L38*$C$4</f>
        <v>-2.6975315039062496E-2</v>
      </c>
      <c r="M39">
        <f>M38*$C$4</f>
        <v>7.9650208959960944E-2</v>
      </c>
    </row>
    <row r="40" spans="5:16" x14ac:dyDescent="0.25">
      <c r="G40" t="s">
        <v>4</v>
      </c>
      <c r="I40">
        <f>I34+I39*$C$4</f>
        <v>0.68743750484619137</v>
      </c>
      <c r="J40">
        <f>J34+J39*$C$4</f>
        <v>1.1175007666992187</v>
      </c>
      <c r="K40">
        <f>K34+K39*$C$4</f>
        <v>1.3901234569091796</v>
      </c>
      <c r="L40">
        <f>L34+L39*$C$4</f>
        <v>1.1175007666992187</v>
      </c>
      <c r="M40">
        <f>M34+M39*$C$4</f>
        <v>0.68743750484619137</v>
      </c>
      <c r="P40">
        <f>SUM(I40:M40)</f>
        <v>5</v>
      </c>
    </row>
    <row r="42" spans="5:16" x14ac:dyDescent="0.25">
      <c r="E42">
        <f>E34+1</f>
        <v>6</v>
      </c>
      <c r="G42" t="s">
        <v>14</v>
      </c>
      <c r="H42">
        <f>I42</f>
        <v>0.68743750484619137</v>
      </c>
      <c r="I42">
        <f>I40</f>
        <v>0.68743750484619137</v>
      </c>
      <c r="J42">
        <f>J40</f>
        <v>1.1175007666992187</v>
      </c>
      <c r="K42">
        <f>K40</f>
        <v>1.3901234569091796</v>
      </c>
      <c r="L42">
        <f>L40</f>
        <v>1.1175007666992187</v>
      </c>
      <c r="M42">
        <f>M40</f>
        <v>0.68743750484619137</v>
      </c>
      <c r="N42">
        <f>M42</f>
        <v>0.68743750484619137</v>
      </c>
      <c r="P42">
        <f>SUM(I42:M42)</f>
        <v>5</v>
      </c>
    </row>
    <row r="43" spans="5:16" x14ac:dyDescent="0.25">
      <c r="G43" t="s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5:16" x14ac:dyDescent="0.25">
      <c r="G44" t="s">
        <v>2</v>
      </c>
      <c r="H44">
        <v>0</v>
      </c>
      <c r="I44">
        <f>I42+I43</f>
        <v>0.68743750484619137</v>
      </c>
      <c r="J44">
        <f>J42+J43</f>
        <v>1.1175007666992187</v>
      </c>
      <c r="K44">
        <f>K42+K43</f>
        <v>1.3901234569091796</v>
      </c>
      <c r="L44">
        <f>L42+L43</f>
        <v>1.1175007666992187</v>
      </c>
      <c r="M44">
        <f>M42+M43</f>
        <v>0.68743750484619137</v>
      </c>
      <c r="N44">
        <v>0</v>
      </c>
    </row>
    <row r="46" spans="5:16" x14ac:dyDescent="0.25">
      <c r="G46" t="s">
        <v>9</v>
      </c>
      <c r="I46">
        <f>$C$2*$C$2*(H42+J42-2*I42)/($C$3*$C$3)</f>
        <v>3.8705693566772462E-2</v>
      </c>
      <c r="J46">
        <f>$C$2*$C$2*(I42+K42-2*J42)/($C$3*$C$3)</f>
        <v>-1.4169651447875981E-2</v>
      </c>
      <c r="K46">
        <f>$C$2*$C$2*(J42+L42-2*K42)/($C$3*$C$3)</f>
        <v>-4.9072084237792954E-2</v>
      </c>
      <c r="L46">
        <f>$C$2*$C$2*(K42+M42-2*L42)/($C$3*$C$3)</f>
        <v>-1.4169651447875981E-2</v>
      </c>
      <c r="M46">
        <f>$C$2*$C$2*(L42+N42-2*M42)/($C$3*$C$3)</f>
        <v>3.8705693566772462E-2</v>
      </c>
    </row>
    <row r="47" spans="5:16" x14ac:dyDescent="0.25">
      <c r="G47" t="s">
        <v>3</v>
      </c>
      <c r="I47">
        <f>I46*$C$4</f>
        <v>5.8058540350158692E-2</v>
      </c>
      <c r="J47">
        <f>J46*$C$4</f>
        <v>-2.1254477171813974E-2</v>
      </c>
      <c r="K47">
        <f>K46*$C$4</f>
        <v>-7.3608126356689424E-2</v>
      </c>
      <c r="L47">
        <f>L46*$C$4</f>
        <v>-2.1254477171813974E-2</v>
      </c>
      <c r="M47">
        <f>M46*$C$4</f>
        <v>5.8058540350158692E-2</v>
      </c>
    </row>
    <row r="48" spans="5:16" x14ac:dyDescent="0.25">
      <c r="G48" t="s">
        <v>4</v>
      </c>
      <c r="I48">
        <f>I42+I47*$C$4</f>
        <v>0.77452531537142943</v>
      </c>
      <c r="J48">
        <f>J42+J47*$C$4</f>
        <v>1.0856190509414978</v>
      </c>
      <c r="K48">
        <f>K42+K47*$C$4</f>
        <v>1.2797112673741455</v>
      </c>
      <c r="L48">
        <f>L42+L47*$C$4</f>
        <v>1.0856190509414978</v>
      </c>
      <c r="M48">
        <f>M42+M47*$C$4</f>
        <v>0.77452531537142943</v>
      </c>
      <c r="P48">
        <f>SUM(I48:M48)</f>
        <v>4.9999999999999991</v>
      </c>
    </row>
    <row r="50" spans="5:16" x14ac:dyDescent="0.25">
      <c r="E50">
        <f>E42+1</f>
        <v>7</v>
      </c>
      <c r="G50" t="s">
        <v>14</v>
      </c>
      <c r="H50">
        <f>I50</f>
        <v>0.77452531537142943</v>
      </c>
      <c r="I50">
        <f>I48</f>
        <v>0.77452531537142943</v>
      </c>
      <c r="J50">
        <f>J48</f>
        <v>1.0856190509414978</v>
      </c>
      <c r="K50">
        <f>K48</f>
        <v>1.2797112673741455</v>
      </c>
      <c r="L50">
        <f>L48</f>
        <v>1.0856190509414978</v>
      </c>
      <c r="M50">
        <f>M48</f>
        <v>0.77452531537142943</v>
      </c>
      <c r="N50">
        <f>M50</f>
        <v>0.77452531537142943</v>
      </c>
      <c r="P50">
        <f>SUM(I50:M50)</f>
        <v>4.9999999999999991</v>
      </c>
    </row>
    <row r="51" spans="5:16" x14ac:dyDescent="0.25">
      <c r="G51" t="s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6" x14ac:dyDescent="0.25">
      <c r="G52" t="s">
        <v>2</v>
      </c>
      <c r="H52">
        <v>0</v>
      </c>
      <c r="I52">
        <f>I50+I51</f>
        <v>0.77452531537142943</v>
      </c>
      <c r="J52">
        <f>J50+J51</f>
        <v>1.0856190509414978</v>
      </c>
      <c r="K52">
        <f>K50+K51</f>
        <v>1.2797112673741455</v>
      </c>
      <c r="L52">
        <f>L50+L51</f>
        <v>1.0856190509414978</v>
      </c>
      <c r="M52">
        <f>M50+M51</f>
        <v>0.77452531537142943</v>
      </c>
      <c r="N52">
        <v>0</v>
      </c>
    </row>
    <row r="54" spans="5:16" x14ac:dyDescent="0.25">
      <c r="G54" t="s">
        <v>9</v>
      </c>
      <c r="I54">
        <f>$C$2*$C$2*(H50+J50-2*I50)/($C$3*$C$3)</f>
        <v>2.7998436201306143E-2</v>
      </c>
      <c r="J54">
        <f>$C$2*$C$2*(I50+K50-2*J50)/($C$3*$C$3)</f>
        <v>-1.0530136722367866E-2</v>
      </c>
      <c r="K54">
        <f>$C$2*$C$2*(J50+L50-2*K50)/($C$3*$C$3)</f>
        <v>-3.493659895787659E-2</v>
      </c>
      <c r="L54">
        <f>$C$2*$C$2*(K50+M50-2*L50)/($C$3*$C$3)</f>
        <v>-1.0530136722367866E-2</v>
      </c>
      <c r="M54">
        <f>$C$2*$C$2*(L50+N50-2*M50)/($C$3*$C$3)</f>
        <v>2.7998436201306143E-2</v>
      </c>
    </row>
    <row r="55" spans="5:16" x14ac:dyDescent="0.25">
      <c r="G55" t="s">
        <v>3</v>
      </c>
      <c r="I55">
        <f>I54*$C$4</f>
        <v>4.1997654301959217E-2</v>
      </c>
      <c r="J55">
        <f>J54*$C$4</f>
        <v>-1.5795205083551797E-2</v>
      </c>
      <c r="K55">
        <f>K54*$C$4</f>
        <v>-5.2404898436814881E-2</v>
      </c>
      <c r="L55">
        <f>L54*$C$4</f>
        <v>-1.5795205083551797E-2</v>
      </c>
      <c r="M55">
        <f>M54*$C$4</f>
        <v>4.1997654301959217E-2</v>
      </c>
    </row>
    <row r="56" spans="5:16" x14ac:dyDescent="0.25">
      <c r="G56" t="s">
        <v>4</v>
      </c>
      <c r="I56">
        <f>I50+I55*$C$4</f>
        <v>0.83752179682436823</v>
      </c>
      <c r="J56">
        <f>J50+J55*$C$4</f>
        <v>1.06192624331617</v>
      </c>
      <c r="K56">
        <f>K50+K55*$C$4</f>
        <v>1.2011039197189233</v>
      </c>
      <c r="L56">
        <f>L50+L55*$C$4</f>
        <v>1.06192624331617</v>
      </c>
      <c r="M56">
        <f>M50+M55*$C$4</f>
        <v>0.83752179682436823</v>
      </c>
      <c r="P56">
        <f>SUM(I56:M56)</f>
        <v>4.9999999999999991</v>
      </c>
    </row>
    <row r="58" spans="5:16" x14ac:dyDescent="0.25">
      <c r="E58">
        <f>E50+1</f>
        <v>8</v>
      </c>
      <c r="G58" t="s">
        <v>14</v>
      </c>
      <c r="H58">
        <f>I58</f>
        <v>0.83752179682436823</v>
      </c>
      <c r="I58">
        <f>I56</f>
        <v>0.83752179682436823</v>
      </c>
      <c r="J58">
        <f>J56</f>
        <v>1.06192624331617</v>
      </c>
      <c r="K58">
        <f>K56</f>
        <v>1.2011039197189233</v>
      </c>
      <c r="L58">
        <f>L56</f>
        <v>1.06192624331617</v>
      </c>
      <c r="M58">
        <f>M56</f>
        <v>0.83752179682436823</v>
      </c>
      <c r="N58">
        <f>M58</f>
        <v>0.83752179682436823</v>
      </c>
      <c r="P58">
        <f>SUM(I58:M58)</f>
        <v>4.9999999999999991</v>
      </c>
    </row>
    <row r="59" spans="5:16" x14ac:dyDescent="0.25">
      <c r="G59" t="s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6" x14ac:dyDescent="0.25">
      <c r="G60" t="s">
        <v>2</v>
      </c>
      <c r="H60">
        <v>0</v>
      </c>
      <c r="I60">
        <f>I58+I59</f>
        <v>0.83752179682436823</v>
      </c>
      <c r="J60">
        <f>J58+J59</f>
        <v>1.06192624331617</v>
      </c>
      <c r="K60">
        <f>K58+K59</f>
        <v>1.2011039197189233</v>
      </c>
      <c r="L60">
        <f>L58+L59</f>
        <v>1.06192624331617</v>
      </c>
      <c r="M60">
        <f>M58+M59</f>
        <v>0.83752179682436823</v>
      </c>
      <c r="N60">
        <v>0</v>
      </c>
    </row>
    <row r="62" spans="5:16" x14ac:dyDescent="0.25">
      <c r="G62" t="s">
        <v>9</v>
      </c>
      <c r="I62">
        <f>$C$2*$C$2*(H58+J58-2*I58)/($C$3*$C$3)</f>
        <v>2.0196400184262161E-2</v>
      </c>
      <c r="J62">
        <f>$C$2*$C$2*(I58+K58-2*J58)/($C$3*$C$3)</f>
        <v>-7.6704093080143696E-3</v>
      </c>
      <c r="K62">
        <f>$C$2*$C$2*(J58+L58-2*K58)/($C$3*$C$3)</f>
        <v>-2.5051981752495584E-2</v>
      </c>
      <c r="L62">
        <f>$C$2*$C$2*(K58+M58-2*L58)/($C$3*$C$3)</f>
        <v>-7.6704093080143696E-3</v>
      </c>
      <c r="M62">
        <f>$C$2*$C$2*(L58+N58-2*M58)/($C$3*$C$3)</f>
        <v>2.0196400184262161E-2</v>
      </c>
    </row>
    <row r="63" spans="5:16" x14ac:dyDescent="0.25">
      <c r="G63" t="s">
        <v>3</v>
      </c>
      <c r="I63">
        <f>I62*$C$4</f>
        <v>3.029460027639324E-2</v>
      </c>
      <c r="J63">
        <f>J62*$C$4</f>
        <v>-1.1505613962021554E-2</v>
      </c>
      <c r="K63">
        <f>K62*$C$4</f>
        <v>-3.7577972628743378E-2</v>
      </c>
      <c r="L63">
        <f>L62*$C$4</f>
        <v>-1.1505613962021554E-2</v>
      </c>
      <c r="M63">
        <f>M62*$C$4</f>
        <v>3.029460027639324E-2</v>
      </c>
    </row>
    <row r="64" spans="5:16" x14ac:dyDescent="0.25">
      <c r="G64" t="s">
        <v>4</v>
      </c>
      <c r="I64">
        <f>I58+I63*$C$4</f>
        <v>0.88296369723895807</v>
      </c>
      <c r="J64">
        <f>J58+J63*$C$4</f>
        <v>1.0446678223731376</v>
      </c>
      <c r="K64">
        <f>K58+K63*$C$4</f>
        <v>1.1447369607758082</v>
      </c>
      <c r="L64">
        <f>L58+L63*$C$4</f>
        <v>1.0446678223731376</v>
      </c>
      <c r="M64">
        <f>M58+M63*$C$4</f>
        <v>0.88296369723895807</v>
      </c>
      <c r="P64">
        <f>SUM(I64:M64)</f>
        <v>5</v>
      </c>
    </row>
    <row r="66" spans="5:16" x14ac:dyDescent="0.25">
      <c r="E66">
        <f>E58+1</f>
        <v>9</v>
      </c>
      <c r="G66" t="s">
        <v>14</v>
      </c>
      <c r="H66">
        <f>I66</f>
        <v>0.88296369723895807</v>
      </c>
      <c r="I66">
        <f>I64</f>
        <v>0.88296369723895807</v>
      </c>
      <c r="J66">
        <f>J64</f>
        <v>1.0446678223731376</v>
      </c>
      <c r="K66">
        <f>K64</f>
        <v>1.1447369607758082</v>
      </c>
      <c r="L66">
        <f>L64</f>
        <v>1.0446678223731376</v>
      </c>
      <c r="M66">
        <f>M64</f>
        <v>0.88296369723895807</v>
      </c>
      <c r="N66">
        <f>M66</f>
        <v>0.88296369723895807</v>
      </c>
      <c r="P66">
        <f>SUM(I66:M66)</f>
        <v>5</v>
      </c>
    </row>
    <row r="67" spans="5:16" x14ac:dyDescent="0.25">
      <c r="G67" t="s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6" x14ac:dyDescent="0.25">
      <c r="G68" t="s">
        <v>2</v>
      </c>
      <c r="H68">
        <v>0</v>
      </c>
      <c r="I68">
        <f>I66+I67</f>
        <v>0.88296369723895807</v>
      </c>
      <c r="J68">
        <f>J66+J67</f>
        <v>1.0446678223731376</v>
      </c>
      <c r="K68">
        <f>K66+K67</f>
        <v>1.1447369607758082</v>
      </c>
      <c r="L68">
        <f>L66+L67</f>
        <v>1.0446678223731376</v>
      </c>
      <c r="M68">
        <f>M66+M67</f>
        <v>0.88296369723895807</v>
      </c>
      <c r="N68">
        <v>0</v>
      </c>
    </row>
    <row r="70" spans="5:16" x14ac:dyDescent="0.25">
      <c r="G70" t="s">
        <v>9</v>
      </c>
      <c r="I70">
        <f>$C$2*$C$2*(H66+J66-2*I66)/($C$3*$C$3)</f>
        <v>1.4553371262076157E-2</v>
      </c>
      <c r="J70">
        <f>$C$2*$C$2*(I66+K66-2*J66)/($C$3*$C$3)</f>
        <v>-5.5471488058357818E-3</v>
      </c>
      <c r="K70">
        <f>$C$2*$C$2*(J66+L66-2*K66)/($C$3*$C$3)</f>
        <v>-1.8012444912480712E-2</v>
      </c>
      <c r="L70">
        <f>$C$2*$C$2*(K66+M66-2*L66)/($C$3*$C$3)</f>
        <v>-5.5471488058357818E-3</v>
      </c>
      <c r="M70">
        <f>$C$2*$C$2*(L66+N66-2*M66)/($C$3*$C$3)</f>
        <v>1.4553371262076157E-2</v>
      </c>
    </row>
    <row r="71" spans="5:16" x14ac:dyDescent="0.25">
      <c r="G71" t="s">
        <v>3</v>
      </c>
      <c r="I71">
        <f>I70*$C$4</f>
        <v>2.1830056893114236E-2</v>
      </c>
      <c r="J71">
        <f>J70*$C$4</f>
        <v>-8.3207232087536727E-3</v>
      </c>
      <c r="K71">
        <f>K70*$C$4</f>
        <v>-2.7018667368721067E-2</v>
      </c>
      <c r="L71">
        <f>L70*$C$4</f>
        <v>-8.3207232087536727E-3</v>
      </c>
      <c r="M71">
        <f>M70*$C$4</f>
        <v>2.1830056893114236E-2</v>
      </c>
    </row>
    <row r="72" spans="5:16" x14ac:dyDescent="0.25">
      <c r="G72" t="s">
        <v>4</v>
      </c>
      <c r="I72">
        <f>I66+I71*$C$4</f>
        <v>0.91570878257862942</v>
      </c>
      <c r="J72">
        <f>J66+J71*$C$4</f>
        <v>1.0321867375600071</v>
      </c>
      <c r="K72">
        <f>K66+K71*$C$4</f>
        <v>1.1042089597227267</v>
      </c>
      <c r="L72">
        <f>L66+L71*$C$4</f>
        <v>1.0321867375600071</v>
      </c>
      <c r="M72">
        <f>M66+M71*$C$4</f>
        <v>0.91570878257862942</v>
      </c>
      <c r="P72">
        <f>SUM(I72:M72)</f>
        <v>5</v>
      </c>
    </row>
    <row r="74" spans="5:16" x14ac:dyDescent="0.25">
      <c r="E74">
        <f>E66+1</f>
        <v>10</v>
      </c>
      <c r="G74" t="s">
        <v>14</v>
      </c>
      <c r="H74">
        <f>I74</f>
        <v>0.91570878257862942</v>
      </c>
      <c r="I74">
        <f>I72</f>
        <v>0.91570878257862942</v>
      </c>
      <c r="J74">
        <f>J72</f>
        <v>1.0321867375600071</v>
      </c>
      <c r="K74">
        <f>K72</f>
        <v>1.1042089597227267</v>
      </c>
      <c r="L74">
        <f>L72</f>
        <v>1.0321867375600071</v>
      </c>
      <c r="M74">
        <f>M72</f>
        <v>0.91570878257862942</v>
      </c>
      <c r="N74">
        <f>M74</f>
        <v>0.91570878257862942</v>
      </c>
      <c r="P74">
        <f>SUM(I74:M74)</f>
        <v>5</v>
      </c>
    </row>
    <row r="75" spans="5:16" x14ac:dyDescent="0.25">
      <c r="G75" t="s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5:16" x14ac:dyDescent="0.25">
      <c r="G76" t="s">
        <v>2</v>
      </c>
      <c r="H76">
        <v>0</v>
      </c>
      <c r="I76">
        <f>I74+I75</f>
        <v>0.91570878257862942</v>
      </c>
      <c r="J76">
        <f>J74+J75</f>
        <v>1.0321867375600071</v>
      </c>
      <c r="K76">
        <f>K74+K75</f>
        <v>1.1042089597227267</v>
      </c>
      <c r="L76">
        <f>L74+L75</f>
        <v>1.0321867375600071</v>
      </c>
      <c r="M76">
        <f>M74+M75</f>
        <v>0.91570878257862942</v>
      </c>
      <c r="N76">
        <v>0</v>
      </c>
    </row>
    <row r="78" spans="5:16" x14ac:dyDescent="0.25">
      <c r="G78" t="s">
        <v>9</v>
      </c>
      <c r="I78">
        <f>$C$2*$C$2*(H74+J74-2*I74)/($C$3*$C$3)</f>
        <v>1.0483015948323992E-2</v>
      </c>
      <c r="J78">
        <f>$C$2*$C$2*(I74+K74-2*J74)/($C$3*$C$3)</f>
        <v>-4.0010159536792503E-3</v>
      </c>
      <c r="K78">
        <f>$C$2*$C$2*(J74+L74-2*K74)/($C$3*$C$3)</f>
        <v>-1.2963999989289524E-2</v>
      </c>
      <c r="L78">
        <f>$C$2*$C$2*(K74+M74-2*L74)/($C$3*$C$3)</f>
        <v>-4.0010159536792503E-3</v>
      </c>
      <c r="M78">
        <f>$C$2*$C$2*(L74+N74-2*M74)/($C$3*$C$3)</f>
        <v>1.0483015948323992E-2</v>
      </c>
    </row>
    <row r="79" spans="5:16" x14ac:dyDescent="0.25">
      <c r="G79" t="s">
        <v>3</v>
      </c>
      <c r="I79">
        <f>I78*$C$4</f>
        <v>1.5724523922485988E-2</v>
      </c>
      <c r="J79">
        <f>J78*$C$4</f>
        <v>-6.0015239305188754E-3</v>
      </c>
      <c r="K79">
        <f>K78*$C$4</f>
        <v>-1.9445999983934287E-2</v>
      </c>
      <c r="L79">
        <f>L78*$C$4</f>
        <v>-6.0015239305188754E-3</v>
      </c>
      <c r="M79">
        <f>M78*$C$4</f>
        <v>1.5724523922485988E-2</v>
      </c>
    </row>
    <row r="80" spans="5:16" x14ac:dyDescent="0.25">
      <c r="G80" t="s">
        <v>4</v>
      </c>
      <c r="I80">
        <f>I74+I79*$C$4</f>
        <v>0.9392955684623584</v>
      </c>
      <c r="J80">
        <f>J74+J79*$C$4</f>
        <v>1.0231844516642288</v>
      </c>
      <c r="K80">
        <f>K74+K79*$C$4</f>
        <v>1.0750399597468252</v>
      </c>
      <c r="L80">
        <f>L74+L79*$C$4</f>
        <v>1.0231844516642288</v>
      </c>
      <c r="M80">
        <f>M74+M79*$C$4</f>
        <v>0.9392955684623584</v>
      </c>
      <c r="P80">
        <f>SUM(I80:M80)</f>
        <v>4.9999999999999991</v>
      </c>
    </row>
    <row r="82" spans="5:16" x14ac:dyDescent="0.25">
      <c r="E82">
        <f>E74+1</f>
        <v>11</v>
      </c>
      <c r="G82" t="s">
        <v>14</v>
      </c>
      <c r="H82">
        <f>I82</f>
        <v>0.9392955684623584</v>
      </c>
      <c r="I82">
        <f>I80</f>
        <v>0.9392955684623584</v>
      </c>
      <c r="J82">
        <f>J80</f>
        <v>1.0231844516642288</v>
      </c>
      <c r="K82">
        <f>K80</f>
        <v>1.0750399597468252</v>
      </c>
      <c r="L82">
        <f>L80</f>
        <v>1.0231844516642288</v>
      </c>
      <c r="M82">
        <f>M80</f>
        <v>0.9392955684623584</v>
      </c>
      <c r="N82">
        <f>M82</f>
        <v>0.9392955684623584</v>
      </c>
      <c r="P82">
        <f>SUM(I82:M82)</f>
        <v>4.9999999999999991</v>
      </c>
    </row>
    <row r="83" spans="5:16" x14ac:dyDescent="0.25">
      <c r="G83" t="s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5:16" x14ac:dyDescent="0.25">
      <c r="G84" t="s">
        <v>2</v>
      </c>
      <c r="H84">
        <v>0</v>
      </c>
      <c r="I84">
        <f>I82+I83</f>
        <v>0.9392955684623584</v>
      </c>
      <c r="J84">
        <f>J82+J83</f>
        <v>1.0231844516642288</v>
      </c>
      <c r="K84">
        <f>K82+K83</f>
        <v>1.0750399597468252</v>
      </c>
      <c r="L84">
        <f>L82+L83</f>
        <v>1.0231844516642288</v>
      </c>
      <c r="M84">
        <f>M82+M83</f>
        <v>0.9392955684623584</v>
      </c>
      <c r="N84">
        <v>0</v>
      </c>
    </row>
    <row r="86" spans="5:16" x14ac:dyDescent="0.25">
      <c r="G86" t="s">
        <v>9</v>
      </c>
      <c r="I86">
        <f>$C$2*$C$2*(H82+J82-2*I82)/($C$3*$C$3)</f>
        <v>7.5499994881683442E-3</v>
      </c>
      <c r="J86">
        <f>$C$2*$C$2*(I82+K82-2*J82)/($C$3*$C$3)</f>
        <v>-2.8830037607346657E-3</v>
      </c>
      <c r="K86">
        <f>$C$2*$C$2*(J82+L82-2*K82)/($C$3*$C$3)</f>
        <v>-9.3339914548673554E-3</v>
      </c>
      <c r="L86">
        <f>$C$2*$C$2*(K82+M82-2*L82)/($C$3*$C$3)</f>
        <v>-2.8830037607346657E-3</v>
      </c>
      <c r="M86">
        <f>$C$2*$C$2*(L82+N82-2*M82)/($C$3*$C$3)</f>
        <v>7.5499994881683442E-3</v>
      </c>
    </row>
    <row r="87" spans="5:16" x14ac:dyDescent="0.25">
      <c r="G87" t="s">
        <v>3</v>
      </c>
      <c r="I87">
        <f>I86*$C$4</f>
        <v>1.1324999232252516E-2</v>
      </c>
      <c r="J87">
        <f>J86*$C$4</f>
        <v>-4.3245056411019989E-3</v>
      </c>
      <c r="K87">
        <f>K86*$C$4</f>
        <v>-1.4000987182301033E-2</v>
      </c>
      <c r="L87">
        <f>L86*$C$4</f>
        <v>-4.3245056411019989E-3</v>
      </c>
      <c r="M87">
        <f>M86*$C$4</f>
        <v>1.1324999232252516E-2</v>
      </c>
    </row>
    <row r="88" spans="5:16" x14ac:dyDescent="0.25">
      <c r="G88" t="s">
        <v>4</v>
      </c>
      <c r="I88">
        <f>I82+I87*$C$4</f>
        <v>0.9562830673107372</v>
      </c>
      <c r="J88">
        <f>J82+J87*$C$4</f>
        <v>1.0166976932025757</v>
      </c>
      <c r="K88">
        <f>K82+K87*$C$4</f>
        <v>1.0540384789733737</v>
      </c>
      <c r="L88">
        <f>L82+L87*$C$4</f>
        <v>1.0166976932025757</v>
      </c>
      <c r="M88">
        <f>M82+M87*$C$4</f>
        <v>0.9562830673107372</v>
      </c>
      <c r="P88">
        <f>SUM(I88:M88)</f>
        <v>5</v>
      </c>
    </row>
    <row r="90" spans="5:16" x14ac:dyDescent="0.25">
      <c r="E90">
        <f>E82+1</f>
        <v>12</v>
      </c>
      <c r="G90" t="s">
        <v>14</v>
      </c>
      <c r="H90">
        <f>I90</f>
        <v>0.9562830673107372</v>
      </c>
      <c r="I90">
        <f>I88</f>
        <v>0.9562830673107372</v>
      </c>
      <c r="J90">
        <f>J88</f>
        <v>1.0166976932025757</v>
      </c>
      <c r="K90">
        <f>K88</f>
        <v>1.0540384789733737</v>
      </c>
      <c r="L90">
        <f>L88</f>
        <v>1.0166976932025757</v>
      </c>
      <c r="M90">
        <f>M88</f>
        <v>0.9562830673107372</v>
      </c>
      <c r="N90">
        <f>M90</f>
        <v>0.9562830673107372</v>
      </c>
      <c r="P90">
        <f>SUM(I90:M90)</f>
        <v>5</v>
      </c>
    </row>
    <row r="91" spans="5:16" x14ac:dyDescent="0.25">
      <c r="G91" t="s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5:16" x14ac:dyDescent="0.25">
      <c r="G92" t="s">
        <v>2</v>
      </c>
      <c r="H92">
        <v>0</v>
      </c>
      <c r="I92">
        <f>I90+I91</f>
        <v>0.9562830673107372</v>
      </c>
      <c r="J92">
        <f>J90+J91</f>
        <v>1.0166976932025757</v>
      </c>
      <c r="K92">
        <f>K90+K91</f>
        <v>1.0540384789733737</v>
      </c>
      <c r="L92">
        <f>L90+L91</f>
        <v>1.0166976932025757</v>
      </c>
      <c r="M92">
        <f>M90+M91</f>
        <v>0.9562830673107372</v>
      </c>
      <c r="N92">
        <v>0</v>
      </c>
    </row>
    <row r="94" spans="5:16" x14ac:dyDescent="0.25">
      <c r="G94" t="s">
        <v>9</v>
      </c>
      <c r="I94">
        <f>$C$2*$C$2*(H90+J90-2*I90)/($C$3*$C$3)</f>
        <v>5.4373163302654688E-3</v>
      </c>
      <c r="J94">
        <f>$C$2*$C$2*(I90+K90-2*J90)/($C$3*$C$3)</f>
        <v>-2.076645610893677E-3</v>
      </c>
      <c r="K94">
        <f>$C$2*$C$2*(J90+L90-2*K90)/($C$3*$C$3)</f>
        <v>-6.7213414387436244E-3</v>
      </c>
      <c r="L94">
        <f>$C$2*$C$2*(K90+M90-2*L90)/($C$3*$C$3)</f>
        <v>-2.076645610893677E-3</v>
      </c>
      <c r="M94">
        <f>$C$2*$C$2*(L90+N90-2*M90)/($C$3*$C$3)</f>
        <v>5.4373163302654688E-3</v>
      </c>
    </row>
    <row r="95" spans="5:16" x14ac:dyDescent="0.25">
      <c r="G95" t="s">
        <v>3</v>
      </c>
      <c r="I95">
        <f>I94*$C$4</f>
        <v>8.1559744953982032E-3</v>
      </c>
      <c r="J95">
        <f>J94*$C$4</f>
        <v>-3.1149684163405155E-3</v>
      </c>
      <c r="K95">
        <f>K94*$C$4</f>
        <v>-1.0082012158115437E-2</v>
      </c>
      <c r="L95">
        <f>L94*$C$4</f>
        <v>-3.1149684163405155E-3</v>
      </c>
      <c r="M95">
        <f>M94*$C$4</f>
        <v>8.1559744953982032E-3</v>
      </c>
    </row>
    <row r="96" spans="5:16" x14ac:dyDescent="0.25">
      <c r="G96" t="s">
        <v>4</v>
      </c>
      <c r="I96">
        <f>I90+I95*$C$4</f>
        <v>0.96851702905383452</v>
      </c>
      <c r="J96">
        <f>J90+J95*$C$4</f>
        <v>1.012025240578065</v>
      </c>
      <c r="K96">
        <f>K90+K95*$C$4</f>
        <v>1.0389154607362006</v>
      </c>
      <c r="L96">
        <f>L90+L95*$C$4</f>
        <v>1.012025240578065</v>
      </c>
      <c r="M96">
        <f>M90+M95*$C$4</f>
        <v>0.96851702905383452</v>
      </c>
      <c r="P96">
        <f>SUM(I96:M96)</f>
        <v>4.9999999999999991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Markussen Lang</dc:creator>
  <cp:lastModifiedBy>Morten Markussen Lang</cp:lastModifiedBy>
  <dcterms:created xsi:type="dcterms:W3CDTF">2023-03-28T11:44:29Z</dcterms:created>
  <dcterms:modified xsi:type="dcterms:W3CDTF">2023-03-28T11:57:13Z</dcterms:modified>
</cp:coreProperties>
</file>