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\\rschfs1x\userRS\K-Q\lr397_RS\Documents\AEA_workspace\Statapackagesearch\"/>
    </mc:Choice>
  </mc:AlternateContent>
  <xr:revisionPtr revIDLastSave="0" documentId="13_ncr:1_{95EF5D30-DFB8-4401-A49C-D475E47FE14C}" xr6:coauthVersionLast="36" xr6:coauthVersionMax="36" xr10:uidLastSave="{00000000-0000-0000-0000-000000000000}"/>
  <bookViews>
    <workbookView xWindow="0" yWindow="0" windowWidth="14790" windowHeight="9495" xr2:uid="{00000000-000D-0000-FFFF-FFFF00000000}"/>
  </bookViews>
  <sheets>
    <sheet name="Missing packages" sheetId="1" r:id="rId1"/>
  </sheets>
  <calcPr calcId="191029"/>
  <fileRecoveryPr repairLoad="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" i="1"/>
  <c r="K2" i="1"/>
  <c r="L2" i="1" s="1"/>
  <c r="K3" i="1"/>
  <c r="L3" i="1" s="1"/>
  <c r="K4" i="1"/>
  <c r="L4" i="1" s="1"/>
  <c r="K7" i="1"/>
  <c r="L7" i="1" s="1"/>
  <c r="K5" i="1"/>
  <c r="L5" i="1" s="1"/>
  <c r="K6" i="1"/>
  <c r="L6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5" i="1"/>
  <c r="L15" i="1" s="1"/>
  <c r="K14" i="1"/>
  <c r="L14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4" i="1"/>
  <c r="L24" i="1" s="1"/>
  <c r="K22" i="1"/>
  <c r="L22" i="1" s="1"/>
  <c r="K25" i="1"/>
  <c r="L25" i="1" s="1"/>
  <c r="K23" i="1"/>
  <c r="L23" i="1" s="1"/>
  <c r="K26" i="1"/>
  <c r="L26" i="1" s="1"/>
  <c r="K27" i="1"/>
  <c r="L27" i="1" s="1"/>
  <c r="K34" i="1"/>
  <c r="L34" i="1" s="1"/>
  <c r="K35" i="1"/>
  <c r="L35" i="1" s="1"/>
  <c r="K29" i="1"/>
  <c r="L29" i="1" s="1"/>
  <c r="K28" i="1"/>
  <c r="L28" i="1" s="1"/>
  <c r="K30" i="1"/>
  <c r="L30" i="1" s="1"/>
  <c r="K31" i="1"/>
  <c r="L31" i="1" s="1"/>
  <c r="K32" i="1"/>
  <c r="L32" i="1" s="1"/>
  <c r="K33" i="1"/>
  <c r="L33" i="1" s="1"/>
  <c r="K44" i="1"/>
  <c r="L44" i="1" s="1"/>
  <c r="K36" i="1"/>
  <c r="L36" i="1" s="1"/>
  <c r="K45" i="1"/>
  <c r="L45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56" i="1"/>
  <c r="L56" i="1" s="1"/>
  <c r="K57" i="1"/>
  <c r="L57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68" i="1"/>
  <c r="L68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172" i="1"/>
  <c r="L172" i="1" s="1"/>
  <c r="K173" i="1"/>
  <c r="L173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174" i="1"/>
  <c r="L174" i="1" s="1"/>
  <c r="K175" i="1"/>
  <c r="L175" i="1" s="1"/>
  <c r="K95" i="1"/>
  <c r="L9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H79" i="1"/>
  <c r="H214" i="1"/>
  <c r="H107" i="1"/>
  <c r="H215" i="1"/>
  <c r="H108" i="1"/>
  <c r="H109" i="1"/>
  <c r="H216" i="1"/>
  <c r="H217" i="1"/>
  <c r="H110" i="1"/>
  <c r="H218" i="1"/>
  <c r="H80" i="1"/>
  <c r="H111" i="1"/>
  <c r="H112" i="1"/>
  <c r="H219" i="1"/>
  <c r="H33" i="1"/>
  <c r="H220" i="1"/>
  <c r="H221" i="1"/>
  <c r="H222" i="1"/>
  <c r="H81" i="1"/>
  <c r="H113" i="1"/>
  <c r="H82" i="1"/>
  <c r="H63" i="1"/>
  <c r="H64" i="1"/>
  <c r="H114" i="1"/>
  <c r="H223" i="1"/>
  <c r="H115" i="1"/>
  <c r="H116" i="1"/>
  <c r="H224" i="1"/>
  <c r="H225" i="1"/>
  <c r="H117" i="1"/>
  <c r="H118" i="1"/>
  <c r="H119" i="1"/>
  <c r="H120" i="1"/>
  <c r="H83" i="1"/>
  <c r="H226" i="1"/>
  <c r="H227" i="1"/>
  <c r="H228" i="1"/>
  <c r="H121" i="1"/>
  <c r="H84" i="1"/>
  <c r="H42" i="1"/>
  <c r="H122" i="1"/>
  <c r="H123" i="1"/>
  <c r="H124" i="1"/>
  <c r="H125" i="1"/>
  <c r="H126" i="1"/>
  <c r="H127" i="1"/>
  <c r="H128" i="1"/>
  <c r="H53" i="1"/>
  <c r="H129" i="1"/>
  <c r="H65" i="1"/>
  <c r="H54" i="1"/>
  <c r="H66" i="1"/>
  <c r="H85" i="1"/>
  <c r="H130" i="1"/>
  <c r="H131" i="1"/>
  <c r="H132" i="1"/>
  <c r="H133" i="1"/>
  <c r="H134" i="1"/>
  <c r="H229" i="1"/>
  <c r="H230" i="1"/>
  <c r="H135" i="1"/>
  <c r="H136" i="1"/>
  <c r="H137" i="1"/>
  <c r="H138" i="1"/>
  <c r="H86" i="1"/>
  <c r="H231" i="1"/>
  <c r="H232" i="1"/>
  <c r="H43" i="1"/>
  <c r="H233" i="1"/>
  <c r="H87" i="1"/>
  <c r="H55" i="1"/>
  <c r="H88" i="1"/>
  <c r="H139" i="1"/>
  <c r="H140" i="1"/>
  <c r="H141" i="1"/>
  <c r="H89" i="1"/>
  <c r="H142" i="1"/>
  <c r="H90" i="1"/>
  <c r="H91" i="1"/>
  <c r="H143" i="1"/>
  <c r="H144" i="1"/>
  <c r="H145" i="1"/>
  <c r="H146" i="1"/>
  <c r="H147" i="1"/>
  <c r="H148" i="1"/>
  <c r="H149" i="1"/>
  <c r="H150" i="1"/>
  <c r="H92" i="1"/>
  <c r="H67" i="1"/>
  <c r="H151" i="1"/>
  <c r="H152" i="1"/>
  <c r="H153" i="1"/>
  <c r="H154" i="1"/>
  <c r="H155" i="1"/>
  <c r="H93" i="1"/>
  <c r="H156" i="1"/>
  <c r="H157" i="1"/>
  <c r="H158" i="1"/>
  <c r="H159" i="1"/>
  <c r="H234" i="1"/>
  <c r="H160" i="1"/>
  <c r="H235" i="1"/>
  <c r="H236" i="1"/>
  <c r="H161" i="1"/>
  <c r="H237" i="1"/>
  <c r="H238" i="1"/>
  <c r="H162" i="1"/>
  <c r="H239" i="1"/>
  <c r="H240" i="1"/>
  <c r="H241" i="1"/>
  <c r="H242" i="1"/>
  <c r="H163" i="1"/>
  <c r="H243" i="1"/>
  <c r="H244" i="1"/>
  <c r="H94" i="1"/>
  <c r="H164" i="1"/>
  <c r="H245" i="1"/>
  <c r="H246" i="1"/>
  <c r="H165" i="1"/>
  <c r="H166" i="1"/>
  <c r="H247" i="1"/>
  <c r="H248" i="1"/>
  <c r="H249" i="1"/>
  <c r="H167" i="1"/>
  <c r="H250" i="1"/>
  <c r="H168" i="1"/>
  <c r="H169" i="1"/>
  <c r="H170" i="1"/>
  <c r="H251" i="1"/>
  <c r="H252" i="1"/>
  <c r="H253" i="1"/>
  <c r="H254" i="1"/>
  <c r="H255" i="1"/>
  <c r="H171" i="1"/>
  <c r="H256" i="1"/>
  <c r="H257" i="1"/>
  <c r="H258" i="1"/>
  <c r="I79" i="1"/>
  <c r="I214" i="1"/>
  <c r="I107" i="1"/>
  <c r="I215" i="1"/>
  <c r="I108" i="1"/>
  <c r="I109" i="1"/>
  <c r="I216" i="1"/>
  <c r="I217" i="1"/>
  <c r="I110" i="1"/>
  <c r="I218" i="1"/>
  <c r="I80" i="1"/>
  <c r="I111" i="1"/>
  <c r="I112" i="1"/>
  <c r="I219" i="1"/>
  <c r="I33" i="1"/>
  <c r="I220" i="1"/>
  <c r="I221" i="1"/>
  <c r="I222" i="1"/>
  <c r="I81" i="1"/>
  <c r="I113" i="1"/>
  <c r="I82" i="1"/>
  <c r="I63" i="1"/>
  <c r="I64" i="1"/>
  <c r="I114" i="1"/>
  <c r="I223" i="1"/>
  <c r="I115" i="1"/>
  <c r="I116" i="1"/>
  <c r="I224" i="1"/>
  <c r="I225" i="1"/>
  <c r="I117" i="1"/>
  <c r="I118" i="1"/>
  <c r="I119" i="1"/>
  <c r="I120" i="1"/>
  <c r="I83" i="1"/>
  <c r="I226" i="1"/>
  <c r="I227" i="1"/>
  <c r="I228" i="1"/>
  <c r="I121" i="1"/>
  <c r="I84" i="1"/>
  <c r="I42" i="1"/>
  <c r="I122" i="1"/>
  <c r="I123" i="1"/>
  <c r="I124" i="1"/>
  <c r="I125" i="1"/>
  <c r="I126" i="1"/>
  <c r="I127" i="1"/>
  <c r="I128" i="1"/>
  <c r="I53" i="1"/>
  <c r="I129" i="1"/>
  <c r="I65" i="1"/>
  <c r="I54" i="1"/>
  <c r="I66" i="1"/>
  <c r="I85" i="1"/>
  <c r="I130" i="1"/>
  <c r="I131" i="1"/>
  <c r="I132" i="1"/>
  <c r="I133" i="1"/>
  <c r="I134" i="1"/>
  <c r="I229" i="1"/>
  <c r="I230" i="1"/>
  <c r="I135" i="1"/>
  <c r="I136" i="1"/>
  <c r="I137" i="1"/>
  <c r="I138" i="1"/>
  <c r="I86" i="1"/>
  <c r="I231" i="1"/>
  <c r="I232" i="1"/>
  <c r="I43" i="1"/>
  <c r="I233" i="1"/>
  <c r="I87" i="1"/>
  <c r="I55" i="1"/>
  <c r="I88" i="1"/>
  <c r="I139" i="1"/>
  <c r="I140" i="1"/>
  <c r="I141" i="1"/>
  <c r="I89" i="1"/>
  <c r="I142" i="1"/>
  <c r="I90" i="1"/>
  <c r="I91" i="1"/>
  <c r="I143" i="1"/>
  <c r="I144" i="1"/>
  <c r="I145" i="1"/>
  <c r="I146" i="1"/>
  <c r="I147" i="1"/>
  <c r="I148" i="1"/>
  <c r="I149" i="1"/>
  <c r="I150" i="1"/>
  <c r="I92" i="1"/>
  <c r="I67" i="1"/>
  <c r="I151" i="1"/>
  <c r="I152" i="1"/>
  <c r="I153" i="1"/>
  <c r="I154" i="1"/>
  <c r="I155" i="1"/>
  <c r="I93" i="1"/>
  <c r="I156" i="1"/>
  <c r="I157" i="1"/>
  <c r="I158" i="1"/>
  <c r="I159" i="1"/>
  <c r="I234" i="1"/>
  <c r="I160" i="1"/>
  <c r="I235" i="1"/>
  <c r="I236" i="1"/>
  <c r="I161" i="1"/>
  <c r="I237" i="1"/>
  <c r="I238" i="1"/>
  <c r="I162" i="1"/>
  <c r="I239" i="1"/>
  <c r="I240" i="1"/>
  <c r="I241" i="1"/>
  <c r="I242" i="1"/>
  <c r="I163" i="1"/>
  <c r="I243" i="1"/>
  <c r="I244" i="1"/>
  <c r="I94" i="1"/>
  <c r="I164" i="1"/>
  <c r="I245" i="1"/>
  <c r="I246" i="1"/>
  <c r="I165" i="1"/>
  <c r="I166" i="1"/>
  <c r="I247" i="1"/>
  <c r="I248" i="1"/>
  <c r="I249" i="1"/>
  <c r="I167" i="1"/>
  <c r="I250" i="1"/>
  <c r="I168" i="1"/>
  <c r="I169" i="1"/>
  <c r="I170" i="1"/>
  <c r="I251" i="1"/>
  <c r="I252" i="1"/>
  <c r="I253" i="1"/>
  <c r="I254" i="1"/>
  <c r="I255" i="1"/>
  <c r="I171" i="1"/>
  <c r="I256" i="1"/>
  <c r="I257" i="1"/>
  <c r="I258" i="1"/>
  <c r="I35" i="1" l="1"/>
  <c r="I71" i="1"/>
  <c r="H35" i="1"/>
  <c r="H71" i="1"/>
  <c r="I194" i="1" l="1"/>
  <c r="I24" i="1"/>
  <c r="I12" i="1"/>
  <c r="I17" i="1"/>
  <c r="I3" i="1"/>
  <c r="I5" i="1"/>
  <c r="I172" i="1"/>
  <c r="I4" i="1"/>
  <c r="I32" i="1"/>
  <c r="I18" i="1"/>
  <c r="I175" i="1"/>
  <c r="I44" i="1"/>
  <c r="I185" i="1"/>
  <c r="I25" i="1"/>
  <c r="I36" i="1"/>
  <c r="I202" i="1"/>
  <c r="I177" i="1"/>
  <c r="I56" i="1"/>
  <c r="I68" i="1"/>
  <c r="I180" i="1"/>
  <c r="I20" i="1"/>
  <c r="I13" i="1"/>
  <c r="I14" i="1"/>
  <c r="I15" i="1"/>
  <c r="I22" i="1"/>
  <c r="I30" i="1"/>
  <c r="I78" i="1"/>
  <c r="I21" i="1"/>
  <c r="I74" i="1"/>
  <c r="I16" i="1"/>
  <c r="I181" i="1"/>
  <c r="I11" i="1"/>
  <c r="I196" i="1"/>
  <c r="I184" i="1"/>
  <c r="I57" i="1"/>
  <c r="I8" i="1"/>
  <c r="I34" i="1"/>
  <c r="I207" i="1"/>
  <c r="I103" i="1"/>
  <c r="I58" i="1"/>
  <c r="I186" i="1"/>
  <c r="I189" i="1"/>
  <c r="I23" i="1"/>
  <c r="I188" i="1"/>
  <c r="I187" i="1"/>
  <c r="I183" i="1"/>
  <c r="I193" i="1"/>
  <c r="I95" i="1"/>
  <c r="I29" i="1"/>
  <c r="I9" i="1"/>
  <c r="I60" i="1"/>
  <c r="I10" i="1"/>
  <c r="I210" i="1"/>
  <c r="I52" i="1"/>
  <c r="I99" i="1"/>
  <c r="I101" i="1"/>
  <c r="I70" i="1"/>
  <c r="I31" i="1"/>
  <c r="I69" i="1"/>
  <c r="I97" i="1"/>
  <c r="I2" i="1"/>
  <c r="I45" i="1"/>
  <c r="I192" i="1"/>
  <c r="I59" i="1"/>
  <c r="I72" i="1"/>
  <c r="I51" i="1"/>
  <c r="I27" i="1"/>
  <c r="I198" i="1"/>
  <c r="I46" i="1"/>
  <c r="I26" i="1"/>
  <c r="I195" i="1"/>
  <c r="I190" i="1"/>
  <c r="I48" i="1"/>
  <c r="I203" i="1"/>
  <c r="I40" i="1"/>
  <c r="I62" i="1"/>
  <c r="I41" i="1"/>
  <c r="I191" i="1"/>
  <c r="I7" i="1"/>
  <c r="I6" i="1"/>
  <c r="I38" i="1"/>
  <c r="I173" i="1"/>
  <c r="I182" i="1"/>
  <c r="I37" i="1"/>
  <c r="I201" i="1"/>
  <c r="I61" i="1"/>
  <c r="I200" i="1"/>
  <c r="I105" i="1"/>
  <c r="I96" i="1"/>
  <c r="I213" i="1"/>
  <c r="I199" i="1"/>
  <c r="I47" i="1"/>
  <c r="I100" i="1"/>
  <c r="I212" i="1"/>
  <c r="I176" i="1"/>
  <c r="I75" i="1"/>
  <c r="I28" i="1"/>
  <c r="I174" i="1"/>
  <c r="I179" i="1"/>
  <c r="I206" i="1"/>
  <c r="I208" i="1"/>
  <c r="I49" i="1"/>
  <c r="I106" i="1"/>
  <c r="I39" i="1"/>
  <c r="I50" i="1"/>
  <c r="I102" i="1"/>
  <c r="I98" i="1"/>
  <c r="I204" i="1"/>
  <c r="I104" i="1"/>
  <c r="I77" i="1"/>
  <c r="I73" i="1"/>
  <c r="I197" i="1"/>
  <c r="I76" i="1"/>
  <c r="I209" i="1"/>
  <c r="I205" i="1"/>
  <c r="I178" i="1"/>
  <c r="I19" i="1"/>
  <c r="I211" i="1"/>
  <c r="H194" i="1"/>
  <c r="H24" i="1"/>
  <c r="H12" i="1"/>
  <c r="H17" i="1"/>
  <c r="H3" i="1"/>
  <c r="H5" i="1"/>
  <c r="H172" i="1"/>
  <c r="H4" i="1"/>
  <c r="H32" i="1"/>
  <c r="H18" i="1"/>
  <c r="H175" i="1"/>
  <c r="H44" i="1"/>
  <c r="H185" i="1"/>
  <c r="H25" i="1"/>
  <c r="H36" i="1"/>
  <c r="H202" i="1"/>
  <c r="H177" i="1"/>
  <c r="H56" i="1"/>
  <c r="H68" i="1"/>
  <c r="H180" i="1"/>
  <c r="H20" i="1"/>
  <c r="H13" i="1"/>
  <c r="H14" i="1"/>
  <c r="H15" i="1"/>
  <c r="H22" i="1"/>
  <c r="H30" i="1"/>
  <c r="H78" i="1"/>
  <c r="H21" i="1"/>
  <c r="H74" i="1"/>
  <c r="H16" i="1"/>
  <c r="H181" i="1"/>
  <c r="H11" i="1"/>
  <c r="H196" i="1"/>
  <c r="H184" i="1"/>
  <c r="H57" i="1"/>
  <c r="H8" i="1"/>
  <c r="H34" i="1"/>
  <c r="H207" i="1"/>
  <c r="H103" i="1"/>
  <c r="H58" i="1"/>
  <c r="H186" i="1"/>
  <c r="H189" i="1"/>
  <c r="H23" i="1"/>
  <c r="H188" i="1"/>
  <c r="H187" i="1"/>
  <c r="H183" i="1"/>
  <c r="H193" i="1"/>
  <c r="H95" i="1"/>
  <c r="H29" i="1"/>
  <c r="H9" i="1"/>
  <c r="H60" i="1"/>
  <c r="H10" i="1"/>
  <c r="H210" i="1"/>
  <c r="H52" i="1"/>
  <c r="H99" i="1"/>
  <c r="H101" i="1"/>
  <c r="H70" i="1"/>
  <c r="H31" i="1"/>
  <c r="H69" i="1"/>
  <c r="H97" i="1"/>
  <c r="H2" i="1"/>
  <c r="H45" i="1"/>
  <c r="H192" i="1"/>
  <c r="H59" i="1"/>
  <c r="H72" i="1"/>
  <c r="H51" i="1"/>
  <c r="H27" i="1"/>
  <c r="H198" i="1"/>
  <c r="H46" i="1"/>
  <c r="H26" i="1"/>
  <c r="H195" i="1"/>
  <c r="H190" i="1"/>
  <c r="H48" i="1"/>
  <c r="H203" i="1"/>
  <c r="H40" i="1"/>
  <c r="H62" i="1"/>
  <c r="H41" i="1"/>
  <c r="H191" i="1"/>
  <c r="H7" i="1"/>
  <c r="H6" i="1"/>
  <c r="H38" i="1"/>
  <c r="H173" i="1"/>
  <c r="H182" i="1"/>
  <c r="H37" i="1"/>
  <c r="H201" i="1"/>
  <c r="H61" i="1"/>
  <c r="H200" i="1"/>
  <c r="H105" i="1"/>
  <c r="H96" i="1"/>
  <c r="H213" i="1"/>
  <c r="H199" i="1"/>
  <c r="H47" i="1"/>
  <c r="H100" i="1"/>
  <c r="H212" i="1"/>
  <c r="H176" i="1"/>
  <c r="H75" i="1"/>
  <c r="H28" i="1"/>
  <c r="H174" i="1"/>
  <c r="H179" i="1"/>
  <c r="H206" i="1"/>
  <c r="H208" i="1"/>
  <c r="H49" i="1"/>
  <c r="H106" i="1"/>
  <c r="H39" i="1"/>
  <c r="H50" i="1"/>
  <c r="H102" i="1"/>
  <c r="H98" i="1"/>
  <c r="H204" i="1"/>
  <c r="H104" i="1"/>
  <c r="H77" i="1"/>
  <c r="H73" i="1"/>
  <c r="H197" i="1"/>
  <c r="H76" i="1"/>
  <c r="H209" i="1"/>
  <c r="H205" i="1"/>
  <c r="H178" i="1"/>
  <c r="H19" i="1"/>
  <c r="H211" i="1"/>
</calcChain>
</file>

<file path=xl/sharedStrings.xml><?xml version="1.0" encoding="utf-8"?>
<sst xmlns="http://schemas.openxmlformats.org/spreadsheetml/2006/main" count="1314" uniqueCount="280">
  <si>
    <t>(Potential) missing package found</t>
  </si>
  <si>
    <t>mat2txt</t>
  </si>
  <si>
    <t>Package popularity (rank out of total # of packages)</t>
  </si>
  <si>
    <t>likelihood of false positive based on package popularity</t>
  </si>
  <si>
    <t>confirmed_is_used</t>
  </si>
  <si>
    <t>estout</t>
  </si>
  <si>
    <t>unique</t>
  </si>
  <si>
    <t>table1</t>
  </si>
  <si>
    <t>pdslasso</t>
  </si>
  <si>
    <t>missing</t>
  </si>
  <si>
    <t>rev</t>
  </si>
  <si>
    <t>title</t>
  </si>
  <si>
    <t>imbalance</t>
  </si>
  <si>
    <t>index</t>
  </si>
  <si>
    <t>renames</t>
  </si>
  <si>
    <t>effects</t>
  </si>
  <si>
    <t>scores</t>
  </si>
  <si>
    <t>tr</t>
  </si>
  <si>
    <t>xml_tab</t>
  </si>
  <si>
    <t>reghdfe</t>
  </si>
  <si>
    <t>ivreg2</t>
  </si>
  <si>
    <t>ftools</t>
  </si>
  <si>
    <t>ranktest</t>
  </si>
  <si>
    <t>center</t>
  </si>
  <si>
    <t>avar</t>
  </si>
  <si>
    <t>rd</t>
  </si>
  <si>
    <t>lassopack</t>
  </si>
  <si>
    <t>hhi</t>
  </si>
  <si>
    <t>tuples</t>
  </si>
  <si>
    <t>strgroup</t>
  </si>
  <si>
    <t>eventstudy</t>
  </si>
  <si>
    <t>cluster</t>
  </si>
  <si>
    <t>sq</t>
  </si>
  <si>
    <t>levels</t>
  </si>
  <si>
    <t>combine</t>
  </si>
  <si>
    <t>median</t>
  </si>
  <si>
    <t>zip</t>
  </si>
  <si>
    <t>dash</t>
  </si>
  <si>
    <t>diff</t>
  </si>
  <si>
    <t>carryforward</t>
  </si>
  <si>
    <t>split</t>
  </si>
  <si>
    <t>delta</t>
  </si>
  <si>
    <t>bys</t>
  </si>
  <si>
    <t>keyby</t>
  </si>
  <si>
    <t>outreg2</t>
  </si>
  <si>
    <t>groups</t>
  </si>
  <si>
    <t>cem</t>
  </si>
  <si>
    <t>combomarginsplot</t>
  </si>
  <si>
    <t>tabexport</t>
  </si>
  <si>
    <t>seg</t>
  </si>
  <si>
    <t>pre</t>
  </si>
  <si>
    <t>nct</t>
  </si>
  <si>
    <t>vlist</t>
  </si>
  <si>
    <t>sxpose</t>
  </si>
  <si>
    <t>freduse</t>
  </si>
  <si>
    <t>todate</t>
  </si>
  <si>
    <t>numdate</t>
  </si>
  <si>
    <t>norm</t>
  </si>
  <si>
    <t>network</t>
  </si>
  <si>
    <t>email</t>
  </si>
  <si>
    <t>next</t>
  </si>
  <si>
    <t>binscatter</t>
  </si>
  <si>
    <t>ivreghdfe</t>
  </si>
  <si>
    <t>underid</t>
  </si>
  <si>
    <t>statastates</t>
  </si>
  <si>
    <t>maptile</t>
  </si>
  <si>
    <t>panels</t>
  </si>
  <si>
    <t>white</t>
  </si>
  <si>
    <t>ic</t>
  </si>
  <si>
    <t>poverty</t>
  </si>
  <si>
    <t>jc</t>
  </si>
  <si>
    <t>unemp</t>
  </si>
  <si>
    <t>examples</t>
  </si>
  <si>
    <t>spmap</t>
  </si>
  <si>
    <t>coefplot</t>
  </si>
  <si>
    <t>cv</t>
  </si>
  <si>
    <t>spike</t>
  </si>
  <si>
    <t>cal</t>
  </si>
  <si>
    <t>tmpdir</t>
  </si>
  <si>
    <t>reg2hdfe</t>
  </si>
  <si>
    <t>outtable</t>
  </si>
  <si>
    <t>ice</t>
  </si>
  <si>
    <t>head</t>
  </si>
  <si>
    <t>switch</t>
  </si>
  <si>
    <t>usd</t>
  </si>
  <si>
    <t>distinct</t>
  </si>
  <si>
    <t>mipolate</t>
  </si>
  <si>
    <t>mean2</t>
  </si>
  <si>
    <t>project</t>
  </si>
  <si>
    <t>seq</t>
  </si>
  <si>
    <t>overlay</t>
  </si>
  <si>
    <t>ceq</t>
  </si>
  <si>
    <t>forest</t>
  </si>
  <si>
    <t>git</t>
  </si>
  <si>
    <t>nearest</t>
  </si>
  <si>
    <t>sto</t>
  </si>
  <si>
    <t>kountry</t>
  </si>
  <si>
    <t>shp2dta</t>
  </si>
  <si>
    <t>xtivreg2</t>
  </si>
  <si>
    <t>corrtex</t>
  </si>
  <si>
    <t>mlt</t>
  </si>
  <si>
    <t>cid</t>
  </si>
  <si>
    <t>adjust</t>
  </si>
  <si>
    <t>spmon</t>
  </si>
  <si>
    <t>oda</t>
  </si>
  <si>
    <t>digits</t>
  </si>
  <si>
    <t>msp</t>
  </si>
  <si>
    <t>mif2dta</t>
  </si>
  <si>
    <t>mkcorr</t>
  </si>
  <si>
    <t>xtpqml</t>
  </si>
  <si>
    <t>dups</t>
  </si>
  <si>
    <t>stack</t>
  </si>
  <si>
    <t>egenmore</t>
  </si>
  <si>
    <t>geodist</t>
  </si>
  <si>
    <t>boottest</t>
  </si>
  <si>
    <t>report</t>
  </si>
  <si>
    <t>find</t>
  </si>
  <si>
    <t>dummies</t>
  </si>
  <si>
    <t>gets</t>
  </si>
  <si>
    <t>tolerance</t>
  </si>
  <si>
    <t>majority</t>
  </si>
  <si>
    <t>grand</t>
  </si>
  <si>
    <t>listtex</t>
  </si>
  <si>
    <t>running</t>
  </si>
  <si>
    <t>mail</t>
  </si>
  <si>
    <t>tsmktim</t>
  </si>
  <si>
    <t>filelist</t>
  </si>
  <si>
    <t>parmest</t>
  </si>
  <si>
    <t>mmerge</t>
  </si>
  <si>
    <t>balancetable</t>
  </si>
  <si>
    <t>kmatch</t>
  </si>
  <si>
    <t>psacalc</t>
  </si>
  <si>
    <t>hausman</t>
  </si>
  <si>
    <t>vselect</t>
  </si>
  <si>
    <t>sum2</t>
  </si>
  <si>
    <t>pls</t>
  </si>
  <si>
    <t>dtalink</t>
  </si>
  <si>
    <t>dsconcat</t>
  </si>
  <si>
    <t>mc</t>
  </si>
  <si>
    <t>moremata</t>
  </si>
  <si>
    <t>kdens</t>
  </si>
  <si>
    <t>tab2xl</t>
  </si>
  <si>
    <t>listtab</t>
  </si>
  <si>
    <t>intgph</t>
  </si>
  <si>
    <t>isco</t>
  </si>
  <si>
    <t>sequence</t>
  </si>
  <si>
    <t>preparation</t>
  </si>
  <si>
    <t>mol</t>
  </si>
  <si>
    <t>sutex</t>
  </si>
  <si>
    <t>acreg</t>
  </si>
  <si>
    <t>cdo</t>
  </si>
  <si>
    <t>hdfe</t>
  </si>
  <si>
    <t>mm_regress</t>
  </si>
  <si>
    <t>surface</t>
  </si>
  <si>
    <t>centroid</t>
  </si>
  <si>
    <t>cf3</t>
  </si>
  <si>
    <t>concordance</t>
  </si>
  <si>
    <t>wtd</t>
  </si>
  <si>
    <t>avg_effect</t>
  </si>
  <si>
    <t>gtools</t>
  </si>
  <si>
    <t>lincom</t>
  </si>
  <si>
    <t>ssi</t>
  </si>
  <si>
    <t>roman</t>
  </si>
  <si>
    <t>map</t>
  </si>
  <si>
    <t>wid</t>
  </si>
  <si>
    <t>spell</t>
  </si>
  <si>
    <t>chm</t>
  </si>
  <si>
    <t>reswage</t>
  </si>
  <si>
    <t>winsor2</t>
  </si>
  <si>
    <t>canon</t>
  </si>
  <si>
    <t>winsor</t>
  </si>
  <si>
    <t>fs</t>
  </si>
  <si>
    <t>stddiff</t>
  </si>
  <si>
    <t>art</t>
  </si>
  <si>
    <t>care</t>
  </si>
  <si>
    <t>mint</t>
  </si>
  <si>
    <t>wtp</t>
  </si>
  <si>
    <t>synth</t>
  </si>
  <si>
    <t>regsave</t>
  </si>
  <si>
    <t>texsave</t>
  </si>
  <si>
    <t>metadata</t>
  </si>
  <si>
    <t>reset</t>
  </si>
  <si>
    <t>ingap</t>
  </si>
  <si>
    <t>sortobs</t>
  </si>
  <si>
    <t>edm</t>
  </si>
  <si>
    <t>dotex</t>
  </si>
  <si>
    <t>save12</t>
  </si>
  <si>
    <t>ftest</t>
  </si>
  <si>
    <t>addnotes</t>
  </si>
  <si>
    <t>outreg</t>
  </si>
  <si>
    <t>ciplot</t>
  </si>
  <si>
    <t>sumstats</t>
  </si>
  <si>
    <t>mylabels</t>
  </si>
  <si>
    <t>addplot</t>
  </si>
  <si>
    <t>pv</t>
  </si>
  <si>
    <t>python</t>
  </si>
  <si>
    <t>concord</t>
  </si>
  <si>
    <t>decomp</t>
  </si>
  <si>
    <t>pvvar</t>
  </si>
  <si>
    <t>resp</t>
  </si>
  <si>
    <t>logout</t>
  </si>
  <si>
    <t>tabout</t>
  </si>
  <si>
    <t>motivate</t>
  </si>
  <si>
    <t>semean</t>
  </si>
  <si>
    <t>integrate</t>
  </si>
  <si>
    <t>crm</t>
  </si>
  <si>
    <t>rii</t>
  </si>
  <si>
    <t>sae</t>
  </si>
  <si>
    <t>geonear</t>
  </si>
  <si>
    <t>cmogram</t>
  </si>
  <si>
    <t>geocode</t>
  </si>
  <si>
    <t>lars</t>
  </si>
  <si>
    <t>kernel</t>
  </si>
  <si>
    <t>framingham</t>
  </si>
  <si>
    <t>sqr</t>
  </si>
  <si>
    <t>lambda</t>
  </si>
  <si>
    <t>rnd</t>
  </si>
  <si>
    <t>omega</t>
  </si>
  <si>
    <t>hbar</t>
  </si>
  <si>
    <t>gzsave</t>
  </si>
  <si>
    <t>bunching</t>
  </si>
  <si>
    <t>diagram</t>
  </si>
  <si>
    <t>strip</t>
  </si>
  <si>
    <t>statplot</t>
  </si>
  <si>
    <t>twfe</t>
  </si>
  <si>
    <t>grstyle</t>
  </si>
  <si>
    <t>cdfplot</t>
  </si>
  <si>
    <t>tail</t>
  </si>
  <si>
    <t>sencode</t>
  </si>
  <si>
    <t>ebalance</t>
  </si>
  <si>
    <t>quantiles</t>
  </si>
  <si>
    <t>vincenty</t>
  </si>
  <si>
    <t>eclplot</t>
  </si>
  <si>
    <t>keeporder</t>
  </si>
  <si>
    <t>digdis</t>
  </si>
  <si>
    <t>benford</t>
  </si>
  <si>
    <t>nmatch</t>
  </si>
  <si>
    <t>nmissing</t>
  </si>
  <si>
    <t>ua</t>
  </si>
  <si>
    <t>genvars</t>
  </si>
  <si>
    <t>gr0075</t>
  </si>
  <si>
    <t>gr0034</t>
  </si>
  <si>
    <t>rdrobust</t>
  </si>
  <si>
    <t>er</t>
  </si>
  <si>
    <t>grc1leg</t>
  </si>
  <si>
    <t>rddensity</t>
  </si>
  <si>
    <t>lpdensity</t>
  </si>
  <si>
    <t># of false positives</t>
  </si>
  <si>
    <t>Package name</t>
  </si>
  <si>
    <t>Package rank</t>
  </si>
  <si>
    <t>Most common false positives explained:</t>
  </si>
  <si>
    <t>'WHITE': module to perform White's test for heteroscedasticity</t>
  </si>
  <si>
    <t>'MISSING': module to replace missing values</t>
  </si>
  <si>
    <t>'INDEX': Module to Estimate Price, Quantity, and Value Index Numbers</t>
  </si>
  <si>
    <t>'TITLE': module to create a title for logfiles</t>
  </si>
  <si>
    <t>'DASH': module to score Disabilities of the Arm, Shoulder and Hand</t>
  </si>
  <si>
    <t>CLUSTER': module to perform nonhierarchical k-means (or k-medoids) cluster analysis</t>
  </si>
  <si>
    <t>PRE': module to calculate the proportional reduction in errors accomplished by an estimated model</t>
  </si>
  <si>
    <t>'BYS': module to automatically sort on the bylist (version 5)</t>
  </si>
  <si>
    <t>'DELTA': module to compute the Delta index of scale discrimination</t>
  </si>
  <si>
    <t>Prob false pos (based on rank)</t>
  </si>
  <si>
    <t>&lt;- false negatives</t>
  </si>
  <si>
    <t>missings</t>
  </si>
  <si>
    <t>reclink</t>
  </si>
  <si>
    <t>neoclassical</t>
  </si>
  <si>
    <t>ppmlhdfe</t>
  </si>
  <si>
    <t>ppml</t>
  </si>
  <si>
    <t>conf data</t>
  </si>
  <si>
    <t>N=53</t>
  </si>
  <si>
    <t>newey2</t>
  </si>
  <si>
    <t>lorenz</t>
  </si>
  <si>
    <t>renvarlab</t>
  </si>
  <si>
    <t>txttool</t>
  </si>
  <si>
    <t>frm</t>
  </si>
  <si>
    <t>stop</t>
  </si>
  <si>
    <t>subset</t>
  </si>
  <si>
    <t>meaning</t>
  </si>
  <si>
    <t>elasticregress</t>
  </si>
  <si>
    <t># of appearances</t>
  </si>
  <si>
    <t>% 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</si>
</sst>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quotePrefix="1" applyFont="1"/>
    <xf numFmtId="0" fontId="3" fillId="0" borderId="0" xfId="1"/>
    <xf numFmtId="0" fontId="0" fillId="0" borderId="0" xfId="0" applyNumberFormat="1"/>
    <xf numFmtId="0" fontId="0" fillId="0" borderId="0" xfId="0"/>
    <xf numFmtId="0" fontId="3" fillId="0" borderId="0" xfId="1"/>
    <xf numFmtId="0" fontId="2" fillId="0" borderId="0" xfId="0" applyNumberFormat="1" applyFont="1"/>
    <xf numFmtId="0" fontId="3" fillId="0" borderId="0" xfId="1" applyFill="1"/>
  </cellXfs>
  <cellStyles count="2">
    <cellStyle name="Normal" xfId="0" builtinId="0"/>
    <cellStyle name="Normal 2" xfId="1" xr:uid="{00000000-0005-0000-0000-00002F000000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3A26A-DDA6-4BB7-9737-E8CEF0846FBD}" name="Table1" displayName="Table1" ref="G1:L258" totalsRowShown="0" headerRowDxfId="5">
  <autoFilter ref="G1:L258" xr:uid="{7D5C5C3B-A892-4F20-9B92-DE92768719CC}"/>
  <sortState ref="G2:K258">
    <sortCondition descending="1" ref="K1:K258"/>
  </sortState>
  <tableColumns count="6">
    <tableColumn id="1" xr3:uid="{3F5616B5-928C-4B7D-95B2-F0267A9715F1}" name="Package name"/>
    <tableColumn id="3" xr3:uid="{9D216890-4C32-4F04-B7DF-37CFD13220B4}" name="Package rank" dataDxfId="4">
      <calculatedColumnFormula>VLOOKUP(Table1[[#This Row],[Package name]],A1:D915,2,FALSE)</calculatedColumnFormula>
    </tableColumn>
    <tableColumn id="4" xr3:uid="{BD085053-72B8-49F7-AC90-2FB68E95293E}" name="Prob false pos (based on rank)" dataDxfId="3">
      <calculatedColumnFormula>VLOOKUP(Table1[[#This Row],[Package name]],A1:D915,3,FALSE)</calculatedColumnFormula>
    </tableColumn>
    <tableColumn id="5" xr3:uid="{8CA79975-5BC1-4B33-9FFC-0A10E49EE335}" name="# of appearances" dataDxfId="1">
      <calculatedColumnFormula>COUNTIF($A$2:$A$1048576,G2)</calculatedColumnFormula>
    </tableColumn>
    <tableColumn id="2" xr3:uid="{24C796D6-48C9-4EC4-951F-C53038113E40}" name="# of false positives" dataDxfId="2">
      <calculatedColumnFormula>COUNTIFS(A2:A2000,G2,D2:D2000,0)</calculatedColumnFormula>
    </tableColumn>
    <tableColumn id="6" xr3:uid="{7631EA76-017E-40D1-A8D4-D0F9AA79A979}" name="% false positive" dataDxfId="0">
      <calculatedColumnFormula>Table1[[#This Row],['# of false positives]]/Table1[[#This Row],['# of appearances]]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A1018" workbookViewId="0">
      <selection activeCell="D986" sqref="D986:D1000"/>
    </sheetView>
  </sheetViews>
  <sheetFormatPr defaultRowHeight="15"/>
  <cols>
    <col min="2" max="2" width="47.140625" bestFit="1" customWidth="1"/>
    <col min="3" max="3" width="51.5703125" bestFit="1" customWidth="1"/>
    <col min="4" max="4" width="18.140625" bestFit="1" customWidth="1"/>
    <col min="5" max="5" width="9.140625" style="4"/>
    <col min="7" max="7" width="15.7109375" customWidth="1"/>
    <col min="8" max="9" width="15.7109375" style="4" customWidth="1"/>
    <col min="10" max="10" width="15.7109375" style="9" customWidth="1"/>
    <col min="11" max="11" width="19.5703125" customWidth="1"/>
    <col min="12" max="12" width="19.5703125" style="4" customWidth="1"/>
  </cols>
  <sheetData>
    <row r="1" spans="1:14">
      <c r="A1" t="s">
        <v>0</v>
      </c>
      <c r="B1" t="s">
        <v>2</v>
      </c>
      <c r="C1" t="s">
        <v>3</v>
      </c>
      <c r="D1" t="s">
        <v>4</v>
      </c>
      <c r="G1" s="1" t="s">
        <v>248</v>
      </c>
      <c r="H1" s="1" t="s">
        <v>249</v>
      </c>
      <c r="I1" s="1" t="s">
        <v>260</v>
      </c>
      <c r="J1" s="1" t="s">
        <v>278</v>
      </c>
      <c r="K1" s="1" t="s">
        <v>247</v>
      </c>
      <c r="L1" s="1" t="s">
        <v>279</v>
      </c>
    </row>
    <row r="2" spans="1:14">
      <c r="A2" t="s">
        <v>1</v>
      </c>
      <c r="B2">
        <v>136</v>
      </c>
      <c r="C2">
        <v>0</v>
      </c>
      <c r="D2">
        <v>1</v>
      </c>
      <c r="G2" s="9" t="s">
        <v>67</v>
      </c>
      <c r="H2" s="4">
        <f>VLOOKUP(Table1[[#This Row],[Package name]],A1:D915,2,FALSE)</f>
        <v>677</v>
      </c>
      <c r="I2" s="4">
        <f>VLOOKUP(Table1[[#This Row],[Package name]],A1:D915,3,FALSE)</f>
        <v>0.22536617517471313</v>
      </c>
      <c r="J2" s="9">
        <f>COUNTIF($A$2:$A$1048576,G2)</f>
        <v>34</v>
      </c>
      <c r="K2">
        <f>COUNTIFS(A2:A2000,G2,D2:D2000,0)</f>
        <v>34</v>
      </c>
      <c r="L2" s="11">
        <f>Table1[[#This Row],['# of false positives]]/Table1[[#This Row],['# of appearances]]</f>
        <v>1</v>
      </c>
      <c r="N2" s="5" t="s">
        <v>268</v>
      </c>
    </row>
    <row r="3" spans="1:14">
      <c r="A3" t="s">
        <v>5</v>
      </c>
      <c r="B3">
        <v>3</v>
      </c>
      <c r="C3">
        <v>0</v>
      </c>
      <c r="D3">
        <v>1</v>
      </c>
      <c r="G3" s="9" t="s">
        <v>9</v>
      </c>
      <c r="H3" s="4">
        <f>VLOOKUP(Table1[[#This Row],[Package name]],A2:D916,2,FALSE)</f>
        <v>342</v>
      </c>
      <c r="I3" s="4">
        <f>VLOOKUP(Table1[[#This Row],[Package name]],A2:D916,3,FALSE)</f>
        <v>0.11384820193052292</v>
      </c>
      <c r="J3" s="9">
        <f t="shared" ref="J3:J66" si="0">COUNTIF($A$2:$A$1048576,G3)</f>
        <v>32</v>
      </c>
      <c r="K3" s="4">
        <f>COUNTIFS(A3:A2001,G3,D3:D2001,0)</f>
        <v>32</v>
      </c>
      <c r="L3" s="11">
        <f>Table1[[#This Row],['# of false positives]]/Table1[[#This Row],['# of appearances]]</f>
        <v>1</v>
      </c>
    </row>
    <row r="4" spans="1:14">
      <c r="A4" t="s">
        <v>6</v>
      </c>
      <c r="B4">
        <v>8</v>
      </c>
      <c r="C4">
        <v>0</v>
      </c>
      <c r="D4">
        <v>1</v>
      </c>
      <c r="G4" s="9" t="s">
        <v>13</v>
      </c>
      <c r="H4" s="4">
        <f>VLOOKUP(Table1[[#This Row],[Package name]],A3:D917,2,FALSE)</f>
        <v>1024</v>
      </c>
      <c r="I4" s="4">
        <f>VLOOKUP(Table1[[#This Row],[Package name]],A3:D917,3,FALSE)</f>
        <v>0.34087881445884705</v>
      </c>
      <c r="J4" s="9">
        <f t="shared" si="0"/>
        <v>32</v>
      </c>
      <c r="K4" s="4">
        <f>COUNTIFS(A4:A2002,G4,D4:D2002,0)</f>
        <v>32</v>
      </c>
      <c r="L4" s="11">
        <f>Table1[[#This Row],['# of false positives]]/Table1[[#This Row],['# of appearances]]</f>
        <v>1</v>
      </c>
      <c r="N4" s="5" t="s">
        <v>250</v>
      </c>
    </row>
    <row r="5" spans="1:14">
      <c r="A5" t="s">
        <v>7</v>
      </c>
      <c r="B5">
        <v>84</v>
      </c>
      <c r="C5">
        <v>0</v>
      </c>
      <c r="D5">
        <v>0</v>
      </c>
      <c r="G5" s="9" t="s">
        <v>11</v>
      </c>
      <c r="H5" s="4">
        <f>VLOOKUP(Table1[[#This Row],[Package name]],A4:D918,2,FALSE)</f>
        <v>678</v>
      </c>
      <c r="I5" s="4">
        <f>VLOOKUP(Table1[[#This Row],[Package name]],A4:D918,3,FALSE)</f>
        <v>0.22569906711578369</v>
      </c>
      <c r="J5" s="9">
        <f t="shared" si="0"/>
        <v>30</v>
      </c>
      <c r="K5" s="4">
        <f>COUNTIFS(A5:A2003,G5,D5:D2003,0)</f>
        <v>30</v>
      </c>
      <c r="L5" s="11">
        <f>Table1[[#This Row],['# of false positives]]/Table1[[#This Row],['# of appearances]]</f>
        <v>1</v>
      </c>
      <c r="N5" t="s">
        <v>251</v>
      </c>
    </row>
    <row r="6" spans="1:14">
      <c r="A6" t="s">
        <v>8</v>
      </c>
      <c r="B6">
        <v>246</v>
      </c>
      <c r="C6">
        <v>0</v>
      </c>
      <c r="D6">
        <v>1</v>
      </c>
      <c r="G6" s="9" t="s">
        <v>31</v>
      </c>
      <c r="H6" s="4">
        <f>VLOOKUP(Table1[[#This Row],[Package name]],A5:D919,2,FALSE)</f>
        <v>628</v>
      </c>
      <c r="I6" s="4">
        <f>VLOOKUP(Table1[[#This Row],[Package name]],A5:D919,3,FALSE)</f>
        <v>0.20905458927154541</v>
      </c>
      <c r="J6" s="9">
        <f t="shared" si="0"/>
        <v>30</v>
      </c>
      <c r="K6" s="4">
        <f>COUNTIFS(A6:A2004,G6,D6:D2004,0)</f>
        <v>30</v>
      </c>
      <c r="L6" s="11">
        <f>Table1[[#This Row],['# of false positives]]/Table1[[#This Row],['# of appearances]]</f>
        <v>1</v>
      </c>
      <c r="N6" t="s">
        <v>252</v>
      </c>
    </row>
    <row r="7" spans="1:14">
      <c r="A7" t="s">
        <v>9</v>
      </c>
      <c r="B7">
        <v>342</v>
      </c>
      <c r="C7">
        <v>0.11384820193052292</v>
      </c>
      <c r="D7">
        <v>0</v>
      </c>
      <c r="G7" s="9" t="s">
        <v>37</v>
      </c>
      <c r="H7" s="4">
        <f>VLOOKUP(Table1[[#This Row],[Package name]],A6:D920,2,FALSE)</f>
        <v>2318</v>
      </c>
      <c r="I7" s="4">
        <f>VLOOKUP(Table1[[#This Row],[Package name]],A6:D920,3,FALSE)</f>
        <v>0.77163779735565186</v>
      </c>
      <c r="J7" s="9">
        <f t="shared" si="0"/>
        <v>29</v>
      </c>
      <c r="K7" s="4">
        <f>COUNTIFS(A7:A2005,G7,D7:D2005,0)</f>
        <v>29</v>
      </c>
      <c r="L7" s="11">
        <f>Table1[[#This Row],['# of false positives]]/Table1[[#This Row],['# of appearances]]</f>
        <v>1</v>
      </c>
      <c r="N7" t="s">
        <v>253</v>
      </c>
    </row>
    <row r="8" spans="1:14">
      <c r="A8" t="s">
        <v>10</v>
      </c>
      <c r="B8">
        <v>604</v>
      </c>
      <c r="C8">
        <v>0.20106524229049683</v>
      </c>
      <c r="D8">
        <v>0</v>
      </c>
      <c r="G8" s="9" t="s">
        <v>50</v>
      </c>
      <c r="H8" s="4">
        <f>VLOOKUP(Table1[[#This Row],[Package name]],A7:D921,2,FALSE)</f>
        <v>1640</v>
      </c>
      <c r="I8" s="4">
        <f>VLOOKUP(Table1[[#This Row],[Package name]],A7:D921,3,FALSE)</f>
        <v>0.54593873023986816</v>
      </c>
      <c r="J8" s="9">
        <f t="shared" si="0"/>
        <v>24</v>
      </c>
      <c r="K8" s="4">
        <f>COUNTIFS(A8:A2006,G8,D8:D2006,0)</f>
        <v>24</v>
      </c>
      <c r="L8" s="11">
        <f>Table1[[#This Row],['# of false positives]]/Table1[[#This Row],['# of appearances]]</f>
        <v>1</v>
      </c>
      <c r="N8" t="s">
        <v>254</v>
      </c>
    </row>
    <row r="9" spans="1:14">
      <c r="A9" t="s">
        <v>11</v>
      </c>
      <c r="B9">
        <v>678</v>
      </c>
      <c r="C9">
        <v>0.22569906711578369</v>
      </c>
      <c r="D9">
        <v>0</v>
      </c>
      <c r="G9" s="9" t="s">
        <v>42</v>
      </c>
      <c r="H9" s="4">
        <f>VLOOKUP(Table1[[#This Row],[Package name]],A8:D922,2,FALSE)</f>
        <v>1477</v>
      </c>
      <c r="I9" s="4">
        <f>VLOOKUP(Table1[[#This Row],[Package name]],A8:D922,3,FALSE)</f>
        <v>0.49167776107788086</v>
      </c>
      <c r="J9" s="9">
        <f t="shared" si="0"/>
        <v>23</v>
      </c>
      <c r="K9" s="4">
        <f>COUNTIFS(A9:A2007,G9,D9:D2007,0)</f>
        <v>23</v>
      </c>
      <c r="L9" s="11">
        <f>Table1[[#This Row],['# of false positives]]/Table1[[#This Row],['# of appearances]]</f>
        <v>1</v>
      </c>
      <c r="N9" t="s">
        <v>255</v>
      </c>
    </row>
    <row r="10" spans="1:14">
      <c r="A10" t="s">
        <v>12</v>
      </c>
      <c r="B10">
        <v>794</v>
      </c>
      <c r="C10">
        <v>0.26431423425674438</v>
      </c>
      <c r="D10">
        <v>0</v>
      </c>
      <c r="G10" s="9" t="s">
        <v>41</v>
      </c>
      <c r="H10" s="4">
        <f>VLOOKUP(Table1[[#This Row],[Package name]],A9:D923,2,FALSE)</f>
        <v>1154</v>
      </c>
      <c r="I10" s="4">
        <f>VLOOKUP(Table1[[#This Row],[Package name]],A9:D923,3,FALSE)</f>
        <v>0.38415446877479553</v>
      </c>
      <c r="J10" s="9">
        <f t="shared" si="0"/>
        <v>17</v>
      </c>
      <c r="K10" s="4">
        <f>COUNTIFS(A10:A2008,G10,D10:D2008,0)</f>
        <v>17</v>
      </c>
      <c r="L10" s="11">
        <f>Table1[[#This Row],['# of false positives]]/Table1[[#This Row],['# of appearances]]</f>
        <v>1</v>
      </c>
      <c r="N10" s="6" t="s">
        <v>256</v>
      </c>
    </row>
    <row r="11" spans="1:14">
      <c r="A11" t="s">
        <v>13</v>
      </c>
      <c r="B11">
        <v>1024</v>
      </c>
      <c r="C11">
        <v>0.34087881445884705</v>
      </c>
      <c r="D11">
        <v>0</v>
      </c>
      <c r="G11" s="9" t="s">
        <v>38</v>
      </c>
      <c r="H11" s="4">
        <f>VLOOKUP(Table1[[#This Row],[Package name]],A10:D924,2,FALSE)</f>
        <v>24</v>
      </c>
      <c r="I11" s="4">
        <f>VLOOKUP(Table1[[#This Row],[Package name]],A10:D924,3,FALSE)</f>
        <v>0</v>
      </c>
      <c r="J11" s="9">
        <f t="shared" si="0"/>
        <v>15</v>
      </c>
      <c r="K11" s="4">
        <f>COUNTIFS(A11:A2009,G11,D11:D2009,0)</f>
        <v>15</v>
      </c>
      <c r="L11" s="8">
        <f>Table1[[#This Row],['# of false positives]]/Table1[[#This Row],['# of appearances]]</f>
        <v>1</v>
      </c>
      <c r="N11" s="6" t="s">
        <v>257</v>
      </c>
    </row>
    <row r="12" spans="1:14">
      <c r="A12" t="s">
        <v>14</v>
      </c>
      <c r="B12">
        <v>1150</v>
      </c>
      <c r="C12">
        <v>0.38282290101051331</v>
      </c>
      <c r="D12">
        <v>0</v>
      </c>
      <c r="G12" s="9" t="s">
        <v>6</v>
      </c>
      <c r="H12" s="4">
        <f>VLOOKUP(Table1[[#This Row],[Package name]],A11:D925,2,FALSE)</f>
        <v>8</v>
      </c>
      <c r="I12" s="4">
        <f>VLOOKUP(Table1[[#This Row],[Package name]],A11:D925,3,FALSE)</f>
        <v>0</v>
      </c>
      <c r="J12" s="9">
        <f t="shared" si="0"/>
        <v>23</v>
      </c>
      <c r="K12" s="4">
        <f>COUNTIFS(A12:A2010,G12,D12:D2010,0)</f>
        <v>15</v>
      </c>
      <c r="L12" s="8">
        <f>Table1[[#This Row],['# of false positives]]/Table1[[#This Row],['# of appearances]]</f>
        <v>0.65217391304347827</v>
      </c>
      <c r="N12" s="5" t="s">
        <v>258</v>
      </c>
    </row>
    <row r="13" spans="1:14">
      <c r="A13" t="s">
        <v>15</v>
      </c>
      <c r="B13">
        <v>1487</v>
      </c>
      <c r="C13">
        <v>0.49500665068626404</v>
      </c>
      <c r="D13">
        <v>0</v>
      </c>
      <c r="G13" s="9" t="s">
        <v>33</v>
      </c>
      <c r="H13" s="4">
        <f>VLOOKUP(Table1[[#This Row],[Package name]],A12:D926,2,FALSE)</f>
        <v>685</v>
      </c>
      <c r="I13" s="4">
        <f>VLOOKUP(Table1[[#This Row],[Package name]],A12:D926,3,FALSE)</f>
        <v>0.22802929580211639</v>
      </c>
      <c r="J13" s="9">
        <f t="shared" si="0"/>
        <v>14</v>
      </c>
      <c r="K13" s="4">
        <f>COUNTIFS(A13:A2011,G13,D13:D2011,0)</f>
        <v>14</v>
      </c>
      <c r="L13" s="8">
        <f>Table1[[#This Row],['# of false positives]]/Table1[[#This Row],['# of appearances]]</f>
        <v>1</v>
      </c>
      <c r="N13" t="s">
        <v>259</v>
      </c>
    </row>
    <row r="14" spans="1:14">
      <c r="A14" t="s">
        <v>16</v>
      </c>
      <c r="B14">
        <v>1688</v>
      </c>
      <c r="C14">
        <v>0.56191742420196533</v>
      </c>
      <c r="D14">
        <v>0</v>
      </c>
      <c r="G14" s="9" t="s">
        <v>35</v>
      </c>
      <c r="H14" s="4">
        <f>VLOOKUP(Table1[[#This Row],[Package name]],A13:D927,2,FALSE)</f>
        <v>1437</v>
      </c>
      <c r="I14" s="4">
        <f>VLOOKUP(Table1[[#This Row],[Package name]],A13:D927,3,FALSE)</f>
        <v>0.47836217284202576</v>
      </c>
      <c r="J14" s="9">
        <f t="shared" si="0"/>
        <v>15</v>
      </c>
      <c r="K14" s="4">
        <f>COUNTIFS(A14:A2012,G14,D14:D2012,0)</f>
        <v>15</v>
      </c>
      <c r="L14" s="8">
        <f>Table1[[#This Row],['# of false positives]]/Table1[[#This Row],['# of appearances]]</f>
        <v>1</v>
      </c>
    </row>
    <row r="15" spans="1:14">
      <c r="A15" t="s">
        <v>17</v>
      </c>
      <c r="B15">
        <v>2003</v>
      </c>
      <c r="C15">
        <v>0.66677761077880859</v>
      </c>
      <c r="D15">
        <v>0</v>
      </c>
      <c r="G15" s="9" t="s">
        <v>34</v>
      </c>
      <c r="H15" s="4">
        <f>VLOOKUP(Table1[[#This Row],[Package name]],A14:D928,2,FALSE)</f>
        <v>1419</v>
      </c>
      <c r="I15" s="4">
        <f>VLOOKUP(Table1[[#This Row],[Package name]],A14:D928,3,FALSE)</f>
        <v>0.47237017750740051</v>
      </c>
      <c r="J15" s="9">
        <f t="shared" si="0"/>
        <v>14</v>
      </c>
      <c r="K15" s="4">
        <f>COUNTIFS(A15:A2013,G15,D15:D2013,0)</f>
        <v>14</v>
      </c>
      <c r="L15" s="8">
        <f>Table1[[#This Row],['# of false positives]]/Table1[[#This Row],['# of appearances]]</f>
        <v>1</v>
      </c>
    </row>
    <row r="16" spans="1:14">
      <c r="A16" t="s">
        <v>18</v>
      </c>
      <c r="D16">
        <v>1</v>
      </c>
      <c r="E16" s="4" t="s">
        <v>261</v>
      </c>
      <c r="G16" s="9" t="s">
        <v>40</v>
      </c>
      <c r="H16" s="4">
        <f>VLOOKUP(Table1[[#This Row],[Package name]],A15:D929,2,FALSE)</f>
        <v>587</v>
      </c>
      <c r="I16" s="4">
        <f>VLOOKUP(Table1[[#This Row],[Package name]],A15:D929,3,FALSE)</f>
        <v>0.19540612399578094</v>
      </c>
      <c r="J16" s="9">
        <f t="shared" si="0"/>
        <v>13</v>
      </c>
      <c r="K16" s="4">
        <f>COUNTIFS(A16:A2014,G16,D16:D2014,0)</f>
        <v>13</v>
      </c>
      <c r="L16" s="8">
        <f>Table1[[#This Row],['# of false positives]]/Table1[[#This Row],['# of appearances]]</f>
        <v>1</v>
      </c>
      <c r="N16" s="9"/>
    </row>
    <row r="17" spans="1:14">
      <c r="A17" t="s">
        <v>5</v>
      </c>
      <c r="B17">
        <v>3</v>
      </c>
      <c r="C17">
        <v>0</v>
      </c>
      <c r="D17">
        <v>0</v>
      </c>
      <c r="G17" s="9" t="s">
        <v>7</v>
      </c>
      <c r="H17" s="4">
        <f>VLOOKUP(Table1[[#This Row],[Package name]],A16:D930,2,FALSE)</f>
        <v>84</v>
      </c>
      <c r="I17" s="4">
        <f>VLOOKUP(Table1[[#This Row],[Package name]],A16:D930,3,FALSE)</f>
        <v>0</v>
      </c>
      <c r="J17" s="9">
        <f t="shared" si="0"/>
        <v>13</v>
      </c>
      <c r="K17" s="4">
        <f>COUNTIFS(A17:A2015,G17,D17:D2015,0)</f>
        <v>12</v>
      </c>
      <c r="L17" s="8">
        <f>Table1[[#This Row],['# of false positives]]/Table1[[#This Row],['# of appearances]]</f>
        <v>0.92307692307692313</v>
      </c>
      <c r="N17" s="9"/>
    </row>
    <row r="18" spans="1:14">
      <c r="A18" t="s">
        <v>19</v>
      </c>
      <c r="B18">
        <v>7</v>
      </c>
      <c r="C18">
        <v>0</v>
      </c>
      <c r="D18">
        <v>0</v>
      </c>
      <c r="G18" s="9" t="s">
        <v>15</v>
      </c>
      <c r="H18" s="4">
        <f>VLOOKUP(Table1[[#This Row],[Package name]],A17:D931,2,FALSE)</f>
        <v>1487</v>
      </c>
      <c r="I18" s="4">
        <f>VLOOKUP(Table1[[#This Row],[Package name]],A17:D931,3,FALSE)</f>
        <v>0.49500665068626404</v>
      </c>
      <c r="J18" s="9">
        <f t="shared" si="0"/>
        <v>14</v>
      </c>
      <c r="K18" s="4">
        <f>COUNTIFS(A18:A2016,G18,D18:D2016,0)</f>
        <v>13</v>
      </c>
      <c r="L18" s="8">
        <f>Table1[[#This Row],['# of false positives]]/Table1[[#This Row],['# of appearances]]</f>
        <v>0.9285714285714286</v>
      </c>
      <c r="N18" s="9"/>
    </row>
    <row r="19" spans="1:14">
      <c r="A19" t="s">
        <v>20</v>
      </c>
      <c r="B19">
        <v>9</v>
      </c>
      <c r="C19">
        <v>0</v>
      </c>
      <c r="D19">
        <v>0</v>
      </c>
      <c r="G19" s="9" t="s">
        <v>60</v>
      </c>
      <c r="H19" s="5">
        <f>VLOOKUP(Table1[[#This Row],[Package name]],A18:D932,2,FALSE)</f>
        <v>1829</v>
      </c>
      <c r="I19" s="5">
        <f>VLOOKUP(Table1[[#This Row],[Package name]],A18:D932,3,FALSE)</f>
        <v>0.60885489000000004</v>
      </c>
      <c r="J19" s="9">
        <f t="shared" si="0"/>
        <v>13</v>
      </c>
      <c r="K19" s="4">
        <f>COUNTIFS(A19:A2017,G19,D19:D2017,0)</f>
        <v>13</v>
      </c>
      <c r="L19" s="8">
        <f>Table1[[#This Row],['# of false positives]]/Table1[[#This Row],['# of appearances]]</f>
        <v>1</v>
      </c>
      <c r="N19" s="9"/>
    </row>
    <row r="20" spans="1:14">
      <c r="A20" t="s">
        <v>21</v>
      </c>
      <c r="B20">
        <v>14</v>
      </c>
      <c r="C20">
        <v>0</v>
      </c>
      <c r="D20">
        <v>0</v>
      </c>
      <c r="G20" s="9" t="s">
        <v>115</v>
      </c>
      <c r="H20" s="4">
        <f>VLOOKUP(Table1[[#This Row],[Package name]],A19:D933,2,FALSE)</f>
        <v>512</v>
      </c>
      <c r="I20" s="4">
        <f>VLOOKUP(Table1[[#This Row],[Package name]],A19:D933,3,FALSE)</f>
        <v>0.17043940722942352</v>
      </c>
      <c r="J20" s="9">
        <f t="shared" si="0"/>
        <v>12</v>
      </c>
      <c r="K20" s="4">
        <f>COUNTIFS(A20:A2018,G20,D20:D2018,0)</f>
        <v>12</v>
      </c>
      <c r="L20" s="8">
        <f>Table1[[#This Row],['# of false positives]]/Table1[[#This Row],['# of appearances]]</f>
        <v>1</v>
      </c>
      <c r="N20" s="9"/>
    </row>
    <row r="21" spans="1:14">
      <c r="A21" t="s">
        <v>22</v>
      </c>
      <c r="B21">
        <v>20</v>
      </c>
      <c r="C21">
        <v>0</v>
      </c>
      <c r="D21">
        <v>0</v>
      </c>
      <c r="G21" s="9" t="s">
        <v>88</v>
      </c>
      <c r="H21" s="9">
        <f>VLOOKUP(Table1[[#This Row],[Package name]],A20:D934,2,FALSE)</f>
        <v>500</v>
      </c>
      <c r="I21" s="9">
        <f>VLOOKUP(Table1[[#This Row],[Package name]],A20:D934,3,FALSE)</f>
        <v>0.16644473373889923</v>
      </c>
      <c r="J21" s="9">
        <f t="shared" si="0"/>
        <v>11</v>
      </c>
      <c r="K21" s="4">
        <f>COUNTIFS(A21:A2019,G21,D21:D2019,0)</f>
        <v>11</v>
      </c>
      <c r="L21" s="8">
        <f>Table1[[#This Row],['# of false positives]]/Table1[[#This Row],['# of appearances]]</f>
        <v>1</v>
      </c>
      <c r="N21" s="9"/>
    </row>
    <row r="22" spans="1:14">
      <c r="A22" t="s">
        <v>23</v>
      </c>
      <c r="B22">
        <v>31</v>
      </c>
      <c r="C22">
        <v>0</v>
      </c>
      <c r="D22">
        <v>0</v>
      </c>
      <c r="G22" s="9" t="s">
        <v>36</v>
      </c>
      <c r="H22" s="9">
        <f>VLOOKUP(Table1[[#This Row],[Package name]],A21:D935,2,FALSE)</f>
        <v>1744</v>
      </c>
      <c r="I22" s="9">
        <f>VLOOKUP(Table1[[#This Row],[Package name]],A21:D935,3,FALSE)</f>
        <v>0.58055925369262695</v>
      </c>
      <c r="J22" s="9">
        <f t="shared" si="0"/>
        <v>11</v>
      </c>
      <c r="K22" s="4">
        <f>COUNTIFS(A22:A2020,G22,D22:D2020,0)</f>
        <v>11</v>
      </c>
      <c r="L22" s="8">
        <f>Table1[[#This Row],['# of false positives]]/Table1[[#This Row],['# of appearances]]</f>
        <v>1</v>
      </c>
      <c r="N22" s="9"/>
    </row>
    <row r="23" spans="1:14">
      <c r="A23" t="s">
        <v>24</v>
      </c>
      <c r="B23">
        <v>65</v>
      </c>
      <c r="C23">
        <v>0</v>
      </c>
      <c r="D23">
        <v>0</v>
      </c>
      <c r="G23" s="9" t="s">
        <v>58</v>
      </c>
      <c r="H23" s="4">
        <f>VLOOKUP(Table1[[#This Row],[Package name]],A22:D936,2,FALSE)</f>
        <v>282</v>
      </c>
      <c r="I23" s="4">
        <f>VLOOKUP(Table1[[#This Row],[Package name]],A22:D936,3,FALSE)</f>
        <v>0</v>
      </c>
      <c r="J23" s="9">
        <f t="shared" si="0"/>
        <v>9</v>
      </c>
      <c r="K23" s="4">
        <f>COUNTIFS(A23:A2021,G23,D23:D2021,0)</f>
        <v>9</v>
      </c>
      <c r="L23" s="8">
        <f>Table1[[#This Row],['# of false positives]]/Table1[[#This Row],['# of appearances]]</f>
        <v>1</v>
      </c>
      <c r="N23" s="9"/>
    </row>
    <row r="24" spans="1:14">
      <c r="A24" t="s">
        <v>25</v>
      </c>
      <c r="B24">
        <v>95</v>
      </c>
      <c r="C24">
        <v>0</v>
      </c>
      <c r="D24">
        <v>0</v>
      </c>
      <c r="G24" s="9" t="s">
        <v>5</v>
      </c>
      <c r="H24" s="9">
        <f>VLOOKUP(Table1[[#This Row],[Package name]],A23:D937,2,FALSE)</f>
        <v>3</v>
      </c>
      <c r="I24" s="9">
        <f>VLOOKUP(Table1[[#This Row],[Package name]],A23:D937,3,FALSE)</f>
        <v>0</v>
      </c>
      <c r="J24" s="9">
        <f t="shared" si="0"/>
        <v>30</v>
      </c>
      <c r="K24" s="4">
        <f>COUNTIFS(A24:A2022,G24,D24:D2022,0)</f>
        <v>8</v>
      </c>
      <c r="L24" s="8">
        <f>Table1[[#This Row],['# of false positives]]/Table1[[#This Row],['# of appearances]]</f>
        <v>0.26666666666666666</v>
      </c>
      <c r="N24" s="9"/>
    </row>
    <row r="25" spans="1:14">
      <c r="A25" t="s">
        <v>26</v>
      </c>
      <c r="B25">
        <v>111</v>
      </c>
      <c r="C25">
        <v>0</v>
      </c>
      <c r="D25">
        <v>0</v>
      </c>
      <c r="G25" s="9" t="s">
        <v>45</v>
      </c>
      <c r="H25" s="4">
        <f>VLOOKUP(Table1[[#This Row],[Package name]],A24:D938,2,FALSE)</f>
        <v>92</v>
      </c>
      <c r="I25" s="4">
        <f>VLOOKUP(Table1[[#This Row],[Package name]],A24:D938,3,FALSE)</f>
        <v>0</v>
      </c>
      <c r="J25" s="9">
        <f t="shared" si="0"/>
        <v>8</v>
      </c>
      <c r="K25" s="4">
        <f>COUNTIFS(A25:A2023,G25,D25:D2023,0)</f>
        <v>8</v>
      </c>
      <c r="L25" s="8">
        <f>Table1[[#This Row],['# of false positives]]/Table1[[#This Row],['# of appearances]]</f>
        <v>1</v>
      </c>
      <c r="N25" s="9"/>
    </row>
    <row r="26" spans="1:14">
      <c r="A26" t="s">
        <v>27</v>
      </c>
      <c r="B26">
        <v>166</v>
      </c>
      <c r="C26">
        <v>0</v>
      </c>
      <c r="D26">
        <v>0</v>
      </c>
      <c r="G26" s="9" t="s">
        <v>16</v>
      </c>
      <c r="H26" s="4">
        <f>VLOOKUP(Table1[[#This Row],[Package name]],A25:D939,2,FALSE)</f>
        <v>1688</v>
      </c>
      <c r="I26" s="4">
        <f>VLOOKUP(Table1[[#This Row],[Package name]],A25:D939,3,FALSE)</f>
        <v>0.56191742420196533</v>
      </c>
      <c r="J26" s="9">
        <f t="shared" si="0"/>
        <v>8</v>
      </c>
      <c r="K26" s="4">
        <f>COUNTIFS(A26:A2024,G26,D26:D2024,0)</f>
        <v>7</v>
      </c>
      <c r="L26" s="8">
        <f>Table1[[#This Row],['# of false positives]]/Table1[[#This Row],['# of appearances]]</f>
        <v>0.875</v>
      </c>
      <c r="N26" s="9"/>
    </row>
    <row r="27" spans="1:14">
      <c r="A27" t="s">
        <v>28</v>
      </c>
      <c r="B27">
        <v>181</v>
      </c>
      <c r="C27">
        <v>0</v>
      </c>
      <c r="D27">
        <v>0</v>
      </c>
      <c r="G27" s="9" t="s">
        <v>71</v>
      </c>
      <c r="H27" s="4">
        <f>VLOOKUP(Table1[[#This Row],[Package name]],A26:D940,2,FALSE)</f>
        <v>2249</v>
      </c>
      <c r="I27" s="4">
        <f>VLOOKUP(Table1[[#This Row],[Package name]],A26:D940,3,FALSE)</f>
        <v>0.74866843223571777</v>
      </c>
      <c r="J27" s="9">
        <f t="shared" si="0"/>
        <v>7</v>
      </c>
      <c r="K27" s="4">
        <f>COUNTIFS(A27:A2025,G27,D27:D2025,0)</f>
        <v>7</v>
      </c>
      <c r="L27" s="8">
        <f>Table1[[#This Row],['# of false positives]]/Table1[[#This Row],['# of appearances]]</f>
        <v>1</v>
      </c>
      <c r="N27" s="9"/>
    </row>
    <row r="28" spans="1:14">
      <c r="A28" t="s">
        <v>8</v>
      </c>
      <c r="B28">
        <v>246</v>
      </c>
      <c r="C28">
        <v>0</v>
      </c>
      <c r="D28">
        <v>0</v>
      </c>
      <c r="G28" s="9" t="s">
        <v>59</v>
      </c>
      <c r="H28" s="4">
        <f>VLOOKUP(Table1[[#This Row],[Package name]],A27:D941,2,FALSE)</f>
        <v>1650</v>
      </c>
      <c r="I28" s="4">
        <f>VLOOKUP(Table1[[#This Row],[Package name]],A27:D941,3,FALSE)</f>
        <v>0.54926765</v>
      </c>
      <c r="J28" s="9">
        <f t="shared" si="0"/>
        <v>7</v>
      </c>
      <c r="K28" s="4">
        <f>COUNTIFS(A28:A2026,G28,D28:D2026,0)</f>
        <v>7</v>
      </c>
      <c r="L28" s="8">
        <f>Table1[[#This Row],['# of false positives]]/Table1[[#This Row],['# of appearances]]</f>
        <v>1</v>
      </c>
      <c r="N28" s="9"/>
    </row>
    <row r="29" spans="1:14">
      <c r="A29" t="s">
        <v>9</v>
      </c>
      <c r="B29">
        <v>342</v>
      </c>
      <c r="C29">
        <v>0.11384820193052292</v>
      </c>
      <c r="D29">
        <v>0</v>
      </c>
      <c r="G29" s="9" t="s">
        <v>57</v>
      </c>
      <c r="H29" s="9">
        <f>VLOOKUP(Table1[[#This Row],[Package name]],A28:D942,2,FALSE)</f>
        <v>648</v>
      </c>
      <c r="I29" s="9">
        <f>VLOOKUP(Table1[[#This Row],[Package name]],A28:D942,3,FALSE)</f>
        <v>0.21571238338947296</v>
      </c>
      <c r="J29" s="9">
        <f t="shared" si="0"/>
        <v>6</v>
      </c>
      <c r="K29" s="4">
        <f>COUNTIFS(A29:A2027,G29,D29:D2027,0)</f>
        <v>6</v>
      </c>
      <c r="L29" s="8">
        <f>Table1[[#This Row],['# of false positives]]/Table1[[#This Row],['# of appearances]]</f>
        <v>1</v>
      </c>
      <c r="N29" s="9"/>
    </row>
    <row r="30" spans="1:14">
      <c r="A30" t="s">
        <v>29</v>
      </c>
      <c r="B30">
        <v>403</v>
      </c>
      <c r="C30">
        <v>0.13415445387363434</v>
      </c>
      <c r="D30">
        <v>0</v>
      </c>
      <c r="G30" s="9" t="s">
        <v>82</v>
      </c>
      <c r="H30" s="4">
        <f>VLOOKUP(Table1[[#This Row],[Package name]],A29:D943,2,FALSE)</f>
        <v>2022</v>
      </c>
      <c r="I30" s="4">
        <f>VLOOKUP(Table1[[#This Row],[Package name]],A29:D943,3,FALSE)</f>
        <v>0.67310255765914917</v>
      </c>
      <c r="J30" s="9">
        <f t="shared" si="0"/>
        <v>6</v>
      </c>
      <c r="K30" s="4">
        <f>COUNTIFS(A30:A2028,G30,D30:D2028,0)</f>
        <v>6</v>
      </c>
      <c r="L30" s="8">
        <f>Table1[[#This Row],['# of false positives]]/Table1[[#This Row],['# of appearances]]</f>
        <v>1</v>
      </c>
      <c r="N30" s="9"/>
    </row>
    <row r="31" spans="1:14">
      <c r="A31" t="s">
        <v>30</v>
      </c>
      <c r="B31">
        <v>526</v>
      </c>
      <c r="C31">
        <v>0.17509986460208893</v>
      </c>
      <c r="D31">
        <v>0</v>
      </c>
      <c r="G31" s="9" t="s">
        <v>94</v>
      </c>
      <c r="H31" s="4">
        <f>VLOOKUP(Table1[[#This Row],[Package name]],A30:D944,2,FALSE)</f>
        <v>1654</v>
      </c>
      <c r="I31" s="4">
        <f>VLOOKUP(Table1[[#This Row],[Package name]],A30:D944,3,FALSE)</f>
        <v>0.55059921741485596</v>
      </c>
      <c r="J31" s="9">
        <f t="shared" si="0"/>
        <v>6</v>
      </c>
      <c r="K31" s="4">
        <f>COUNTIFS(A31:A2029,G31,D31:D2029,0)</f>
        <v>6</v>
      </c>
      <c r="L31" s="8">
        <f>Table1[[#This Row],['# of false positives]]/Table1[[#This Row],['# of appearances]]</f>
        <v>1</v>
      </c>
      <c r="N31" s="9"/>
    </row>
    <row r="32" spans="1:14">
      <c r="A32" t="s">
        <v>31</v>
      </c>
      <c r="B32">
        <v>628</v>
      </c>
      <c r="C32">
        <v>0.20905458927154541</v>
      </c>
      <c r="D32">
        <v>0</v>
      </c>
      <c r="G32" s="9" t="s">
        <v>123</v>
      </c>
      <c r="H32" s="4">
        <f>VLOOKUP(Table1[[#This Row],[Package name]],A31:D945,2,FALSE)</f>
        <v>585</v>
      </c>
      <c r="I32" s="4">
        <f>VLOOKUP(Table1[[#This Row],[Package name]],A31:D945,3,FALSE)</f>
        <v>0.19474034011363983</v>
      </c>
      <c r="J32" s="9">
        <f t="shared" si="0"/>
        <v>6</v>
      </c>
      <c r="K32" s="4">
        <f>COUNTIFS(A32:A2030,G32,D32:D2030,0)</f>
        <v>6</v>
      </c>
      <c r="L32" s="8">
        <f>Table1[[#This Row],['# of false positives]]/Table1[[#This Row],['# of appearances]]</f>
        <v>1</v>
      </c>
      <c r="N32" s="9"/>
    </row>
    <row r="33" spans="1:14">
      <c r="A33" t="s">
        <v>32</v>
      </c>
      <c r="B33">
        <v>649</v>
      </c>
      <c r="C33">
        <v>0.21604527533054352</v>
      </c>
      <c r="D33">
        <v>0</v>
      </c>
      <c r="G33" s="9" t="s">
        <v>138</v>
      </c>
      <c r="H33" s="8">
        <f>VLOOKUP(Table1[[#This Row],[Package name]],A32:D946,2,FALSE)</f>
        <v>1638</v>
      </c>
      <c r="I33" s="8">
        <f>VLOOKUP(Table1[[#This Row],[Package name]],A32:D946,3,FALSE)</f>
        <v>0.54527294635772705</v>
      </c>
      <c r="J33" s="9">
        <f t="shared" si="0"/>
        <v>6</v>
      </c>
      <c r="K33" s="4">
        <f>COUNTIFS(A33:A2031,G33,D33:D2031,0)</f>
        <v>6</v>
      </c>
      <c r="L33" s="8">
        <f>Table1[[#This Row],['# of false positives]]/Table1[[#This Row],['# of appearances]]</f>
        <v>1</v>
      </c>
      <c r="N33" s="9"/>
    </row>
    <row r="34" spans="1:14">
      <c r="A34" t="s">
        <v>11</v>
      </c>
      <c r="B34">
        <v>678</v>
      </c>
      <c r="C34">
        <v>0.22569906711578369</v>
      </c>
      <c r="D34">
        <v>0</v>
      </c>
      <c r="G34" s="9" t="s">
        <v>10</v>
      </c>
      <c r="H34" s="4">
        <f>VLOOKUP(Table1[[#This Row],[Package name]],A33:D947,2,FALSE)</f>
        <v>604</v>
      </c>
      <c r="I34" s="4">
        <f>VLOOKUP(Table1[[#This Row],[Package name]],A33:D947,3,FALSE)</f>
        <v>0.20106524229049683</v>
      </c>
      <c r="J34" s="9">
        <f t="shared" si="0"/>
        <v>6</v>
      </c>
      <c r="K34" s="4">
        <f>COUNTIFS(A34:A2032,G34,D34:D2032,0)</f>
        <v>5</v>
      </c>
      <c r="L34" s="8">
        <f>Table1[[#This Row],['# of false positives]]/Table1[[#This Row],['# of appearances]]</f>
        <v>0.83333333333333337</v>
      </c>
      <c r="N34" s="9"/>
    </row>
    <row r="35" spans="1:14">
      <c r="A35" t="s">
        <v>33</v>
      </c>
      <c r="B35">
        <v>685</v>
      </c>
      <c r="C35">
        <v>0.22802929580211639</v>
      </c>
      <c r="D35">
        <v>0</v>
      </c>
      <c r="G35" s="9" t="s">
        <v>23</v>
      </c>
      <c r="H35" s="8">
        <f>VLOOKUP(Table1[[#This Row],[Package name]],A34:D948,2,FALSE)</f>
        <v>31</v>
      </c>
      <c r="I35" s="8">
        <f>VLOOKUP(Table1[[#This Row],[Package name]],A34:D948,3,FALSE)</f>
        <v>0</v>
      </c>
      <c r="J35" s="9">
        <f t="shared" si="0"/>
        <v>6</v>
      </c>
      <c r="K35" s="4">
        <f>COUNTIFS(A35:A2033,G35,D35:D2033,0)</f>
        <v>5</v>
      </c>
      <c r="L35" s="8">
        <f>Table1[[#This Row],['# of false positives]]/Table1[[#This Row],['# of appearances]]</f>
        <v>0.83333333333333337</v>
      </c>
      <c r="N35" s="9"/>
    </row>
    <row r="36" spans="1:14">
      <c r="A36" t="s">
        <v>13</v>
      </c>
      <c r="B36">
        <v>1024</v>
      </c>
      <c r="C36">
        <v>0.34087881445884705</v>
      </c>
      <c r="D36">
        <v>0</v>
      </c>
      <c r="G36" s="9" t="s">
        <v>19</v>
      </c>
      <c r="H36" s="4">
        <f>VLOOKUP(Table1[[#This Row],[Package name]],A35:D949,2,FALSE)</f>
        <v>7</v>
      </c>
      <c r="I36" s="4">
        <f>VLOOKUP(Table1[[#This Row],[Package name]],A35:D949,3,FALSE)</f>
        <v>0</v>
      </c>
      <c r="J36" s="9">
        <f t="shared" si="0"/>
        <v>22</v>
      </c>
      <c r="K36" s="4">
        <f>COUNTIFS(A36:A2034,G36,D36:D2034,0)</f>
        <v>5</v>
      </c>
      <c r="L36" s="8">
        <f>Table1[[#This Row],['# of false positives]]/Table1[[#This Row],['# of appearances]]</f>
        <v>0.22727272727272727</v>
      </c>
      <c r="N36" s="9"/>
    </row>
    <row r="37" spans="1:14">
      <c r="A37" t="s">
        <v>34</v>
      </c>
      <c r="B37">
        <v>1419</v>
      </c>
      <c r="C37">
        <v>0.47237017750740051</v>
      </c>
      <c r="D37">
        <v>0</v>
      </c>
      <c r="G37" s="9" t="s">
        <v>69</v>
      </c>
      <c r="H37" s="4">
        <f>VLOOKUP(Table1[[#This Row],[Package name]],A36:D950,2,FALSE)</f>
        <v>849</v>
      </c>
      <c r="I37" s="4">
        <f>VLOOKUP(Table1[[#This Row],[Package name]],A36:D950,3,FALSE)</f>
        <v>0.28262317180633545</v>
      </c>
      <c r="J37" s="9">
        <f t="shared" si="0"/>
        <v>5</v>
      </c>
      <c r="K37" s="4">
        <f>COUNTIFS(A37:A2035,G37,D37:D2035,0)</f>
        <v>5</v>
      </c>
      <c r="L37" s="8">
        <f>Table1[[#This Row],['# of false positives]]/Table1[[#This Row],['# of appearances]]</f>
        <v>1</v>
      </c>
      <c r="N37" s="9"/>
    </row>
    <row r="38" spans="1:14">
      <c r="A38" t="s">
        <v>35</v>
      </c>
      <c r="B38">
        <v>1437</v>
      </c>
      <c r="C38">
        <v>0.47836217284202576</v>
      </c>
      <c r="D38">
        <v>0</v>
      </c>
      <c r="G38" s="9" t="s">
        <v>77</v>
      </c>
      <c r="H38" s="4">
        <f>VLOOKUP(Table1[[#This Row],[Package name]],A37:D951,2,FALSE)</f>
        <v>2200</v>
      </c>
      <c r="I38" s="4">
        <f>VLOOKUP(Table1[[#This Row],[Package name]],A37:D951,3,FALSE)</f>
        <v>0.73235684633255005</v>
      </c>
      <c r="J38" s="9">
        <f t="shared" si="0"/>
        <v>5</v>
      </c>
      <c r="K38" s="4">
        <f>COUNTIFS(A38:A2036,G38,D38:D2036,0)</f>
        <v>5</v>
      </c>
      <c r="L38" s="8">
        <f>Table1[[#This Row],['# of false positives]]/Table1[[#This Row],['# of appearances]]</f>
        <v>1</v>
      </c>
      <c r="N38" s="9"/>
    </row>
    <row r="39" spans="1:14">
      <c r="A39" t="s">
        <v>36</v>
      </c>
      <c r="B39">
        <v>1744</v>
      </c>
      <c r="C39">
        <v>0.58055925369262695</v>
      </c>
      <c r="D39">
        <v>0</v>
      </c>
      <c r="G39" s="9" t="s">
        <v>102</v>
      </c>
      <c r="H39" s="4">
        <f>VLOOKUP(Table1[[#This Row],[Package name]],A38:D952,2,FALSE)</f>
        <v>1666</v>
      </c>
      <c r="I39" s="4">
        <f>VLOOKUP(Table1[[#This Row],[Package name]],A38:D952,3,FALSE)</f>
        <v>0.55459386110305786</v>
      </c>
      <c r="J39" s="9">
        <f t="shared" si="0"/>
        <v>5</v>
      </c>
      <c r="K39" s="4">
        <f>COUNTIFS(A39:A2037,G39,D39:D2037,0)</f>
        <v>5</v>
      </c>
      <c r="L39" s="8">
        <f>Table1[[#This Row],['# of false positives]]/Table1[[#This Row],['# of appearances]]</f>
        <v>1</v>
      </c>
      <c r="N39" s="9"/>
    </row>
    <row r="40" spans="1:14">
      <c r="A40" t="s">
        <v>37</v>
      </c>
      <c r="B40">
        <v>2318</v>
      </c>
      <c r="C40">
        <v>0.77163779735565186</v>
      </c>
      <c r="D40">
        <v>0</v>
      </c>
      <c r="G40" s="9" t="s">
        <v>116</v>
      </c>
      <c r="H40" s="4">
        <f>VLOOKUP(Table1[[#This Row],[Package name]],A39:D953,2,FALSE)</f>
        <v>921</v>
      </c>
      <c r="I40" s="4">
        <f>VLOOKUP(Table1[[#This Row],[Package name]],A39:D953,3,FALSE)</f>
        <v>0.3065912127494812</v>
      </c>
      <c r="J40" s="9">
        <f t="shared" si="0"/>
        <v>5</v>
      </c>
      <c r="K40" s="4">
        <f>COUNTIFS(A40:A2038,G40,D40:D2038,0)</f>
        <v>5</v>
      </c>
      <c r="L40" s="8">
        <f>Table1[[#This Row],['# of false positives]]/Table1[[#This Row],['# of appearances]]</f>
        <v>1</v>
      </c>
      <c r="N40" s="9"/>
    </row>
    <row r="41" spans="1:14">
      <c r="A41" t="s">
        <v>6</v>
      </c>
      <c r="B41">
        <v>8</v>
      </c>
      <c r="C41">
        <v>0</v>
      </c>
      <c r="D41">
        <v>0</v>
      </c>
      <c r="G41" s="9" t="s">
        <v>117</v>
      </c>
      <c r="H41" s="4">
        <f>VLOOKUP(Table1[[#This Row],[Package name]],A40:D954,2,FALSE)</f>
        <v>1420</v>
      </c>
      <c r="I41" s="4">
        <f>VLOOKUP(Table1[[#This Row],[Package name]],A40:D954,3,FALSE)</f>
        <v>0.47270306944847107</v>
      </c>
      <c r="J41" s="9">
        <f t="shared" si="0"/>
        <v>5</v>
      </c>
      <c r="K41" s="4">
        <f>COUNTIFS(A41:A2039,G41,D41:D2039,0)</f>
        <v>5</v>
      </c>
      <c r="L41" s="8">
        <f>Table1[[#This Row],['# of false positives]]/Table1[[#This Row],['# of appearances]]</f>
        <v>1</v>
      </c>
      <c r="N41" s="9"/>
    </row>
    <row r="42" spans="1:14">
      <c r="A42" t="s">
        <v>20</v>
      </c>
      <c r="B42">
        <v>9</v>
      </c>
      <c r="C42">
        <v>0</v>
      </c>
      <c r="D42">
        <v>0</v>
      </c>
      <c r="G42" s="9" t="s">
        <v>163</v>
      </c>
      <c r="H42" s="8">
        <f>VLOOKUP(Table1[[#This Row],[Package name]],A41:D955,2,FALSE)</f>
        <v>1637</v>
      </c>
      <c r="I42" s="8">
        <f>VLOOKUP(Table1[[#This Row],[Package name]],A41:D955,3,FALSE)</f>
        <v>0.54494005400000001</v>
      </c>
      <c r="J42" s="9">
        <f t="shared" si="0"/>
        <v>5</v>
      </c>
      <c r="K42" s="4">
        <f>COUNTIFS(A42:A2040,G42,D42:D2040,0)</f>
        <v>5</v>
      </c>
      <c r="L42" s="8">
        <f>Table1[[#This Row],['# of false positives]]/Table1[[#This Row],['# of appearances]]</f>
        <v>1</v>
      </c>
      <c r="N42" s="9"/>
    </row>
    <row r="43" spans="1:14">
      <c r="A43" t="s">
        <v>38</v>
      </c>
      <c r="B43">
        <v>24</v>
      </c>
      <c r="C43">
        <v>0</v>
      </c>
      <c r="D43">
        <v>0</v>
      </c>
      <c r="G43" s="9" t="s">
        <v>191</v>
      </c>
      <c r="H43" s="8">
        <f>VLOOKUP(Table1[[#This Row],[Package name]],A42:D956,2,FALSE)</f>
        <v>784</v>
      </c>
      <c r="I43" s="8">
        <f>VLOOKUP(Table1[[#This Row],[Package name]],A42:D956,3,FALSE)</f>
        <v>0.26098534499999998</v>
      </c>
      <c r="J43" s="9">
        <f t="shared" si="0"/>
        <v>5</v>
      </c>
      <c r="K43" s="4">
        <f>COUNTIFS(A43:A2041,G43,D43:D2041,0)</f>
        <v>5</v>
      </c>
      <c r="L43" s="8">
        <f>Table1[[#This Row],['# of false positives]]/Table1[[#This Row],['# of appearances]]</f>
        <v>1</v>
      </c>
      <c r="N43" s="9"/>
    </row>
    <row r="44" spans="1:14">
      <c r="A44" t="s">
        <v>39</v>
      </c>
      <c r="B44">
        <v>35</v>
      </c>
      <c r="C44">
        <v>0</v>
      </c>
      <c r="D44">
        <v>0</v>
      </c>
      <c r="G44" s="9" t="s">
        <v>17</v>
      </c>
      <c r="H44" s="9">
        <f>VLOOKUP(Table1[[#This Row],[Package name]],A43:D957,2,FALSE)</f>
        <v>2003</v>
      </c>
      <c r="I44" s="9">
        <f>VLOOKUP(Table1[[#This Row],[Package name]],A43:D957,3,FALSE)</f>
        <v>0.66677761077880859</v>
      </c>
      <c r="J44" s="9">
        <f t="shared" si="0"/>
        <v>5</v>
      </c>
      <c r="K44" s="4">
        <f>COUNTIFS(A44:A2042,G44,D44:D2042,0)</f>
        <v>4</v>
      </c>
      <c r="L44" s="8">
        <f>Table1[[#This Row],['# of false positives]]/Table1[[#This Row],['# of appearances]]</f>
        <v>0.8</v>
      </c>
      <c r="N44" s="9"/>
    </row>
    <row r="45" spans="1:14">
      <c r="A45" t="s">
        <v>40</v>
      </c>
      <c r="B45">
        <v>587</v>
      </c>
      <c r="C45">
        <v>0.19540612399578094</v>
      </c>
      <c r="D45">
        <v>0</v>
      </c>
      <c r="G45" s="9" t="s">
        <v>32</v>
      </c>
      <c r="H45" s="9">
        <f>VLOOKUP(Table1[[#This Row],[Package name]],A44:D958,2,FALSE)</f>
        <v>649</v>
      </c>
      <c r="I45" s="9">
        <f>VLOOKUP(Table1[[#This Row],[Package name]],A44:D958,3,FALSE)</f>
        <v>0.21604527533054352</v>
      </c>
      <c r="J45" s="9">
        <f t="shared" si="0"/>
        <v>6</v>
      </c>
      <c r="K45" s="4">
        <f>COUNTIFS(A45:A2043,G45,D45:D2043,0)</f>
        <v>5</v>
      </c>
      <c r="L45" s="8">
        <f>Table1[[#This Row],['# of false positives]]/Table1[[#This Row],['# of appearances]]</f>
        <v>0.83333333333333337</v>
      </c>
      <c r="N45" s="9"/>
    </row>
    <row r="46" spans="1:14">
      <c r="A46" t="s">
        <v>10</v>
      </c>
      <c r="B46">
        <v>604</v>
      </c>
      <c r="C46">
        <v>0.20106524229049683</v>
      </c>
      <c r="D46">
        <v>0</v>
      </c>
      <c r="G46" s="9" t="s">
        <v>66</v>
      </c>
      <c r="H46" s="4">
        <f>VLOOKUP(Table1[[#This Row],[Package name]],A45:D959,2,FALSE)</f>
        <v>663</v>
      </c>
      <c r="I46" s="4">
        <f>VLOOKUP(Table1[[#This Row],[Package name]],A45:D959,3,FALSE)</f>
        <v>0.22070573270320892</v>
      </c>
      <c r="J46" s="9">
        <f t="shared" si="0"/>
        <v>5</v>
      </c>
      <c r="K46" s="4">
        <f>COUNTIFS(A46:A2044,G46,D46:D2044,0)</f>
        <v>5</v>
      </c>
      <c r="L46" s="8">
        <f>Table1[[#This Row],['# of false positives]]/Table1[[#This Row],['# of appearances]]</f>
        <v>1</v>
      </c>
      <c r="N46" s="9"/>
    </row>
    <row r="47" spans="1:14">
      <c r="A47" t="s">
        <v>31</v>
      </c>
      <c r="B47">
        <v>628</v>
      </c>
      <c r="C47">
        <v>0.20905458927154541</v>
      </c>
      <c r="D47">
        <v>0</v>
      </c>
      <c r="G47" s="9" t="s">
        <v>83</v>
      </c>
      <c r="H47" s="4">
        <f>VLOOKUP(Table1[[#This Row],[Package name]],A46:D960,2,FALSE)</f>
        <v>2271</v>
      </c>
      <c r="I47" s="4">
        <f>VLOOKUP(Table1[[#This Row],[Package name]],A46:D960,3,FALSE)</f>
        <v>0.75599199533462524</v>
      </c>
      <c r="J47" s="9">
        <f t="shared" si="0"/>
        <v>4</v>
      </c>
      <c r="K47" s="4">
        <f>COUNTIFS(A47:A2045,G47,D47:D2045,0)</f>
        <v>4</v>
      </c>
      <c r="L47" s="8">
        <f>Table1[[#This Row],['# of false positives]]/Table1[[#This Row],['# of appearances]]</f>
        <v>1</v>
      </c>
      <c r="N47" s="9"/>
    </row>
    <row r="48" spans="1:14">
      <c r="A48" t="s">
        <v>41</v>
      </c>
      <c r="B48">
        <v>1154</v>
      </c>
      <c r="C48">
        <v>0.38415446877479553</v>
      </c>
      <c r="D48">
        <v>0</v>
      </c>
      <c r="G48" s="9" t="s">
        <v>84</v>
      </c>
      <c r="H48" s="4">
        <f>VLOOKUP(Table1[[#This Row],[Package name]],A47:D961,2,FALSE)</f>
        <v>2370</v>
      </c>
      <c r="I48" s="4">
        <f>VLOOKUP(Table1[[#This Row],[Package name]],A47:D961,3,FALSE)</f>
        <v>0.78894805908203125</v>
      </c>
      <c r="J48" s="9">
        <f t="shared" si="0"/>
        <v>4</v>
      </c>
      <c r="K48" s="4">
        <f>COUNTIFS(A48:A2046,G48,D48:D2046,0)</f>
        <v>4</v>
      </c>
      <c r="L48" s="8">
        <f>Table1[[#This Row],['# of false positives]]/Table1[[#This Row],['# of appearances]]</f>
        <v>1</v>
      </c>
      <c r="N48" s="9"/>
    </row>
    <row r="49" spans="1:14">
      <c r="A49" t="s">
        <v>42</v>
      </c>
      <c r="B49">
        <v>1477</v>
      </c>
      <c r="C49">
        <v>0.49167776107788086</v>
      </c>
      <c r="D49">
        <v>0</v>
      </c>
      <c r="G49" s="9" t="s">
        <v>89</v>
      </c>
      <c r="H49" s="4">
        <f>VLOOKUP(Table1[[#This Row],[Package name]],A48:D962,2,FALSE)</f>
        <v>515</v>
      </c>
      <c r="I49" s="4">
        <f>VLOOKUP(Table1[[#This Row],[Package name]],A48:D962,3,FALSE)</f>
        <v>0.17143808305263519</v>
      </c>
      <c r="J49" s="9">
        <f t="shared" si="0"/>
        <v>4</v>
      </c>
      <c r="K49" s="4">
        <f>COUNTIFS(A49:A2047,G49,D49:D2047,0)</f>
        <v>4</v>
      </c>
      <c r="L49" s="8">
        <f>Table1[[#This Row],['# of false positives]]/Table1[[#This Row],['# of appearances]]</f>
        <v>1</v>
      </c>
      <c r="N49" s="9"/>
    </row>
    <row r="50" spans="1:14">
      <c r="A50" t="s">
        <v>43</v>
      </c>
      <c r="B50">
        <v>2348</v>
      </c>
      <c r="C50">
        <v>0.78162449598312378</v>
      </c>
      <c r="D50">
        <v>0</v>
      </c>
      <c r="G50" s="9" t="s">
        <v>95</v>
      </c>
      <c r="H50" s="4">
        <f>VLOOKUP(Table1[[#This Row],[Package name]],A49:D963,2,FALSE)</f>
        <v>2761</v>
      </c>
      <c r="I50" s="4">
        <f>VLOOKUP(Table1[[#This Row],[Package name]],A49:D963,3,FALSE)</f>
        <v>0.91910785436630249</v>
      </c>
      <c r="J50" s="9">
        <f t="shared" si="0"/>
        <v>4</v>
      </c>
      <c r="K50" s="4">
        <f>COUNTIFS(A50:A2048,G50,D50:D2048,0)</f>
        <v>4</v>
      </c>
      <c r="L50" s="8">
        <f>Table1[[#This Row],['# of false positives]]/Table1[[#This Row],['# of appearances]]</f>
        <v>1</v>
      </c>
      <c r="N50" s="9"/>
    </row>
    <row r="51" spans="1:14">
      <c r="A51" t="s">
        <v>44</v>
      </c>
      <c r="B51">
        <v>1</v>
      </c>
      <c r="C51">
        <v>0</v>
      </c>
      <c r="D51">
        <v>1</v>
      </c>
      <c r="G51" s="9" t="s">
        <v>111</v>
      </c>
      <c r="H51" s="4">
        <f>VLOOKUP(Table1[[#This Row],[Package name]],A50:D964,2,FALSE)</f>
        <v>2406</v>
      </c>
      <c r="I51" s="4">
        <f>VLOOKUP(Table1[[#This Row],[Package name]],A50:D964,3,FALSE)</f>
        <v>0.80093210935592651</v>
      </c>
      <c r="J51" s="9">
        <f t="shared" si="0"/>
        <v>4</v>
      </c>
      <c r="K51" s="4">
        <f>COUNTIFS(A51:A2049,G51,D51:D2049,0)</f>
        <v>4</v>
      </c>
      <c r="L51" s="8">
        <f>Table1[[#This Row],['# of false positives]]/Table1[[#This Row],['# of appearances]]</f>
        <v>1</v>
      </c>
      <c r="N51" s="9"/>
    </row>
    <row r="52" spans="1:14">
      <c r="A52" t="s">
        <v>20</v>
      </c>
      <c r="B52">
        <v>9</v>
      </c>
      <c r="C52">
        <v>0</v>
      </c>
      <c r="D52">
        <v>1</v>
      </c>
      <c r="G52" s="9" t="s">
        <v>120</v>
      </c>
      <c r="H52" s="4">
        <f>VLOOKUP(Table1[[#This Row],[Package name]],A51:D965,2,FALSE)</f>
        <v>2468</v>
      </c>
      <c r="I52" s="4">
        <f>VLOOKUP(Table1[[#This Row],[Package name]],A51:D965,3,FALSE)</f>
        <v>0.8215712308883667</v>
      </c>
      <c r="J52" s="9">
        <f t="shared" si="0"/>
        <v>4</v>
      </c>
      <c r="K52" s="4">
        <f>COUNTIFS(A52:A2050,G52,D52:D2050,0)</f>
        <v>4</v>
      </c>
      <c r="L52" s="8">
        <f>Table1[[#This Row],['# of false positives]]/Table1[[#This Row],['# of appearances]]</f>
        <v>1</v>
      </c>
      <c r="N52" s="9"/>
    </row>
    <row r="53" spans="1:14">
      <c r="A53" t="s">
        <v>45</v>
      </c>
      <c r="B53">
        <v>92</v>
      </c>
      <c r="C53">
        <v>0</v>
      </c>
      <c r="D53">
        <v>0</v>
      </c>
      <c r="G53" s="9" t="s">
        <v>171</v>
      </c>
      <c r="H53" s="8">
        <f>VLOOKUP(Table1[[#This Row],[Package name]],A52:D966,2,FALSE)</f>
        <v>32</v>
      </c>
      <c r="I53" s="8">
        <f>VLOOKUP(Table1[[#This Row],[Package name]],A52:D966,3,FALSE)</f>
        <v>0</v>
      </c>
      <c r="J53" s="9">
        <f t="shared" si="0"/>
        <v>7</v>
      </c>
      <c r="K53" s="4">
        <f>COUNTIFS(A53:A2051,G53,D53:D2051,0)</f>
        <v>5</v>
      </c>
      <c r="L53" s="8">
        <f>Table1[[#This Row],['# of false positives]]/Table1[[#This Row],['# of appearances]]</f>
        <v>0.7142857142857143</v>
      </c>
      <c r="N53" s="9"/>
    </row>
    <row r="54" spans="1:14">
      <c r="A54" t="s">
        <v>46</v>
      </c>
      <c r="B54">
        <v>107</v>
      </c>
      <c r="C54">
        <v>0</v>
      </c>
      <c r="D54">
        <v>1</v>
      </c>
      <c r="G54" s="9" t="s">
        <v>174</v>
      </c>
      <c r="H54" s="8">
        <f>VLOOKUP(Table1[[#This Row],[Package name]],A53:D967,2,FALSE)</f>
        <v>1631</v>
      </c>
      <c r="I54" s="8">
        <f>VLOOKUP(Table1[[#This Row],[Package name]],A53:D967,3,FALSE)</f>
        <v>0.54294276237487793</v>
      </c>
      <c r="J54" s="9">
        <f t="shared" si="0"/>
        <v>5</v>
      </c>
      <c r="K54" s="4">
        <f>COUNTIFS(A54:A2052,G54,D54:D2052,0)</f>
        <v>5</v>
      </c>
      <c r="L54" s="8">
        <f>Table1[[#This Row],['# of false positives]]/Table1[[#This Row],['# of appearances]]</f>
        <v>1</v>
      </c>
      <c r="N54" s="9"/>
    </row>
    <row r="55" spans="1:14">
      <c r="A55" t="s">
        <v>47</v>
      </c>
      <c r="B55">
        <v>197</v>
      </c>
      <c r="C55">
        <v>0</v>
      </c>
      <c r="D55">
        <v>1</v>
      </c>
      <c r="G55" s="9" t="s">
        <v>194</v>
      </c>
      <c r="H55" s="8">
        <f>VLOOKUP(Table1[[#This Row],[Package name]],A54:D968,2,FALSE)</f>
        <v>537</v>
      </c>
      <c r="I55" s="8">
        <f>VLOOKUP(Table1[[#This Row],[Package name]],A54:D968,3,FALSE)</f>
        <v>0.178761646</v>
      </c>
      <c r="J55" s="9">
        <f t="shared" si="0"/>
        <v>5</v>
      </c>
      <c r="K55" s="4">
        <f>COUNTIFS(A55:A2053,G55,D55:D2053,0)</f>
        <v>5</v>
      </c>
      <c r="L55" s="8">
        <f>Table1[[#This Row],['# of false positives]]/Table1[[#This Row],['# of appearances]]</f>
        <v>1</v>
      </c>
      <c r="N55" s="9"/>
    </row>
    <row r="56" spans="1:14">
      <c r="A56" t="s">
        <v>9</v>
      </c>
      <c r="B56">
        <v>342</v>
      </c>
      <c r="C56">
        <v>0.11384820193052292</v>
      </c>
      <c r="D56">
        <v>0</v>
      </c>
      <c r="G56" s="9" t="s">
        <v>25</v>
      </c>
      <c r="H56" s="9">
        <f>VLOOKUP(Table1[[#This Row],[Package name]],A55:D969,2,FALSE)</f>
        <v>95</v>
      </c>
      <c r="I56" s="9">
        <f>VLOOKUP(Table1[[#This Row],[Package name]],A55:D969,3,FALSE)</f>
        <v>0</v>
      </c>
      <c r="J56" s="9">
        <f t="shared" si="0"/>
        <v>5</v>
      </c>
      <c r="K56" s="4">
        <f>COUNTIFS(A56:A2054,G56,D56:D2054,0)</f>
        <v>3</v>
      </c>
      <c r="L56" s="8">
        <f>Table1[[#This Row],['# of false positives]]/Table1[[#This Row],['# of appearances]]</f>
        <v>0.6</v>
      </c>
      <c r="N56" s="9"/>
    </row>
    <row r="57" spans="1:14">
      <c r="A57" t="s">
        <v>48</v>
      </c>
      <c r="B57">
        <v>516</v>
      </c>
      <c r="C57">
        <v>0.17177097499370575</v>
      </c>
      <c r="D57">
        <v>0</v>
      </c>
      <c r="G57" s="9" t="s">
        <v>27</v>
      </c>
      <c r="H57" s="9">
        <f>VLOOKUP(Table1[[#This Row],[Package name]],A56:D970,2,FALSE)</f>
        <v>166</v>
      </c>
      <c r="I57" s="9">
        <f>VLOOKUP(Table1[[#This Row],[Package name]],A56:D970,3,FALSE)</f>
        <v>0</v>
      </c>
      <c r="J57" s="9">
        <f t="shared" si="0"/>
        <v>4</v>
      </c>
      <c r="K57" s="4">
        <f>COUNTIFS(A57:A2055,G57,D57:D2055,0)</f>
        <v>3</v>
      </c>
      <c r="L57" s="8">
        <f>Table1[[#This Row],['# of false positives]]/Table1[[#This Row],['# of appearances]]</f>
        <v>0.75</v>
      </c>
      <c r="N57" s="9"/>
    </row>
    <row r="58" spans="1:14">
      <c r="A58" t="s">
        <v>49</v>
      </c>
      <c r="B58">
        <v>550</v>
      </c>
      <c r="C58">
        <v>0.18308921158313751</v>
      </c>
      <c r="D58">
        <v>0</v>
      </c>
      <c r="G58" s="9" t="s">
        <v>53</v>
      </c>
      <c r="H58" s="9">
        <f>VLOOKUP(Table1[[#This Row],[Package name]],A57:D971,2,FALSE)</f>
        <v>50</v>
      </c>
      <c r="I58" s="9">
        <f>VLOOKUP(Table1[[#This Row],[Package name]],A57:D971,3,FALSE)</f>
        <v>0</v>
      </c>
      <c r="J58" s="9">
        <f t="shared" si="0"/>
        <v>4</v>
      </c>
      <c r="K58" s="4">
        <f>COUNTIFS(A58:A2056,G58,D58:D2056,0)</f>
        <v>3</v>
      </c>
      <c r="L58" s="8">
        <f>Table1[[#This Row],['# of false positives]]/Table1[[#This Row],['# of appearances]]</f>
        <v>0.75</v>
      </c>
      <c r="N58" s="9"/>
    </row>
    <row r="59" spans="1:14">
      <c r="A59" t="s">
        <v>11</v>
      </c>
      <c r="B59">
        <v>678</v>
      </c>
      <c r="C59">
        <v>0.22569906711578369</v>
      </c>
      <c r="D59">
        <v>0</v>
      </c>
      <c r="G59" s="9" t="s">
        <v>74</v>
      </c>
      <c r="H59" s="4">
        <f>VLOOKUP(Table1[[#This Row],[Package name]],A58:D972,2,FALSE)</f>
        <v>17</v>
      </c>
      <c r="I59" s="4">
        <f>VLOOKUP(Table1[[#This Row],[Package name]],A58:D972,3,FALSE)</f>
        <v>0</v>
      </c>
      <c r="J59" s="9">
        <f t="shared" si="0"/>
        <v>12</v>
      </c>
      <c r="K59" s="4">
        <f>COUNTIFS(A59:A2057,G59,D59:D2057,0)</f>
        <v>3</v>
      </c>
      <c r="L59" s="8">
        <f>Table1[[#This Row],['# of false positives]]/Table1[[#This Row],['# of appearances]]</f>
        <v>0.25</v>
      </c>
      <c r="N59" s="9"/>
    </row>
    <row r="60" spans="1:14">
      <c r="A60" t="s">
        <v>12</v>
      </c>
      <c r="B60">
        <v>794</v>
      </c>
      <c r="C60">
        <v>0.26431423425674438</v>
      </c>
      <c r="D60">
        <v>0</v>
      </c>
      <c r="G60" s="9" t="s">
        <v>92</v>
      </c>
      <c r="H60" s="4">
        <f>VLOOKUP(Table1[[#This Row],[Package name]],A59:D973,2,FALSE)</f>
        <v>1446</v>
      </c>
      <c r="I60" s="4">
        <f>VLOOKUP(Table1[[#This Row],[Package name]],A59:D973,3,FALSE)</f>
        <v>0.48135820031166077</v>
      </c>
      <c r="J60" s="9">
        <f t="shared" si="0"/>
        <v>3</v>
      </c>
      <c r="K60" s="4">
        <f>COUNTIFS(A60:A2058,G60,D60:D2058,0)</f>
        <v>3</v>
      </c>
      <c r="L60" s="8">
        <f>Table1[[#This Row],['# of false positives]]/Table1[[#This Row],['# of appearances]]</f>
        <v>1</v>
      </c>
      <c r="N60" s="9"/>
    </row>
    <row r="61" spans="1:14">
      <c r="A61" t="s">
        <v>50</v>
      </c>
      <c r="B61">
        <v>1640</v>
      </c>
      <c r="C61">
        <v>0.54593873023986816</v>
      </c>
      <c r="D61">
        <v>0</v>
      </c>
      <c r="G61" s="9" t="s">
        <v>118</v>
      </c>
      <c r="H61" s="9">
        <f>VLOOKUP(Table1[[#This Row],[Package name]],A60:D974,2,FALSE)</f>
        <v>1976</v>
      </c>
      <c r="I61" s="9">
        <f>VLOOKUP(Table1[[#This Row],[Package name]],A60:D974,3,FALSE)</f>
        <v>0.65778958797454834</v>
      </c>
      <c r="J61" s="9">
        <f t="shared" si="0"/>
        <v>3</v>
      </c>
      <c r="K61" s="4">
        <f>COUNTIFS(A61:A2059,G61,D61:D2059,0)</f>
        <v>3</v>
      </c>
      <c r="L61" s="8">
        <f>Table1[[#This Row],['# of false positives]]/Table1[[#This Row],['# of appearances]]</f>
        <v>1</v>
      </c>
      <c r="N61" s="9"/>
    </row>
    <row r="62" spans="1:14">
      <c r="A62" t="s">
        <v>17</v>
      </c>
      <c r="B62">
        <v>2003</v>
      </c>
      <c r="C62">
        <v>0.66677761077880859</v>
      </c>
      <c r="D62">
        <v>0</v>
      </c>
      <c r="G62" s="9" t="s">
        <v>121</v>
      </c>
      <c r="H62" s="4">
        <f>VLOOKUP(Table1[[#This Row],[Package name]],A61:D975,2,FALSE)</f>
        <v>2591</v>
      </c>
      <c r="I62" s="4">
        <f>VLOOKUP(Table1[[#This Row],[Package name]],A61:D975,3,FALSE)</f>
        <v>0.86251664161682129</v>
      </c>
      <c r="J62" s="9">
        <f t="shared" si="0"/>
        <v>3</v>
      </c>
      <c r="K62" s="4">
        <f>COUNTIFS(A62:A2060,G62,D62:D2060,0)</f>
        <v>3</v>
      </c>
      <c r="L62" s="8">
        <f>Table1[[#This Row],['# of false positives]]/Table1[[#This Row],['# of appearances]]</f>
        <v>1</v>
      </c>
      <c r="N62" s="9"/>
    </row>
    <row r="63" spans="1:14">
      <c r="A63" t="s">
        <v>37</v>
      </c>
      <c r="B63">
        <v>2318</v>
      </c>
      <c r="C63">
        <v>0.77163779735565186</v>
      </c>
      <c r="D63">
        <v>0</v>
      </c>
      <c r="G63" s="9" t="s">
        <v>145</v>
      </c>
      <c r="H63" s="8">
        <f>VLOOKUP(Table1[[#This Row],[Package name]],A62:D976,2,FALSE)</f>
        <v>1982</v>
      </c>
      <c r="I63" s="8">
        <f>VLOOKUP(Table1[[#This Row],[Package name]],A62:D976,3,FALSE)</f>
        <v>0.65978693962097168</v>
      </c>
      <c r="J63" s="9">
        <f t="shared" si="0"/>
        <v>3</v>
      </c>
      <c r="K63" s="4">
        <f>COUNTIFS(A63:A2061,G63,D63:D2061,0)</f>
        <v>3</v>
      </c>
      <c r="L63" s="8">
        <f>Table1[[#This Row],['# of false positives]]/Table1[[#This Row],['# of appearances]]</f>
        <v>1</v>
      </c>
      <c r="N63" s="9"/>
    </row>
    <row r="64" spans="1:14">
      <c r="A64" t="s">
        <v>51</v>
      </c>
      <c r="B64">
        <v>2381</v>
      </c>
      <c r="C64">
        <v>0.79260987043380737</v>
      </c>
      <c r="D64">
        <v>0</v>
      </c>
      <c r="G64" s="9" t="s">
        <v>146</v>
      </c>
      <c r="H64" s="8">
        <f>VLOOKUP(Table1[[#This Row],[Package name]],A63:D977,2,FALSE)</f>
        <v>2579</v>
      </c>
      <c r="I64" s="8">
        <f>VLOOKUP(Table1[[#This Row],[Package name]],A63:D977,3,FALSE)</f>
        <v>0.85852199792861938</v>
      </c>
      <c r="J64" s="9">
        <f t="shared" si="0"/>
        <v>3</v>
      </c>
      <c r="K64" s="4">
        <f>COUNTIFS(A64:A2062,G64,D64:D2062,0)</f>
        <v>3</v>
      </c>
      <c r="L64" s="8">
        <f>Table1[[#This Row],['# of false positives]]/Table1[[#This Row],['# of appearances]]</f>
        <v>1</v>
      </c>
      <c r="N64" s="9"/>
    </row>
    <row r="65" spans="1:14">
      <c r="A65" t="s">
        <v>52</v>
      </c>
      <c r="B65">
        <v>2838</v>
      </c>
      <c r="C65">
        <v>0.94474035501480103</v>
      </c>
      <c r="D65">
        <v>0</v>
      </c>
      <c r="G65" s="9" t="s">
        <v>173</v>
      </c>
      <c r="H65" s="8">
        <f>VLOOKUP(Table1[[#This Row],[Package name]],A64:D978,2,FALSE)</f>
        <v>917</v>
      </c>
      <c r="I65" s="8">
        <f>VLOOKUP(Table1[[#This Row],[Package name]],A64:D978,3,FALSE)</f>
        <v>0.30525964498519897</v>
      </c>
      <c r="J65" s="9">
        <f t="shared" si="0"/>
        <v>3</v>
      </c>
      <c r="K65" s="4">
        <f>COUNTIFS(A65:A2063,G65,D65:D2063,0)</f>
        <v>3</v>
      </c>
      <c r="L65" s="8">
        <f>Table1[[#This Row],['# of false positives]]/Table1[[#This Row],['# of appearances]]</f>
        <v>1</v>
      </c>
      <c r="N65" s="9"/>
    </row>
    <row r="66" spans="1:14">
      <c r="A66" t="s">
        <v>8</v>
      </c>
      <c r="D66">
        <v>1</v>
      </c>
      <c r="G66" s="9" t="s">
        <v>175</v>
      </c>
      <c r="H66" s="8">
        <f>VLOOKUP(Table1[[#This Row],[Package name]],A65:D979,2,FALSE)</f>
        <v>2696</v>
      </c>
      <c r="I66" s="8">
        <f>VLOOKUP(Table1[[#This Row],[Package name]],A65:D979,3,FALSE)</f>
        <v>0.89747005701065063</v>
      </c>
      <c r="J66" s="9">
        <f t="shared" si="0"/>
        <v>3</v>
      </c>
      <c r="K66" s="4">
        <f>COUNTIFS(A66:A2064,G66,D66:D2064,0)</f>
        <v>3</v>
      </c>
      <c r="L66" s="8">
        <f>Table1[[#This Row],['# of false positives]]/Table1[[#This Row],['# of appearances]]</f>
        <v>1</v>
      </c>
      <c r="N66" s="9"/>
    </row>
    <row r="67" spans="1:14">
      <c r="A67" t="s">
        <v>26</v>
      </c>
      <c r="D67">
        <v>1</v>
      </c>
      <c r="G67" s="9" t="s">
        <v>212</v>
      </c>
      <c r="H67" s="8">
        <f>VLOOKUP(Table1[[#This Row],[Package name]],A66:D980,2,FALSE)</f>
        <v>1363</v>
      </c>
      <c r="I67" s="8">
        <f>VLOOKUP(Table1[[#This Row],[Package name]],A66:D980,3,FALSE)</f>
        <v>0.453728348</v>
      </c>
      <c r="J67" s="9">
        <f t="shared" ref="J67:J130" si="1">COUNTIF($A$2:$A$1048576,G67)</f>
        <v>3</v>
      </c>
      <c r="K67" s="4">
        <f>COUNTIFS(A67:A2065,G67,D67:D2065,0)</f>
        <v>3</v>
      </c>
      <c r="L67" s="8">
        <f>Table1[[#This Row],['# of false positives]]/Table1[[#This Row],['# of appearances]]</f>
        <v>1</v>
      </c>
      <c r="N67" s="9"/>
    </row>
    <row r="68" spans="1:14">
      <c r="A68" t="s">
        <v>22</v>
      </c>
      <c r="D68">
        <v>1</v>
      </c>
      <c r="G68" s="9" t="s">
        <v>30</v>
      </c>
      <c r="H68" s="9">
        <f>VLOOKUP(Table1[[#This Row],[Package name]],A67:D981,2,FALSE)</f>
        <v>526</v>
      </c>
      <c r="I68" s="9">
        <f>VLOOKUP(Table1[[#This Row],[Package name]],A67:D981,3,FALSE)</f>
        <v>0.17509986460208893</v>
      </c>
      <c r="J68" s="9">
        <f t="shared" si="1"/>
        <v>3</v>
      </c>
      <c r="K68" s="4">
        <f>COUNTIFS(A68:A2066,G68,D68:D2066,0)</f>
        <v>2</v>
      </c>
      <c r="L68" s="8">
        <f>Table1[[#This Row],['# of false positives]]/Table1[[#This Row],['# of appearances]]</f>
        <v>0.66666666666666663</v>
      </c>
      <c r="N68" s="9"/>
    </row>
    <row r="69" spans="1:14">
      <c r="A69" s="2" t="s">
        <v>53</v>
      </c>
      <c r="B69" s="2">
        <v>50</v>
      </c>
      <c r="C69" s="2">
        <v>0</v>
      </c>
      <c r="D69">
        <v>0</v>
      </c>
      <c r="G69" s="9" t="s">
        <v>44</v>
      </c>
      <c r="H69" s="4">
        <f>VLOOKUP(Table1[[#This Row],[Package name]],A68:D982,2,FALSE)</f>
        <v>1</v>
      </c>
      <c r="I69" s="4">
        <f>VLOOKUP(Table1[[#This Row],[Package name]],A68:D982,3,FALSE)</f>
        <v>0</v>
      </c>
      <c r="J69" s="9">
        <f t="shared" si="1"/>
        <v>14</v>
      </c>
      <c r="K69" s="4">
        <f>COUNTIFS(A69:A2067,G69,D69:D2067,0)</f>
        <v>2</v>
      </c>
      <c r="L69" s="8">
        <f>Table1[[#This Row],['# of false positives]]/Table1[[#This Row],['# of appearances]]</f>
        <v>0.14285714285714285</v>
      </c>
      <c r="N69" s="9"/>
    </row>
    <row r="70" spans="1:14">
      <c r="A70" s="2" t="s">
        <v>54</v>
      </c>
      <c r="B70" s="2">
        <v>60</v>
      </c>
      <c r="C70" s="2">
        <v>0</v>
      </c>
      <c r="D70">
        <v>0</v>
      </c>
      <c r="G70" s="9" t="s">
        <v>61</v>
      </c>
      <c r="H70" s="4">
        <f>VLOOKUP(Table1[[#This Row],[Package name]],A69:D983,2,FALSE)</f>
        <v>39</v>
      </c>
      <c r="I70" s="4">
        <f>VLOOKUP(Table1[[#This Row],[Package name]],A69:D983,3,FALSE)</f>
        <v>0</v>
      </c>
      <c r="J70" s="9">
        <f t="shared" si="1"/>
        <v>8</v>
      </c>
      <c r="K70" s="4">
        <f>COUNTIFS(A70:A2068,G70,D70:D2068,0)</f>
        <v>2</v>
      </c>
      <c r="L70" s="8">
        <f>Table1[[#This Row],['# of false positives]]/Table1[[#This Row],['# of appearances]]</f>
        <v>0.25</v>
      </c>
      <c r="N70" s="9"/>
    </row>
    <row r="71" spans="1:14">
      <c r="A71" s="2" t="s">
        <v>55</v>
      </c>
      <c r="B71" s="2">
        <v>162</v>
      </c>
      <c r="C71" s="2">
        <v>0</v>
      </c>
      <c r="D71">
        <v>0</v>
      </c>
      <c r="G71" s="9" t="s">
        <v>63</v>
      </c>
      <c r="H71" s="8">
        <f>VLOOKUP(Table1[[#This Row],[Package name]],A70:D984,2,FALSE)</f>
        <v>110</v>
      </c>
      <c r="I71" s="8">
        <f>VLOOKUP(Table1[[#This Row],[Package name]],A70:D984,3,FALSE)</f>
        <v>0</v>
      </c>
      <c r="J71" s="9">
        <f t="shared" si="1"/>
        <v>2</v>
      </c>
      <c r="K71" s="4">
        <f>COUNTIFS(A71:A2069,G71,D71:D2069,0)</f>
        <v>2</v>
      </c>
      <c r="L71" s="8">
        <f>Table1[[#This Row],['# of false positives]]/Table1[[#This Row],['# of appearances]]</f>
        <v>1</v>
      </c>
      <c r="N71" s="9"/>
    </row>
    <row r="72" spans="1:14">
      <c r="A72" s="2" t="s">
        <v>56</v>
      </c>
      <c r="B72" s="2">
        <v>218</v>
      </c>
      <c r="C72" s="2">
        <v>0</v>
      </c>
      <c r="D72">
        <v>0</v>
      </c>
      <c r="G72" s="9" t="s">
        <v>73</v>
      </c>
      <c r="H72" s="4">
        <f>VLOOKUP(Table1[[#This Row],[Package name]],A71:D985,2,FALSE)</f>
        <v>0</v>
      </c>
      <c r="I72" s="4">
        <f>VLOOKUP(Table1[[#This Row],[Package name]],A71:D985,3,FALSE)</f>
        <v>0</v>
      </c>
      <c r="J72" s="9">
        <f t="shared" si="1"/>
        <v>6</v>
      </c>
      <c r="K72" s="4">
        <f>COUNTIFS(A72:A2070,G72,D72:D2070,0)</f>
        <v>2</v>
      </c>
      <c r="L72" s="8">
        <f>Table1[[#This Row],['# of false positives]]/Table1[[#This Row],['# of appearances]]</f>
        <v>0.33333333333333331</v>
      </c>
      <c r="N72" s="9"/>
    </row>
    <row r="73" spans="1:14">
      <c r="A73" s="2" t="s">
        <v>9</v>
      </c>
      <c r="B73" s="2">
        <v>342</v>
      </c>
      <c r="C73" s="2">
        <v>0.11384820193052292</v>
      </c>
      <c r="D73">
        <v>0</v>
      </c>
      <c r="G73" s="9" t="s">
        <v>85</v>
      </c>
      <c r="H73" s="9">
        <f>VLOOKUP(Table1[[#This Row],[Package name]],A72:D986,2,FALSE)</f>
        <v>22</v>
      </c>
      <c r="I73" s="9">
        <f>VLOOKUP(Table1[[#This Row],[Package name]],A72:D986,3,FALSE)</f>
        <v>0</v>
      </c>
      <c r="J73" s="9">
        <f t="shared" si="1"/>
        <v>4</v>
      </c>
      <c r="K73" s="4">
        <f>COUNTIFS(A73:A2071,G73,D73:D2071,0)</f>
        <v>2</v>
      </c>
      <c r="L73" s="8">
        <f>Table1[[#This Row],['# of false positives]]/Table1[[#This Row],['# of appearances]]</f>
        <v>0.5</v>
      </c>
      <c r="N73" s="9"/>
    </row>
    <row r="74" spans="1:14">
      <c r="A74" s="2" t="s">
        <v>57</v>
      </c>
      <c r="B74" s="2">
        <v>648</v>
      </c>
      <c r="C74" s="2">
        <v>0.21571238338947296</v>
      </c>
      <c r="D74">
        <v>0</v>
      </c>
      <c r="G74" s="9" t="s">
        <v>87</v>
      </c>
      <c r="H74" s="4">
        <f>VLOOKUP(Table1[[#This Row],[Package name]],A73:D987,2,FALSE)</f>
        <v>302</v>
      </c>
      <c r="I74" s="4">
        <f>VLOOKUP(Table1[[#This Row],[Package name]],A73:D987,3,FALSE)</f>
        <v>0.10053262114524841</v>
      </c>
      <c r="J74" s="9">
        <f t="shared" si="1"/>
        <v>2</v>
      </c>
      <c r="K74" s="4">
        <f>COUNTIFS(A74:A2072,G74,D74:D2072,0)</f>
        <v>2</v>
      </c>
      <c r="L74" s="8">
        <f>Table1[[#This Row],['# of false positives]]/Table1[[#This Row],['# of appearances]]</f>
        <v>1</v>
      </c>
      <c r="N74" s="9"/>
    </row>
    <row r="75" spans="1:14">
      <c r="A75" s="2" t="s">
        <v>41</v>
      </c>
      <c r="B75" s="2">
        <v>1154</v>
      </c>
      <c r="C75" s="2">
        <v>0.38415446877479553</v>
      </c>
      <c r="D75">
        <v>0</v>
      </c>
      <c r="G75" s="9" t="s">
        <v>97</v>
      </c>
      <c r="H75" s="4">
        <f>VLOOKUP(Table1[[#This Row],[Package name]],A74:D988,2,FALSE)</f>
        <v>36</v>
      </c>
      <c r="I75" s="4">
        <f>VLOOKUP(Table1[[#This Row],[Package name]],A74:D988,3,FALSE)</f>
        <v>0</v>
      </c>
      <c r="J75" s="9">
        <f t="shared" si="1"/>
        <v>4</v>
      </c>
      <c r="K75" s="4">
        <f>COUNTIFS(A75:A2073,G75,D75:D2073,0)</f>
        <v>2</v>
      </c>
      <c r="L75" s="8">
        <f>Table1[[#This Row],['# of false positives]]/Table1[[#This Row],['# of appearances]]</f>
        <v>0.5</v>
      </c>
      <c r="N75" s="9"/>
    </row>
    <row r="76" spans="1:14">
      <c r="A76" s="2" t="s">
        <v>34</v>
      </c>
      <c r="B76" s="2">
        <v>1419</v>
      </c>
      <c r="C76" s="2">
        <v>0.47237017750740051</v>
      </c>
      <c r="D76">
        <v>0</v>
      </c>
      <c r="G76" s="9" t="s">
        <v>100</v>
      </c>
      <c r="H76" s="4">
        <f>VLOOKUP(Table1[[#This Row],[Package name]],A75:D989,2,FALSE)</f>
        <v>452</v>
      </c>
      <c r="I76" s="4">
        <f>VLOOKUP(Table1[[#This Row],[Package name]],A75:D989,3,FALSE)</f>
        <v>0.15046603977680206</v>
      </c>
      <c r="J76" s="9">
        <f t="shared" si="1"/>
        <v>2</v>
      </c>
      <c r="K76" s="4">
        <f>COUNTIFS(A76:A2074,G76,D76:D2074,0)</f>
        <v>2</v>
      </c>
      <c r="L76" s="8">
        <f>Table1[[#This Row],['# of false positives]]/Table1[[#This Row],['# of appearances]]</f>
        <v>1</v>
      </c>
      <c r="N76" s="9"/>
    </row>
    <row r="77" spans="1:14">
      <c r="A77" t="s">
        <v>6</v>
      </c>
      <c r="B77">
        <v>8</v>
      </c>
      <c r="C77">
        <v>0</v>
      </c>
      <c r="D77">
        <v>0</v>
      </c>
      <c r="G77" s="9" t="s">
        <v>101</v>
      </c>
      <c r="H77" s="4">
        <f>VLOOKUP(Table1[[#This Row],[Package name]],A76:D990,2,FALSE)</f>
        <v>1313</v>
      </c>
      <c r="I77" s="4">
        <f>VLOOKUP(Table1[[#This Row],[Package name]],A76:D990,3,FALSE)</f>
        <v>0.437083899974823</v>
      </c>
      <c r="J77" s="9">
        <f t="shared" si="1"/>
        <v>3</v>
      </c>
      <c r="K77" s="4">
        <f>COUNTIFS(A77:A2075,G77,D77:D2075,0)</f>
        <v>3</v>
      </c>
      <c r="L77" s="8">
        <f>Table1[[#This Row],['# of false positives]]/Table1[[#This Row],['# of appearances]]</f>
        <v>1</v>
      </c>
      <c r="N77" s="9"/>
    </row>
    <row r="78" spans="1:14">
      <c r="A78" t="s">
        <v>58</v>
      </c>
      <c r="B78">
        <v>282</v>
      </c>
      <c r="C78">
        <v>0</v>
      </c>
      <c r="D78">
        <v>0</v>
      </c>
      <c r="G78" s="9" t="s">
        <v>114</v>
      </c>
      <c r="H78" s="4">
        <f>VLOOKUP(Table1[[#This Row],[Package name]],A77:D991,2,FALSE)</f>
        <v>184</v>
      </c>
      <c r="I78" s="4">
        <f>VLOOKUP(Table1[[#This Row],[Package name]],A77:D991,3,FALSE)</f>
        <v>0</v>
      </c>
      <c r="J78" s="9">
        <f t="shared" si="1"/>
        <v>5</v>
      </c>
      <c r="K78" s="4">
        <f>COUNTIFS(A78:A2076,G78,D78:D2076,0)</f>
        <v>2</v>
      </c>
      <c r="L78" s="8">
        <f>Table1[[#This Row],['# of false positives]]/Table1[[#This Row],['# of appearances]]</f>
        <v>0.4</v>
      </c>
      <c r="N78" s="9"/>
    </row>
    <row r="79" spans="1:14">
      <c r="A79" t="s">
        <v>9</v>
      </c>
      <c r="B79">
        <v>342</v>
      </c>
      <c r="C79">
        <v>0.113848202</v>
      </c>
      <c r="D79">
        <v>0</v>
      </c>
      <c r="G79" s="9" t="s">
        <v>124</v>
      </c>
      <c r="H79" s="8">
        <f>VLOOKUP(Table1[[#This Row],[Package name]],A78:D992,2,FALSE)</f>
        <v>2211</v>
      </c>
      <c r="I79" s="8">
        <f>VLOOKUP(Table1[[#This Row],[Package name]],A78:D992,3,FALSE)</f>
        <v>0.73601865768432617</v>
      </c>
      <c r="J79" s="9">
        <f t="shared" si="1"/>
        <v>2</v>
      </c>
      <c r="K79" s="4">
        <f>COUNTIFS(A79:A2077,G79,D79:D2077,0)</f>
        <v>2</v>
      </c>
      <c r="L79" s="8">
        <f>Table1[[#This Row],['# of false positives]]/Table1[[#This Row],['# of appearances]]</f>
        <v>1</v>
      </c>
      <c r="N79" s="9"/>
    </row>
    <row r="80" spans="1:14">
      <c r="A80" t="s">
        <v>59</v>
      </c>
      <c r="B80">
        <v>1650</v>
      </c>
      <c r="C80">
        <v>0.54926765</v>
      </c>
      <c r="D80">
        <v>0</v>
      </c>
      <c r="G80" s="9" t="s">
        <v>134</v>
      </c>
      <c r="H80" s="8">
        <f>VLOOKUP(Table1[[#This Row],[Package name]],A79:D993,2,FALSE)</f>
        <v>463</v>
      </c>
      <c r="I80" s="8">
        <f>VLOOKUP(Table1[[#This Row],[Package name]],A79:D993,3,FALSE)</f>
        <v>0.15412783622741699</v>
      </c>
      <c r="J80" s="9">
        <f t="shared" si="1"/>
        <v>2</v>
      </c>
      <c r="K80" s="4">
        <f>COUNTIFS(A80:A2078,G80,D80:D2078,0)</f>
        <v>2</v>
      </c>
      <c r="L80" s="8">
        <f>Table1[[#This Row],['# of false positives]]/Table1[[#This Row],['# of appearances]]</f>
        <v>1</v>
      </c>
      <c r="N80" s="9"/>
    </row>
    <row r="81" spans="1:14">
      <c r="A81" t="s">
        <v>36</v>
      </c>
      <c r="B81">
        <v>1744</v>
      </c>
      <c r="C81">
        <v>0.58055925399999997</v>
      </c>
      <c r="D81">
        <v>0</v>
      </c>
      <c r="G81" s="9" t="s">
        <v>142</v>
      </c>
      <c r="H81" s="8">
        <f>VLOOKUP(Table1[[#This Row],[Package name]],A80:D994,2,FALSE)</f>
        <v>221</v>
      </c>
      <c r="I81" s="8">
        <f>VLOOKUP(Table1[[#This Row],[Package name]],A80:D994,3,FALSE)</f>
        <v>0</v>
      </c>
      <c r="J81" s="9">
        <f t="shared" si="1"/>
        <v>2</v>
      </c>
      <c r="K81" s="4">
        <f>COUNTIFS(A81:A2079,G81,D81:D2079,0)</f>
        <v>2</v>
      </c>
      <c r="L81" s="8">
        <f>Table1[[#This Row],['# of false positives]]/Table1[[#This Row],['# of appearances]]</f>
        <v>1</v>
      </c>
      <c r="N81" s="9"/>
    </row>
    <row r="82" spans="1:14">
      <c r="A82" t="s">
        <v>60</v>
      </c>
      <c r="B82">
        <v>1829</v>
      </c>
      <c r="C82">
        <v>0.60885489000000004</v>
      </c>
      <c r="D82">
        <v>0</v>
      </c>
      <c r="G82" s="9" t="s">
        <v>144</v>
      </c>
      <c r="H82" s="8">
        <f>VLOOKUP(Table1[[#This Row],[Package name]],A81:D995,2,FALSE)</f>
        <v>1488</v>
      </c>
      <c r="I82" s="8">
        <f>VLOOKUP(Table1[[#This Row],[Package name]],A81:D995,3,FALSE)</f>
        <v>0.49533954262733459</v>
      </c>
      <c r="J82" s="9">
        <f t="shared" si="1"/>
        <v>2</v>
      </c>
      <c r="K82" s="4">
        <f>COUNTIFS(A82:A2080,G82,D82:D2080,0)</f>
        <v>2</v>
      </c>
      <c r="L82" s="8">
        <f>Table1[[#This Row],['# of false positives]]/Table1[[#This Row],['# of appearances]]</f>
        <v>1</v>
      </c>
      <c r="N82" s="9"/>
    </row>
    <row r="83" spans="1:14">
      <c r="A83" s="2" t="s">
        <v>44</v>
      </c>
      <c r="B83" s="2">
        <v>1</v>
      </c>
      <c r="C83" s="2">
        <v>0</v>
      </c>
      <c r="D83" s="2">
        <v>1</v>
      </c>
      <c r="G83" s="9" t="s">
        <v>157</v>
      </c>
      <c r="H83" s="8">
        <f>VLOOKUP(Table1[[#This Row],[Package name]],A82:D996,2,FALSE)</f>
        <v>2936</v>
      </c>
      <c r="I83" s="8">
        <f>VLOOKUP(Table1[[#This Row],[Package name]],A82:D996,3,FALSE)</f>
        <v>0.97736352682113647</v>
      </c>
      <c r="J83" s="9">
        <f t="shared" si="1"/>
        <v>2</v>
      </c>
      <c r="K83" s="4">
        <f>COUNTIFS(A83:A2081,G83,D83:D2081,0)</f>
        <v>2</v>
      </c>
      <c r="L83" s="8">
        <f>Table1[[#This Row],['# of false positives]]/Table1[[#This Row],['# of appearances]]</f>
        <v>1</v>
      </c>
      <c r="N83" s="9"/>
    </row>
    <row r="84" spans="1:14">
      <c r="A84" s="2" t="s">
        <v>19</v>
      </c>
      <c r="B84" s="2">
        <v>7</v>
      </c>
      <c r="C84" s="2">
        <v>0</v>
      </c>
      <c r="D84" s="2">
        <v>1</v>
      </c>
      <c r="G84" s="9" t="s">
        <v>162</v>
      </c>
      <c r="H84" s="8">
        <f>VLOOKUP(Table1[[#This Row],[Package name]],A83:D997,2,FALSE)</f>
        <v>1608</v>
      </c>
      <c r="I84" s="8">
        <f>VLOOKUP(Table1[[#This Row],[Package name]],A83:D997,3,FALSE)</f>
        <v>0.53528630700000002</v>
      </c>
      <c r="J84" s="9">
        <f t="shared" si="1"/>
        <v>2</v>
      </c>
      <c r="K84" s="4">
        <f>COUNTIFS(A84:A2082,G84,D84:D2082,0)</f>
        <v>2</v>
      </c>
      <c r="L84" s="8">
        <f>Table1[[#This Row],['# of false positives]]/Table1[[#This Row],['# of appearances]]</f>
        <v>1</v>
      </c>
      <c r="N84" s="9"/>
    </row>
    <row r="85" spans="1:14">
      <c r="A85" s="2" t="s">
        <v>6</v>
      </c>
      <c r="B85" s="2">
        <v>8</v>
      </c>
      <c r="C85" s="2">
        <v>0</v>
      </c>
      <c r="D85" s="2">
        <v>1</v>
      </c>
      <c r="G85" s="9" t="s">
        <v>176</v>
      </c>
      <c r="H85" s="8">
        <f>VLOOKUP(Table1[[#This Row],[Package name]],A84:D998,2,FALSE)</f>
        <v>470</v>
      </c>
      <c r="I85" s="8">
        <f>VLOOKUP(Table1[[#This Row],[Package name]],A84:D998,3,FALSE)</f>
        <v>0.15645804999999999</v>
      </c>
      <c r="J85" s="9">
        <f t="shared" si="1"/>
        <v>2</v>
      </c>
      <c r="K85" s="4">
        <f>COUNTIFS(A85:A2083,G85,D85:D2083,0)</f>
        <v>2</v>
      </c>
      <c r="L85" s="8">
        <f>Table1[[#This Row],['# of false positives]]/Table1[[#This Row],['# of appearances]]</f>
        <v>1</v>
      </c>
      <c r="N85" s="9"/>
    </row>
    <row r="86" spans="1:14">
      <c r="A86" s="2" t="s">
        <v>38</v>
      </c>
      <c r="B86" s="2">
        <v>24</v>
      </c>
      <c r="C86" s="2">
        <v>0</v>
      </c>
      <c r="D86" s="2">
        <v>0</v>
      </c>
      <c r="G86" s="9" t="s">
        <v>188</v>
      </c>
      <c r="H86" s="8">
        <f>VLOOKUP(Table1[[#This Row],[Package name]],A85:D999,2,FALSE)</f>
        <v>1152</v>
      </c>
      <c r="I86" s="8">
        <f>VLOOKUP(Table1[[#This Row],[Package name]],A85:D999,3,FALSE)</f>
        <v>0.38348868489265442</v>
      </c>
      <c r="J86" s="9">
        <f t="shared" si="1"/>
        <v>2</v>
      </c>
      <c r="K86" s="4">
        <f>COUNTIFS(A86:A2084,G86,D86:D2084,0)</f>
        <v>2</v>
      </c>
      <c r="L86" s="8">
        <f>Table1[[#This Row],['# of false positives]]/Table1[[#This Row],['# of appearances]]</f>
        <v>1</v>
      </c>
      <c r="N86" s="9"/>
    </row>
    <row r="87" spans="1:14">
      <c r="A87" s="2" t="s">
        <v>23</v>
      </c>
      <c r="B87" s="2">
        <v>31</v>
      </c>
      <c r="C87" s="2">
        <v>0</v>
      </c>
      <c r="D87" s="2">
        <v>0</v>
      </c>
      <c r="G87" s="9" t="s">
        <v>193</v>
      </c>
      <c r="H87" s="8">
        <f>VLOOKUP(Table1[[#This Row],[Package name]],A86:D1000,2,FALSE)</f>
        <v>234</v>
      </c>
      <c r="I87" s="8">
        <f>VLOOKUP(Table1[[#This Row],[Package name]],A86:D1000,3,FALSE)</f>
        <v>0</v>
      </c>
      <c r="J87" s="9">
        <f t="shared" si="1"/>
        <v>2</v>
      </c>
      <c r="K87" s="4">
        <f>COUNTIFS(A87:A2085,G87,D87:D2085,0)</f>
        <v>2</v>
      </c>
      <c r="L87" s="8">
        <f>Table1[[#This Row],['# of false positives]]/Table1[[#This Row],['# of appearances]]</f>
        <v>1</v>
      </c>
      <c r="N87" s="9"/>
    </row>
    <row r="88" spans="1:14">
      <c r="A88" s="2" t="s">
        <v>61</v>
      </c>
      <c r="B88" s="2">
        <v>39</v>
      </c>
      <c r="C88" s="2">
        <v>0</v>
      </c>
      <c r="D88" s="2">
        <v>1</v>
      </c>
      <c r="G88" s="9" t="s">
        <v>195</v>
      </c>
      <c r="H88" s="8">
        <f>VLOOKUP(Table1[[#This Row],[Package name]],A87:D1001,2,FALSE)</f>
        <v>812</v>
      </c>
      <c r="I88" s="8">
        <f>VLOOKUP(Table1[[#This Row],[Package name]],A87:D1001,3,FALSE)</f>
        <v>0.27030625899999999</v>
      </c>
      <c r="J88" s="9">
        <f t="shared" si="1"/>
        <v>2</v>
      </c>
      <c r="K88" s="4">
        <f>COUNTIFS(A88:A2086,G88,D88:D2086,0)</f>
        <v>2</v>
      </c>
      <c r="L88" s="8">
        <f>Table1[[#This Row],['# of false positives]]/Table1[[#This Row],['# of appearances]]</f>
        <v>1</v>
      </c>
      <c r="N88" s="9"/>
    </row>
    <row r="89" spans="1:14">
      <c r="A89" s="2" t="s">
        <v>62</v>
      </c>
      <c r="B89" s="2">
        <v>45</v>
      </c>
      <c r="C89" s="2">
        <v>0</v>
      </c>
      <c r="D89" s="2">
        <v>1</v>
      </c>
      <c r="G89" s="9" t="s">
        <v>199</v>
      </c>
      <c r="H89" s="8">
        <f>VLOOKUP(Table1[[#This Row],[Package name]],A88:D1002,2,FALSE)</f>
        <v>2991</v>
      </c>
      <c r="I89" s="8">
        <f>VLOOKUP(Table1[[#This Row],[Package name]],A88:D1002,3,FALSE)</f>
        <v>0.99567246399999998</v>
      </c>
      <c r="J89" s="9">
        <f t="shared" si="1"/>
        <v>2</v>
      </c>
      <c r="K89" s="4">
        <f>COUNTIFS(A89:A2087,G89,D89:D2087,0)</f>
        <v>2</v>
      </c>
      <c r="L89" s="8">
        <f>Table1[[#This Row],['# of false positives]]/Table1[[#This Row],['# of appearances]]</f>
        <v>1</v>
      </c>
      <c r="N89" s="9"/>
    </row>
    <row r="90" spans="1:14">
      <c r="A90" s="2" t="s">
        <v>45</v>
      </c>
      <c r="B90" s="2">
        <v>92</v>
      </c>
      <c r="C90" s="2">
        <v>0</v>
      </c>
      <c r="D90" s="2">
        <v>0</v>
      </c>
      <c r="G90" s="9" t="s">
        <v>201</v>
      </c>
      <c r="H90" s="8">
        <f>VLOOKUP(Table1[[#This Row],[Package name]],A89:D1003,2,FALSE)</f>
        <v>38</v>
      </c>
      <c r="I90" s="8">
        <f>VLOOKUP(Table1[[#This Row],[Package name]],A89:D1003,3,FALSE)</f>
        <v>0</v>
      </c>
      <c r="J90" s="9">
        <f t="shared" si="1"/>
        <v>2</v>
      </c>
      <c r="K90" s="4">
        <f>COUNTIFS(A90:A2088,G90,D90:D2088,0)</f>
        <v>2</v>
      </c>
      <c r="L90" s="8">
        <f>Table1[[#This Row],['# of false positives]]/Table1[[#This Row],['# of appearances]]</f>
        <v>1</v>
      </c>
      <c r="N90" s="9"/>
    </row>
    <row r="91" spans="1:14">
      <c r="A91" s="2" t="s">
        <v>63</v>
      </c>
      <c r="B91" s="2">
        <v>110</v>
      </c>
      <c r="C91" s="2">
        <v>0</v>
      </c>
      <c r="D91" s="2">
        <v>0</v>
      </c>
      <c r="G91" s="9" t="s">
        <v>202</v>
      </c>
      <c r="H91" s="8">
        <f>VLOOKUP(Table1[[#This Row],[Package name]],A90:D1004,2,FALSE)</f>
        <v>431</v>
      </c>
      <c r="I91" s="8">
        <f>VLOOKUP(Table1[[#This Row],[Package name]],A90:D1004,3,FALSE)</f>
        <v>0.14347536899999999</v>
      </c>
      <c r="J91" s="9">
        <f t="shared" si="1"/>
        <v>2</v>
      </c>
      <c r="K91" s="4">
        <f>COUNTIFS(A91:A2089,G91,D91:D2089,0)</f>
        <v>2</v>
      </c>
      <c r="L91" s="8">
        <f>Table1[[#This Row],['# of false positives]]/Table1[[#This Row],['# of appearances]]</f>
        <v>1</v>
      </c>
      <c r="N91" s="9"/>
    </row>
    <row r="92" spans="1:14">
      <c r="A92" s="2" t="s">
        <v>64</v>
      </c>
      <c r="B92" s="2">
        <v>124</v>
      </c>
      <c r="C92" s="2">
        <v>0</v>
      </c>
      <c r="D92" s="2">
        <v>1</v>
      </c>
      <c r="G92" s="9" t="s">
        <v>211</v>
      </c>
      <c r="H92" s="8">
        <f>VLOOKUP(Table1[[#This Row],[Package name]],A91:D1005,2,FALSE)</f>
        <v>1046</v>
      </c>
      <c r="I92" s="8">
        <f>VLOOKUP(Table1[[#This Row],[Package name]],A91:D1005,3,FALSE)</f>
        <v>0.34820240699999999</v>
      </c>
      <c r="J92" s="9">
        <f t="shared" si="1"/>
        <v>2</v>
      </c>
      <c r="K92" s="4">
        <f>COUNTIFS(A92:A2090,G92,D92:D2090,0)</f>
        <v>2</v>
      </c>
      <c r="L92" s="8">
        <f>Table1[[#This Row],['# of false positives]]/Table1[[#This Row],['# of appearances]]</f>
        <v>1</v>
      </c>
      <c r="N92" s="9"/>
    </row>
    <row r="93" spans="1:14">
      <c r="A93" s="2" t="s">
        <v>65</v>
      </c>
      <c r="B93" s="2">
        <v>159</v>
      </c>
      <c r="C93" s="2">
        <v>0</v>
      </c>
      <c r="D93" s="2">
        <v>1</v>
      </c>
      <c r="G93" s="9" t="s">
        <v>218</v>
      </c>
      <c r="H93" s="8">
        <f>VLOOKUP(Table1[[#This Row],[Package name]],A92:D1006,2,FALSE)</f>
        <v>870</v>
      </c>
      <c r="I93" s="8">
        <f>VLOOKUP(Table1[[#This Row],[Package name]],A92:D1006,3,FALSE)</f>
        <v>0.28961384299999998</v>
      </c>
      <c r="J93" s="9">
        <f t="shared" si="1"/>
        <v>2</v>
      </c>
      <c r="K93" s="4">
        <f>COUNTIFS(A93:A2091,G93,D93:D2091,0)</f>
        <v>2</v>
      </c>
      <c r="L93" s="8">
        <f>Table1[[#This Row],['# of false positives]]/Table1[[#This Row],['# of appearances]]</f>
        <v>1</v>
      </c>
      <c r="N93" s="9"/>
    </row>
    <row r="94" spans="1:14">
      <c r="A94" s="2" t="s">
        <v>9</v>
      </c>
      <c r="B94" s="2">
        <v>342</v>
      </c>
      <c r="C94" s="2">
        <v>0.11384820193052292</v>
      </c>
      <c r="D94" s="2">
        <v>0</v>
      </c>
      <c r="G94" s="9" t="s">
        <v>238</v>
      </c>
      <c r="H94" s="8">
        <f>VLOOKUP(Table1[[#This Row],[Package name]],A93:D1007,2,FALSE)</f>
        <v>164</v>
      </c>
      <c r="I94" s="8">
        <f>VLOOKUP(Table1[[#This Row],[Package name]],A93:D1007,3,FALSE)</f>
        <v>0</v>
      </c>
      <c r="J94" s="9">
        <f t="shared" si="1"/>
        <v>2</v>
      </c>
      <c r="K94" s="4">
        <f>COUNTIFS(A94:A2092,G94,D94:D2092,0)</f>
        <v>2</v>
      </c>
      <c r="L94" s="8">
        <f>Table1[[#This Row],['# of false positives]]/Table1[[#This Row],['# of appearances]]</f>
        <v>1</v>
      </c>
      <c r="N94" s="9"/>
    </row>
    <row r="95" spans="1:14">
      <c r="A95" s="2" t="s">
        <v>10</v>
      </c>
      <c r="B95" s="2">
        <v>604</v>
      </c>
      <c r="C95" s="2">
        <v>0.20106524229049683</v>
      </c>
      <c r="D95" s="2">
        <v>0</v>
      </c>
      <c r="G95" s="9" t="s">
        <v>21</v>
      </c>
      <c r="H95" s="9">
        <f>VLOOKUP(Table1[[#This Row],[Package name]],A94:D1008,2,FALSE)</f>
        <v>0</v>
      </c>
      <c r="I95" s="9">
        <f>VLOOKUP(Table1[[#This Row],[Package name]],A94:D1008,3,FALSE)</f>
        <v>0</v>
      </c>
      <c r="J95" s="9">
        <f t="shared" si="1"/>
        <v>14</v>
      </c>
      <c r="K95" s="4">
        <f>COUNTIFS(A95:A2093,G95,D95:D2093,0)</f>
        <v>1</v>
      </c>
      <c r="L95" s="8">
        <f>Table1[[#This Row],['# of false positives]]/Table1[[#This Row],['# of appearances]]</f>
        <v>7.1428571428571425E-2</v>
      </c>
      <c r="N95" s="9"/>
    </row>
    <row r="96" spans="1:14">
      <c r="A96" s="2" t="s">
        <v>31</v>
      </c>
      <c r="B96" s="2">
        <v>628</v>
      </c>
      <c r="C96" s="2">
        <v>0.20905458927154541</v>
      </c>
      <c r="D96" s="2">
        <v>0</v>
      </c>
      <c r="G96" s="9" t="s">
        <v>75</v>
      </c>
      <c r="H96" s="9">
        <f>VLOOKUP(Table1[[#This Row],[Package name]],A95:D1009,2,FALSE)</f>
        <v>1601</v>
      </c>
      <c r="I96" s="9">
        <f>VLOOKUP(Table1[[#This Row],[Package name]],A95:D1009,3,FALSE)</f>
        <v>0.53295606374740601</v>
      </c>
      <c r="J96" s="9">
        <f t="shared" si="1"/>
        <v>1</v>
      </c>
      <c r="K96" s="4">
        <f>COUNTIFS(A96:A2094,G96,D96:D2094,0)</f>
        <v>1</v>
      </c>
      <c r="L96" s="8">
        <f>Table1[[#This Row],['# of false positives]]/Table1[[#This Row],['# of appearances]]</f>
        <v>1</v>
      </c>
      <c r="N96" s="9"/>
    </row>
    <row r="97" spans="1:14">
      <c r="A97" s="2" t="s">
        <v>66</v>
      </c>
      <c r="B97" s="2">
        <v>663</v>
      </c>
      <c r="C97" s="2">
        <v>0.22070573270320892</v>
      </c>
      <c r="D97" s="2">
        <v>0</v>
      </c>
      <c r="G97" s="9" t="s">
        <v>76</v>
      </c>
      <c r="H97" s="4">
        <f>VLOOKUP(Table1[[#This Row],[Package name]],A96:D1010,2,FALSE)</f>
        <v>1877</v>
      </c>
      <c r="I97" s="4">
        <f>VLOOKUP(Table1[[#This Row],[Package name]],A96:D1010,3,FALSE)</f>
        <v>0.62483358383178711</v>
      </c>
      <c r="J97" s="9">
        <f t="shared" si="1"/>
        <v>1</v>
      </c>
      <c r="K97" s="4">
        <f>COUNTIFS(A97:A2095,G97,D97:D2095,0)</f>
        <v>1</v>
      </c>
      <c r="L97" s="8">
        <f>Table1[[#This Row],['# of false positives]]/Table1[[#This Row],['# of appearances]]</f>
        <v>1</v>
      </c>
      <c r="N97" s="9"/>
    </row>
    <row r="98" spans="1:14">
      <c r="A98" s="2" t="s">
        <v>67</v>
      </c>
      <c r="B98" s="2">
        <v>677</v>
      </c>
      <c r="C98" s="2">
        <v>0.22536617517471313</v>
      </c>
      <c r="D98" s="2">
        <v>0</v>
      </c>
      <c r="G98" s="9" t="s">
        <v>81</v>
      </c>
      <c r="H98" s="4">
        <f>VLOOKUP(Table1[[#This Row],[Package name]],A97:D1011,2,FALSE)</f>
        <v>626</v>
      </c>
      <c r="I98" s="4">
        <f>VLOOKUP(Table1[[#This Row],[Package name]],A97:D1011,3,FALSE)</f>
        <v>0.20838882029056549</v>
      </c>
      <c r="J98" s="9">
        <f t="shared" si="1"/>
        <v>1</v>
      </c>
      <c r="K98" s="4">
        <f>COUNTIFS(A98:A2096,G98,D98:D2096,0)</f>
        <v>1</v>
      </c>
      <c r="L98" s="8">
        <f>Table1[[#This Row],['# of false positives]]/Table1[[#This Row],['# of appearances]]</f>
        <v>1</v>
      </c>
      <c r="N98" s="9"/>
    </row>
    <row r="99" spans="1:14">
      <c r="A99" s="2" t="s">
        <v>11</v>
      </c>
      <c r="B99" s="2">
        <v>678</v>
      </c>
      <c r="C99" s="2">
        <v>0.22569906711578369</v>
      </c>
      <c r="D99" s="2">
        <v>0</v>
      </c>
      <c r="G99" s="9" t="s">
        <v>90</v>
      </c>
      <c r="H99" s="4">
        <f>VLOOKUP(Table1[[#This Row],[Package name]],A98:D1012,2,FALSE)</f>
        <v>1142</v>
      </c>
      <c r="I99" s="4">
        <f>VLOOKUP(Table1[[#This Row],[Package name]],A98:D1012,3,FALSE)</f>
        <v>0.38015979528427124</v>
      </c>
      <c r="J99" s="9">
        <f t="shared" si="1"/>
        <v>1</v>
      </c>
      <c r="K99" s="4">
        <f>COUNTIFS(A99:A2097,G99,D99:D2097,0)</f>
        <v>1</v>
      </c>
      <c r="L99" s="8">
        <f>Table1[[#This Row],['# of false positives]]/Table1[[#This Row],['# of appearances]]</f>
        <v>1</v>
      </c>
      <c r="N99" s="9"/>
    </row>
    <row r="100" spans="1:14">
      <c r="A100" s="2" t="s">
        <v>68</v>
      </c>
      <c r="B100" s="2">
        <v>822</v>
      </c>
      <c r="C100" s="2">
        <v>0.2736351490020752</v>
      </c>
      <c r="D100" s="2">
        <v>0</v>
      </c>
      <c r="G100" s="9" t="s">
        <v>91</v>
      </c>
      <c r="H100" s="4">
        <f>VLOOKUP(Table1[[#This Row],[Package name]],A99:D1013,2,FALSE)</f>
        <v>1143</v>
      </c>
      <c r="I100" s="4">
        <f>VLOOKUP(Table1[[#This Row],[Package name]],A99:D1013,3,FALSE)</f>
        <v>0.3804926872253418</v>
      </c>
      <c r="J100" s="9">
        <f t="shared" si="1"/>
        <v>1</v>
      </c>
      <c r="K100" s="4">
        <f>COUNTIFS(A100:A2098,G100,D100:D2098,0)</f>
        <v>1</v>
      </c>
      <c r="L100" s="8">
        <f>Table1[[#This Row],['# of false positives]]/Table1[[#This Row],['# of appearances]]</f>
        <v>1</v>
      </c>
      <c r="N100" s="9"/>
    </row>
    <row r="101" spans="1:14">
      <c r="A101" s="2" t="s">
        <v>69</v>
      </c>
      <c r="B101" s="2">
        <v>849</v>
      </c>
      <c r="C101" s="2">
        <v>0.28262317180633545</v>
      </c>
      <c r="D101" s="2">
        <v>0</v>
      </c>
      <c r="G101" s="9" t="s">
        <v>93</v>
      </c>
      <c r="H101" s="4">
        <f>VLOOKUP(Table1[[#This Row],[Package name]],A100:D1014,2,FALSE)</f>
        <v>1585</v>
      </c>
      <c r="I101" s="4">
        <f>VLOOKUP(Table1[[#This Row],[Package name]],A100:D1014,3,FALSE)</f>
        <v>0.52762985229492188</v>
      </c>
      <c r="J101" s="9">
        <f t="shared" si="1"/>
        <v>1</v>
      </c>
      <c r="K101" s="4">
        <f>COUNTIFS(A101:A2099,G101,D101:D2099,0)</f>
        <v>1</v>
      </c>
      <c r="L101" s="8">
        <f>Table1[[#This Row],['# of false positives]]/Table1[[#This Row],['# of appearances]]</f>
        <v>1</v>
      </c>
      <c r="N101" s="9"/>
    </row>
    <row r="102" spans="1:14">
      <c r="A102" s="2" t="s">
        <v>13</v>
      </c>
      <c r="B102" s="2">
        <v>1024</v>
      </c>
      <c r="C102" s="2">
        <v>0.34087881445884705</v>
      </c>
      <c r="D102" s="2">
        <v>0</v>
      </c>
      <c r="G102" s="9" t="s">
        <v>104</v>
      </c>
      <c r="H102" s="4">
        <f>VLOOKUP(Table1[[#This Row],[Package name]],A101:D1015,2,FALSE)</f>
        <v>1954</v>
      </c>
      <c r="I102" s="4">
        <f>VLOOKUP(Table1[[#This Row],[Package name]],A101:D1015,3,FALSE)</f>
        <v>0.65046602487564087</v>
      </c>
      <c r="J102" s="9">
        <f t="shared" si="1"/>
        <v>1</v>
      </c>
      <c r="K102" s="4">
        <f>COUNTIFS(A102:A2100,G102,D102:D2100,0)</f>
        <v>1</v>
      </c>
      <c r="L102" s="8">
        <f>Table1[[#This Row],['# of false positives]]/Table1[[#This Row],['# of appearances]]</f>
        <v>1</v>
      </c>
      <c r="N102" s="9"/>
    </row>
    <row r="103" spans="1:14">
      <c r="A103" s="2" t="s">
        <v>34</v>
      </c>
      <c r="B103" s="2">
        <v>1419</v>
      </c>
      <c r="C103" s="2">
        <v>0.47237017750740051</v>
      </c>
      <c r="D103" s="2">
        <v>0</v>
      </c>
      <c r="G103" s="9" t="s">
        <v>105</v>
      </c>
      <c r="H103" s="4">
        <f>VLOOKUP(Table1[[#This Row],[Package name]],A102:D1016,2,FALSE)</f>
        <v>2226</v>
      </c>
      <c r="I103" s="4">
        <f>VLOOKUP(Table1[[#This Row],[Package name]],A102:D1016,3,FALSE)</f>
        <v>0.74101197719573975</v>
      </c>
      <c r="J103" s="9">
        <f t="shared" si="1"/>
        <v>1</v>
      </c>
      <c r="K103" s="4">
        <f>COUNTIFS(A103:A2101,G103,D103:D2101,0)</f>
        <v>1</v>
      </c>
      <c r="L103" s="8">
        <f>Table1[[#This Row],['# of false positives]]/Table1[[#This Row],['# of appearances]]</f>
        <v>1</v>
      </c>
      <c r="N103" s="9"/>
    </row>
    <row r="104" spans="1:14">
      <c r="A104" s="2" t="s">
        <v>35</v>
      </c>
      <c r="B104" s="2">
        <v>1437</v>
      </c>
      <c r="C104" s="2">
        <v>0.47836217284202576</v>
      </c>
      <c r="D104" s="2">
        <v>0</v>
      </c>
      <c r="G104" s="9" t="s">
        <v>112</v>
      </c>
      <c r="H104" s="4">
        <f>VLOOKUP(Table1[[#This Row],[Package name]],A103:D1017,2,FALSE)</f>
        <v>0</v>
      </c>
      <c r="I104" s="4">
        <f>VLOOKUP(Table1[[#This Row],[Package name]],A103:D1017,3,FALSE)</f>
        <v>0</v>
      </c>
      <c r="J104" s="9">
        <f t="shared" si="1"/>
        <v>5</v>
      </c>
      <c r="K104" s="4">
        <f>COUNTIFS(A104:A2102,G104,D104:D2102,0)</f>
        <v>1</v>
      </c>
      <c r="L104" s="8">
        <f>Table1[[#This Row],['# of false positives]]/Table1[[#This Row],['# of appearances]]</f>
        <v>0.2</v>
      </c>
      <c r="N104" s="9"/>
    </row>
    <row r="105" spans="1:14">
      <c r="A105" s="2" t="s">
        <v>42</v>
      </c>
      <c r="B105" s="2">
        <v>1477</v>
      </c>
      <c r="C105" s="2">
        <v>0.49167776107788086</v>
      </c>
      <c r="D105" s="2">
        <v>0</v>
      </c>
      <c r="G105" s="9" t="s">
        <v>113</v>
      </c>
      <c r="H105" s="4">
        <f>VLOOKUP(Table1[[#This Row],[Package name]],A104:D1018,2,FALSE)</f>
        <v>59</v>
      </c>
      <c r="I105" s="4">
        <f>VLOOKUP(Table1[[#This Row],[Package name]],A104:D1018,3,FALSE)</f>
        <v>0</v>
      </c>
      <c r="J105" s="9">
        <f t="shared" si="1"/>
        <v>5</v>
      </c>
      <c r="K105" s="4">
        <f>COUNTIFS(A105:A2103,G105,D105:D2103,0)</f>
        <v>1</v>
      </c>
      <c r="L105" s="8">
        <f>Table1[[#This Row],['# of false positives]]/Table1[[#This Row],['# of appearances]]</f>
        <v>0.2</v>
      </c>
      <c r="N105" s="9"/>
    </row>
    <row r="106" spans="1:14">
      <c r="A106" s="2" t="s">
        <v>50</v>
      </c>
      <c r="B106" s="2">
        <v>1640</v>
      </c>
      <c r="C106" s="2">
        <v>0.54593873023986816</v>
      </c>
      <c r="D106" s="2">
        <v>0</v>
      </c>
      <c r="G106" s="9" t="s">
        <v>119</v>
      </c>
      <c r="H106" s="4">
        <f>VLOOKUP(Table1[[#This Row],[Package name]],A105:D1019,2,FALSE)</f>
        <v>2367</v>
      </c>
      <c r="I106" s="4">
        <f>VLOOKUP(Table1[[#This Row],[Package name]],A105:D1019,3,FALSE)</f>
        <v>0.78794938325881958</v>
      </c>
      <c r="J106" s="9">
        <f t="shared" si="1"/>
        <v>1</v>
      </c>
      <c r="K106" s="4">
        <f>COUNTIFS(A106:A2104,G106,D106:D2104,0)</f>
        <v>1</v>
      </c>
      <c r="L106" s="8">
        <f>Table1[[#This Row],['# of false positives]]/Table1[[#This Row],['# of appearances]]</f>
        <v>1</v>
      </c>
      <c r="N106" s="9"/>
    </row>
    <row r="107" spans="1:14">
      <c r="A107" s="2" t="s">
        <v>16</v>
      </c>
      <c r="B107" s="2">
        <v>1688</v>
      </c>
      <c r="C107" s="2">
        <v>0.56191742420196533</v>
      </c>
      <c r="D107" s="2">
        <v>0</v>
      </c>
      <c r="G107" s="9" t="s">
        <v>126</v>
      </c>
      <c r="H107" s="8">
        <f>VLOOKUP(Table1[[#This Row],[Package name]],A106:D1020,2,FALSE)</f>
        <v>0</v>
      </c>
      <c r="I107" s="8">
        <f>VLOOKUP(Table1[[#This Row],[Package name]],A106:D1020,3,FALSE)</f>
        <v>0</v>
      </c>
      <c r="J107" s="9">
        <f t="shared" si="1"/>
        <v>3</v>
      </c>
      <c r="K107" s="4">
        <f>COUNTIFS(A107:A2105,G107,D107:D2105,0)</f>
        <v>2</v>
      </c>
      <c r="L107" s="8">
        <f>Table1[[#This Row],['# of false positives]]/Table1[[#This Row],['# of appearances]]</f>
        <v>0.66666666666666663</v>
      </c>
      <c r="N107" s="9"/>
    </row>
    <row r="108" spans="1:14">
      <c r="A108" s="2" t="s">
        <v>60</v>
      </c>
      <c r="B108" s="2">
        <v>1829</v>
      </c>
      <c r="C108" s="2">
        <v>0.60885488986968994</v>
      </c>
      <c r="D108" s="2">
        <v>0</v>
      </c>
      <c r="G108" s="9" t="s">
        <v>128</v>
      </c>
      <c r="H108" s="8">
        <f>VLOOKUP(Table1[[#This Row],[Package name]],A107:D1021,2,FALSE)</f>
        <v>101</v>
      </c>
      <c r="I108" s="8">
        <f>VLOOKUP(Table1[[#This Row],[Package name]],A107:D1021,3,FALSE)</f>
        <v>0</v>
      </c>
      <c r="J108" s="9">
        <f t="shared" si="1"/>
        <v>2</v>
      </c>
      <c r="K108" s="4">
        <f>COUNTIFS(A108:A2106,G108,D108:D2106,0)</f>
        <v>1</v>
      </c>
      <c r="L108" s="8">
        <f>Table1[[#This Row],['# of false positives]]/Table1[[#This Row],['# of appearances]]</f>
        <v>0.5</v>
      </c>
      <c r="N108" s="9"/>
    </row>
    <row r="109" spans="1:14">
      <c r="A109" s="2" t="s">
        <v>70</v>
      </c>
      <c r="B109" s="2">
        <v>2097</v>
      </c>
      <c r="C109" s="2">
        <v>0.69806921482086182</v>
      </c>
      <c r="D109" s="2">
        <v>0</v>
      </c>
      <c r="G109" s="9" t="s">
        <v>129</v>
      </c>
      <c r="H109" s="8">
        <f>VLOOKUP(Table1[[#This Row],[Package name]],A108:D1022,2,FALSE)</f>
        <v>128</v>
      </c>
      <c r="I109" s="8">
        <f>VLOOKUP(Table1[[#This Row],[Package name]],A108:D1022,3,FALSE)</f>
        <v>0</v>
      </c>
      <c r="J109" s="9">
        <f t="shared" si="1"/>
        <v>2</v>
      </c>
      <c r="K109" s="4">
        <f>COUNTIFS(A109:A2107,G109,D109:D2107,0)</f>
        <v>1</v>
      </c>
      <c r="L109" s="8">
        <f>Table1[[#This Row],['# of false positives]]/Table1[[#This Row],['# of appearances]]</f>
        <v>0.5</v>
      </c>
      <c r="N109" s="9"/>
    </row>
    <row r="110" spans="1:14">
      <c r="A110" s="2" t="s">
        <v>71</v>
      </c>
      <c r="B110" s="2">
        <v>2249</v>
      </c>
      <c r="C110" s="2">
        <v>0.74866843223571777</v>
      </c>
      <c r="D110" s="2">
        <v>0</v>
      </c>
      <c r="G110" s="9" t="s">
        <v>132</v>
      </c>
      <c r="H110" s="8">
        <f>VLOOKUP(Table1[[#This Row],[Package name]],A109:D1023,2,FALSE)</f>
        <v>409</v>
      </c>
      <c r="I110" s="8">
        <f>VLOOKUP(Table1[[#This Row],[Package name]],A109:D1023,3,FALSE)</f>
        <v>0.13615179061889648</v>
      </c>
      <c r="J110" s="9">
        <f t="shared" si="1"/>
        <v>1</v>
      </c>
      <c r="K110" s="4">
        <f>COUNTIFS(A110:A2108,G110,D110:D2108,0)</f>
        <v>1</v>
      </c>
      <c r="L110" s="8">
        <f>Table1[[#This Row],['# of false positives]]/Table1[[#This Row],['# of appearances]]</f>
        <v>1</v>
      </c>
      <c r="N110" s="9"/>
    </row>
    <row r="111" spans="1:14">
      <c r="A111" s="2" t="s">
        <v>37</v>
      </c>
      <c r="B111" s="2">
        <v>2318</v>
      </c>
      <c r="C111" s="2">
        <v>0.77163779735565186</v>
      </c>
      <c r="D111" s="2">
        <v>0</v>
      </c>
      <c r="G111" s="9" t="s">
        <v>135</v>
      </c>
      <c r="H111" s="8">
        <f>VLOOKUP(Table1[[#This Row],[Package name]],A110:D1024,2,FALSE)</f>
        <v>675</v>
      </c>
      <c r="I111" s="8">
        <f>VLOOKUP(Table1[[#This Row],[Package name]],A110:D1024,3,FALSE)</f>
        <v>0.22470040619373322</v>
      </c>
      <c r="J111" s="9">
        <f t="shared" si="1"/>
        <v>1</v>
      </c>
      <c r="K111" s="4">
        <f>COUNTIFS(A111:A2109,G111,D111:D2109,0)</f>
        <v>1</v>
      </c>
      <c r="L111" s="8">
        <f>Table1[[#This Row],['# of false positives]]/Table1[[#This Row],['# of appearances]]</f>
        <v>1</v>
      </c>
      <c r="N111" s="9"/>
    </row>
    <row r="112" spans="1:14">
      <c r="A112" s="2" t="s">
        <v>72</v>
      </c>
      <c r="B112" s="2">
        <v>2353</v>
      </c>
      <c r="C112" s="2">
        <v>0.78328895568847656</v>
      </c>
      <c r="D112" s="2">
        <v>0</v>
      </c>
      <c r="G112" s="9" t="s">
        <v>136</v>
      </c>
      <c r="H112" s="8">
        <f>VLOOKUP(Table1[[#This Row],[Package name]],A111:D1025,2,FALSE)</f>
        <v>805</v>
      </c>
      <c r="I112" s="8">
        <f>VLOOKUP(Table1[[#This Row],[Package name]],A111:D1025,3,FALSE)</f>
        <v>0.26797604560852051</v>
      </c>
      <c r="J112" s="9">
        <f t="shared" si="1"/>
        <v>1</v>
      </c>
      <c r="K112" s="4">
        <f>COUNTIFS(A112:A2110,G112,D112:D2110,0)</f>
        <v>1</v>
      </c>
      <c r="L112" s="8">
        <f>Table1[[#This Row],['# of false positives]]/Table1[[#This Row],['# of appearances]]</f>
        <v>1</v>
      </c>
      <c r="N112" s="9"/>
    </row>
    <row r="113" spans="1:14">
      <c r="A113" s="2" t="s">
        <v>20</v>
      </c>
      <c r="B113" s="2"/>
      <c r="C113" s="2"/>
      <c r="D113" s="2">
        <v>1</v>
      </c>
      <c r="G113" s="9" t="s">
        <v>143</v>
      </c>
      <c r="H113" s="8">
        <f>VLOOKUP(Table1[[#This Row],[Package name]],A112:D1026,2,FALSE)</f>
        <v>1065</v>
      </c>
      <c r="I113" s="8">
        <f>VLOOKUP(Table1[[#This Row],[Package name]],A112:D1026,3,FALSE)</f>
        <v>0.35452729463577271</v>
      </c>
      <c r="J113" s="9">
        <f t="shared" si="1"/>
        <v>1</v>
      </c>
      <c r="K113" s="4">
        <f>COUNTIFS(A113:A2111,G113,D113:D2111,0)</f>
        <v>1</v>
      </c>
      <c r="L113" s="8">
        <f>Table1[[#This Row],['# of false positives]]/Table1[[#This Row],['# of appearances]]</f>
        <v>1</v>
      </c>
      <c r="N113" s="9"/>
    </row>
    <row r="114" spans="1:14">
      <c r="A114" s="2" t="s">
        <v>73</v>
      </c>
      <c r="B114" s="2"/>
      <c r="C114" s="2"/>
      <c r="D114" s="2">
        <v>1</v>
      </c>
      <c r="G114" s="9" t="s">
        <v>147</v>
      </c>
      <c r="H114" s="8">
        <f>VLOOKUP(Table1[[#This Row],[Package name]],A113:D1027,2,FALSE)</f>
        <v>2684</v>
      </c>
      <c r="I114" s="8">
        <f>VLOOKUP(Table1[[#This Row],[Package name]],A113:D1027,3,FALSE)</f>
        <v>0.89347535371780396</v>
      </c>
      <c r="J114" s="9">
        <f t="shared" si="1"/>
        <v>1</v>
      </c>
      <c r="K114" s="4">
        <f>COUNTIFS(A114:A2112,G114,D114:D2112,0)</f>
        <v>1</v>
      </c>
      <c r="L114" s="8">
        <f>Table1[[#This Row],['# of false positives]]/Table1[[#This Row],['# of appearances]]</f>
        <v>1</v>
      </c>
      <c r="N114" s="9"/>
    </row>
    <row r="115" spans="1:14">
      <c r="A115" s="2" t="s">
        <v>21</v>
      </c>
      <c r="B115" s="2"/>
      <c r="C115" s="2"/>
      <c r="D115" s="2">
        <v>1</v>
      </c>
      <c r="G115" s="9" t="s">
        <v>149</v>
      </c>
      <c r="H115" s="8">
        <f>VLOOKUP(Table1[[#This Row],[Package name]],A114:D1028,2,FALSE)</f>
        <v>570</v>
      </c>
      <c r="I115" s="8">
        <f>VLOOKUP(Table1[[#This Row],[Package name]],A114:D1028,3,FALSE)</f>
        <v>0.189747006</v>
      </c>
      <c r="J115" s="9">
        <f t="shared" si="1"/>
        <v>2</v>
      </c>
      <c r="K115" s="4">
        <f>COUNTIFS(A115:A2113,G115,D115:D2113,0)</f>
        <v>1</v>
      </c>
      <c r="L115" s="8">
        <f>Table1[[#This Row],['# of false positives]]/Table1[[#This Row],['# of appearances]]</f>
        <v>0.5</v>
      </c>
      <c r="N115" s="9"/>
    </row>
    <row r="116" spans="1:14">
      <c r="A116" s="2" t="s">
        <v>22</v>
      </c>
      <c r="B116" s="2"/>
      <c r="C116" s="2"/>
      <c r="D116" s="2">
        <v>1</v>
      </c>
      <c r="G116" s="9" t="s">
        <v>150</v>
      </c>
      <c r="H116" s="8">
        <f>VLOOKUP(Table1[[#This Row],[Package name]],A115:D1029,2,FALSE)</f>
        <v>1882</v>
      </c>
      <c r="I116" s="8">
        <f>VLOOKUP(Table1[[#This Row],[Package name]],A115:D1029,3,FALSE)</f>
        <v>0.62649798400000001</v>
      </c>
      <c r="J116" s="9">
        <f t="shared" si="1"/>
        <v>1</v>
      </c>
      <c r="K116" s="4">
        <f>COUNTIFS(A116:A2114,G116,D116:D2114,0)</f>
        <v>1</v>
      </c>
      <c r="L116" s="8">
        <f>Table1[[#This Row],['# of false positives]]/Table1[[#This Row],['# of appearances]]</f>
        <v>1</v>
      </c>
      <c r="N116" s="9"/>
    </row>
    <row r="117" spans="1:14">
      <c r="A117" s="2" t="s">
        <v>5</v>
      </c>
      <c r="B117" s="2">
        <v>3</v>
      </c>
      <c r="C117" s="2">
        <v>0</v>
      </c>
      <c r="D117" s="2">
        <v>1</v>
      </c>
      <c r="G117" s="9" t="s">
        <v>153</v>
      </c>
      <c r="H117" s="8">
        <f>VLOOKUP(Table1[[#This Row],[Package name]],A116:D1030,2,FALSE)</f>
        <v>418</v>
      </c>
      <c r="I117" s="8">
        <f>VLOOKUP(Table1[[#This Row],[Package name]],A116:D1030,3,FALSE)</f>
        <v>0.13914780299999999</v>
      </c>
      <c r="J117" s="9">
        <f t="shared" si="1"/>
        <v>1</v>
      </c>
      <c r="K117" s="4">
        <f>COUNTIFS(A117:A2115,G117,D117:D2115,0)</f>
        <v>1</v>
      </c>
      <c r="L117" s="8">
        <f>Table1[[#This Row],['# of false positives]]/Table1[[#This Row],['# of appearances]]</f>
        <v>1</v>
      </c>
      <c r="N117" s="9"/>
    </row>
    <row r="118" spans="1:14">
      <c r="A118" s="2" t="s">
        <v>19</v>
      </c>
      <c r="B118" s="2">
        <v>7</v>
      </c>
      <c r="C118" s="2">
        <v>0</v>
      </c>
      <c r="D118" s="2">
        <v>1</v>
      </c>
      <c r="G118" s="9" t="s">
        <v>154</v>
      </c>
      <c r="H118" s="8">
        <f>VLOOKUP(Table1[[#This Row],[Package name]],A117:D1031,2,FALSE)</f>
        <v>601</v>
      </c>
      <c r="I118" s="8">
        <f>VLOOKUP(Table1[[#This Row],[Package name]],A117:D1031,3,FALSE)</f>
        <v>0.20006658136844635</v>
      </c>
      <c r="J118" s="9">
        <f t="shared" si="1"/>
        <v>1</v>
      </c>
      <c r="K118" s="4">
        <f>COUNTIFS(A118:A2116,G118,D118:D2116,0)</f>
        <v>1</v>
      </c>
      <c r="L118" s="8">
        <f>Table1[[#This Row],['# of false positives]]/Table1[[#This Row],['# of appearances]]</f>
        <v>1</v>
      </c>
      <c r="N118" s="9"/>
    </row>
    <row r="119" spans="1:14">
      <c r="A119" s="2" t="s">
        <v>74</v>
      </c>
      <c r="B119" s="2">
        <v>17</v>
      </c>
      <c r="C119" s="2">
        <v>0</v>
      </c>
      <c r="D119" s="2">
        <v>1</v>
      </c>
      <c r="G119" s="9" t="s">
        <v>155</v>
      </c>
      <c r="H119" s="8">
        <f>VLOOKUP(Table1[[#This Row],[Package name]],A118:D1032,2,FALSE)</f>
        <v>613</v>
      </c>
      <c r="I119" s="8">
        <f>VLOOKUP(Table1[[#This Row],[Package name]],A118:D1032,3,FALSE)</f>
        <v>0.20406125485897064</v>
      </c>
      <c r="J119" s="9">
        <f t="shared" si="1"/>
        <v>1</v>
      </c>
      <c r="K119" s="4">
        <f>COUNTIFS(A119:A2117,G119,D119:D2117,0)</f>
        <v>1</v>
      </c>
      <c r="L119" s="8">
        <f>Table1[[#This Row],['# of false positives]]/Table1[[#This Row],['# of appearances]]</f>
        <v>1</v>
      </c>
      <c r="N119" s="9"/>
    </row>
    <row r="120" spans="1:14">
      <c r="A120" s="2" t="s">
        <v>58</v>
      </c>
      <c r="B120" s="2">
        <v>282</v>
      </c>
      <c r="C120" s="2">
        <v>0</v>
      </c>
      <c r="D120" s="2">
        <v>0</v>
      </c>
      <c r="G120" s="9" t="s">
        <v>156</v>
      </c>
      <c r="H120" s="8">
        <f>VLOOKUP(Table1[[#This Row],[Package name]],A119:D1033,2,FALSE)</f>
        <v>2802</v>
      </c>
      <c r="I120" s="8">
        <f>VLOOKUP(Table1[[#This Row],[Package name]],A119:D1033,3,FALSE)</f>
        <v>0.93275630474090576</v>
      </c>
      <c r="J120" s="9">
        <f t="shared" si="1"/>
        <v>1</v>
      </c>
      <c r="K120" s="4">
        <f>COUNTIFS(A120:A2118,G120,D120:D2118,0)</f>
        <v>1</v>
      </c>
      <c r="L120" s="8">
        <f>Table1[[#This Row],['# of false positives]]/Table1[[#This Row],['# of appearances]]</f>
        <v>1</v>
      </c>
      <c r="N120" s="9"/>
    </row>
    <row r="121" spans="1:14">
      <c r="A121" s="2" t="s">
        <v>67</v>
      </c>
      <c r="B121" s="2">
        <v>677</v>
      </c>
      <c r="C121" s="2">
        <v>0.22536617517471313</v>
      </c>
      <c r="D121" s="2">
        <v>0</v>
      </c>
      <c r="G121" s="9" t="s">
        <v>161</v>
      </c>
      <c r="H121" s="8">
        <f>VLOOKUP(Table1[[#This Row],[Package name]],A120:D1034,2,FALSE)</f>
        <v>650</v>
      </c>
      <c r="I121" s="8">
        <f>VLOOKUP(Table1[[#This Row],[Package name]],A120:D1034,3,FALSE)</f>
        <v>0.21637816700000001</v>
      </c>
      <c r="J121" s="9">
        <f t="shared" si="1"/>
        <v>1</v>
      </c>
      <c r="K121" s="4">
        <f>COUNTIFS(A121:A2119,G121,D121:D2119,0)</f>
        <v>1</v>
      </c>
      <c r="L121" s="8">
        <f>Table1[[#This Row],['# of false positives]]/Table1[[#This Row],['# of appearances]]</f>
        <v>1</v>
      </c>
      <c r="N121" s="9"/>
    </row>
    <row r="122" spans="1:14">
      <c r="A122" s="2" t="s">
        <v>75</v>
      </c>
      <c r="B122" s="2">
        <v>1601</v>
      </c>
      <c r="C122" s="2">
        <v>0.53295606374740601</v>
      </c>
      <c r="D122" s="2">
        <v>0</v>
      </c>
      <c r="G122" s="9" t="s">
        <v>164</v>
      </c>
      <c r="H122" s="8">
        <f>VLOOKUP(Table1[[#This Row],[Package name]],A121:D1035,2,FALSE)</f>
        <v>277</v>
      </c>
      <c r="I122" s="8">
        <f>VLOOKUP(Table1[[#This Row],[Package name]],A121:D1035,3,FALSE)</f>
        <v>0</v>
      </c>
      <c r="J122" s="9">
        <f t="shared" si="1"/>
        <v>1</v>
      </c>
      <c r="K122" s="4">
        <f>COUNTIFS(A122:A2120,G122,D122:D2120,0)</f>
        <v>1</v>
      </c>
      <c r="L122" s="8">
        <f>Table1[[#This Row],['# of false positives]]/Table1[[#This Row],['# of appearances]]</f>
        <v>1</v>
      </c>
      <c r="N122" s="9"/>
    </row>
    <row r="123" spans="1:14">
      <c r="A123" s="2" t="s">
        <v>50</v>
      </c>
      <c r="B123" s="2">
        <v>1640</v>
      </c>
      <c r="C123" s="2">
        <v>0.54593873023986816</v>
      </c>
      <c r="D123" s="2">
        <v>0</v>
      </c>
      <c r="G123" s="9" t="s">
        <v>165</v>
      </c>
      <c r="H123" s="8">
        <f>VLOOKUP(Table1[[#This Row],[Package name]],A122:D1036,2,FALSE)</f>
        <v>1281</v>
      </c>
      <c r="I123" s="8">
        <f>VLOOKUP(Table1[[#This Row],[Package name]],A122:D1036,3,FALSE)</f>
        <v>0.42643141699999998</v>
      </c>
      <c r="J123" s="9">
        <f t="shared" si="1"/>
        <v>1</v>
      </c>
      <c r="K123" s="4">
        <f>COUNTIFS(A123:A2121,G123,D123:D2121,0)</f>
        <v>1</v>
      </c>
      <c r="L123" s="8">
        <f>Table1[[#This Row],['# of false positives]]/Table1[[#This Row],['# of appearances]]</f>
        <v>1</v>
      </c>
      <c r="N123" s="9"/>
    </row>
    <row r="124" spans="1:14">
      <c r="A124" s="2" t="s">
        <v>76</v>
      </c>
      <c r="B124" s="2">
        <v>1877</v>
      </c>
      <c r="C124" s="2">
        <v>0.62483358383178711</v>
      </c>
      <c r="D124" s="2">
        <v>0</v>
      </c>
      <c r="G124" s="9" t="s">
        <v>166</v>
      </c>
      <c r="H124" s="8">
        <f>VLOOKUP(Table1[[#This Row],[Package name]],A123:D1037,2,FALSE)</f>
        <v>1733</v>
      </c>
      <c r="I124" s="8">
        <f>VLOOKUP(Table1[[#This Row],[Package name]],A123:D1037,3,FALSE)</f>
        <v>0.57689744200000004</v>
      </c>
      <c r="J124" s="9">
        <f t="shared" si="1"/>
        <v>1</v>
      </c>
      <c r="K124" s="4">
        <f>COUNTIFS(A124:A2122,G124,D124:D2122,0)</f>
        <v>1</v>
      </c>
      <c r="L124" s="8">
        <f>Table1[[#This Row],['# of false positives]]/Table1[[#This Row],['# of appearances]]</f>
        <v>1</v>
      </c>
      <c r="N124" s="9"/>
    </row>
    <row r="125" spans="1:14">
      <c r="A125" s="2" t="s">
        <v>77</v>
      </c>
      <c r="B125" s="2">
        <v>2200</v>
      </c>
      <c r="C125" s="2">
        <v>0.73235684633255005</v>
      </c>
      <c r="D125" s="2">
        <v>0</v>
      </c>
      <c r="G125" s="9" t="s">
        <v>167</v>
      </c>
      <c r="H125" s="8">
        <f>VLOOKUP(Table1[[#This Row],[Package name]],A124:D1038,2,FALSE)</f>
        <v>2617</v>
      </c>
      <c r="I125" s="8">
        <f>VLOOKUP(Table1[[#This Row],[Package name]],A124:D1038,3,FALSE)</f>
        <v>0.87117177199999996</v>
      </c>
      <c r="J125" s="9">
        <f t="shared" si="1"/>
        <v>1</v>
      </c>
      <c r="K125" s="4">
        <f>COUNTIFS(A125:A2123,G125,D125:D2123,0)</f>
        <v>1</v>
      </c>
      <c r="L125" s="8">
        <f>Table1[[#This Row],['# of false positives]]/Table1[[#This Row],['# of appearances]]</f>
        <v>1</v>
      </c>
      <c r="N125" s="9"/>
    </row>
    <row r="126" spans="1:14">
      <c r="A126" s="2" t="s">
        <v>21</v>
      </c>
      <c r="B126" s="2"/>
      <c r="C126" s="2"/>
      <c r="D126" s="2">
        <v>1</v>
      </c>
      <c r="G126" s="9" t="s">
        <v>168</v>
      </c>
      <c r="H126" s="8">
        <f>VLOOKUP(Table1[[#This Row],[Package name]],A125:D1039,2,FALSE)</f>
        <v>5</v>
      </c>
      <c r="I126" s="8">
        <f>VLOOKUP(Table1[[#This Row],[Package name]],A125:D1039,3,FALSE)</f>
        <v>0</v>
      </c>
      <c r="J126" s="9">
        <f t="shared" si="1"/>
        <v>1</v>
      </c>
      <c r="K126" s="4">
        <f>COUNTIFS(A126:A2124,G126,D126:D2124,0)</f>
        <v>1</v>
      </c>
      <c r="L126" s="8">
        <f>Table1[[#This Row],['# of false positives]]/Table1[[#This Row],['# of appearances]]</f>
        <v>1</v>
      </c>
      <c r="N126" s="9"/>
    </row>
    <row r="127" spans="1:14">
      <c r="A127" s="2" t="s">
        <v>78</v>
      </c>
      <c r="B127" s="2"/>
      <c r="C127" s="2"/>
      <c r="D127" s="2">
        <v>1</v>
      </c>
      <c r="G127" s="9" t="s">
        <v>169</v>
      </c>
      <c r="H127" s="8">
        <f>VLOOKUP(Table1[[#This Row],[Package name]],A126:D1040,2,FALSE)</f>
        <v>2018</v>
      </c>
      <c r="I127" s="8">
        <f>VLOOKUP(Table1[[#This Row],[Package name]],A126:D1040,3,FALSE)</f>
        <v>0.67177098989486694</v>
      </c>
      <c r="J127" s="9">
        <f t="shared" si="1"/>
        <v>1</v>
      </c>
      <c r="K127" s="4">
        <f>COUNTIFS(A127:A2125,G127,D127:D2125,0)</f>
        <v>1</v>
      </c>
      <c r="L127" s="8">
        <f>Table1[[#This Row],['# of false positives]]/Table1[[#This Row],['# of appearances]]</f>
        <v>1</v>
      </c>
      <c r="N127" s="9"/>
    </row>
    <row r="128" spans="1:14">
      <c r="A128" s="2" t="s">
        <v>79</v>
      </c>
      <c r="B128" s="2"/>
      <c r="C128" s="2"/>
      <c r="D128" s="2">
        <v>1</v>
      </c>
      <c r="G128" s="9" t="s">
        <v>170</v>
      </c>
      <c r="H128" s="8">
        <f>VLOOKUP(Table1[[#This Row],[Package name]],A127:D1041,2,FALSE)</f>
        <v>11</v>
      </c>
      <c r="I128" s="8">
        <f>VLOOKUP(Table1[[#This Row],[Package name]],A127:D1041,3,FALSE)</f>
        <v>0</v>
      </c>
      <c r="J128" s="9">
        <f t="shared" si="1"/>
        <v>1</v>
      </c>
      <c r="K128" s="4">
        <f>COUNTIFS(A128:A2126,G128,D128:D2126,0)</f>
        <v>1</v>
      </c>
      <c r="L128" s="8">
        <f>Table1[[#This Row],['# of false positives]]/Table1[[#This Row],['# of appearances]]</f>
        <v>1</v>
      </c>
      <c r="N128" s="9"/>
    </row>
    <row r="129" spans="1:14">
      <c r="A129" s="2" t="s">
        <v>5</v>
      </c>
      <c r="B129" s="2">
        <v>3</v>
      </c>
      <c r="C129" s="2">
        <v>0</v>
      </c>
      <c r="D129" s="2">
        <v>1</v>
      </c>
      <c r="G129" s="9" t="s">
        <v>172</v>
      </c>
      <c r="H129" s="8">
        <f>VLOOKUP(Table1[[#This Row],[Package name]],A128:D1042,2,FALSE)</f>
        <v>503</v>
      </c>
      <c r="I129" s="8">
        <f>VLOOKUP(Table1[[#This Row],[Package name]],A128:D1042,3,FALSE)</f>
        <v>0.1674434095621109</v>
      </c>
      <c r="J129" s="9">
        <f t="shared" si="1"/>
        <v>1</v>
      </c>
      <c r="K129" s="4">
        <f>COUNTIFS(A129:A2127,G129,D129:D2127,0)</f>
        <v>1</v>
      </c>
      <c r="L129" s="8">
        <f>Table1[[#This Row],['# of false positives]]/Table1[[#This Row],['# of appearances]]</f>
        <v>1</v>
      </c>
      <c r="N129" s="9"/>
    </row>
    <row r="130" spans="1:14">
      <c r="A130" s="2" t="s">
        <v>19</v>
      </c>
      <c r="B130" s="2">
        <v>7</v>
      </c>
      <c r="C130" s="2">
        <v>0</v>
      </c>
      <c r="D130" s="2">
        <v>1</v>
      </c>
      <c r="G130" s="9" t="s">
        <v>177</v>
      </c>
      <c r="H130" s="8">
        <f>VLOOKUP(Table1[[#This Row],[Package name]],A129:D1043,2,FALSE)</f>
        <v>51</v>
      </c>
      <c r="I130" s="8">
        <f>VLOOKUP(Table1[[#This Row],[Package name]],A129:D1043,3,FALSE)</f>
        <v>0</v>
      </c>
      <c r="J130" s="9">
        <f t="shared" si="1"/>
        <v>2</v>
      </c>
      <c r="K130" s="4">
        <f>COUNTIFS(A130:A2128,G130,D130:D2128,0)</f>
        <v>1</v>
      </c>
      <c r="L130" s="8">
        <f>Table1[[#This Row],['# of false positives]]/Table1[[#This Row],['# of appearances]]</f>
        <v>0.5</v>
      </c>
      <c r="N130" s="9"/>
    </row>
    <row r="131" spans="1:14">
      <c r="A131" s="2" t="s">
        <v>6</v>
      </c>
      <c r="B131" s="2">
        <v>8</v>
      </c>
      <c r="C131" s="2">
        <v>0</v>
      </c>
      <c r="D131" s="2">
        <v>1</v>
      </c>
      <c r="G131" s="9" t="s">
        <v>178</v>
      </c>
      <c r="H131" s="8">
        <f>VLOOKUP(Table1[[#This Row],[Package name]],A130:D1044,2,FALSE)</f>
        <v>91</v>
      </c>
      <c r="I131" s="8">
        <f>VLOOKUP(Table1[[#This Row],[Package name]],A130:D1044,3,FALSE)</f>
        <v>0</v>
      </c>
      <c r="J131" s="9">
        <f t="shared" ref="J131:J194" si="2">COUNTIF($A$2:$A$1048576,G131)</f>
        <v>2</v>
      </c>
      <c r="K131" s="4">
        <f>COUNTIFS(A131:A2129,G131,D131:D2129,0)</f>
        <v>1</v>
      </c>
      <c r="L131" s="8">
        <f>Table1[[#This Row],['# of false positives]]/Table1[[#This Row],['# of appearances]]</f>
        <v>0.5</v>
      </c>
      <c r="N131" s="9"/>
    </row>
    <row r="132" spans="1:14">
      <c r="A132" s="2" t="s">
        <v>39</v>
      </c>
      <c r="B132" s="2">
        <v>35</v>
      </c>
      <c r="C132" s="2">
        <v>0</v>
      </c>
      <c r="D132" s="2">
        <v>1</v>
      </c>
      <c r="G132" s="9" t="s">
        <v>179</v>
      </c>
      <c r="H132" s="8">
        <f>VLOOKUP(Table1[[#This Row],[Package name]],A131:D1045,2,FALSE)</f>
        <v>146</v>
      </c>
      <c r="I132" s="8">
        <f>VLOOKUP(Table1[[#This Row],[Package name]],A131:D1045,3,FALSE)</f>
        <v>0</v>
      </c>
      <c r="J132" s="9">
        <f t="shared" si="2"/>
        <v>2</v>
      </c>
      <c r="K132" s="4">
        <f>COUNTIFS(A132:A2130,G132,D132:D2130,0)</f>
        <v>1</v>
      </c>
      <c r="L132" s="8">
        <f>Table1[[#This Row],['# of false positives]]/Table1[[#This Row],['# of appearances]]</f>
        <v>0.5</v>
      </c>
      <c r="N132" s="9"/>
    </row>
    <row r="133" spans="1:14">
      <c r="A133" s="2" t="s">
        <v>7</v>
      </c>
      <c r="B133" s="2">
        <v>84</v>
      </c>
      <c r="C133" s="2">
        <v>0</v>
      </c>
      <c r="D133" s="2">
        <v>0</v>
      </c>
      <c r="G133" s="9" t="s">
        <v>180</v>
      </c>
      <c r="H133" s="8">
        <f>VLOOKUP(Table1[[#This Row],[Package name]],A132:D1046,2,FALSE)</f>
        <v>555</v>
      </c>
      <c r="I133" s="8">
        <f>VLOOKUP(Table1[[#This Row],[Package name]],A132:D1046,3,FALSE)</f>
        <v>0.18475365599999999</v>
      </c>
      <c r="J133" s="9">
        <f t="shared" si="2"/>
        <v>1</v>
      </c>
      <c r="K133" s="4">
        <f>COUNTIFS(A133:A2131,G133,D133:D2131,0)</f>
        <v>1</v>
      </c>
      <c r="L133" s="8">
        <f>Table1[[#This Row],['# of false positives]]/Table1[[#This Row],['# of appearances]]</f>
        <v>1</v>
      </c>
      <c r="N133" s="9"/>
    </row>
    <row r="134" spans="1:14">
      <c r="A134" s="2" t="s">
        <v>80</v>
      </c>
      <c r="B134" s="2">
        <v>273</v>
      </c>
      <c r="C134" s="2">
        <v>0</v>
      </c>
      <c r="D134" s="2">
        <v>1</v>
      </c>
      <c r="G134" s="9" t="s">
        <v>181</v>
      </c>
      <c r="H134" s="8">
        <f>VLOOKUP(Table1[[#This Row],[Package name]],A133:D1047,2,FALSE)</f>
        <v>859</v>
      </c>
      <c r="I134" s="8">
        <f>VLOOKUP(Table1[[#This Row],[Package name]],A133:D1047,3,FALSE)</f>
        <v>0.28595206099999998</v>
      </c>
      <c r="J134" s="9">
        <f t="shared" si="2"/>
        <v>2</v>
      </c>
      <c r="K134" s="4">
        <f>COUNTIFS(A134:A2132,G134,D134:D2132,0)</f>
        <v>2</v>
      </c>
      <c r="L134" s="8">
        <f>Table1[[#This Row],['# of false positives]]/Table1[[#This Row],['# of appearances]]</f>
        <v>1</v>
      </c>
      <c r="N134" s="9"/>
    </row>
    <row r="135" spans="1:14">
      <c r="A135" s="2" t="s">
        <v>81</v>
      </c>
      <c r="B135" s="2">
        <v>626</v>
      </c>
      <c r="C135" s="2">
        <v>0.20838882029056549</v>
      </c>
      <c r="D135" s="2">
        <v>0</v>
      </c>
      <c r="G135" s="9" t="s">
        <v>184</v>
      </c>
      <c r="H135" s="8">
        <f>VLOOKUP(Table1[[#This Row],[Package name]],A134:D1048,2,FALSE)</f>
        <v>1514</v>
      </c>
      <c r="I135" s="8">
        <f>VLOOKUP(Table1[[#This Row],[Package name]],A134:D1048,3,FALSE)</f>
        <v>0.50399470300000004</v>
      </c>
      <c r="J135" s="9">
        <f t="shared" si="2"/>
        <v>1</v>
      </c>
      <c r="K135" s="4">
        <f>COUNTIFS(A135:A2133,G135,D135:D2133,0)</f>
        <v>1</v>
      </c>
      <c r="L135" s="8">
        <f>Table1[[#This Row],['# of false positives]]/Table1[[#This Row],['# of appearances]]</f>
        <v>1</v>
      </c>
      <c r="N135" s="9"/>
    </row>
    <row r="136" spans="1:14">
      <c r="A136" s="2" t="s">
        <v>67</v>
      </c>
      <c r="B136" s="2">
        <v>677</v>
      </c>
      <c r="C136" s="2">
        <v>0.22536617517471313</v>
      </c>
      <c r="D136" s="2">
        <v>0</v>
      </c>
      <c r="G136" s="9" t="s">
        <v>185</v>
      </c>
      <c r="H136" s="8">
        <f>VLOOKUP(Table1[[#This Row],[Package name]],A135:D1049,2,FALSE)</f>
        <v>1971</v>
      </c>
      <c r="I136" s="8">
        <f>VLOOKUP(Table1[[#This Row],[Package name]],A135:D1049,3,FALSE)</f>
        <v>0.65612518799999997</v>
      </c>
      <c r="J136" s="9">
        <f t="shared" si="2"/>
        <v>1</v>
      </c>
      <c r="K136" s="4">
        <f>COUNTIFS(A136:A2134,G136,D136:D2134,0)</f>
        <v>1</v>
      </c>
      <c r="L136" s="8">
        <f>Table1[[#This Row],['# of false positives]]/Table1[[#This Row],['# of appearances]]</f>
        <v>1</v>
      </c>
      <c r="N136" s="9"/>
    </row>
    <row r="137" spans="1:14">
      <c r="A137" s="2" t="s">
        <v>11</v>
      </c>
      <c r="B137" s="2">
        <v>678</v>
      </c>
      <c r="C137" s="2">
        <v>0.22569906711578369</v>
      </c>
      <c r="D137" s="2">
        <v>0</v>
      </c>
      <c r="G137" s="9" t="s">
        <v>186</v>
      </c>
      <c r="H137" s="8">
        <f>VLOOKUP(Table1[[#This Row],[Package name]],A136:D1050,2,FALSE)</f>
        <v>2243</v>
      </c>
      <c r="I137" s="8">
        <f>VLOOKUP(Table1[[#This Row],[Package name]],A136:D1050,3,FALSE)</f>
        <v>0.74667108100000001</v>
      </c>
      <c r="J137" s="9">
        <f t="shared" si="2"/>
        <v>1</v>
      </c>
      <c r="K137" s="4">
        <f>COUNTIFS(A137:A2135,G137,D137:D2135,0)</f>
        <v>1</v>
      </c>
      <c r="L137" s="8">
        <f>Table1[[#This Row],['# of false positives]]/Table1[[#This Row],['# of appearances]]</f>
        <v>1</v>
      </c>
      <c r="N137" s="9"/>
    </row>
    <row r="138" spans="1:14">
      <c r="A138" s="2" t="s">
        <v>35</v>
      </c>
      <c r="B138" s="2">
        <v>1437</v>
      </c>
      <c r="C138" s="2">
        <v>0.47836217284202576</v>
      </c>
      <c r="D138" s="2">
        <v>0</v>
      </c>
      <c r="G138" s="9" t="s">
        <v>187</v>
      </c>
      <c r="H138" s="8">
        <f>VLOOKUP(Table1[[#This Row],[Package name]],A137:D1051,2,FALSE)</f>
        <v>331</v>
      </c>
      <c r="I138" s="8">
        <f>VLOOKUP(Table1[[#This Row],[Package name]],A137:D1051,3,FALSE)</f>
        <v>0.11018642038106918</v>
      </c>
      <c r="J138" s="9">
        <f t="shared" si="2"/>
        <v>1</v>
      </c>
      <c r="K138" s="4">
        <f>COUNTIFS(A138:A2136,G138,D138:D2136,0)</f>
        <v>1</v>
      </c>
      <c r="L138" s="8">
        <f>Table1[[#This Row],['# of false positives]]/Table1[[#This Row],['# of appearances]]</f>
        <v>1</v>
      </c>
      <c r="N138" s="9"/>
    </row>
    <row r="139" spans="1:14">
      <c r="A139" s="2" t="s">
        <v>42</v>
      </c>
      <c r="B139" s="2">
        <v>1477</v>
      </c>
      <c r="C139" s="2">
        <v>0.49167776107788086</v>
      </c>
      <c r="D139" s="2">
        <v>0</v>
      </c>
      <c r="G139" s="9" t="s">
        <v>196</v>
      </c>
      <c r="H139" s="8">
        <f>VLOOKUP(Table1[[#This Row],[Package name]],A138:D1052,2,FALSE)</f>
        <v>923</v>
      </c>
      <c r="I139" s="8">
        <f>VLOOKUP(Table1[[#This Row],[Package name]],A138:D1052,3,FALSE)</f>
        <v>0.30725699699999998</v>
      </c>
      <c r="J139" s="9">
        <f t="shared" si="2"/>
        <v>1</v>
      </c>
      <c r="K139" s="4">
        <f>COUNTIFS(A139:A2137,G139,D139:D2137,0)</f>
        <v>1</v>
      </c>
      <c r="L139" s="8">
        <f>Table1[[#This Row],['# of false positives]]/Table1[[#This Row],['# of appearances]]</f>
        <v>1</v>
      </c>
      <c r="N139" s="9"/>
    </row>
    <row r="140" spans="1:14">
      <c r="A140" s="2" t="s">
        <v>50</v>
      </c>
      <c r="B140" s="2">
        <v>1640</v>
      </c>
      <c r="C140" s="2">
        <v>0.54593873023986816</v>
      </c>
      <c r="D140" s="2">
        <v>0</v>
      </c>
      <c r="G140" s="9" t="s">
        <v>197</v>
      </c>
      <c r="H140" s="8">
        <f>VLOOKUP(Table1[[#This Row],[Package name]],A139:D1053,2,FALSE)</f>
        <v>1427</v>
      </c>
      <c r="I140" s="8">
        <f>VLOOKUP(Table1[[#This Row],[Package name]],A139:D1053,3,FALSE)</f>
        <v>0.47503328299999997</v>
      </c>
      <c r="J140" s="9">
        <f t="shared" si="2"/>
        <v>2</v>
      </c>
      <c r="K140" s="4">
        <f>COUNTIFS(A140:A2138,G140,D140:D2138,0)</f>
        <v>2</v>
      </c>
      <c r="L140" s="8">
        <f>Table1[[#This Row],['# of false positives]]/Table1[[#This Row],['# of appearances]]</f>
        <v>1</v>
      </c>
      <c r="N140" s="9"/>
    </row>
    <row r="141" spans="1:14">
      <c r="A141" s="2" t="s">
        <v>82</v>
      </c>
      <c r="B141" s="2">
        <v>2022</v>
      </c>
      <c r="C141" s="2">
        <v>0.67310255765914917</v>
      </c>
      <c r="D141" s="2">
        <v>0</v>
      </c>
      <c r="G141" s="9" t="s">
        <v>198</v>
      </c>
      <c r="H141" s="8">
        <f>VLOOKUP(Table1[[#This Row],[Package name]],A140:D1054,2,FALSE)</f>
        <v>1871</v>
      </c>
      <c r="I141" s="8">
        <f>VLOOKUP(Table1[[#This Row],[Package name]],A140:D1054,3,FALSE)</f>
        <v>0.62283623200000005</v>
      </c>
      <c r="J141" s="9">
        <f t="shared" si="2"/>
        <v>1</v>
      </c>
      <c r="K141" s="4">
        <f>COUNTIFS(A141:A2139,G141,D141:D2139,0)</f>
        <v>1</v>
      </c>
      <c r="L141" s="8">
        <f>Table1[[#This Row],['# of false positives]]/Table1[[#This Row],['# of appearances]]</f>
        <v>1</v>
      </c>
      <c r="N141" s="9"/>
    </row>
    <row r="142" spans="1:14">
      <c r="A142" s="2" t="s">
        <v>83</v>
      </c>
      <c r="B142" s="2">
        <v>2271</v>
      </c>
      <c r="C142" s="2">
        <v>0.75599199533462524</v>
      </c>
      <c r="D142" s="2">
        <v>0</v>
      </c>
      <c r="G142" s="9" t="s">
        <v>200</v>
      </c>
      <c r="H142" s="8">
        <f>VLOOKUP(Table1[[#This Row],[Package name]],A141:D1055,2,FALSE)</f>
        <v>16</v>
      </c>
      <c r="I142" s="8">
        <f>VLOOKUP(Table1[[#This Row],[Package name]],A141:D1055,3,FALSE)</f>
        <v>0</v>
      </c>
      <c r="J142" s="9">
        <f t="shared" si="2"/>
        <v>1</v>
      </c>
      <c r="K142" s="4">
        <f>COUNTIFS(A142:A2140,G142,D142:D2140,0)</f>
        <v>1</v>
      </c>
      <c r="L142" s="8">
        <f>Table1[[#This Row],['# of false positives]]/Table1[[#This Row],['# of appearances]]</f>
        <v>1</v>
      </c>
      <c r="N142" s="9"/>
    </row>
    <row r="143" spans="1:14">
      <c r="A143" s="2" t="s">
        <v>37</v>
      </c>
      <c r="B143" s="2">
        <v>2318</v>
      </c>
      <c r="C143" s="2">
        <v>0.77163779735565186</v>
      </c>
      <c r="D143" s="2">
        <v>0</v>
      </c>
      <c r="G143" s="9" t="s">
        <v>203</v>
      </c>
      <c r="H143" s="8">
        <f>VLOOKUP(Table1[[#This Row],[Package name]],A142:D1056,2,FALSE)</f>
        <v>724</v>
      </c>
      <c r="I143" s="8">
        <f>VLOOKUP(Table1[[#This Row],[Package name]],A142:D1056,3,FALSE)</f>
        <v>0.24101197699999999</v>
      </c>
      <c r="J143" s="9">
        <f t="shared" si="2"/>
        <v>1</v>
      </c>
      <c r="K143" s="4">
        <f>COUNTIFS(A143:A2141,G143,D143:D2141,0)</f>
        <v>1</v>
      </c>
      <c r="L143" s="8">
        <f>Table1[[#This Row],['# of false positives]]/Table1[[#This Row],['# of appearances]]</f>
        <v>1</v>
      </c>
      <c r="N143" s="9"/>
    </row>
    <row r="144" spans="1:14">
      <c r="A144" s="2" t="s">
        <v>84</v>
      </c>
      <c r="B144" s="2">
        <v>2370</v>
      </c>
      <c r="C144" s="2">
        <v>0.78894805908203125</v>
      </c>
      <c r="D144" s="2">
        <v>0</v>
      </c>
      <c r="G144" s="9" t="s">
        <v>204</v>
      </c>
      <c r="H144" s="8">
        <f>VLOOKUP(Table1[[#This Row],[Package name]],A143:D1057,2,FALSE)</f>
        <v>1175</v>
      </c>
      <c r="I144" s="8">
        <f>VLOOKUP(Table1[[#This Row],[Package name]],A143:D1057,3,FALSE)</f>
        <v>0.39114514</v>
      </c>
      <c r="J144" s="9">
        <f t="shared" si="2"/>
        <v>1</v>
      </c>
      <c r="K144" s="4">
        <f>COUNTIFS(A144:A2142,G144,D144:D2142,0)</f>
        <v>1</v>
      </c>
      <c r="L144" s="8">
        <f>Table1[[#This Row],['# of false positives]]/Table1[[#This Row],['# of appearances]]</f>
        <v>1</v>
      </c>
      <c r="N144" s="9"/>
    </row>
    <row r="145" spans="1:14">
      <c r="A145" s="2" t="s">
        <v>21</v>
      </c>
      <c r="B145" s="2"/>
      <c r="C145" s="2"/>
      <c r="D145" s="2">
        <v>1</v>
      </c>
      <c r="G145" s="9" t="s">
        <v>205</v>
      </c>
      <c r="H145" s="8">
        <f>VLOOKUP(Table1[[#This Row],[Package name]],A144:D1058,2,FALSE)</f>
        <v>1684</v>
      </c>
      <c r="I145" s="8">
        <f>VLOOKUP(Table1[[#This Row],[Package name]],A144:D1058,3,FALSE)</f>
        <v>0.56058585599999999</v>
      </c>
      <c r="J145" s="9">
        <f t="shared" si="2"/>
        <v>1</v>
      </c>
      <c r="K145" s="4">
        <f>COUNTIFS(A145:A2143,G145,D145:D2143,0)</f>
        <v>1</v>
      </c>
      <c r="L145" s="8">
        <f>Table1[[#This Row],['# of false positives]]/Table1[[#This Row],['# of appearances]]</f>
        <v>1</v>
      </c>
      <c r="N145" s="9"/>
    </row>
    <row r="146" spans="1:14">
      <c r="A146" s="2" t="s">
        <v>44</v>
      </c>
      <c r="B146" s="2">
        <v>1</v>
      </c>
      <c r="C146" s="2">
        <v>0</v>
      </c>
      <c r="D146" s="2">
        <v>1</v>
      </c>
      <c r="G146" s="9" t="s">
        <v>206</v>
      </c>
      <c r="H146" s="8">
        <f>VLOOKUP(Table1[[#This Row],[Package name]],A145:D1059,2,FALSE)</f>
        <v>1687</v>
      </c>
      <c r="I146" s="8">
        <f>VLOOKUP(Table1[[#This Row],[Package name]],A145:D1059,3,FALSE)</f>
        <v>0.56158453200000003</v>
      </c>
      <c r="J146" s="9">
        <f t="shared" si="2"/>
        <v>1</v>
      </c>
      <c r="K146" s="4">
        <f>COUNTIFS(A146:A2144,G146,D146:D2144,0)</f>
        <v>1</v>
      </c>
      <c r="L146" s="8">
        <f>Table1[[#This Row],['# of false positives]]/Table1[[#This Row],['# of appearances]]</f>
        <v>1</v>
      </c>
      <c r="N146" s="9"/>
    </row>
    <row r="147" spans="1:14">
      <c r="A147" s="2" t="s">
        <v>5</v>
      </c>
      <c r="B147" s="2">
        <v>3</v>
      </c>
      <c r="C147" s="2">
        <v>0</v>
      </c>
      <c r="D147" s="2">
        <v>0</v>
      </c>
      <c r="G147" s="9" t="s">
        <v>207</v>
      </c>
      <c r="H147" s="8">
        <f>VLOOKUP(Table1[[#This Row],[Package name]],A146:D1060,2,FALSE)</f>
        <v>1708</v>
      </c>
      <c r="I147" s="8">
        <f>VLOOKUP(Table1[[#This Row],[Package name]],A146:D1060,3,FALSE)</f>
        <v>0.56857520299999997</v>
      </c>
      <c r="J147" s="9">
        <f t="shared" si="2"/>
        <v>1</v>
      </c>
      <c r="K147" s="4">
        <f>COUNTIFS(A147:A2145,G147,D147:D2145,0)</f>
        <v>1</v>
      </c>
      <c r="L147" s="8">
        <f>Table1[[#This Row],['# of false positives]]/Table1[[#This Row],['# of appearances]]</f>
        <v>1</v>
      </c>
      <c r="N147" s="9"/>
    </row>
    <row r="148" spans="1:14">
      <c r="A148" s="2" t="s">
        <v>19</v>
      </c>
      <c r="B148" s="2">
        <v>7</v>
      </c>
      <c r="C148" s="2">
        <v>0</v>
      </c>
      <c r="D148" s="2">
        <v>1</v>
      </c>
      <c r="G148" s="9" t="s">
        <v>208</v>
      </c>
      <c r="H148" s="8">
        <f>VLOOKUP(Table1[[#This Row],[Package name]],A147:D1061,2,FALSE)</f>
        <v>195</v>
      </c>
      <c r="I148" s="8">
        <f>VLOOKUP(Table1[[#This Row],[Package name]],A147:D1061,3,FALSE)</f>
        <v>0</v>
      </c>
      <c r="J148" s="9">
        <f t="shared" si="2"/>
        <v>1</v>
      </c>
      <c r="K148" s="4">
        <f>COUNTIFS(A148:A2146,G148,D148:D2146,0)</f>
        <v>1</v>
      </c>
      <c r="L148" s="8">
        <f>Table1[[#This Row],['# of false positives]]/Table1[[#This Row],['# of appearances]]</f>
        <v>1</v>
      </c>
      <c r="N148" s="9"/>
    </row>
    <row r="149" spans="1:14">
      <c r="A149" s="2" t="s">
        <v>85</v>
      </c>
      <c r="B149" s="2">
        <v>22</v>
      </c>
      <c r="C149" s="2">
        <v>0</v>
      </c>
      <c r="D149" s="2">
        <v>0</v>
      </c>
      <c r="G149" s="9" t="s">
        <v>209</v>
      </c>
      <c r="H149" s="8">
        <f>VLOOKUP(Table1[[#This Row],[Package name]],A148:D1062,2,FALSE)</f>
        <v>254</v>
      </c>
      <c r="I149" s="8">
        <f>VLOOKUP(Table1[[#This Row],[Package name]],A148:D1062,3,FALSE)</f>
        <v>0</v>
      </c>
      <c r="J149" s="9">
        <f t="shared" si="2"/>
        <v>1</v>
      </c>
      <c r="K149" s="4">
        <f>COUNTIFS(A149:A2147,G149,D149:D2147,0)</f>
        <v>1</v>
      </c>
      <c r="L149" s="8">
        <f>Table1[[#This Row],['# of false positives]]/Table1[[#This Row],['# of appearances]]</f>
        <v>1</v>
      </c>
      <c r="N149" s="9"/>
    </row>
    <row r="150" spans="1:14">
      <c r="A150" s="2" t="s">
        <v>38</v>
      </c>
      <c r="B150" s="2">
        <v>24</v>
      </c>
      <c r="C150" s="2">
        <v>0</v>
      </c>
      <c r="D150" s="2">
        <v>0</v>
      </c>
      <c r="G150" s="9" t="s">
        <v>210</v>
      </c>
      <c r="H150" s="8">
        <f>VLOOKUP(Table1[[#This Row],[Package name]],A149:D1063,2,FALSE)</f>
        <v>835</v>
      </c>
      <c r="I150" s="8">
        <f>VLOOKUP(Table1[[#This Row],[Package name]],A149:D1063,3,FALSE)</f>
        <v>0.277962714</v>
      </c>
      <c r="J150" s="9">
        <f t="shared" si="2"/>
        <v>1</v>
      </c>
      <c r="K150" s="4">
        <f>COUNTIFS(A150:A2148,G150,D150:D2148,0)</f>
        <v>1</v>
      </c>
      <c r="L150" s="8">
        <f>Table1[[#This Row],['# of false positives]]/Table1[[#This Row],['# of appearances]]</f>
        <v>1</v>
      </c>
      <c r="N150" s="9"/>
    </row>
    <row r="151" spans="1:14">
      <c r="A151" s="2" t="s">
        <v>53</v>
      </c>
      <c r="B151" s="2">
        <v>50</v>
      </c>
      <c r="C151" s="2">
        <v>0</v>
      </c>
      <c r="D151" s="2">
        <v>0</v>
      </c>
      <c r="G151" s="9" t="s">
        <v>213</v>
      </c>
      <c r="H151" s="8">
        <f>VLOOKUP(Table1[[#This Row],[Package name]],A150:D1064,2,FALSE)</f>
        <v>1550</v>
      </c>
      <c r="I151" s="8">
        <f>VLOOKUP(Table1[[#This Row],[Package name]],A150:D1064,3,FALSE)</f>
        <v>0.51597869399999996</v>
      </c>
      <c r="J151" s="9">
        <f t="shared" si="2"/>
        <v>1</v>
      </c>
      <c r="K151" s="4">
        <f>COUNTIFS(A151:A2149,G151,D151:D2149,0)</f>
        <v>1</v>
      </c>
      <c r="L151" s="8">
        <f>Table1[[#This Row],['# of false positives]]/Table1[[#This Row],['# of appearances]]</f>
        <v>1</v>
      </c>
      <c r="N151" s="9"/>
    </row>
    <row r="152" spans="1:14">
      <c r="A152" s="2" t="s">
        <v>45</v>
      </c>
      <c r="B152" s="2">
        <v>92</v>
      </c>
      <c r="C152" s="2">
        <v>0</v>
      </c>
      <c r="D152" s="2">
        <v>0</v>
      </c>
      <c r="G152" s="9" t="s">
        <v>214</v>
      </c>
      <c r="H152" s="8">
        <f>VLOOKUP(Table1[[#This Row],[Package name]],A151:D1065,2,FALSE)</f>
        <v>2759</v>
      </c>
      <c r="I152" s="8">
        <f>VLOOKUP(Table1[[#This Row],[Package name]],A151:D1065,3,FALSE)</f>
        <v>0.91844207</v>
      </c>
      <c r="J152" s="9">
        <f t="shared" si="2"/>
        <v>1</v>
      </c>
      <c r="K152" s="4">
        <f>COUNTIFS(A152:A2150,G152,D152:D2150,0)</f>
        <v>1</v>
      </c>
      <c r="L152" s="8">
        <f>Table1[[#This Row],['# of false positives]]/Table1[[#This Row],['# of appearances]]</f>
        <v>1</v>
      </c>
      <c r="N152" s="9"/>
    </row>
    <row r="153" spans="1:14">
      <c r="A153" s="2" t="s">
        <v>86</v>
      </c>
      <c r="B153" s="2">
        <v>99</v>
      </c>
      <c r="C153" s="2">
        <v>0</v>
      </c>
      <c r="D153" s="2">
        <v>1</v>
      </c>
      <c r="G153" s="9" t="s">
        <v>215</v>
      </c>
      <c r="H153" s="8">
        <f>VLOOKUP(Table1[[#This Row],[Package name]],A152:D1066,2,FALSE)</f>
        <v>458</v>
      </c>
      <c r="I153" s="8">
        <f>VLOOKUP(Table1[[#This Row],[Package name]],A152:D1066,3,FALSE)</f>
        <v>0.15246337700000001</v>
      </c>
      <c r="J153" s="9">
        <f t="shared" si="2"/>
        <v>1</v>
      </c>
      <c r="K153" s="4">
        <f>COUNTIFS(A153:A2151,G153,D153:D2151,0)</f>
        <v>1</v>
      </c>
      <c r="L153" s="8">
        <f>Table1[[#This Row],['# of false positives]]/Table1[[#This Row],['# of appearances]]</f>
        <v>1</v>
      </c>
      <c r="N153" s="9"/>
    </row>
    <row r="154" spans="1:14">
      <c r="A154" s="2" t="s">
        <v>87</v>
      </c>
      <c r="B154" s="2">
        <v>302</v>
      </c>
      <c r="C154" s="2">
        <v>0.10053262114524841</v>
      </c>
      <c r="D154" s="2">
        <v>0</v>
      </c>
      <c r="G154" s="9" t="s">
        <v>216</v>
      </c>
      <c r="H154" s="8">
        <f>VLOOKUP(Table1[[#This Row],[Package name]],A153:D1067,2,FALSE)</f>
        <v>1967</v>
      </c>
      <c r="I154" s="8">
        <f>VLOOKUP(Table1[[#This Row],[Package name]],A153:D1067,3,FALSE)</f>
        <v>0.65479361999999997</v>
      </c>
      <c r="J154" s="9">
        <f t="shared" si="2"/>
        <v>1</v>
      </c>
      <c r="K154" s="4">
        <f>COUNTIFS(A154:A2152,G154,D154:D2152,0)</f>
        <v>1</v>
      </c>
      <c r="L154" s="8">
        <f>Table1[[#This Row],['# of false positives]]/Table1[[#This Row],['# of appearances]]</f>
        <v>1</v>
      </c>
      <c r="N154" s="9"/>
    </row>
    <row r="155" spans="1:14">
      <c r="A155" s="2" t="s">
        <v>9</v>
      </c>
      <c r="B155" s="2">
        <v>342</v>
      </c>
      <c r="C155" s="2">
        <v>0.11384820193052292</v>
      </c>
      <c r="D155" s="2">
        <v>0</v>
      </c>
      <c r="G155" s="9" t="s">
        <v>217</v>
      </c>
      <c r="H155" s="8">
        <f>VLOOKUP(Table1[[#This Row],[Package name]],A154:D1068,2,FALSE)</f>
        <v>575</v>
      </c>
      <c r="I155" s="8">
        <f>VLOOKUP(Table1[[#This Row],[Package name]],A154:D1068,3,FALSE)</f>
        <v>0.19141145100000001</v>
      </c>
      <c r="J155" s="9">
        <f t="shared" si="2"/>
        <v>1</v>
      </c>
      <c r="K155" s="4">
        <f>COUNTIFS(A155:A2153,G155,D155:D2153,0)</f>
        <v>1</v>
      </c>
      <c r="L155" s="8">
        <f>Table1[[#This Row],['# of false positives]]/Table1[[#This Row],['# of appearances]]</f>
        <v>1</v>
      </c>
      <c r="N155" s="9"/>
    </row>
    <row r="156" spans="1:14">
      <c r="A156" s="2" t="s">
        <v>88</v>
      </c>
      <c r="B156" s="2">
        <v>500</v>
      </c>
      <c r="C156" s="2">
        <v>0.16644473373889923</v>
      </c>
      <c r="D156" s="2">
        <v>0</v>
      </c>
      <c r="G156" s="9" t="s">
        <v>219</v>
      </c>
      <c r="H156" s="8">
        <f>VLOOKUP(Table1[[#This Row],[Package name]],A155:D1069,2,FALSE)</f>
        <v>553</v>
      </c>
      <c r="I156" s="8">
        <f>VLOOKUP(Table1[[#This Row],[Package name]],A155:D1069,3,FALSE)</f>
        <v>0.18408788700000001</v>
      </c>
      <c r="J156" s="9">
        <f t="shared" si="2"/>
        <v>1</v>
      </c>
      <c r="K156" s="4">
        <f>COUNTIFS(A156:A2154,G156,D156:D2154,0)</f>
        <v>1</v>
      </c>
      <c r="L156" s="8">
        <f>Table1[[#This Row],['# of false positives]]/Table1[[#This Row],['# of appearances]]</f>
        <v>1</v>
      </c>
      <c r="N156" s="9"/>
    </row>
    <row r="157" spans="1:14">
      <c r="A157" s="2" t="s">
        <v>89</v>
      </c>
      <c r="B157" s="2">
        <v>515</v>
      </c>
      <c r="C157" s="2">
        <v>0.17143808305263519</v>
      </c>
      <c r="D157" s="2">
        <v>0</v>
      </c>
      <c r="G157" s="9" t="s">
        <v>220</v>
      </c>
      <c r="H157" s="8">
        <f>VLOOKUP(Table1[[#This Row],[Package name]],A156:D1070,2,FALSE)</f>
        <v>1083</v>
      </c>
      <c r="I157" s="8">
        <f>VLOOKUP(Table1[[#This Row],[Package name]],A156:D1070,3,FALSE)</f>
        <v>0.36051931999999998</v>
      </c>
      <c r="J157" s="9">
        <f t="shared" si="2"/>
        <v>1</v>
      </c>
      <c r="K157" s="4">
        <f>COUNTIFS(A157:A2155,G157,D157:D2155,0)</f>
        <v>1</v>
      </c>
      <c r="L157" s="8">
        <f>Table1[[#This Row],['# of false positives]]/Table1[[#This Row],['# of appearances]]</f>
        <v>1</v>
      </c>
      <c r="N157" s="9"/>
    </row>
    <row r="158" spans="1:14">
      <c r="A158" s="2" t="s">
        <v>31</v>
      </c>
      <c r="B158" s="2">
        <v>628</v>
      </c>
      <c r="C158" s="2">
        <v>0.20905458927154541</v>
      </c>
      <c r="D158" s="2">
        <v>0</v>
      </c>
      <c r="G158" s="9" t="s">
        <v>221</v>
      </c>
      <c r="H158" s="8">
        <f>VLOOKUP(Table1[[#This Row],[Package name]],A157:D1071,2,FALSE)</f>
        <v>2008</v>
      </c>
      <c r="I158" s="8">
        <f>VLOOKUP(Table1[[#This Row],[Package name]],A157:D1071,3,FALSE)</f>
        <v>0.66844207</v>
      </c>
      <c r="J158" s="9">
        <f t="shared" si="2"/>
        <v>1</v>
      </c>
      <c r="K158" s="4">
        <f>COUNTIFS(A158:A2156,G158,D158:D2156,0)</f>
        <v>1</v>
      </c>
      <c r="L158" s="8">
        <f>Table1[[#This Row],['# of false positives]]/Table1[[#This Row],['# of appearances]]</f>
        <v>1</v>
      </c>
      <c r="N158" s="9"/>
    </row>
    <row r="159" spans="1:14">
      <c r="A159" s="2" t="s">
        <v>57</v>
      </c>
      <c r="B159" s="2">
        <v>648</v>
      </c>
      <c r="C159" s="2">
        <v>0.21571238338947296</v>
      </c>
      <c r="D159" s="2">
        <v>0</v>
      </c>
      <c r="G159" s="9" t="s">
        <v>222</v>
      </c>
      <c r="H159" s="8">
        <f>VLOOKUP(Table1[[#This Row],[Package name]],A158:D1072,2,FALSE)</f>
        <v>358</v>
      </c>
      <c r="I159" s="8">
        <f>VLOOKUP(Table1[[#This Row],[Package name]],A158:D1072,3,FALSE)</f>
        <v>0.11917443599999999</v>
      </c>
      <c r="J159" s="9">
        <f t="shared" si="2"/>
        <v>1</v>
      </c>
      <c r="K159" s="4">
        <f>COUNTIFS(A159:A2157,G159,D159:D2157,0)</f>
        <v>1</v>
      </c>
      <c r="L159" s="8">
        <f>Table1[[#This Row],['# of false positives]]/Table1[[#This Row],['# of appearances]]</f>
        <v>1</v>
      </c>
      <c r="N159" s="9"/>
    </row>
    <row r="160" spans="1:14">
      <c r="A160" s="2" t="s">
        <v>67</v>
      </c>
      <c r="B160" s="2">
        <v>677</v>
      </c>
      <c r="C160" s="2">
        <v>0.22536617517471313</v>
      </c>
      <c r="D160" s="2">
        <v>0</v>
      </c>
      <c r="G160" s="9" t="s">
        <v>224</v>
      </c>
      <c r="H160" s="8">
        <f>VLOOKUP(Table1[[#This Row],[Package name]],A159:D1073,2,FALSE)</f>
        <v>990</v>
      </c>
      <c r="I160" s="8">
        <f>VLOOKUP(Table1[[#This Row],[Package name]],A159:D1073,3,FALSE)</f>
        <v>0.32956057799999999</v>
      </c>
      <c r="J160" s="9">
        <f t="shared" si="2"/>
        <v>1</v>
      </c>
      <c r="K160" s="4">
        <f>COUNTIFS(A160:A2158,G160,D160:D2158,0)</f>
        <v>1</v>
      </c>
      <c r="L160" s="8">
        <f>Table1[[#This Row],['# of false positives]]/Table1[[#This Row],['# of appearances]]</f>
        <v>1</v>
      </c>
      <c r="N160" s="9"/>
    </row>
    <row r="161" spans="1:14">
      <c r="A161" s="2" t="s">
        <v>11</v>
      </c>
      <c r="B161" s="2">
        <v>678</v>
      </c>
      <c r="C161" s="2">
        <v>0.22569906711578369</v>
      </c>
      <c r="D161" s="2">
        <v>0</v>
      </c>
      <c r="G161" s="9" t="s">
        <v>227</v>
      </c>
      <c r="H161" s="8">
        <f>VLOOKUP(Table1[[#This Row],[Package name]],A160:D1074,2,FALSE)</f>
        <v>2507</v>
      </c>
      <c r="I161" s="8">
        <f>VLOOKUP(Table1[[#This Row],[Package name]],A160:D1074,3,FALSE)</f>
        <v>0.83455395700000001</v>
      </c>
      <c r="J161" s="9">
        <f t="shared" si="2"/>
        <v>1</v>
      </c>
      <c r="K161" s="4">
        <f>COUNTIFS(A161:A2159,G161,D161:D2159,0)</f>
        <v>1</v>
      </c>
      <c r="L161" s="8">
        <f>Table1[[#This Row],['# of false positives]]/Table1[[#This Row],['# of appearances]]</f>
        <v>1</v>
      </c>
      <c r="N161" s="9"/>
    </row>
    <row r="162" spans="1:14">
      <c r="A162" s="2" t="s">
        <v>33</v>
      </c>
      <c r="B162" s="2">
        <v>685</v>
      </c>
      <c r="C162" s="2">
        <v>0.22802929580211639</v>
      </c>
      <c r="D162" s="2">
        <v>0</v>
      </c>
      <c r="G162" s="9" t="s">
        <v>230</v>
      </c>
      <c r="H162" s="8">
        <f>VLOOKUP(Table1[[#This Row],[Package name]],A161:D1075,2,FALSE)</f>
        <v>229</v>
      </c>
      <c r="I162" s="8">
        <f>VLOOKUP(Table1[[#This Row],[Package name]],A161:D1075,3,FALSE)</f>
        <v>0</v>
      </c>
      <c r="J162" s="9">
        <f t="shared" si="2"/>
        <v>1</v>
      </c>
      <c r="K162" s="4">
        <f>COUNTIFS(A162:A2160,G162,D162:D2160,0)</f>
        <v>1</v>
      </c>
      <c r="L162" s="8">
        <f>Table1[[#This Row],['# of false positives]]/Table1[[#This Row],['# of appearances]]</f>
        <v>1</v>
      </c>
      <c r="N162" s="9"/>
    </row>
    <row r="163" spans="1:14">
      <c r="A163" s="2" t="s">
        <v>13</v>
      </c>
      <c r="B163" s="2">
        <v>1024</v>
      </c>
      <c r="C163" s="2">
        <v>0.34087881445884705</v>
      </c>
      <c r="D163" s="2">
        <v>0</v>
      </c>
      <c r="G163" s="9" t="s">
        <v>235</v>
      </c>
      <c r="H163" s="8">
        <f>VLOOKUP(Table1[[#This Row],[Package name]],A162:D1076,2,FALSE)</f>
        <v>1694</v>
      </c>
      <c r="I163" s="8">
        <f>VLOOKUP(Table1[[#This Row],[Package name]],A162:D1076,3,FALSE)</f>
        <v>0.56391477599999995</v>
      </c>
      <c r="J163" s="9">
        <f t="shared" si="2"/>
        <v>1</v>
      </c>
      <c r="K163" s="4">
        <f>COUNTIFS(A163:A2161,G163,D163:D2161,0)</f>
        <v>1</v>
      </c>
      <c r="L163" s="8">
        <f>Table1[[#This Row],['# of false positives]]/Table1[[#This Row],['# of appearances]]</f>
        <v>1</v>
      </c>
      <c r="N163" s="9"/>
    </row>
    <row r="164" spans="1:14">
      <c r="A164" s="2" t="s">
        <v>90</v>
      </c>
      <c r="B164" s="2">
        <v>1142</v>
      </c>
      <c r="C164" s="2">
        <v>0.38015979528427124</v>
      </c>
      <c r="D164" s="2">
        <v>0</v>
      </c>
      <c r="G164" s="9" t="s">
        <v>239</v>
      </c>
      <c r="H164" s="8">
        <f>VLOOKUP(Table1[[#This Row],[Package name]],A163:D1077,2,FALSE)</f>
        <v>2901</v>
      </c>
      <c r="I164" s="8">
        <f>VLOOKUP(Table1[[#This Row],[Package name]],A163:D1077,3,FALSE)</f>
        <v>0.96571236800000004</v>
      </c>
      <c r="J164" s="9">
        <f t="shared" si="2"/>
        <v>1</v>
      </c>
      <c r="K164" s="4">
        <f>COUNTIFS(A164:A2162,G164,D164:D2162,0)</f>
        <v>1</v>
      </c>
      <c r="L164" s="8">
        <f>Table1[[#This Row],['# of false positives]]/Table1[[#This Row],['# of appearances]]</f>
        <v>1</v>
      </c>
      <c r="N164" s="9"/>
    </row>
    <row r="165" spans="1:14">
      <c r="A165" s="2" t="s">
        <v>91</v>
      </c>
      <c r="B165" s="2">
        <v>1143</v>
      </c>
      <c r="C165" s="2">
        <v>0.3804926872253418</v>
      </c>
      <c r="D165" s="2">
        <v>0</v>
      </c>
      <c r="G165" s="9" t="s">
        <v>242</v>
      </c>
      <c r="H165" s="8">
        <f>VLOOKUP(Table1[[#This Row],[Package name]],A164:D1078,2,FALSE)</f>
        <v>132</v>
      </c>
      <c r="I165" s="8">
        <f>VLOOKUP(Table1[[#This Row],[Package name]],A164:D1078,3,FALSE)</f>
        <v>0</v>
      </c>
      <c r="J165" s="9">
        <f t="shared" si="2"/>
        <v>2</v>
      </c>
      <c r="K165" s="4">
        <f>COUNTIFS(A165:A2163,G165,D165:D2163,0)</f>
        <v>1</v>
      </c>
      <c r="L165" s="8">
        <f>Table1[[#This Row],['# of false positives]]/Table1[[#This Row],['# of appearances]]</f>
        <v>0.5</v>
      </c>
      <c r="N165" s="9"/>
    </row>
    <row r="166" spans="1:14">
      <c r="A166" s="2" t="s">
        <v>41</v>
      </c>
      <c r="B166" s="2">
        <v>1154</v>
      </c>
      <c r="C166" s="2">
        <v>0.38415446877479553</v>
      </c>
      <c r="D166" s="2">
        <v>0</v>
      </c>
      <c r="G166" s="9" t="s">
        <v>243</v>
      </c>
      <c r="H166" s="8">
        <f>VLOOKUP(Table1[[#This Row],[Package name]],A165:D1079,2,FALSE)</f>
        <v>1570</v>
      </c>
      <c r="I166" s="8">
        <f>VLOOKUP(Table1[[#This Row],[Package name]],A165:D1079,3,FALSE)</f>
        <v>0.52263647317886353</v>
      </c>
      <c r="J166" s="9">
        <f t="shared" si="2"/>
        <v>1</v>
      </c>
      <c r="K166" s="4">
        <f>COUNTIFS(A166:A2164,G166,D166:D2164,0)</f>
        <v>1</v>
      </c>
      <c r="L166" s="8">
        <f>Table1[[#This Row],['# of false positives]]/Table1[[#This Row],['# of appearances]]</f>
        <v>1</v>
      </c>
      <c r="N166" s="9"/>
    </row>
    <row r="167" spans="1:14">
      <c r="A167" s="2" t="s">
        <v>34</v>
      </c>
      <c r="B167" s="2">
        <v>1419</v>
      </c>
      <c r="C167" s="2">
        <v>0.47237017750740051</v>
      </c>
      <c r="D167" s="2">
        <v>0</v>
      </c>
      <c r="G167" s="9" t="s">
        <v>262</v>
      </c>
      <c r="H167" s="8">
        <f>VLOOKUP(Table1[[#This Row],[Package name]],A166:D1080,2,FALSE)</f>
        <v>43</v>
      </c>
      <c r="I167" s="8">
        <f>VLOOKUP(Table1[[#This Row],[Package name]],A166:D1080,3,FALSE)</f>
        <v>0</v>
      </c>
      <c r="J167" s="9">
        <f t="shared" si="2"/>
        <v>2</v>
      </c>
      <c r="K167" s="4">
        <f>COUNTIFS(A167:A2165,G167,D167:D2165,0)</f>
        <v>2</v>
      </c>
      <c r="L167" s="8">
        <f>Table1[[#This Row],['# of false positives]]/Table1[[#This Row],['# of appearances]]</f>
        <v>1</v>
      </c>
      <c r="N167" s="9"/>
    </row>
    <row r="168" spans="1:14">
      <c r="A168" s="2" t="s">
        <v>92</v>
      </c>
      <c r="B168" s="2">
        <v>1446</v>
      </c>
      <c r="C168" s="2">
        <v>0.48135820031166077</v>
      </c>
      <c r="D168" s="2">
        <v>0</v>
      </c>
      <c r="G168" s="10" t="s">
        <v>264</v>
      </c>
      <c r="H168" s="8">
        <f>VLOOKUP(Table1[[#This Row],[Package name]],A167:D1081,2,FALSE)</f>
        <v>2999</v>
      </c>
      <c r="I168" s="8">
        <f>VLOOKUP(Table1[[#This Row],[Package name]],A167:D1081,3,FALSE)</f>
        <v>0.99436336755752597</v>
      </c>
      <c r="J168" s="9">
        <f t="shared" si="2"/>
        <v>1</v>
      </c>
      <c r="K168" s="4">
        <f>COUNTIFS(A168:A2166,G168,D168:D2166,0)</f>
        <v>1</v>
      </c>
      <c r="L168" s="8">
        <f>Table1[[#This Row],['# of false positives]]/Table1[[#This Row],['# of appearances]]</f>
        <v>1</v>
      </c>
      <c r="N168" s="9"/>
    </row>
    <row r="169" spans="1:14">
      <c r="A169" s="2" t="s">
        <v>42</v>
      </c>
      <c r="B169" s="2">
        <v>1477</v>
      </c>
      <c r="C169" s="2">
        <v>0.49167776107788086</v>
      </c>
      <c r="D169" s="2">
        <v>0</v>
      </c>
      <c r="G169" s="9" t="s">
        <v>265</v>
      </c>
      <c r="H169" s="8">
        <f>VLOOKUP(Table1[[#This Row],[Package name]],A168:D1082,2,FALSE)</f>
        <v>63</v>
      </c>
      <c r="I169" s="8">
        <f>VLOOKUP(Table1[[#This Row],[Package name]],A168:D1082,3,FALSE)</f>
        <v>0</v>
      </c>
      <c r="J169" s="9">
        <f t="shared" si="2"/>
        <v>1</v>
      </c>
      <c r="K169" s="4">
        <f>COUNTIFS(A169:A2167,G169,D169:D2167,0)</f>
        <v>1</v>
      </c>
      <c r="L169" s="8">
        <f>Table1[[#This Row],['# of false positives]]/Table1[[#This Row],['# of appearances]]</f>
        <v>1</v>
      </c>
      <c r="N169" s="9"/>
    </row>
    <row r="170" spans="1:14">
      <c r="A170" s="2" t="s">
        <v>15</v>
      </c>
      <c r="B170" s="2">
        <v>1487</v>
      </c>
      <c r="C170" s="2">
        <v>0.49500665068626404</v>
      </c>
      <c r="D170" s="2">
        <v>0</v>
      </c>
      <c r="G170" s="9" t="s">
        <v>266</v>
      </c>
      <c r="H170" s="8">
        <f>VLOOKUP(Table1[[#This Row],[Package name]],A169:D1083,2,FALSE)</f>
        <v>88</v>
      </c>
      <c r="I170" s="8">
        <f>VLOOKUP(Table1[[#This Row],[Package name]],A169:D1083,3,FALSE)</f>
        <v>0</v>
      </c>
      <c r="J170" s="9">
        <f t="shared" si="2"/>
        <v>1</v>
      </c>
      <c r="K170" s="4">
        <f>COUNTIFS(A170:A2168,G170,D170:D2168,0)</f>
        <v>1</v>
      </c>
      <c r="L170" s="8">
        <f>Table1[[#This Row],['# of false positives]]/Table1[[#This Row],['# of appearances]]</f>
        <v>1</v>
      </c>
      <c r="N170" s="9"/>
    </row>
    <row r="171" spans="1:14">
      <c r="A171" s="2" t="s">
        <v>93</v>
      </c>
      <c r="B171" s="2">
        <v>1585</v>
      </c>
      <c r="C171" s="2">
        <v>0.52762985229492188</v>
      </c>
      <c r="D171" s="2">
        <v>0</v>
      </c>
      <c r="G171" s="10" t="s">
        <v>274</v>
      </c>
      <c r="H171" s="8">
        <f>VLOOKUP(Table1[[#This Row],[Package name]],A170:D1084,2,FALSE)</f>
        <v>1890</v>
      </c>
      <c r="I171" s="8">
        <f>VLOOKUP(Table1[[#This Row],[Package name]],A170:D1084,3,FALSE)</f>
        <v>0.62665784358978305</v>
      </c>
      <c r="J171" s="9">
        <f t="shared" si="2"/>
        <v>2</v>
      </c>
      <c r="K171" s="4">
        <f>COUNTIFS(A171:A2169,G171,D171:D2169,0)</f>
        <v>2</v>
      </c>
      <c r="L171" s="8">
        <f>Table1[[#This Row],['# of false positives]]/Table1[[#This Row],['# of appearances]]</f>
        <v>1</v>
      </c>
      <c r="N171" s="9"/>
    </row>
    <row r="172" spans="1:14">
      <c r="A172" s="2" t="s">
        <v>94</v>
      </c>
      <c r="B172" s="2">
        <v>1654</v>
      </c>
      <c r="C172" s="2">
        <v>0.55059921741485596</v>
      </c>
      <c r="D172" s="2">
        <v>0</v>
      </c>
      <c r="G172" s="9" t="s">
        <v>12</v>
      </c>
      <c r="H172" s="9" t="e">
        <f>VLOOKUP(Table1[[#This Row],[Package name]],A171:D1085,2,FALSE)</f>
        <v>#N/A</v>
      </c>
      <c r="I172" s="9" t="e">
        <f>VLOOKUP(Table1[[#This Row],[Package name]],A171:D1085,3,FALSE)</f>
        <v>#N/A</v>
      </c>
      <c r="J172" s="9">
        <f t="shared" si="2"/>
        <v>2</v>
      </c>
      <c r="K172" s="4">
        <f>COUNTIFS(A172:A2170,G172,D172:D2170,0)</f>
        <v>0</v>
      </c>
      <c r="L172" s="8">
        <f>Table1[[#This Row],['# of false positives]]/Table1[[#This Row],['# of appearances]]</f>
        <v>0</v>
      </c>
      <c r="N172" s="9"/>
    </row>
    <row r="173" spans="1:14">
      <c r="A173" s="2" t="s">
        <v>37</v>
      </c>
      <c r="B173" s="2">
        <v>2318</v>
      </c>
      <c r="C173" s="2">
        <v>0.77163779735565186</v>
      </c>
      <c r="D173" s="2">
        <v>0</v>
      </c>
      <c r="G173" s="9" t="s">
        <v>20</v>
      </c>
      <c r="H173" s="9">
        <f>VLOOKUP(Table1[[#This Row],[Package name]],A172:D1086,2,FALSE)</f>
        <v>0</v>
      </c>
      <c r="I173" s="9">
        <f>VLOOKUP(Table1[[#This Row],[Package name]],A172:D1086,3,FALSE)</f>
        <v>0</v>
      </c>
      <c r="J173" s="9">
        <f t="shared" si="2"/>
        <v>11</v>
      </c>
      <c r="K173" s="4">
        <f>COUNTIFS(A173:A2171,G173,D173:D2171,0)</f>
        <v>0</v>
      </c>
      <c r="L173" s="8">
        <f>Table1[[#This Row],['# of false positives]]/Table1[[#This Row],['# of appearances]]</f>
        <v>0</v>
      </c>
      <c r="N173" s="9"/>
    </row>
    <row r="174" spans="1:14">
      <c r="A174" s="2" t="s">
        <v>95</v>
      </c>
      <c r="B174" s="2">
        <v>2761</v>
      </c>
      <c r="C174" s="2">
        <v>0.91910785436630249</v>
      </c>
      <c r="D174" s="2">
        <v>0</v>
      </c>
      <c r="G174" s="9" t="s">
        <v>8</v>
      </c>
      <c r="H174" s="9">
        <f>VLOOKUP(Table1[[#This Row],[Package name]],A173:D1087,2,FALSE)</f>
        <v>246</v>
      </c>
      <c r="I174" s="9">
        <f>VLOOKUP(Table1[[#This Row],[Package name]],A173:D1087,3,FALSE)</f>
        <v>0</v>
      </c>
      <c r="J174" s="9">
        <f t="shared" si="2"/>
        <v>5</v>
      </c>
      <c r="K174" s="4">
        <f>COUNTIFS(A174:A2172,G174,D174:D2172,0)</f>
        <v>0</v>
      </c>
      <c r="L174" s="8">
        <f>Table1[[#This Row],['# of false positives]]/Table1[[#This Row],['# of appearances]]</f>
        <v>0</v>
      </c>
      <c r="N174" s="9"/>
    </row>
    <row r="175" spans="1:14">
      <c r="A175" s="2" t="s">
        <v>44</v>
      </c>
      <c r="B175" s="2">
        <v>1</v>
      </c>
      <c r="C175" s="2">
        <v>0</v>
      </c>
      <c r="D175" s="2">
        <v>1</v>
      </c>
      <c r="G175" s="9" t="s">
        <v>14</v>
      </c>
      <c r="H175" s="9">
        <f>VLOOKUP(Table1[[#This Row],[Package name]],A174:D1088,2,FALSE)</f>
        <v>1038</v>
      </c>
      <c r="I175" s="9">
        <f>VLOOKUP(Table1[[#This Row],[Package name]],A174:D1088,3,FALSE)</f>
        <v>0.34416446089744601</v>
      </c>
      <c r="J175" s="9">
        <f t="shared" si="2"/>
        <v>2</v>
      </c>
      <c r="K175" s="4">
        <f>COUNTIFS(A175:A2173,G175,D175:D2173,0)</f>
        <v>0</v>
      </c>
      <c r="L175" s="8">
        <f>Table1[[#This Row],['# of false positives]]/Table1[[#This Row],['# of appearances]]</f>
        <v>0</v>
      </c>
      <c r="N175" s="9"/>
    </row>
    <row r="176" spans="1:14">
      <c r="A176" s="2" t="s">
        <v>6</v>
      </c>
      <c r="B176" s="2">
        <v>8</v>
      </c>
      <c r="C176" s="2">
        <v>0</v>
      </c>
      <c r="D176" s="2">
        <v>0</v>
      </c>
      <c r="G176" s="9" t="s">
        <v>22</v>
      </c>
      <c r="H176" s="9">
        <f>VLOOKUP(Table1[[#This Row],[Package name]],A175:D1089,2,FALSE)</f>
        <v>0</v>
      </c>
      <c r="I176" s="9">
        <f>VLOOKUP(Table1[[#This Row],[Package name]],A175:D1089,3,FALSE)</f>
        <v>0</v>
      </c>
      <c r="J176" s="9">
        <f t="shared" si="2"/>
        <v>10</v>
      </c>
      <c r="K176" s="4">
        <f>COUNTIFS(A176:A2174,G176,D176:D2174,0)</f>
        <v>0</v>
      </c>
      <c r="L176" s="8">
        <f>Table1[[#This Row],['# of false positives]]/Table1[[#This Row],['# of appearances]]</f>
        <v>0</v>
      </c>
      <c r="N176" s="9"/>
    </row>
    <row r="177" spans="1:14">
      <c r="A177" s="2" t="s">
        <v>74</v>
      </c>
      <c r="B177" s="2">
        <v>17</v>
      </c>
      <c r="C177" s="2">
        <v>0</v>
      </c>
      <c r="D177" s="2">
        <v>1</v>
      </c>
      <c r="G177" s="9" t="s">
        <v>24</v>
      </c>
      <c r="H177" s="9">
        <f>VLOOKUP(Table1[[#This Row],[Package name]],A176:D1090,2,FALSE)</f>
        <v>65</v>
      </c>
      <c r="I177" s="9">
        <f>VLOOKUP(Table1[[#This Row],[Package name]],A176:D1090,3,FALSE)</f>
        <v>0</v>
      </c>
      <c r="J177" s="9">
        <f t="shared" si="2"/>
        <v>3</v>
      </c>
      <c r="K177" s="4">
        <f>COUNTIFS(A177:A2175,G177,D177:D2175,0)</f>
        <v>0</v>
      </c>
      <c r="L177" s="8">
        <f>Table1[[#This Row],['# of false positives]]/Table1[[#This Row],['# of appearances]]</f>
        <v>0</v>
      </c>
      <c r="N177" s="9"/>
    </row>
    <row r="178" spans="1:14">
      <c r="A178" s="2" t="s">
        <v>96</v>
      </c>
      <c r="B178" s="2">
        <v>19</v>
      </c>
      <c r="C178" s="2">
        <v>0</v>
      </c>
      <c r="D178" s="2">
        <v>1</v>
      </c>
      <c r="G178" s="9" t="s">
        <v>26</v>
      </c>
      <c r="H178" s="9">
        <f>VLOOKUP(Table1[[#This Row],[Package name]],A177:D1091,2,FALSE)</f>
        <v>0</v>
      </c>
      <c r="I178" s="9">
        <f>VLOOKUP(Table1[[#This Row],[Package name]],A177:D1091,3,FALSE)</f>
        <v>0</v>
      </c>
      <c r="J178" s="9">
        <f t="shared" si="2"/>
        <v>3</v>
      </c>
      <c r="K178" s="4">
        <f>COUNTIFS(A178:A2176,G178,D178:D2176,0)</f>
        <v>0</v>
      </c>
      <c r="L178" s="8">
        <f>Table1[[#This Row],['# of false positives]]/Table1[[#This Row],['# of appearances]]</f>
        <v>0</v>
      </c>
      <c r="N178" s="9"/>
    </row>
    <row r="179" spans="1:14">
      <c r="A179" s="2" t="s">
        <v>73</v>
      </c>
      <c r="B179" s="2">
        <v>27</v>
      </c>
      <c r="C179" s="2">
        <v>0</v>
      </c>
      <c r="D179" s="2">
        <v>1</v>
      </c>
      <c r="G179" s="9" t="s">
        <v>28</v>
      </c>
      <c r="H179" s="9">
        <f>VLOOKUP(Table1[[#This Row],[Package name]],A178:D1092,2,FALSE)</f>
        <v>197</v>
      </c>
      <c r="I179" s="9">
        <f>VLOOKUP(Table1[[#This Row],[Package name]],A178:D1092,3,FALSE)</f>
        <v>0</v>
      </c>
      <c r="J179" s="9">
        <f t="shared" si="2"/>
        <v>2</v>
      </c>
      <c r="K179" s="4">
        <f>COUNTIFS(A179:A2177,G179,D179:D2177,0)</f>
        <v>0</v>
      </c>
      <c r="L179" s="8">
        <f>Table1[[#This Row],['# of false positives]]/Table1[[#This Row],['# of appearances]]</f>
        <v>0</v>
      </c>
      <c r="N179" s="9"/>
    </row>
    <row r="180" spans="1:14">
      <c r="A180" s="2" t="s">
        <v>97</v>
      </c>
      <c r="B180" s="2">
        <v>36</v>
      </c>
      <c r="C180" s="2">
        <v>0</v>
      </c>
      <c r="D180" s="2">
        <v>1</v>
      </c>
      <c r="G180" s="9" t="s">
        <v>29</v>
      </c>
      <c r="H180" s="9" t="e">
        <f>VLOOKUP(Table1[[#This Row],[Package name]],A179:D1093,2,FALSE)</f>
        <v>#N/A</v>
      </c>
      <c r="I180" s="9" t="e">
        <f>VLOOKUP(Table1[[#This Row],[Package name]],A179:D1093,3,FALSE)</f>
        <v>#N/A</v>
      </c>
      <c r="J180" s="9">
        <f t="shared" si="2"/>
        <v>1</v>
      </c>
      <c r="K180" s="4">
        <f>COUNTIFS(A180:A2178,G180,D180:D2178,0)</f>
        <v>0</v>
      </c>
      <c r="L180" s="8">
        <f>Table1[[#This Row],['# of false positives]]/Table1[[#This Row],['# of appearances]]</f>
        <v>0</v>
      </c>
      <c r="N180" s="9"/>
    </row>
    <row r="181" spans="1:14">
      <c r="A181" s="2" t="s">
        <v>98</v>
      </c>
      <c r="B181" s="2">
        <v>44</v>
      </c>
      <c r="C181" s="2">
        <v>0</v>
      </c>
      <c r="D181" s="2">
        <v>1</v>
      </c>
      <c r="G181" s="9" t="s">
        <v>39</v>
      </c>
      <c r="H181" s="9">
        <f>VLOOKUP(Table1[[#This Row],[Package name]],A180:D1094,2,FALSE)</f>
        <v>35</v>
      </c>
      <c r="I181" s="9">
        <f>VLOOKUP(Table1[[#This Row],[Package name]],A180:D1094,3,FALSE)</f>
        <v>0</v>
      </c>
      <c r="J181" s="9">
        <f t="shared" si="2"/>
        <v>3</v>
      </c>
      <c r="K181" s="4">
        <f>COUNTIFS(A181:A2179,G181,D181:D2179,0)</f>
        <v>0</v>
      </c>
      <c r="L181" s="8">
        <f>Table1[[#This Row],['# of false positives]]/Table1[[#This Row],['# of appearances]]</f>
        <v>0</v>
      </c>
      <c r="N181" s="9"/>
    </row>
    <row r="182" spans="1:14">
      <c r="A182" s="2" t="s">
        <v>99</v>
      </c>
      <c r="B182" s="2">
        <v>74</v>
      </c>
      <c r="C182" s="2">
        <v>0</v>
      </c>
      <c r="D182" s="2">
        <v>1</v>
      </c>
      <c r="G182" s="9" t="s">
        <v>43</v>
      </c>
      <c r="H182" s="9" t="e">
        <f>VLOOKUP(Table1[[#This Row],[Package name]],A181:D1095,2,FALSE)</f>
        <v>#N/A</v>
      </c>
      <c r="I182" s="9" t="e">
        <f>VLOOKUP(Table1[[#This Row],[Package name]],A181:D1095,3,FALSE)</f>
        <v>#N/A</v>
      </c>
      <c r="J182" s="9">
        <f t="shared" si="2"/>
        <v>1</v>
      </c>
      <c r="K182" s="4">
        <f>COUNTIFS(A182:A2180,G182,D182:D2180,0)</f>
        <v>0</v>
      </c>
      <c r="L182" s="8">
        <f>Table1[[#This Row],['# of false positives]]/Table1[[#This Row],['# of appearances]]</f>
        <v>0</v>
      </c>
      <c r="N182" s="9"/>
    </row>
    <row r="183" spans="1:14">
      <c r="A183" s="2" t="s">
        <v>7</v>
      </c>
      <c r="B183" s="2">
        <v>84</v>
      </c>
      <c r="C183" s="2">
        <v>0</v>
      </c>
      <c r="D183" s="2">
        <v>0</v>
      </c>
      <c r="G183" s="9" t="s">
        <v>48</v>
      </c>
      <c r="H183" s="9" t="e">
        <f>VLOOKUP(Table1[[#This Row],[Package name]],A182:D1096,2,FALSE)</f>
        <v>#N/A</v>
      </c>
      <c r="I183" s="9" t="e">
        <f>VLOOKUP(Table1[[#This Row],[Package name]],A182:D1096,3,FALSE)</f>
        <v>#N/A</v>
      </c>
      <c r="J183" s="9">
        <f t="shared" si="2"/>
        <v>1</v>
      </c>
      <c r="K183" s="4">
        <f>COUNTIFS(A183:A2181,G183,D183:D2181,0)</f>
        <v>0</v>
      </c>
      <c r="L183" s="8">
        <f>Table1[[#This Row],['# of false positives]]/Table1[[#This Row],['# of appearances]]</f>
        <v>0</v>
      </c>
      <c r="N183" s="9"/>
    </row>
    <row r="184" spans="1:14">
      <c r="A184" s="2" t="s">
        <v>9</v>
      </c>
      <c r="B184" s="2">
        <v>342</v>
      </c>
      <c r="C184" s="2">
        <v>0.11384820193052292</v>
      </c>
      <c r="D184" s="2">
        <v>0</v>
      </c>
      <c r="G184" s="9" t="s">
        <v>49</v>
      </c>
      <c r="H184" s="9" t="e">
        <f>VLOOKUP(Table1[[#This Row],[Package name]],A183:D1097,2,FALSE)</f>
        <v>#N/A</v>
      </c>
      <c r="I184" s="9" t="e">
        <f>VLOOKUP(Table1[[#This Row],[Package name]],A183:D1097,3,FALSE)</f>
        <v>#N/A</v>
      </c>
      <c r="J184" s="9">
        <f t="shared" si="2"/>
        <v>1</v>
      </c>
      <c r="K184" s="4">
        <f>COUNTIFS(A184:A2182,G184,D184:D2182,0)</f>
        <v>0</v>
      </c>
      <c r="L184" s="8">
        <f>Table1[[#This Row],['# of false positives]]/Table1[[#This Row],['# of appearances]]</f>
        <v>0</v>
      </c>
      <c r="N184" s="9"/>
    </row>
    <row r="185" spans="1:14">
      <c r="A185" s="2" t="s">
        <v>100</v>
      </c>
      <c r="B185" s="2">
        <v>452</v>
      </c>
      <c r="C185" s="2">
        <v>0.15046603977680206</v>
      </c>
      <c r="D185" s="2">
        <v>0</v>
      </c>
      <c r="G185" s="9" t="s">
        <v>51</v>
      </c>
      <c r="H185" s="9" t="e">
        <f>VLOOKUP(Table1[[#This Row],[Package name]],A184:D1098,2,FALSE)</f>
        <v>#N/A</v>
      </c>
      <c r="I185" s="9" t="e">
        <f>VLOOKUP(Table1[[#This Row],[Package name]],A184:D1098,3,FALSE)</f>
        <v>#N/A</v>
      </c>
      <c r="J185" s="9">
        <f t="shared" si="2"/>
        <v>1</v>
      </c>
      <c r="K185" s="4">
        <f>COUNTIFS(A185:A2183,G185,D185:D2183,0)</f>
        <v>0</v>
      </c>
      <c r="L185" s="8">
        <f>Table1[[#This Row],['# of false positives]]/Table1[[#This Row],['# of appearances]]</f>
        <v>0</v>
      </c>
      <c r="N185" s="9"/>
    </row>
    <row r="186" spans="1:14">
      <c r="A186" s="2" t="s">
        <v>31</v>
      </c>
      <c r="B186" s="2">
        <v>628</v>
      </c>
      <c r="C186" s="2">
        <v>0.20905458927154541</v>
      </c>
      <c r="D186" s="2">
        <v>0</v>
      </c>
      <c r="G186" s="9" t="s">
        <v>52</v>
      </c>
      <c r="H186" s="9" t="e">
        <f>VLOOKUP(Table1[[#This Row],[Package name]],A185:D1099,2,FALSE)</f>
        <v>#N/A</v>
      </c>
      <c r="I186" s="9" t="e">
        <f>VLOOKUP(Table1[[#This Row],[Package name]],A185:D1099,3,FALSE)</f>
        <v>#N/A</v>
      </c>
      <c r="J186" s="9">
        <f t="shared" si="2"/>
        <v>1</v>
      </c>
      <c r="K186" s="4">
        <f>COUNTIFS(A186:A2184,G186,D186:D2184,0)</f>
        <v>0</v>
      </c>
      <c r="L186" s="8">
        <f>Table1[[#This Row],['# of false positives]]/Table1[[#This Row],['# of appearances]]</f>
        <v>0</v>
      </c>
      <c r="N186" s="9"/>
    </row>
    <row r="187" spans="1:14">
      <c r="A187" s="2" t="s">
        <v>67</v>
      </c>
      <c r="B187" s="2">
        <v>677</v>
      </c>
      <c r="C187" s="2">
        <v>0.22536617517471313</v>
      </c>
      <c r="D187" s="2">
        <v>0</v>
      </c>
      <c r="G187" s="9" t="s">
        <v>54</v>
      </c>
      <c r="H187" s="9">
        <f>VLOOKUP(Table1[[#This Row],[Package name]],A186:D1100,2,FALSE)</f>
        <v>60</v>
      </c>
      <c r="I187" s="9">
        <f>VLOOKUP(Table1[[#This Row],[Package name]],A186:D1100,3,FALSE)</f>
        <v>0</v>
      </c>
      <c r="J187" s="9">
        <f t="shared" si="2"/>
        <v>2</v>
      </c>
      <c r="K187" s="4">
        <f>COUNTIFS(A187:A2185,G187,D187:D2185,0)</f>
        <v>0</v>
      </c>
      <c r="L187" s="8">
        <f>Table1[[#This Row],['# of false positives]]/Table1[[#This Row],['# of appearances]]</f>
        <v>0</v>
      </c>
      <c r="N187" s="9"/>
    </row>
    <row r="188" spans="1:14">
      <c r="A188" s="2" t="s">
        <v>11</v>
      </c>
      <c r="B188" s="2">
        <v>678</v>
      </c>
      <c r="C188" s="2">
        <v>0.22569906711578369</v>
      </c>
      <c r="D188" s="2">
        <v>0</v>
      </c>
      <c r="G188" s="9" t="s">
        <v>55</v>
      </c>
      <c r="H188" s="9" t="e">
        <f>VLOOKUP(Table1[[#This Row],[Package name]],A187:D1101,2,FALSE)</f>
        <v>#N/A</v>
      </c>
      <c r="I188" s="9" t="e">
        <f>VLOOKUP(Table1[[#This Row],[Package name]],A187:D1101,3,FALSE)</f>
        <v>#N/A</v>
      </c>
      <c r="J188" s="9">
        <f t="shared" si="2"/>
        <v>1</v>
      </c>
      <c r="K188" s="4">
        <f>COUNTIFS(A188:A2186,G188,D188:D2186,0)</f>
        <v>0</v>
      </c>
      <c r="L188" s="8">
        <f>Table1[[#This Row],['# of false positives]]/Table1[[#This Row],['# of appearances]]</f>
        <v>0</v>
      </c>
      <c r="N188" s="9"/>
    </row>
    <row r="189" spans="1:14">
      <c r="A189" s="2" t="s">
        <v>13</v>
      </c>
      <c r="B189" s="2">
        <v>1024</v>
      </c>
      <c r="C189" s="2">
        <v>0.34087881445884705</v>
      </c>
      <c r="D189" s="2">
        <v>0</v>
      </c>
      <c r="G189" s="9" t="s">
        <v>56</v>
      </c>
      <c r="H189" s="9" t="e">
        <f>VLOOKUP(Table1[[#This Row],[Package name]],A188:D1102,2,FALSE)</f>
        <v>#N/A</v>
      </c>
      <c r="I189" s="9" t="e">
        <f>VLOOKUP(Table1[[#This Row],[Package name]],A188:D1102,3,FALSE)</f>
        <v>#N/A</v>
      </c>
      <c r="J189" s="9">
        <f t="shared" si="2"/>
        <v>1</v>
      </c>
      <c r="K189" s="4">
        <f>COUNTIFS(A189:A2187,G189,D189:D2187,0)</f>
        <v>0</v>
      </c>
      <c r="L189" s="8">
        <f>Table1[[#This Row],['# of false positives]]/Table1[[#This Row],['# of appearances]]</f>
        <v>0</v>
      </c>
      <c r="N189" s="9"/>
    </row>
    <row r="190" spans="1:14">
      <c r="A190" s="2" t="s">
        <v>101</v>
      </c>
      <c r="B190" s="2">
        <v>1313</v>
      </c>
      <c r="C190" s="2">
        <v>0.437083899974823</v>
      </c>
      <c r="D190" s="2">
        <v>0</v>
      </c>
      <c r="G190" s="9" t="s">
        <v>68</v>
      </c>
      <c r="H190" s="9" t="e">
        <f>VLOOKUP(Table1[[#This Row],[Package name]],A189:D1103,2,FALSE)</f>
        <v>#N/A</v>
      </c>
      <c r="I190" s="9" t="e">
        <f>VLOOKUP(Table1[[#This Row],[Package name]],A189:D1103,3,FALSE)</f>
        <v>#N/A</v>
      </c>
      <c r="J190" s="9">
        <f t="shared" si="2"/>
        <v>1</v>
      </c>
      <c r="K190" s="4">
        <f>COUNTIFS(A190:A2188,G190,D190:D2188,0)</f>
        <v>0</v>
      </c>
      <c r="L190" s="8">
        <f>Table1[[#This Row],['# of false positives]]/Table1[[#This Row],['# of appearances]]</f>
        <v>0</v>
      </c>
      <c r="N190" s="9"/>
    </row>
    <row r="191" spans="1:14">
      <c r="A191" s="2" t="s">
        <v>35</v>
      </c>
      <c r="B191" s="2">
        <v>1437</v>
      </c>
      <c r="C191" s="2">
        <v>0.47836217284202576</v>
      </c>
      <c r="D191" s="2">
        <v>0</v>
      </c>
      <c r="G191" s="9" t="s">
        <v>70</v>
      </c>
      <c r="H191" s="9" t="e">
        <f>VLOOKUP(Table1[[#This Row],[Package name]],A190:D1104,2,FALSE)</f>
        <v>#N/A</v>
      </c>
      <c r="I191" s="9" t="e">
        <f>VLOOKUP(Table1[[#This Row],[Package name]],A190:D1104,3,FALSE)</f>
        <v>#N/A</v>
      </c>
      <c r="J191" s="9">
        <f t="shared" si="2"/>
        <v>1</v>
      </c>
      <c r="K191" s="4">
        <f>COUNTIFS(A191:A2189,G191,D191:D2189,0)</f>
        <v>0</v>
      </c>
      <c r="L191" s="8">
        <f>Table1[[#This Row],['# of false positives]]/Table1[[#This Row],['# of appearances]]</f>
        <v>0</v>
      </c>
      <c r="N191" s="9"/>
    </row>
    <row r="192" spans="1:14">
      <c r="A192" s="2" t="s">
        <v>102</v>
      </c>
      <c r="B192" s="2">
        <v>1666</v>
      </c>
      <c r="C192" s="2">
        <v>0.55459386110305786</v>
      </c>
      <c r="D192" s="2">
        <v>0</v>
      </c>
      <c r="G192" s="9" t="s">
        <v>72</v>
      </c>
      <c r="H192" s="9" t="e">
        <f>VLOOKUP(Table1[[#This Row],[Package name]],A191:D1105,2,FALSE)</f>
        <v>#N/A</v>
      </c>
      <c r="I192" s="9" t="e">
        <f>VLOOKUP(Table1[[#This Row],[Package name]],A191:D1105,3,FALSE)</f>
        <v>#N/A</v>
      </c>
      <c r="J192" s="9">
        <f t="shared" si="2"/>
        <v>1</v>
      </c>
      <c r="K192" s="4">
        <f>COUNTIFS(A192:A2190,G192,D192:D2190,0)</f>
        <v>0</v>
      </c>
      <c r="L192" s="8">
        <f>Table1[[#This Row],['# of false positives]]/Table1[[#This Row],['# of appearances]]</f>
        <v>0</v>
      </c>
      <c r="N192" s="9"/>
    </row>
    <row r="193" spans="1:14">
      <c r="A193" s="2" t="s">
        <v>103</v>
      </c>
      <c r="B193" s="2">
        <v>1894</v>
      </c>
      <c r="C193" s="2">
        <v>0.6304926872253418</v>
      </c>
      <c r="D193" s="2">
        <v>1</v>
      </c>
      <c r="G193" s="9" t="s">
        <v>1</v>
      </c>
      <c r="H193" s="9" t="e">
        <f>VLOOKUP(Table1[[#This Row],[Package name]],A192:D1106,2,FALSE)</f>
        <v>#N/A</v>
      </c>
      <c r="I193" s="9" t="e">
        <f>VLOOKUP(Table1[[#This Row],[Package name]],A192:D1106,3,FALSE)</f>
        <v>#N/A</v>
      </c>
      <c r="J193" s="9">
        <f t="shared" si="2"/>
        <v>1</v>
      </c>
      <c r="K193" s="4">
        <f>COUNTIFS(A193:A2191,G193,D193:D2191,0)</f>
        <v>0</v>
      </c>
      <c r="L193" s="8">
        <f>Table1[[#This Row],['# of false positives]]/Table1[[#This Row],['# of appearances]]</f>
        <v>0</v>
      </c>
      <c r="N193" s="9"/>
    </row>
    <row r="194" spans="1:14">
      <c r="A194" s="2" t="s">
        <v>104</v>
      </c>
      <c r="B194" s="2">
        <v>1954</v>
      </c>
      <c r="C194" s="2">
        <v>0.65046602487564087</v>
      </c>
      <c r="D194" s="2">
        <v>0</v>
      </c>
      <c r="G194" s="9" t="s">
        <v>18</v>
      </c>
      <c r="H194" s="9">
        <f>VLOOKUP(Table1[[#This Row],[Package name]],A193:D1107,2,FALSE)</f>
        <v>0</v>
      </c>
      <c r="I194" s="9">
        <f>VLOOKUP(Table1[[#This Row],[Package name]],A193:D1107,3,FALSE)</f>
        <v>0</v>
      </c>
      <c r="J194" s="9">
        <f t="shared" si="2"/>
        <v>2</v>
      </c>
      <c r="K194" s="4">
        <f>COUNTIFS(A194:A2192,G194,D194:D2192,0)</f>
        <v>0</v>
      </c>
      <c r="L194" s="8">
        <f>Table1[[#This Row],['# of false positives]]/Table1[[#This Row],['# of appearances]]</f>
        <v>0</v>
      </c>
      <c r="N194" s="9"/>
    </row>
    <row r="195" spans="1:14">
      <c r="A195" s="2" t="s">
        <v>105</v>
      </c>
      <c r="B195" s="2">
        <v>2226</v>
      </c>
      <c r="C195" s="2">
        <v>0.74101197719573975</v>
      </c>
      <c r="D195" s="2">
        <v>0</v>
      </c>
      <c r="G195" s="9" t="s">
        <v>46</v>
      </c>
      <c r="H195" s="9" t="e">
        <f>VLOOKUP(Table1[[#This Row],[Package name]],A194:D1108,2,FALSE)</f>
        <v>#N/A</v>
      </c>
      <c r="I195" s="9" t="e">
        <f>VLOOKUP(Table1[[#This Row],[Package name]],A194:D1108,3,FALSE)</f>
        <v>#N/A</v>
      </c>
      <c r="J195" s="9">
        <f t="shared" ref="J195:J258" si="3">COUNTIF($A$2:$A$1048576,G195)</f>
        <v>1</v>
      </c>
      <c r="K195" s="4">
        <f>COUNTIFS(A195:A2193,G195,D195:D2193,0)</f>
        <v>0</v>
      </c>
      <c r="L195" s="8">
        <f>Table1[[#This Row],['# of false positives]]/Table1[[#This Row],['# of appearances]]</f>
        <v>0</v>
      </c>
      <c r="N195" s="9"/>
    </row>
    <row r="196" spans="1:14">
      <c r="A196" s="2" t="s">
        <v>84</v>
      </c>
      <c r="B196" s="2">
        <v>2370</v>
      </c>
      <c r="C196" s="2">
        <v>0.78894805908203125</v>
      </c>
      <c r="D196" s="2">
        <v>0</v>
      </c>
      <c r="G196" s="9" t="s">
        <v>47</v>
      </c>
      <c r="H196" s="9" t="e">
        <f>VLOOKUP(Table1[[#This Row],[Package name]],A195:D1109,2,FALSE)</f>
        <v>#N/A</v>
      </c>
      <c r="I196" s="9" t="e">
        <f>VLOOKUP(Table1[[#This Row],[Package name]],A195:D1109,3,FALSE)</f>
        <v>#N/A</v>
      </c>
      <c r="J196" s="9">
        <f t="shared" si="3"/>
        <v>1</v>
      </c>
      <c r="K196" s="4">
        <f>COUNTIFS(A196:A2194,G196,D196:D2194,0)</f>
        <v>0</v>
      </c>
      <c r="L196" s="8">
        <f>Table1[[#This Row],['# of false positives]]/Table1[[#This Row],['# of appearances]]</f>
        <v>0</v>
      </c>
      <c r="N196" s="9"/>
    </row>
    <row r="197" spans="1:14">
      <c r="A197" s="2" t="s">
        <v>106</v>
      </c>
      <c r="B197" s="2"/>
      <c r="C197" s="2"/>
      <c r="D197" s="2">
        <v>1</v>
      </c>
      <c r="G197" s="9" t="s">
        <v>62</v>
      </c>
      <c r="H197" s="9">
        <f>VLOOKUP(Table1[[#This Row],[Package name]],A196:D1110,2,FALSE)</f>
        <v>45</v>
      </c>
      <c r="I197" s="9">
        <f>VLOOKUP(Table1[[#This Row],[Package name]],A196:D1110,3,FALSE)</f>
        <v>0</v>
      </c>
      <c r="J197" s="9">
        <f t="shared" si="3"/>
        <v>5</v>
      </c>
      <c r="K197" s="4">
        <f>COUNTIFS(A197:A2195,G197,D197:D2195,0)</f>
        <v>0</v>
      </c>
      <c r="L197" s="8">
        <f>Table1[[#This Row],['# of false positives]]/Table1[[#This Row],['# of appearances]]</f>
        <v>0</v>
      </c>
      <c r="N197" s="9"/>
    </row>
    <row r="198" spans="1:14">
      <c r="A198" s="2" t="s">
        <v>107</v>
      </c>
      <c r="B198" s="2"/>
      <c r="C198" s="2"/>
      <c r="D198" s="2">
        <v>1</v>
      </c>
      <c r="G198" s="9" t="s">
        <v>64</v>
      </c>
      <c r="H198" s="9" t="e">
        <f>VLOOKUP(Table1[[#This Row],[Package name]],A197:D1111,2,FALSE)</f>
        <v>#N/A</v>
      </c>
      <c r="I198" s="9" t="e">
        <f>VLOOKUP(Table1[[#This Row],[Package name]],A197:D1111,3,FALSE)</f>
        <v>#N/A</v>
      </c>
      <c r="J198" s="9">
        <f t="shared" si="3"/>
        <v>1</v>
      </c>
      <c r="K198" s="4">
        <f>COUNTIFS(A198:A2196,G198,D198:D2196,0)</f>
        <v>0</v>
      </c>
      <c r="L198" s="8">
        <f>Table1[[#This Row],['# of false positives]]/Table1[[#This Row],['# of appearances]]</f>
        <v>0</v>
      </c>
      <c r="N198" s="9"/>
    </row>
    <row r="199" spans="1:14">
      <c r="A199" s="2" t="s">
        <v>108</v>
      </c>
      <c r="B199" s="2"/>
      <c r="C199" s="2"/>
      <c r="D199" s="2">
        <v>1</v>
      </c>
      <c r="G199" s="9" t="s">
        <v>65</v>
      </c>
      <c r="H199" s="9">
        <f>VLOOKUP(Table1[[#This Row],[Package name]],A198:D1112,2,FALSE)</f>
        <v>159</v>
      </c>
      <c r="I199" s="9">
        <f>VLOOKUP(Table1[[#This Row],[Package name]],A198:D1112,3,FALSE)</f>
        <v>0</v>
      </c>
      <c r="J199" s="9">
        <f t="shared" si="3"/>
        <v>2</v>
      </c>
      <c r="K199" s="4">
        <f>COUNTIFS(A199:A2197,G199,D199:D2197,0)</f>
        <v>0</v>
      </c>
      <c r="L199" s="8">
        <f>Table1[[#This Row],['# of false positives]]/Table1[[#This Row],['# of appearances]]</f>
        <v>0</v>
      </c>
      <c r="N199" s="9"/>
    </row>
    <row r="200" spans="1:14">
      <c r="A200" s="2" t="s">
        <v>22</v>
      </c>
      <c r="B200" s="2"/>
      <c r="C200" s="2"/>
      <c r="D200" s="2">
        <v>1</v>
      </c>
      <c r="G200" s="9" t="s">
        <v>78</v>
      </c>
      <c r="H200" s="9" t="e">
        <f>VLOOKUP(Table1[[#This Row],[Package name]],A199:D1113,2,FALSE)</f>
        <v>#N/A</v>
      </c>
      <c r="I200" s="9" t="e">
        <f>VLOOKUP(Table1[[#This Row],[Package name]],A199:D1113,3,FALSE)</f>
        <v>#N/A</v>
      </c>
      <c r="J200" s="9">
        <f t="shared" si="3"/>
        <v>1</v>
      </c>
      <c r="K200" s="4">
        <f>COUNTIFS(A200:A2198,G200,D200:D2198,0)</f>
        <v>0</v>
      </c>
      <c r="L200" s="8">
        <f>Table1[[#This Row],['# of false positives]]/Table1[[#This Row],['# of appearances]]</f>
        <v>0</v>
      </c>
      <c r="N200" s="9"/>
    </row>
    <row r="201" spans="1:14">
      <c r="A201" s="2" t="s">
        <v>44</v>
      </c>
      <c r="B201" s="2">
        <v>1</v>
      </c>
      <c r="C201" s="2">
        <v>0</v>
      </c>
      <c r="D201" s="2">
        <v>1</v>
      </c>
      <c r="G201" s="9" t="s">
        <v>79</v>
      </c>
      <c r="H201" s="9">
        <f>VLOOKUP(Table1[[#This Row],[Package name]],A200:D1114,2,FALSE)</f>
        <v>338</v>
      </c>
      <c r="I201" s="9">
        <f>VLOOKUP(Table1[[#This Row],[Package name]],A200:D1114,3,FALSE)</f>
        <v>0.112068966031075</v>
      </c>
      <c r="J201" s="9">
        <f t="shared" si="3"/>
        <v>2</v>
      </c>
      <c r="K201" s="4">
        <f>COUNTIFS(A201:A2199,G201,D201:D2199,0)</f>
        <v>0</v>
      </c>
      <c r="L201" s="8">
        <f>Table1[[#This Row],['# of false positives]]/Table1[[#This Row],['# of appearances]]</f>
        <v>0</v>
      </c>
      <c r="N201" s="9"/>
    </row>
    <row r="202" spans="1:14">
      <c r="A202" s="2" t="s">
        <v>19</v>
      </c>
      <c r="B202" s="2">
        <v>7</v>
      </c>
      <c r="C202" s="2">
        <v>0</v>
      </c>
      <c r="D202" s="2">
        <v>1</v>
      </c>
      <c r="G202" s="9" t="s">
        <v>80</v>
      </c>
      <c r="H202" s="9" t="e">
        <f>VLOOKUP(Table1[[#This Row],[Package name]],A201:D1115,2,FALSE)</f>
        <v>#N/A</v>
      </c>
      <c r="I202" s="9" t="e">
        <f>VLOOKUP(Table1[[#This Row],[Package name]],A201:D1115,3,FALSE)</f>
        <v>#N/A</v>
      </c>
      <c r="J202" s="9">
        <f t="shared" si="3"/>
        <v>1</v>
      </c>
      <c r="K202" s="4">
        <f>COUNTIFS(A202:A2200,G202,D202:D2200,0)</f>
        <v>0</v>
      </c>
      <c r="L202" s="8">
        <f>Table1[[#This Row],['# of false positives]]/Table1[[#This Row],['# of appearances]]</f>
        <v>0</v>
      </c>
      <c r="N202" s="9"/>
    </row>
    <row r="203" spans="1:14">
      <c r="A203" s="2" t="s">
        <v>7</v>
      </c>
      <c r="B203" s="2">
        <v>84</v>
      </c>
      <c r="C203" s="2">
        <v>0</v>
      </c>
      <c r="D203" s="2">
        <v>0</v>
      </c>
      <c r="G203" s="9" t="s">
        <v>86</v>
      </c>
      <c r="H203" s="9" t="e">
        <f>VLOOKUP(Table1[[#This Row],[Package name]],A202:D1116,2,FALSE)</f>
        <v>#N/A</v>
      </c>
      <c r="I203" s="9" t="e">
        <f>VLOOKUP(Table1[[#This Row],[Package name]],A202:D1116,3,FALSE)</f>
        <v>#N/A</v>
      </c>
      <c r="J203" s="9">
        <f t="shared" si="3"/>
        <v>1</v>
      </c>
      <c r="K203" s="4">
        <f>COUNTIFS(A203:A2201,G203,D203:D2201,0)</f>
        <v>0</v>
      </c>
      <c r="L203" s="8">
        <f>Table1[[#This Row],['# of false positives]]/Table1[[#This Row],['# of appearances]]</f>
        <v>0</v>
      </c>
      <c r="N203" s="9"/>
    </row>
    <row r="204" spans="1:14">
      <c r="A204" s="2" t="s">
        <v>9</v>
      </c>
      <c r="B204" s="2">
        <v>342</v>
      </c>
      <c r="C204" s="2">
        <v>0.11384820193052292</v>
      </c>
      <c r="D204" s="2">
        <v>0</v>
      </c>
      <c r="G204" s="9" t="s">
        <v>96</v>
      </c>
      <c r="H204" s="9" t="e">
        <f>VLOOKUP(Table1[[#This Row],[Package name]],A203:D1117,2,FALSE)</f>
        <v>#N/A</v>
      </c>
      <c r="I204" s="9" t="e">
        <f>VLOOKUP(Table1[[#This Row],[Package name]],A203:D1117,3,FALSE)</f>
        <v>#N/A</v>
      </c>
      <c r="J204" s="9">
        <f t="shared" si="3"/>
        <v>1</v>
      </c>
      <c r="K204" s="4">
        <f>COUNTIFS(A204:A2202,G204,D204:D2202,0)</f>
        <v>0</v>
      </c>
      <c r="L204" s="8">
        <f>Table1[[#This Row],['# of false positives]]/Table1[[#This Row],['# of appearances]]</f>
        <v>0</v>
      </c>
      <c r="N204" s="9"/>
    </row>
    <row r="205" spans="1:14">
      <c r="A205" s="2" t="s">
        <v>109</v>
      </c>
      <c r="B205" s="2">
        <v>377</v>
      </c>
      <c r="C205" s="2">
        <v>0.12549933791160583</v>
      </c>
      <c r="D205" s="2">
        <v>1</v>
      </c>
      <c r="G205" s="9" t="s">
        <v>98</v>
      </c>
      <c r="H205" s="9">
        <f>VLOOKUP(Table1[[#This Row],[Package name]],A204:D1118,2,FALSE)</f>
        <v>0</v>
      </c>
      <c r="I205" s="9">
        <f>VLOOKUP(Table1[[#This Row],[Package name]],A204:D1118,3,FALSE)</f>
        <v>0</v>
      </c>
      <c r="J205" s="9">
        <f t="shared" si="3"/>
        <v>2</v>
      </c>
      <c r="K205" s="4">
        <f>COUNTIFS(A205:A2203,G205,D205:D2203,0)</f>
        <v>0</v>
      </c>
      <c r="L205" s="8">
        <f>Table1[[#This Row],['# of false positives]]/Table1[[#This Row],['# of appearances]]</f>
        <v>0</v>
      </c>
      <c r="N205" s="9"/>
    </row>
    <row r="206" spans="1:14">
      <c r="A206" s="2" t="s">
        <v>110</v>
      </c>
      <c r="B206" s="2">
        <v>605</v>
      </c>
      <c r="C206" s="2">
        <v>0.20139813423156738</v>
      </c>
      <c r="D206" s="2">
        <v>1</v>
      </c>
      <c r="G206" s="9" t="s">
        <v>99</v>
      </c>
      <c r="H206" s="9" t="e">
        <f>VLOOKUP(Table1[[#This Row],[Package name]],A205:D1119,2,FALSE)</f>
        <v>#N/A</v>
      </c>
      <c r="I206" s="9" t="e">
        <f>VLOOKUP(Table1[[#This Row],[Package name]],A205:D1119,3,FALSE)</f>
        <v>#N/A</v>
      </c>
      <c r="J206" s="9">
        <f t="shared" si="3"/>
        <v>1</v>
      </c>
      <c r="K206" s="4">
        <f>COUNTIFS(A206:A2204,G206,D206:D2204,0)</f>
        <v>0</v>
      </c>
      <c r="L206" s="8">
        <f>Table1[[#This Row],['# of false positives]]/Table1[[#This Row],['# of appearances]]</f>
        <v>0</v>
      </c>
      <c r="N206" s="9"/>
    </row>
    <row r="207" spans="1:14">
      <c r="A207" s="2" t="s">
        <v>31</v>
      </c>
      <c r="B207" s="2">
        <v>628</v>
      </c>
      <c r="C207" s="2">
        <v>0.20905458927154541</v>
      </c>
      <c r="D207" s="2">
        <v>0</v>
      </c>
      <c r="G207" s="9" t="s">
        <v>103</v>
      </c>
      <c r="H207" s="9" t="e">
        <f>VLOOKUP(Table1[[#This Row],[Package name]],A206:D1120,2,FALSE)</f>
        <v>#N/A</v>
      </c>
      <c r="I207" s="9" t="e">
        <f>VLOOKUP(Table1[[#This Row],[Package name]],A206:D1120,3,FALSE)</f>
        <v>#N/A</v>
      </c>
      <c r="J207" s="9">
        <f t="shared" si="3"/>
        <v>1</v>
      </c>
      <c r="K207" s="4">
        <f>COUNTIFS(A207:A2205,G207,D207:D2205,0)</f>
        <v>0</v>
      </c>
      <c r="L207" s="8">
        <f>Table1[[#This Row],['# of false positives]]/Table1[[#This Row],['# of appearances]]</f>
        <v>0</v>
      </c>
      <c r="N207" s="9"/>
    </row>
    <row r="208" spans="1:14">
      <c r="A208" s="2" t="s">
        <v>67</v>
      </c>
      <c r="B208" s="2">
        <v>677</v>
      </c>
      <c r="C208" s="2">
        <v>0.22536617517471313</v>
      </c>
      <c r="D208" s="2">
        <v>0</v>
      </c>
      <c r="G208" s="9" t="s">
        <v>106</v>
      </c>
      <c r="H208" s="9" t="e">
        <f>VLOOKUP(Table1[[#This Row],[Package name]],A207:D1121,2,FALSE)</f>
        <v>#N/A</v>
      </c>
      <c r="I208" s="9" t="e">
        <f>VLOOKUP(Table1[[#This Row],[Package name]],A207:D1121,3,FALSE)</f>
        <v>#N/A</v>
      </c>
      <c r="J208" s="9">
        <f t="shared" si="3"/>
        <v>1</v>
      </c>
      <c r="K208" s="4">
        <f>COUNTIFS(A208:A2206,G208,D208:D2206,0)</f>
        <v>0</v>
      </c>
      <c r="L208" s="8">
        <f>Table1[[#This Row],['# of false positives]]/Table1[[#This Row],['# of appearances]]</f>
        <v>0</v>
      </c>
      <c r="N208" s="9"/>
    </row>
    <row r="209" spans="1:14">
      <c r="A209" s="2" t="s">
        <v>11</v>
      </c>
      <c r="B209" s="2">
        <v>678</v>
      </c>
      <c r="C209" s="2">
        <v>0.22569906711578369</v>
      </c>
      <c r="D209" s="2">
        <v>0</v>
      </c>
      <c r="G209" s="9" t="s">
        <v>107</v>
      </c>
      <c r="H209" s="9" t="e">
        <f>VLOOKUP(Table1[[#This Row],[Package name]],A208:D1122,2,FALSE)</f>
        <v>#N/A</v>
      </c>
      <c r="I209" s="9" t="e">
        <f>VLOOKUP(Table1[[#This Row],[Package name]],A208:D1122,3,FALSE)</f>
        <v>#N/A</v>
      </c>
      <c r="J209" s="9">
        <f t="shared" si="3"/>
        <v>1</v>
      </c>
      <c r="K209" s="4">
        <f>COUNTIFS(A209:A2207,G209,D209:D2207,0)</f>
        <v>0</v>
      </c>
      <c r="L209" s="8">
        <f>Table1[[#This Row],['# of false positives]]/Table1[[#This Row],['# of appearances]]</f>
        <v>0</v>
      </c>
      <c r="N209" s="9"/>
    </row>
    <row r="210" spans="1:14">
      <c r="A210" s="2" t="s">
        <v>42</v>
      </c>
      <c r="B210" s="2">
        <v>1477</v>
      </c>
      <c r="C210" s="2">
        <v>0.49167776107788086</v>
      </c>
      <c r="D210" s="2">
        <v>0</v>
      </c>
      <c r="G210" s="9" t="s">
        <v>108</v>
      </c>
      <c r="H210" s="9" t="e">
        <f>VLOOKUP(Table1[[#This Row],[Package name]],A209:D1123,2,FALSE)</f>
        <v>#N/A</v>
      </c>
      <c r="I210" s="9" t="e">
        <f>VLOOKUP(Table1[[#This Row],[Package name]],A209:D1123,3,FALSE)</f>
        <v>#N/A</v>
      </c>
      <c r="J210" s="9">
        <f t="shared" si="3"/>
        <v>1</v>
      </c>
      <c r="K210" s="4">
        <f>COUNTIFS(A210:A2208,G210,D210:D2208,0)</f>
        <v>0</v>
      </c>
      <c r="L210" s="8">
        <f>Table1[[#This Row],['# of false positives]]/Table1[[#This Row],['# of appearances]]</f>
        <v>0</v>
      </c>
      <c r="N210" s="9"/>
    </row>
    <row r="211" spans="1:14">
      <c r="A211" s="2" t="s">
        <v>111</v>
      </c>
      <c r="B211" s="2">
        <v>2406</v>
      </c>
      <c r="C211" s="2">
        <v>0.80093210935592651</v>
      </c>
      <c r="D211" s="2">
        <v>0</v>
      </c>
      <c r="G211" s="9" t="s">
        <v>109</v>
      </c>
      <c r="H211" s="5" t="e">
        <f>VLOOKUP(Table1[[#This Row],[Package name]],A210:D1124,2,FALSE)</f>
        <v>#N/A</v>
      </c>
      <c r="I211" s="5" t="e">
        <f>VLOOKUP(Table1[[#This Row],[Package name]],A210:D1124,3,FALSE)</f>
        <v>#N/A</v>
      </c>
      <c r="J211" s="9">
        <f t="shared" si="3"/>
        <v>1</v>
      </c>
      <c r="K211" s="4">
        <f>COUNTIFS(A211:A2209,G211,D211:D2209,0)</f>
        <v>0</v>
      </c>
      <c r="L211" s="8">
        <f>Table1[[#This Row],['# of false positives]]/Table1[[#This Row],['# of appearances]]</f>
        <v>0</v>
      </c>
      <c r="N211" s="9"/>
    </row>
    <row r="212" spans="1:14">
      <c r="A212" s="2" t="s">
        <v>21</v>
      </c>
      <c r="B212" s="2"/>
      <c r="C212" s="2"/>
      <c r="D212" s="2">
        <v>1</v>
      </c>
      <c r="G212" s="9" t="s">
        <v>110</v>
      </c>
      <c r="H212" s="9" t="e">
        <f>VLOOKUP(Table1[[#This Row],[Package name]],A211:D1125,2,FALSE)</f>
        <v>#N/A</v>
      </c>
      <c r="I212" s="9" t="e">
        <f>VLOOKUP(Table1[[#This Row],[Package name]],A211:D1125,3,FALSE)</f>
        <v>#N/A</v>
      </c>
      <c r="J212" s="9">
        <f t="shared" si="3"/>
        <v>1</v>
      </c>
      <c r="K212" s="4">
        <f>COUNTIFS(A212:A2210,G212,D212:D2210,0)</f>
        <v>0</v>
      </c>
      <c r="L212" s="8">
        <f>Table1[[#This Row],['# of false positives]]/Table1[[#This Row],['# of appearances]]</f>
        <v>0</v>
      </c>
      <c r="N212" s="9"/>
    </row>
    <row r="213" spans="1:14">
      <c r="A213" s="2" t="s">
        <v>112</v>
      </c>
      <c r="B213" s="2"/>
      <c r="C213" s="2"/>
      <c r="D213" s="2">
        <v>1</v>
      </c>
      <c r="G213" s="9" t="s">
        <v>122</v>
      </c>
      <c r="H213" s="9">
        <f>VLOOKUP(Table1[[#This Row],[Package name]],A212:D1126,2,FALSE)</f>
        <v>434</v>
      </c>
      <c r="I213" s="9">
        <f>VLOOKUP(Table1[[#This Row],[Package name]],A212:D1126,3,FALSE)</f>
        <v>0.14447402954101563</v>
      </c>
      <c r="J213" s="9">
        <f t="shared" si="3"/>
        <v>1</v>
      </c>
      <c r="K213" s="4">
        <f>COUNTIFS(A213:A2211,G213,D213:D2211,0)</f>
        <v>0</v>
      </c>
      <c r="L213" s="8">
        <f>Table1[[#This Row],['# of false positives]]/Table1[[#This Row],['# of appearances]]</f>
        <v>0</v>
      </c>
      <c r="N213" s="9"/>
    </row>
    <row r="214" spans="1:14">
      <c r="A214" s="2" t="s">
        <v>5</v>
      </c>
      <c r="B214" s="2">
        <v>3</v>
      </c>
      <c r="C214" s="2">
        <v>0</v>
      </c>
      <c r="D214" s="2">
        <v>1</v>
      </c>
      <c r="G214" s="9" t="s">
        <v>125</v>
      </c>
      <c r="H214" s="8">
        <f>VLOOKUP(Table1[[#This Row],[Package name]],A213:D1127,2,FALSE)</f>
        <v>98</v>
      </c>
      <c r="I214" s="8">
        <f>VLOOKUP(Table1[[#This Row],[Package name]],A213:D1127,3,FALSE)</f>
        <v>0</v>
      </c>
      <c r="J214" s="9">
        <f t="shared" si="3"/>
        <v>1</v>
      </c>
      <c r="K214" s="4">
        <f>COUNTIFS(A214:A2212,G214,D214:D2212,0)</f>
        <v>0</v>
      </c>
      <c r="L214" s="8">
        <f>Table1[[#This Row],['# of false positives]]/Table1[[#This Row],['# of appearances]]</f>
        <v>0</v>
      </c>
      <c r="N214" s="9"/>
    </row>
    <row r="215" spans="1:14">
      <c r="A215" s="2" t="s">
        <v>19</v>
      </c>
      <c r="B215" s="2">
        <v>7</v>
      </c>
      <c r="C215" s="2">
        <v>0</v>
      </c>
      <c r="D215" s="2">
        <v>1</v>
      </c>
      <c r="G215" s="9" t="s">
        <v>127</v>
      </c>
      <c r="H215" s="8">
        <f>VLOOKUP(Table1[[#This Row],[Package name]],A214:D1128,2,FALSE)</f>
        <v>67</v>
      </c>
      <c r="I215" s="8">
        <f>VLOOKUP(Table1[[#This Row],[Package name]],A214:D1128,3,FALSE)</f>
        <v>0</v>
      </c>
      <c r="J215" s="9">
        <f t="shared" si="3"/>
        <v>5</v>
      </c>
      <c r="K215" s="4">
        <f>COUNTIFS(A215:A2213,G215,D215:D2213,0)</f>
        <v>0</v>
      </c>
      <c r="L215" s="8">
        <f>Table1[[#This Row],['# of false positives]]/Table1[[#This Row],['# of appearances]]</f>
        <v>0</v>
      </c>
      <c r="N215" s="9"/>
    </row>
    <row r="216" spans="1:14">
      <c r="A216" s="2" t="s">
        <v>6</v>
      </c>
      <c r="B216" s="2">
        <v>8</v>
      </c>
      <c r="C216" s="2">
        <v>0</v>
      </c>
      <c r="D216" s="2">
        <v>0</v>
      </c>
      <c r="G216" s="9" t="s">
        <v>130</v>
      </c>
      <c r="H216" s="8">
        <f>VLOOKUP(Table1[[#This Row],[Package name]],A215:D1129,2,FALSE)</f>
        <v>247</v>
      </c>
      <c r="I216" s="8">
        <f>VLOOKUP(Table1[[#This Row],[Package name]],A215:D1129,3,FALSE)</f>
        <v>0</v>
      </c>
      <c r="J216" s="9">
        <f t="shared" si="3"/>
        <v>1</v>
      </c>
      <c r="K216" s="4">
        <f>COUNTIFS(A216:A2214,G216,D216:D2214,0)</f>
        <v>0</v>
      </c>
      <c r="L216" s="8">
        <f>Table1[[#This Row],['# of false positives]]/Table1[[#This Row],['# of appearances]]</f>
        <v>0</v>
      </c>
      <c r="N216" s="9"/>
    </row>
    <row r="217" spans="1:14">
      <c r="A217" s="2" t="s">
        <v>74</v>
      </c>
      <c r="B217" s="2">
        <v>17</v>
      </c>
      <c r="C217" s="2">
        <v>0</v>
      </c>
      <c r="D217" s="2">
        <v>0</v>
      </c>
      <c r="G217" s="9" t="s">
        <v>131</v>
      </c>
      <c r="H217" s="8">
        <f>VLOOKUP(Table1[[#This Row],[Package name]],A216:D1130,2,FALSE)</f>
        <v>327</v>
      </c>
      <c r="I217" s="8">
        <f>VLOOKUP(Table1[[#This Row],[Package name]],A216:D1130,3,FALSE)</f>
        <v>0.10885486006736755</v>
      </c>
      <c r="J217" s="9">
        <f t="shared" si="3"/>
        <v>1</v>
      </c>
      <c r="K217" s="4">
        <f>COUNTIFS(A217:A2215,G217,D217:D2215,0)</f>
        <v>0</v>
      </c>
      <c r="L217" s="8">
        <f>Table1[[#This Row],['# of false positives]]/Table1[[#This Row],['# of appearances]]</f>
        <v>0</v>
      </c>
      <c r="N217" s="9"/>
    </row>
    <row r="218" spans="1:14">
      <c r="A218" s="2" t="s">
        <v>113</v>
      </c>
      <c r="B218" s="2">
        <v>59</v>
      </c>
      <c r="C218" s="2">
        <v>0</v>
      </c>
      <c r="D218" s="2">
        <v>1</v>
      </c>
      <c r="G218" s="9" t="s">
        <v>133</v>
      </c>
      <c r="H218" s="8">
        <f>VLOOKUP(Table1[[#This Row],[Package name]],A217:D1131,2,FALSE)</f>
        <v>429</v>
      </c>
      <c r="I218" s="8">
        <f>VLOOKUP(Table1[[#This Row],[Package name]],A217:D1131,3,FALSE)</f>
        <v>0.14280958473682404</v>
      </c>
      <c r="J218" s="9">
        <f t="shared" si="3"/>
        <v>1</v>
      </c>
      <c r="K218" s="4">
        <f>COUNTIFS(A218:A2216,G218,D218:D2216,0)</f>
        <v>0</v>
      </c>
      <c r="L218" s="8">
        <f>Table1[[#This Row],['# of false positives]]/Table1[[#This Row],['# of appearances]]</f>
        <v>0</v>
      </c>
      <c r="N218" s="9"/>
    </row>
    <row r="219" spans="1:14">
      <c r="A219" s="2" t="s">
        <v>7</v>
      </c>
      <c r="B219" s="2">
        <v>84</v>
      </c>
      <c r="C219" s="2">
        <v>0</v>
      </c>
      <c r="D219" s="2">
        <v>0</v>
      </c>
      <c r="G219" s="9" t="s">
        <v>137</v>
      </c>
      <c r="H219" s="8">
        <f>VLOOKUP(Table1[[#This Row],[Package name]],A218:D1132,2,FALSE)</f>
        <v>847</v>
      </c>
      <c r="I219" s="8">
        <f>VLOOKUP(Table1[[#This Row],[Package name]],A218:D1132,3,FALSE)</f>
        <v>0.28195738792419434</v>
      </c>
      <c r="J219" s="9">
        <f t="shared" si="3"/>
        <v>2</v>
      </c>
      <c r="K219" s="4">
        <f>COUNTIFS(A219:A2217,G219,D219:D2217,0)</f>
        <v>0</v>
      </c>
      <c r="L219" s="8">
        <f>Table1[[#This Row],['# of false positives]]/Table1[[#This Row],['# of appearances]]</f>
        <v>0</v>
      </c>
      <c r="N219" s="9"/>
    </row>
    <row r="220" spans="1:14">
      <c r="A220" s="2" t="s">
        <v>114</v>
      </c>
      <c r="B220" s="2">
        <v>184</v>
      </c>
      <c r="C220" s="2">
        <v>0</v>
      </c>
      <c r="D220" s="2">
        <v>0</v>
      </c>
      <c r="G220" s="9" t="s">
        <v>139</v>
      </c>
      <c r="H220" s="8">
        <f>VLOOKUP(Table1[[#This Row],[Package name]],A219:D1133,2,FALSE)</f>
        <v>0</v>
      </c>
      <c r="I220" s="8">
        <f>VLOOKUP(Table1[[#This Row],[Package name]],A219:D1133,3,FALSE)</f>
        <v>0</v>
      </c>
      <c r="J220" s="9">
        <f t="shared" si="3"/>
        <v>1</v>
      </c>
      <c r="K220" s="4">
        <f>COUNTIFS(A220:A2218,G220,D220:D2218,0)</f>
        <v>0</v>
      </c>
      <c r="L220" s="8">
        <f>Table1[[#This Row],['# of false positives]]/Table1[[#This Row],['# of appearances]]</f>
        <v>0</v>
      </c>
      <c r="N220" s="9"/>
    </row>
    <row r="221" spans="1:14">
      <c r="A221" s="2" t="s">
        <v>9</v>
      </c>
      <c r="B221" s="2">
        <v>342</v>
      </c>
      <c r="C221" s="2">
        <v>0.11384820193052292</v>
      </c>
      <c r="D221" s="2">
        <v>0</v>
      </c>
      <c r="G221" s="9" t="s">
        <v>140</v>
      </c>
      <c r="H221" s="8">
        <f>VLOOKUP(Table1[[#This Row],[Package name]],A220:D1134,2,FALSE)</f>
        <v>0</v>
      </c>
      <c r="I221" s="8">
        <f>VLOOKUP(Table1[[#This Row],[Package name]],A220:D1134,3,FALSE)</f>
        <v>0</v>
      </c>
      <c r="J221" s="9">
        <f t="shared" si="3"/>
        <v>1</v>
      </c>
      <c r="K221" s="4">
        <f>COUNTIFS(A221:A2219,G221,D221:D2219,0)</f>
        <v>0</v>
      </c>
      <c r="L221" s="8">
        <f>Table1[[#This Row],['# of false positives]]/Table1[[#This Row],['# of appearances]]</f>
        <v>0</v>
      </c>
      <c r="N221" s="9"/>
    </row>
    <row r="222" spans="1:14">
      <c r="A222" s="2" t="s">
        <v>115</v>
      </c>
      <c r="B222" s="2">
        <v>512</v>
      </c>
      <c r="C222" s="2">
        <v>0.17043940722942352</v>
      </c>
      <c r="D222" s="2">
        <v>0</v>
      </c>
      <c r="G222" s="9" t="s">
        <v>141</v>
      </c>
      <c r="H222" s="8">
        <f>VLOOKUP(Table1[[#This Row],[Package name]],A221:D1135,2,FALSE)</f>
        <v>0</v>
      </c>
      <c r="I222" s="8">
        <f>VLOOKUP(Table1[[#This Row],[Package name]],A221:D1135,3,FALSE)</f>
        <v>0</v>
      </c>
      <c r="J222" s="9">
        <f t="shared" si="3"/>
        <v>1</v>
      </c>
      <c r="K222" s="4">
        <f>COUNTIFS(A222:A2220,G222,D222:D2220,0)</f>
        <v>0</v>
      </c>
      <c r="L222" s="8">
        <f>Table1[[#This Row],['# of false positives]]/Table1[[#This Row],['# of appearances]]</f>
        <v>0</v>
      </c>
      <c r="N222" s="9"/>
    </row>
    <row r="223" spans="1:14">
      <c r="A223" s="2" t="s">
        <v>89</v>
      </c>
      <c r="B223" s="2">
        <v>515</v>
      </c>
      <c r="C223" s="2">
        <v>0.17143808305263519</v>
      </c>
      <c r="D223" s="2">
        <v>0</v>
      </c>
      <c r="G223" s="9" t="s">
        <v>148</v>
      </c>
      <c r="H223" s="8">
        <f>VLOOKUP(Table1[[#This Row],[Package name]],A222:D1136,2,FALSE)</f>
        <v>286</v>
      </c>
      <c r="I223" s="8">
        <f>VLOOKUP(Table1[[#This Row],[Package name]],A222:D1136,3,FALSE)</f>
        <v>0</v>
      </c>
      <c r="J223" s="9">
        <f t="shared" si="3"/>
        <v>1</v>
      </c>
      <c r="K223" s="4">
        <f>COUNTIFS(A223:A2221,G223,D223:D2221,0)</f>
        <v>0</v>
      </c>
      <c r="L223" s="8">
        <f>Table1[[#This Row],['# of false positives]]/Table1[[#This Row],['# of appearances]]</f>
        <v>0</v>
      </c>
      <c r="N223" s="9"/>
    </row>
    <row r="224" spans="1:14">
      <c r="A224" s="2" t="s">
        <v>31</v>
      </c>
      <c r="B224" s="2">
        <v>628</v>
      </c>
      <c r="C224" s="2">
        <v>0.20905458927154541</v>
      </c>
      <c r="D224" s="2">
        <v>0</v>
      </c>
      <c r="G224" s="9" t="s">
        <v>151</v>
      </c>
      <c r="H224" s="8">
        <f>VLOOKUP(Table1[[#This Row],[Package name]],A223:D1137,2,FALSE)</f>
        <v>0</v>
      </c>
      <c r="I224" s="8">
        <f>VLOOKUP(Table1[[#This Row],[Package name]],A223:D1137,3,FALSE)</f>
        <v>0</v>
      </c>
      <c r="J224" s="9">
        <f t="shared" si="3"/>
        <v>1</v>
      </c>
      <c r="K224" s="4">
        <f>COUNTIFS(A224:A2222,G224,D224:D2222,0)</f>
        <v>0</v>
      </c>
      <c r="L224" s="8">
        <f>Table1[[#This Row],['# of false positives]]/Table1[[#This Row],['# of appearances]]</f>
        <v>0</v>
      </c>
      <c r="N224" s="9"/>
    </row>
    <row r="225" spans="1:14">
      <c r="A225" s="2" t="s">
        <v>116</v>
      </c>
      <c r="B225" s="2">
        <v>921</v>
      </c>
      <c r="C225" s="2">
        <v>0.3065912127494812</v>
      </c>
      <c r="D225" s="2">
        <v>0</v>
      </c>
      <c r="G225" s="9" t="s">
        <v>152</v>
      </c>
      <c r="H225" s="8">
        <f>VLOOKUP(Table1[[#This Row],[Package name]],A224:D1138,2,FALSE)</f>
        <v>0</v>
      </c>
      <c r="I225" s="8">
        <f>VLOOKUP(Table1[[#This Row],[Package name]],A224:D1138,3,FALSE)</f>
        <v>0</v>
      </c>
      <c r="J225" s="9">
        <f t="shared" si="3"/>
        <v>1</v>
      </c>
      <c r="K225" s="4">
        <f>COUNTIFS(A225:A2223,G225,D225:D2223,0)</f>
        <v>0</v>
      </c>
      <c r="L225" s="8">
        <f>Table1[[#This Row],['# of false positives]]/Table1[[#This Row],['# of appearances]]</f>
        <v>0</v>
      </c>
      <c r="N225" s="9"/>
    </row>
    <row r="226" spans="1:14">
      <c r="A226" s="2" t="s">
        <v>13</v>
      </c>
      <c r="B226" s="2">
        <v>1024</v>
      </c>
      <c r="C226" s="2">
        <v>0.34087881445884705</v>
      </c>
      <c r="D226" s="2">
        <v>0</v>
      </c>
      <c r="G226" s="9" t="s">
        <v>158</v>
      </c>
      <c r="H226" s="8">
        <f>VLOOKUP(Table1[[#This Row],[Package name]],A225:D1139,2,FALSE)</f>
        <v>0</v>
      </c>
      <c r="I226" s="8">
        <f>VLOOKUP(Table1[[#This Row],[Package name]],A225:D1139,3,FALSE)</f>
        <v>0</v>
      </c>
      <c r="J226" s="9">
        <f t="shared" si="3"/>
        <v>3</v>
      </c>
      <c r="K226" s="4">
        <f>COUNTIFS(A226:A2224,G226,D226:D2224,0)</f>
        <v>0</v>
      </c>
      <c r="L226" s="8">
        <f>Table1[[#This Row],['# of false positives]]/Table1[[#This Row],['# of appearances]]</f>
        <v>0</v>
      </c>
      <c r="N226" s="9"/>
    </row>
    <row r="227" spans="1:14">
      <c r="A227" s="2" t="s">
        <v>117</v>
      </c>
      <c r="B227" s="2">
        <v>1420</v>
      </c>
      <c r="C227" s="2">
        <v>0.47270306944847107</v>
      </c>
      <c r="D227" s="2">
        <v>0</v>
      </c>
      <c r="G227" s="9" t="s">
        <v>159</v>
      </c>
      <c r="H227" s="8">
        <f>VLOOKUP(Table1[[#This Row],[Package name]],A226:D1140,2,FALSE)</f>
        <v>0</v>
      </c>
      <c r="I227" s="8">
        <f>VLOOKUP(Table1[[#This Row],[Package name]],A226:D1140,3,FALSE)</f>
        <v>0</v>
      </c>
      <c r="J227" s="9">
        <f t="shared" si="3"/>
        <v>2</v>
      </c>
      <c r="K227" s="4">
        <f>COUNTIFS(A227:A2225,G227,D227:D2225,0)</f>
        <v>0</v>
      </c>
      <c r="L227" s="8">
        <f>Table1[[#This Row],['# of false positives]]/Table1[[#This Row],['# of appearances]]</f>
        <v>0</v>
      </c>
      <c r="N227" s="9"/>
    </row>
    <row r="228" spans="1:14">
      <c r="A228" s="2" t="s">
        <v>42</v>
      </c>
      <c r="B228" s="2">
        <v>1477</v>
      </c>
      <c r="C228" s="2">
        <v>0.49167776107788086</v>
      </c>
      <c r="D228" s="2">
        <v>0</v>
      </c>
      <c r="G228" s="9" t="s">
        <v>160</v>
      </c>
      <c r="H228" s="8">
        <f>VLOOKUP(Table1[[#This Row],[Package name]],A227:D1141,2,FALSE)</f>
        <v>0</v>
      </c>
      <c r="I228" s="8">
        <f>VLOOKUP(Table1[[#This Row],[Package name]],A227:D1141,3,FALSE)</f>
        <v>0</v>
      </c>
      <c r="J228" s="9">
        <f t="shared" si="3"/>
        <v>1</v>
      </c>
      <c r="K228" s="4">
        <f>COUNTIFS(A228:A2226,G228,D228:D2226,0)</f>
        <v>0</v>
      </c>
      <c r="L228" s="8">
        <f>Table1[[#This Row],['# of false positives]]/Table1[[#This Row],['# of appearances]]</f>
        <v>0</v>
      </c>
      <c r="N228" s="9"/>
    </row>
    <row r="229" spans="1:14">
      <c r="A229" s="2" t="s">
        <v>15</v>
      </c>
      <c r="B229" s="2">
        <v>1487</v>
      </c>
      <c r="C229" s="2">
        <v>0.49500665068626404</v>
      </c>
      <c r="D229" s="2">
        <v>0</v>
      </c>
      <c r="G229" s="9" t="s">
        <v>182</v>
      </c>
      <c r="H229" s="8">
        <f>VLOOKUP(Table1[[#This Row],[Package name]],A228:D1142,2,FALSE)</f>
        <v>915</v>
      </c>
      <c r="I229" s="8">
        <f>VLOOKUP(Table1[[#This Row],[Package name]],A228:D1142,3,FALSE)</f>
        <v>0.30459386100000002</v>
      </c>
      <c r="J229" s="9">
        <f t="shared" si="3"/>
        <v>1</v>
      </c>
      <c r="K229" s="4">
        <f>COUNTIFS(A229:A2227,G229,D229:D2227,0)</f>
        <v>0</v>
      </c>
      <c r="L229" s="8">
        <f>Table1[[#This Row],['# of false positives]]/Table1[[#This Row],['# of appearances]]</f>
        <v>0</v>
      </c>
      <c r="N229" s="9"/>
    </row>
    <row r="230" spans="1:14">
      <c r="A230" s="2" t="s">
        <v>59</v>
      </c>
      <c r="B230" s="2">
        <v>1650</v>
      </c>
      <c r="C230" s="2">
        <v>0.54926764965057373</v>
      </c>
      <c r="D230" s="2">
        <v>0</v>
      </c>
      <c r="G230" s="9" t="s">
        <v>183</v>
      </c>
      <c r="H230" s="8">
        <f>VLOOKUP(Table1[[#This Row],[Package name]],A229:D1143,2,FALSE)</f>
        <v>1124</v>
      </c>
      <c r="I230" s="8">
        <f>VLOOKUP(Table1[[#This Row],[Package name]],A229:D1143,3,FALSE)</f>
        <v>0.37416777000000001</v>
      </c>
      <c r="J230" s="9">
        <f t="shared" si="3"/>
        <v>1</v>
      </c>
      <c r="K230" s="4">
        <f>COUNTIFS(A230:A2228,G230,D230:D2228,0)</f>
        <v>0</v>
      </c>
      <c r="L230" s="8">
        <f>Table1[[#This Row],['# of false positives]]/Table1[[#This Row],['# of appearances]]</f>
        <v>0</v>
      </c>
      <c r="N230" s="9"/>
    </row>
    <row r="231" spans="1:14">
      <c r="A231" s="2" t="s">
        <v>60</v>
      </c>
      <c r="B231" s="2">
        <v>1829</v>
      </c>
      <c r="C231" s="2">
        <v>0.60885488986968994</v>
      </c>
      <c r="D231" s="2">
        <v>0</v>
      </c>
      <c r="G231" s="9" t="s">
        <v>189</v>
      </c>
      <c r="H231" s="8">
        <f>VLOOKUP(Table1[[#This Row],[Package name]],A230:D1144,2,FALSE)</f>
        <v>47</v>
      </c>
      <c r="I231" s="8">
        <f>VLOOKUP(Table1[[#This Row],[Package name]],A230:D1144,3,FALSE)</f>
        <v>0</v>
      </c>
      <c r="J231" s="9">
        <f t="shared" si="3"/>
        <v>2</v>
      </c>
      <c r="K231" s="4">
        <f>COUNTIFS(A231:A2229,G231,D231:D2229,0)</f>
        <v>0</v>
      </c>
      <c r="L231" s="8">
        <f>Table1[[#This Row],['# of false positives]]/Table1[[#This Row],['# of appearances]]</f>
        <v>0</v>
      </c>
      <c r="N231" s="9"/>
    </row>
    <row r="232" spans="1:14">
      <c r="A232" s="2" t="s">
        <v>118</v>
      </c>
      <c r="B232" s="2">
        <v>1976</v>
      </c>
      <c r="C232" s="2">
        <v>0.65778958797454834</v>
      </c>
      <c r="D232" s="2">
        <v>0</v>
      </c>
      <c r="G232" s="9" t="s">
        <v>190</v>
      </c>
      <c r="H232" s="8">
        <f>VLOOKUP(Table1[[#This Row],[Package name]],A231:D1145,2,FALSE)</f>
        <v>158</v>
      </c>
      <c r="I232" s="8">
        <f>VLOOKUP(Table1[[#This Row],[Package name]],A231:D1145,3,FALSE)</f>
        <v>0</v>
      </c>
      <c r="J232" s="9">
        <f t="shared" si="3"/>
        <v>1</v>
      </c>
      <c r="K232" s="4">
        <f>COUNTIFS(A232:A2230,G232,D232:D2230,0)</f>
        <v>0</v>
      </c>
      <c r="L232" s="8">
        <f>Table1[[#This Row],['# of false positives]]/Table1[[#This Row],['# of appearances]]</f>
        <v>0</v>
      </c>
      <c r="N232" s="9"/>
    </row>
    <row r="233" spans="1:14">
      <c r="A233" s="2" t="s">
        <v>17</v>
      </c>
      <c r="B233" s="2">
        <v>2003</v>
      </c>
      <c r="C233" s="2">
        <v>0.66677761077880859</v>
      </c>
      <c r="D233" s="2">
        <v>0</v>
      </c>
      <c r="G233" s="9" t="s">
        <v>192</v>
      </c>
      <c r="H233" s="8">
        <f>VLOOKUP(Table1[[#This Row],[Package name]],A232:D1146,2,FALSE)</f>
        <v>180</v>
      </c>
      <c r="I233" s="8">
        <f>VLOOKUP(Table1[[#This Row],[Package name]],A232:D1146,3,FALSE)</f>
        <v>0</v>
      </c>
      <c r="J233" s="9">
        <f t="shared" si="3"/>
        <v>1</v>
      </c>
      <c r="K233" s="4">
        <f>COUNTIFS(A233:A2231,G233,D233:D2231,0)</f>
        <v>0</v>
      </c>
      <c r="L233" s="8">
        <f>Table1[[#This Row],['# of false positives]]/Table1[[#This Row],['# of appearances]]</f>
        <v>0</v>
      </c>
      <c r="N233" s="9"/>
    </row>
    <row r="234" spans="1:14">
      <c r="A234" s="2" t="s">
        <v>77</v>
      </c>
      <c r="B234" s="2">
        <v>2200</v>
      </c>
      <c r="C234" s="2">
        <v>0.73235684633255005</v>
      </c>
      <c r="D234" s="2">
        <v>0</v>
      </c>
      <c r="G234" s="9" t="s">
        <v>223</v>
      </c>
      <c r="H234" s="8">
        <f>VLOOKUP(Table1[[#This Row],[Package name]],A233:D1147,2,FALSE)</f>
        <v>622</v>
      </c>
      <c r="I234" s="8">
        <f>VLOOKUP(Table1[[#This Row],[Package name]],A233:D1147,3,FALSE)</f>
        <v>0.207057253</v>
      </c>
      <c r="J234" s="9">
        <f t="shared" si="3"/>
        <v>1</v>
      </c>
      <c r="K234" s="4">
        <f>COUNTIFS(A234:A2232,G234,D234:D2232,0)</f>
        <v>0</v>
      </c>
      <c r="L234" s="8">
        <f>Table1[[#This Row],['# of false positives]]/Table1[[#This Row],['# of appearances]]</f>
        <v>0</v>
      </c>
      <c r="N234" s="9"/>
    </row>
    <row r="235" spans="1:14">
      <c r="A235" s="2" t="s">
        <v>83</v>
      </c>
      <c r="B235" s="2">
        <v>2271</v>
      </c>
      <c r="C235" s="2">
        <v>0.75599199533462524</v>
      </c>
      <c r="D235" s="2">
        <v>0</v>
      </c>
      <c r="G235" s="9" t="s">
        <v>225</v>
      </c>
      <c r="H235" s="8">
        <f>VLOOKUP(Table1[[#This Row],[Package name]],A234:D1148,2,FALSE)</f>
        <v>56</v>
      </c>
      <c r="I235" s="8">
        <f>VLOOKUP(Table1[[#This Row],[Package name]],A234:D1148,3,FALSE)</f>
        <v>0</v>
      </c>
      <c r="J235" s="9">
        <f t="shared" si="3"/>
        <v>1</v>
      </c>
      <c r="K235" s="4">
        <f>COUNTIFS(A235:A2233,G235,D235:D2233,0)</f>
        <v>0</v>
      </c>
      <c r="L235" s="8">
        <f>Table1[[#This Row],['# of false positives]]/Table1[[#This Row],['# of appearances]]</f>
        <v>0</v>
      </c>
      <c r="N235" s="9"/>
    </row>
    <row r="236" spans="1:14">
      <c r="A236" s="2" t="s">
        <v>119</v>
      </c>
      <c r="B236" s="2">
        <v>2367</v>
      </c>
      <c r="C236" s="2">
        <v>0.78794938325881958</v>
      </c>
      <c r="D236" s="2">
        <v>0</v>
      </c>
      <c r="G236" s="9" t="s">
        <v>226</v>
      </c>
      <c r="H236" s="8">
        <f>VLOOKUP(Table1[[#This Row],[Package name]],A235:D1149,2,FALSE)</f>
        <v>208</v>
      </c>
      <c r="I236" s="8">
        <f>VLOOKUP(Table1[[#This Row],[Package name]],A235:D1149,3,FALSE)</f>
        <v>0</v>
      </c>
      <c r="J236" s="9">
        <f t="shared" si="3"/>
        <v>1</v>
      </c>
      <c r="K236" s="4">
        <f>COUNTIFS(A236:A2234,G236,D236:D2234,0)</f>
        <v>0</v>
      </c>
      <c r="L236" s="8">
        <f>Table1[[#This Row],['# of false positives]]/Table1[[#This Row],['# of appearances]]</f>
        <v>0</v>
      </c>
      <c r="N236" s="9"/>
    </row>
    <row r="237" spans="1:14">
      <c r="A237" s="2" t="s">
        <v>120</v>
      </c>
      <c r="B237" s="2">
        <v>2468</v>
      </c>
      <c r="C237" s="2">
        <v>0.8215712308883667</v>
      </c>
      <c r="D237" s="2">
        <v>0</v>
      </c>
      <c r="G237" s="9" t="s">
        <v>228</v>
      </c>
      <c r="H237" s="8">
        <f>VLOOKUP(Table1[[#This Row],[Package name]],A236:D1150,2,FALSE)</f>
        <v>96</v>
      </c>
      <c r="I237" s="8">
        <f>VLOOKUP(Table1[[#This Row],[Package name]],A236:D1150,3,FALSE)</f>
        <v>0</v>
      </c>
      <c r="J237" s="9">
        <f t="shared" si="3"/>
        <v>1</v>
      </c>
      <c r="K237" s="4">
        <f>COUNTIFS(A237:A2235,G237,D237:D2235,0)</f>
        <v>0</v>
      </c>
      <c r="L237" s="8">
        <f>Table1[[#This Row],['# of false positives]]/Table1[[#This Row],['# of appearances]]</f>
        <v>0</v>
      </c>
      <c r="N237" s="9"/>
    </row>
    <row r="238" spans="1:14">
      <c r="A238" s="2" t="s">
        <v>121</v>
      </c>
      <c r="B238" s="2">
        <v>2591</v>
      </c>
      <c r="C238" s="2">
        <v>0.86251664161682129</v>
      </c>
      <c r="D238" s="2">
        <v>0</v>
      </c>
      <c r="G238" s="9" t="s">
        <v>229</v>
      </c>
      <c r="H238" s="8">
        <f>VLOOKUP(Table1[[#This Row],[Package name]],A237:D1151,2,FALSE)</f>
        <v>194</v>
      </c>
      <c r="I238" s="8">
        <f>VLOOKUP(Table1[[#This Row],[Package name]],A237:D1151,3,FALSE)</f>
        <v>0</v>
      </c>
      <c r="J238" s="9">
        <f t="shared" si="3"/>
        <v>1</v>
      </c>
      <c r="K238" s="4">
        <f>COUNTIFS(A238:A2236,G238,D238:D2236,0)</f>
        <v>0</v>
      </c>
      <c r="L238" s="8">
        <f>Table1[[#This Row],['# of false positives]]/Table1[[#This Row],['# of appearances]]</f>
        <v>0</v>
      </c>
      <c r="N238" s="9"/>
    </row>
    <row r="239" spans="1:14">
      <c r="A239" s="2" t="s">
        <v>113</v>
      </c>
      <c r="B239" s="2"/>
      <c r="C239" s="2"/>
      <c r="D239" s="2">
        <v>1</v>
      </c>
      <c r="G239" s="9" t="s">
        <v>231</v>
      </c>
      <c r="H239" s="8">
        <f>VLOOKUP(Table1[[#This Row],[Package name]],A238:D1152,2,FALSE)</f>
        <v>288</v>
      </c>
      <c r="I239" s="8">
        <f>VLOOKUP(Table1[[#This Row],[Package name]],A238:D1152,3,FALSE)</f>
        <v>0</v>
      </c>
      <c r="J239" s="9">
        <f t="shared" si="3"/>
        <v>1</v>
      </c>
      <c r="K239" s="4">
        <f>COUNTIFS(A239:A2237,G239,D239:D2237,0)</f>
        <v>0</v>
      </c>
      <c r="L239" s="8">
        <f>Table1[[#This Row],['# of false positives]]/Table1[[#This Row],['# of appearances]]</f>
        <v>0</v>
      </c>
      <c r="N239" s="9"/>
    </row>
    <row r="240" spans="1:14">
      <c r="A240" s="2" t="s">
        <v>7</v>
      </c>
      <c r="B240" s="2">
        <v>84</v>
      </c>
      <c r="C240" s="2">
        <v>0</v>
      </c>
      <c r="D240" s="2">
        <v>0</v>
      </c>
      <c r="G240" s="9" t="s">
        <v>232</v>
      </c>
      <c r="H240" s="8">
        <f>VLOOKUP(Table1[[#This Row],[Package name]],A239:D1153,2,FALSE)</f>
        <v>345</v>
      </c>
      <c r="I240" s="8">
        <f>VLOOKUP(Table1[[#This Row],[Package name]],A239:D1153,3,FALSE)</f>
        <v>0.11484687</v>
      </c>
      <c r="J240" s="9">
        <f t="shared" si="3"/>
        <v>1</v>
      </c>
      <c r="K240" s="4">
        <f>COUNTIFS(A240:A2238,G240,D240:D2238,0)</f>
        <v>0</v>
      </c>
      <c r="L240" s="8">
        <f>Table1[[#This Row],['# of false positives]]/Table1[[#This Row],['# of appearances]]</f>
        <v>0</v>
      </c>
      <c r="N240" s="9"/>
    </row>
    <row r="241" spans="1:14">
      <c r="A241" s="2" t="s">
        <v>122</v>
      </c>
      <c r="B241" s="2">
        <v>434</v>
      </c>
      <c r="C241" s="2">
        <v>0.14447402954101563</v>
      </c>
      <c r="D241" s="2">
        <v>1</v>
      </c>
      <c r="G241" s="9" t="s">
        <v>233</v>
      </c>
      <c r="H241" s="8">
        <f>VLOOKUP(Table1[[#This Row],[Package name]],A240:D1154,2,FALSE)</f>
        <v>539</v>
      </c>
      <c r="I241" s="8">
        <f>VLOOKUP(Table1[[#This Row],[Package name]],A240:D1154,3,FALSE)</f>
        <v>0.17942743</v>
      </c>
      <c r="J241" s="9">
        <f t="shared" si="3"/>
        <v>1</v>
      </c>
      <c r="K241" s="4">
        <f>COUNTIFS(A241:A2239,G241,D241:D2239,0)</f>
        <v>0</v>
      </c>
      <c r="L241" s="8">
        <f>Table1[[#This Row],['# of false positives]]/Table1[[#This Row],['# of appearances]]</f>
        <v>0</v>
      </c>
      <c r="N241" s="9"/>
    </row>
    <row r="242" spans="1:14">
      <c r="A242" s="2" t="s">
        <v>115</v>
      </c>
      <c r="B242" s="2">
        <v>512</v>
      </c>
      <c r="C242" s="2">
        <v>0.17043940722942352</v>
      </c>
      <c r="D242" s="2">
        <v>0</v>
      </c>
      <c r="G242" s="9" t="s">
        <v>234</v>
      </c>
      <c r="H242" s="8">
        <f>VLOOKUP(Table1[[#This Row],[Package name]],A241:D1155,2,FALSE)</f>
        <v>1146</v>
      </c>
      <c r="I242" s="8">
        <f>VLOOKUP(Table1[[#This Row],[Package name]],A241:D1155,3,FALSE)</f>
        <v>0.38149133299999999</v>
      </c>
      <c r="J242" s="9">
        <f t="shared" si="3"/>
        <v>1</v>
      </c>
      <c r="K242" s="4">
        <f>COUNTIFS(A242:A2240,G242,D242:D2240,0)</f>
        <v>0</v>
      </c>
      <c r="L242" s="8">
        <f>Table1[[#This Row],['# of false positives]]/Table1[[#This Row],['# of appearances]]</f>
        <v>0</v>
      </c>
      <c r="N242" s="9"/>
    </row>
    <row r="243" spans="1:14">
      <c r="A243" s="2" t="s">
        <v>123</v>
      </c>
      <c r="B243" s="2">
        <v>585</v>
      </c>
      <c r="C243" s="2">
        <v>0.19474034011363983</v>
      </c>
      <c r="D243" s="2">
        <v>0</v>
      </c>
      <c r="G243" s="9" t="s">
        <v>236</v>
      </c>
      <c r="H243" s="8">
        <f>VLOOKUP(Table1[[#This Row],[Package name]],A242:D1156,2,FALSE)</f>
        <v>0</v>
      </c>
      <c r="I243" s="8">
        <f>VLOOKUP(Table1[[#This Row],[Package name]],A242:D1156,3,FALSE)</f>
        <v>0</v>
      </c>
      <c r="J243" s="9">
        <f t="shared" si="3"/>
        <v>1</v>
      </c>
      <c r="K243" s="4">
        <f>COUNTIFS(A243:A2241,G243,D243:D2241,0)</f>
        <v>0</v>
      </c>
      <c r="L243" s="8">
        <f>Table1[[#This Row],['# of false positives]]/Table1[[#This Row],['# of appearances]]</f>
        <v>0</v>
      </c>
      <c r="N243" s="9"/>
    </row>
    <row r="244" spans="1:14">
      <c r="A244" s="2" t="s">
        <v>57</v>
      </c>
      <c r="B244" s="2">
        <v>648</v>
      </c>
      <c r="C244" s="2">
        <v>0.21571238338947296</v>
      </c>
      <c r="D244" s="2">
        <v>0</v>
      </c>
      <c r="G244" s="9" t="s">
        <v>237</v>
      </c>
      <c r="H244" s="8">
        <f>VLOOKUP(Table1[[#This Row],[Package name]],A243:D1157,2,FALSE)</f>
        <v>76</v>
      </c>
      <c r="I244" s="8">
        <f>VLOOKUP(Table1[[#This Row],[Package name]],A243:D1157,3,FALSE)</f>
        <v>0</v>
      </c>
      <c r="J244" s="9">
        <f t="shared" si="3"/>
        <v>1</v>
      </c>
      <c r="K244" s="4">
        <f>COUNTIFS(A244:A2242,G244,D244:D2242,0)</f>
        <v>0</v>
      </c>
      <c r="L244" s="8">
        <f>Table1[[#This Row],['# of false positives]]/Table1[[#This Row],['# of appearances]]</f>
        <v>0</v>
      </c>
      <c r="N244" s="9"/>
    </row>
    <row r="245" spans="1:14">
      <c r="A245" s="2" t="s">
        <v>67</v>
      </c>
      <c r="B245" s="2">
        <v>677</v>
      </c>
      <c r="C245" s="2">
        <v>0.22536617517471313</v>
      </c>
      <c r="D245" s="2">
        <v>0</v>
      </c>
      <c r="G245" s="9" t="s">
        <v>240</v>
      </c>
      <c r="H245" s="8">
        <f>VLOOKUP(Table1[[#This Row],[Package name]],A244:D1158,2,FALSE)</f>
        <v>0</v>
      </c>
      <c r="I245" s="8">
        <f>VLOOKUP(Table1[[#This Row],[Package name]],A244:D1158,3,FALSE)</f>
        <v>0</v>
      </c>
      <c r="J245" s="9">
        <f t="shared" si="3"/>
        <v>1</v>
      </c>
      <c r="K245">
        <f>COUNTIFS(A245:A2243,G245,D245:D2243,0)</f>
        <v>0</v>
      </c>
      <c r="L245" s="8">
        <f>Table1[[#This Row],['# of false positives]]/Table1[[#This Row],['# of appearances]]</f>
        <v>0</v>
      </c>
      <c r="N245" s="9"/>
    </row>
    <row r="246" spans="1:14">
      <c r="A246" s="2" t="s">
        <v>11</v>
      </c>
      <c r="B246" s="2">
        <v>678</v>
      </c>
      <c r="C246" s="2">
        <v>0.22569906711578369</v>
      </c>
      <c r="D246" s="2">
        <v>0</v>
      </c>
      <c r="G246" s="9" t="s">
        <v>241</v>
      </c>
      <c r="H246" s="8">
        <f>VLOOKUP(Table1[[#This Row],[Package name]],A245:D1159,2,FALSE)</f>
        <v>0</v>
      </c>
      <c r="I246" s="8">
        <f>VLOOKUP(Table1[[#This Row],[Package name]],A245:D1159,3,FALSE)</f>
        <v>0</v>
      </c>
      <c r="J246" s="9">
        <f t="shared" si="3"/>
        <v>1</v>
      </c>
      <c r="K246">
        <f>COUNTIFS(A246:A2244,G246,D246:D2244,0)</f>
        <v>0</v>
      </c>
      <c r="L246" s="8">
        <f>Table1[[#This Row],['# of false positives]]/Table1[[#This Row],['# of appearances]]</f>
        <v>0</v>
      </c>
      <c r="N246" s="9"/>
    </row>
    <row r="247" spans="1:14">
      <c r="A247" s="2" t="s">
        <v>33</v>
      </c>
      <c r="B247" s="2">
        <v>685</v>
      </c>
      <c r="C247" s="2">
        <v>0.22802929580211639</v>
      </c>
      <c r="D247" s="2">
        <v>0</v>
      </c>
      <c r="G247" s="9" t="s">
        <v>244</v>
      </c>
      <c r="H247" s="8">
        <f>VLOOKUP(Table1[[#This Row],[Package name]],A246:D1160,2,FALSE)</f>
        <v>0</v>
      </c>
      <c r="I247" s="8">
        <f>VLOOKUP(Table1[[#This Row],[Package name]],A246:D1160,3,FALSE)</f>
        <v>0</v>
      </c>
      <c r="J247" s="9">
        <f t="shared" si="3"/>
        <v>1</v>
      </c>
      <c r="K247">
        <f>COUNTIFS(A247:A2245,G247,D247:D2245,0)</f>
        <v>0</v>
      </c>
      <c r="L247" s="8">
        <f>Table1[[#This Row],['# of false positives]]/Table1[[#This Row],['# of appearances]]</f>
        <v>0</v>
      </c>
      <c r="N247" s="9"/>
    </row>
    <row r="248" spans="1:14">
      <c r="A248" s="2" t="s">
        <v>13</v>
      </c>
      <c r="B248" s="2">
        <v>1024</v>
      </c>
      <c r="C248" s="2">
        <v>0.34087881445884705</v>
      </c>
      <c r="D248" s="2">
        <v>0</v>
      </c>
      <c r="G248" s="5" t="s">
        <v>245</v>
      </c>
      <c r="H248" s="8">
        <f>VLOOKUP(Table1[[#This Row],[Package name]],A247:D1161,2,FALSE)</f>
        <v>0</v>
      </c>
      <c r="I248" s="8">
        <f>VLOOKUP(Table1[[#This Row],[Package name]],A247:D1161,3,FALSE)</f>
        <v>0</v>
      </c>
      <c r="J248" s="9">
        <f t="shared" si="3"/>
        <v>1</v>
      </c>
      <c r="K248">
        <f>COUNTIFS(A248:A2246,G248,D248:D2246,0)</f>
        <v>0</v>
      </c>
      <c r="L248" s="8">
        <f>Table1[[#This Row],['# of false positives]]/Table1[[#This Row],['# of appearances]]</f>
        <v>0</v>
      </c>
      <c r="N248" s="9"/>
    </row>
    <row r="249" spans="1:14">
      <c r="A249" s="2" t="s">
        <v>41</v>
      </c>
      <c r="B249" s="2">
        <v>1154</v>
      </c>
      <c r="C249" s="2">
        <v>0.38415446877479553</v>
      </c>
      <c r="D249" s="2">
        <v>0</v>
      </c>
      <c r="G249" s="5" t="s">
        <v>246</v>
      </c>
      <c r="H249" s="8">
        <f>VLOOKUP(Table1[[#This Row],[Package name]],A248:D1162,2,FALSE)</f>
        <v>0</v>
      </c>
      <c r="I249" s="8">
        <f>VLOOKUP(Table1[[#This Row],[Package name]],A248:D1162,3,FALSE)</f>
        <v>0</v>
      </c>
      <c r="J249" s="9">
        <f t="shared" si="3"/>
        <v>1</v>
      </c>
      <c r="K249">
        <f>COUNTIFS(A249:A2247,G249,D249:D2247,0)</f>
        <v>0</v>
      </c>
      <c r="L249" s="8">
        <f>Table1[[#This Row],['# of false positives]]/Table1[[#This Row],['# of appearances]]</f>
        <v>0</v>
      </c>
      <c r="N249" s="9"/>
    </row>
    <row r="250" spans="1:14">
      <c r="A250" s="2" t="s">
        <v>60</v>
      </c>
      <c r="B250" s="2">
        <v>1829</v>
      </c>
      <c r="C250" s="2">
        <v>0.60885488986968994</v>
      </c>
      <c r="D250" s="2">
        <v>0</v>
      </c>
      <c r="G250" s="9" t="s">
        <v>263</v>
      </c>
      <c r="H250" s="8">
        <f>VLOOKUP(Table1[[#This Row],[Package name]],A249:D1163,2,FALSE)</f>
        <v>170</v>
      </c>
      <c r="I250" s="8">
        <f>VLOOKUP(Table1[[#This Row],[Package name]],A249:D1163,3,FALSE)</f>
        <v>0</v>
      </c>
      <c r="J250" s="9">
        <f t="shared" si="3"/>
        <v>1</v>
      </c>
      <c r="K250">
        <f>COUNTIFS(A250:A2248,G250,D250:D2248,0)</f>
        <v>0</v>
      </c>
      <c r="L250" s="8">
        <f>Table1[[#This Row],['# of false positives]]/Table1[[#This Row],['# of appearances]]</f>
        <v>0</v>
      </c>
      <c r="N250" s="9"/>
    </row>
    <row r="251" spans="1:14">
      <c r="A251" s="2" t="s">
        <v>124</v>
      </c>
      <c r="B251" s="2">
        <v>2211</v>
      </c>
      <c r="C251" s="2">
        <v>0.73601865768432617</v>
      </c>
      <c r="D251" s="2">
        <v>0</v>
      </c>
      <c r="G251" s="10" t="s">
        <v>269</v>
      </c>
      <c r="H251" s="8">
        <f>VLOOKUP(Table1[[#This Row],[Package name]],A250:D1164,2,FALSE)</f>
        <v>76</v>
      </c>
      <c r="I251" s="8">
        <f>VLOOKUP(Table1[[#This Row],[Package name]],A250:D1164,3,FALSE)</f>
        <v>0</v>
      </c>
      <c r="J251" s="9">
        <f t="shared" si="3"/>
        <v>1</v>
      </c>
      <c r="K251">
        <f>COUNTIFS(A251:A2249,G251,D251:D2249,0)</f>
        <v>0</v>
      </c>
      <c r="L251" s="8">
        <f>Table1[[#This Row],['# of false positives]]/Table1[[#This Row],['# of appearances]]</f>
        <v>0</v>
      </c>
      <c r="N251" s="9"/>
    </row>
    <row r="252" spans="1:14">
      <c r="A252" s="2" t="s">
        <v>37</v>
      </c>
      <c r="B252" s="2">
        <v>2318</v>
      </c>
      <c r="C252" s="2">
        <v>0.77163779735565186</v>
      </c>
      <c r="D252" s="2">
        <v>0</v>
      </c>
      <c r="G252" s="10" t="s">
        <v>270</v>
      </c>
      <c r="H252" s="8">
        <f>VLOOKUP(Table1[[#This Row],[Package name]],A251:D1165,2,FALSE)</f>
        <v>225</v>
      </c>
      <c r="I252" s="8">
        <f>VLOOKUP(Table1[[#This Row],[Package name]],A251:D1165,3,FALSE)</f>
        <v>0</v>
      </c>
      <c r="J252" s="9">
        <f t="shared" si="3"/>
        <v>1</v>
      </c>
      <c r="K252">
        <f>COUNTIFS(A252:A2250,G252,D252:D2250,0)</f>
        <v>1</v>
      </c>
      <c r="L252" s="8">
        <f>Table1[[#This Row],['# of false positives]]/Table1[[#This Row],['# of appearances]]</f>
        <v>1</v>
      </c>
      <c r="N252" s="9"/>
    </row>
    <row r="253" spans="1:14">
      <c r="A253" t="s">
        <v>54</v>
      </c>
      <c r="B253">
        <v>60</v>
      </c>
      <c r="C253">
        <v>0</v>
      </c>
      <c r="D253">
        <v>1</v>
      </c>
      <c r="G253" s="10" t="s">
        <v>271</v>
      </c>
      <c r="H253" s="8">
        <f>VLOOKUP(Table1[[#This Row],[Package name]],A252:D1166,2,FALSE)</f>
        <v>241</v>
      </c>
      <c r="I253" s="8">
        <f>VLOOKUP(Table1[[#This Row],[Package name]],A252:D1166,3,FALSE)</f>
        <v>0</v>
      </c>
      <c r="J253" s="9">
        <f t="shared" si="3"/>
        <v>1</v>
      </c>
      <c r="K253">
        <f>COUNTIFS(A253:A2251,G253,D253:D2251,0)</f>
        <v>0</v>
      </c>
      <c r="L253" s="8">
        <f>Table1[[#This Row],['# of false positives]]/Table1[[#This Row],['# of appearances]]</f>
        <v>0</v>
      </c>
      <c r="N253" s="9"/>
    </row>
    <row r="254" spans="1:14">
      <c r="A254" t="s">
        <v>125</v>
      </c>
      <c r="B254">
        <v>98</v>
      </c>
      <c r="C254">
        <v>0</v>
      </c>
      <c r="D254">
        <v>1</v>
      </c>
      <c r="G254" s="10" t="s">
        <v>272</v>
      </c>
      <c r="H254" s="8">
        <f>VLOOKUP(Table1[[#This Row],[Package name]],A253:D1167,2,FALSE)</f>
        <v>303</v>
      </c>
      <c r="I254" s="8">
        <f>VLOOKUP(Table1[[#This Row],[Package name]],A253:D1167,3,FALSE)</f>
        <v>0</v>
      </c>
      <c r="J254" s="9">
        <f t="shared" si="3"/>
        <v>1</v>
      </c>
      <c r="K254">
        <f>COUNTIFS(A254:A2252,G254,D254:D2252,0)</f>
        <v>1</v>
      </c>
      <c r="L254" s="8">
        <f>Table1[[#This Row],['# of false positives]]/Table1[[#This Row],['# of appearances]]</f>
        <v>1</v>
      </c>
      <c r="N254" s="9"/>
    </row>
    <row r="255" spans="1:14">
      <c r="A255" t="s">
        <v>67</v>
      </c>
      <c r="B255">
        <v>677</v>
      </c>
      <c r="C255">
        <v>0.225366175</v>
      </c>
      <c r="D255">
        <v>0</v>
      </c>
      <c r="G255" s="10" t="s">
        <v>273</v>
      </c>
      <c r="H255" s="8">
        <f>VLOOKUP(Table1[[#This Row],[Package name]],A254:D1168,2,FALSE)</f>
        <v>1409</v>
      </c>
      <c r="I255" s="8">
        <f>VLOOKUP(Table1[[#This Row],[Package name]],A254:D1168,3,FALSE)</f>
        <v>0.46717506647110002</v>
      </c>
      <c r="J255" s="9">
        <f t="shared" si="3"/>
        <v>1</v>
      </c>
      <c r="K255">
        <f>COUNTIFS(A255:A2253,G255,D255:D2253,0)</f>
        <v>1</v>
      </c>
      <c r="L255" s="8">
        <f>Table1[[#This Row],['# of false positives]]/Table1[[#This Row],['# of appearances]]</f>
        <v>1</v>
      </c>
      <c r="N255" s="9"/>
    </row>
    <row r="256" spans="1:14">
      <c r="A256" t="s">
        <v>42</v>
      </c>
      <c r="B256">
        <v>1477</v>
      </c>
      <c r="C256">
        <v>0.49167776099999999</v>
      </c>
      <c r="D256">
        <v>0</v>
      </c>
      <c r="G256" s="10" t="s">
        <v>275</v>
      </c>
      <c r="H256" s="8">
        <f>VLOOKUP(Table1[[#This Row],[Package name]],A255:D1169,2,FALSE)</f>
        <v>2511</v>
      </c>
      <c r="I256" s="8">
        <f>VLOOKUP(Table1[[#This Row],[Package name]],A255:D1169,3,FALSE)</f>
        <v>0.83255970478057895</v>
      </c>
      <c r="J256" s="9">
        <f t="shared" si="3"/>
        <v>1</v>
      </c>
      <c r="K256">
        <f>COUNTIFS(A256:A2254,G256,D256:D2254,0)</f>
        <v>1</v>
      </c>
      <c r="L256" s="8">
        <f>Table1[[#This Row],['# of false positives]]/Table1[[#This Row],['# of appearances]]</f>
        <v>1</v>
      </c>
      <c r="N256" s="9"/>
    </row>
    <row r="257" spans="1:14">
      <c r="A257" t="s">
        <v>84</v>
      </c>
      <c r="B257">
        <v>2370</v>
      </c>
      <c r="C257">
        <v>0.78894805899999998</v>
      </c>
      <c r="D257">
        <v>0</v>
      </c>
      <c r="G257" s="10" t="s">
        <v>276</v>
      </c>
      <c r="H257" s="8">
        <f>VLOOKUP(Table1[[#This Row],[Package name]],A256:D1170,2,FALSE)</f>
        <v>2529</v>
      </c>
      <c r="I257" s="8">
        <f>VLOOKUP(Table1[[#This Row],[Package name]],A256:D1170,3,FALSE)</f>
        <v>0.83852785825729403</v>
      </c>
      <c r="J257" s="9">
        <f t="shared" si="3"/>
        <v>1</v>
      </c>
      <c r="K257">
        <f>COUNTIFS(A257:A2255,G257,D257:D2255,0)</f>
        <v>1</v>
      </c>
      <c r="L257" s="8">
        <f>Table1[[#This Row],['# of false positives]]/Table1[[#This Row],['# of appearances]]</f>
        <v>1</v>
      </c>
      <c r="N257" s="9"/>
    </row>
    <row r="258" spans="1:14">
      <c r="A258" t="s">
        <v>126</v>
      </c>
      <c r="D258">
        <v>1</v>
      </c>
      <c r="G258" s="9" t="s">
        <v>277</v>
      </c>
      <c r="H258" s="8">
        <f>VLOOKUP(Table1[[#This Row],[Package name]],A257:D1171,2,FALSE)</f>
        <v>618</v>
      </c>
      <c r="I258" s="8">
        <f>VLOOKUP(Table1[[#This Row],[Package name]],A257:D1171,3,FALSE)</f>
        <v>0.20490716397762299</v>
      </c>
      <c r="J258" s="9">
        <f t="shared" si="3"/>
        <v>1</v>
      </c>
      <c r="K258">
        <f>COUNTIFS(A258:A2256,G258,D258:D2256,0)</f>
        <v>0</v>
      </c>
      <c r="L258" s="8">
        <f>Table1[[#This Row],['# of false positives]]/Table1[[#This Row],['# of appearances]]</f>
        <v>0</v>
      </c>
      <c r="N258" s="9"/>
    </row>
    <row r="259" spans="1:14">
      <c r="A259" s="2" t="s">
        <v>44</v>
      </c>
      <c r="B259" s="2">
        <v>1</v>
      </c>
      <c r="C259" s="2">
        <v>0</v>
      </c>
      <c r="D259" s="2">
        <v>1</v>
      </c>
      <c r="H259"/>
      <c r="I259"/>
      <c r="N259" s="9"/>
    </row>
    <row r="260" spans="1:14">
      <c r="A260" s="2" t="s">
        <v>19</v>
      </c>
      <c r="B260" s="2">
        <v>7</v>
      </c>
      <c r="C260" s="2">
        <v>0</v>
      </c>
      <c r="D260" s="2">
        <v>1</v>
      </c>
      <c r="H260"/>
      <c r="I260"/>
      <c r="N260" s="9"/>
    </row>
    <row r="261" spans="1:14">
      <c r="A261" s="2" t="s">
        <v>6</v>
      </c>
      <c r="B261" s="2">
        <v>8</v>
      </c>
      <c r="C261" s="2">
        <v>0</v>
      </c>
      <c r="D261" s="2">
        <v>1</v>
      </c>
      <c r="H261"/>
      <c r="I261"/>
      <c r="N261" s="9"/>
    </row>
    <row r="262" spans="1:14">
      <c r="A262" s="2" t="s">
        <v>112</v>
      </c>
      <c r="B262" s="2">
        <v>21</v>
      </c>
      <c r="C262" s="2">
        <v>0</v>
      </c>
      <c r="D262" s="2">
        <v>1</v>
      </c>
      <c r="H262"/>
      <c r="I262"/>
      <c r="N262" s="9"/>
    </row>
    <row r="263" spans="1:14">
      <c r="A263" s="2" t="s">
        <v>62</v>
      </c>
      <c r="B263" s="2">
        <v>45</v>
      </c>
      <c r="C263" s="2">
        <v>0</v>
      </c>
      <c r="D263" s="2">
        <v>1</v>
      </c>
      <c r="H263"/>
      <c r="I263"/>
      <c r="N263" s="9"/>
    </row>
    <row r="264" spans="1:14">
      <c r="A264" s="2" t="s">
        <v>127</v>
      </c>
      <c r="B264" s="2">
        <v>67</v>
      </c>
      <c r="C264" s="2">
        <v>0</v>
      </c>
      <c r="D264" s="2">
        <v>1</v>
      </c>
      <c r="H264"/>
      <c r="I264"/>
    </row>
    <row r="265" spans="1:14">
      <c r="A265" s="2" t="s">
        <v>7</v>
      </c>
      <c r="B265" s="2">
        <v>84</v>
      </c>
      <c r="C265" s="2">
        <v>0</v>
      </c>
      <c r="D265" s="2">
        <v>0</v>
      </c>
      <c r="H265"/>
      <c r="I265"/>
    </row>
    <row r="266" spans="1:14">
      <c r="A266" s="2" t="s">
        <v>128</v>
      </c>
      <c r="B266" s="2">
        <v>101</v>
      </c>
      <c r="C266" s="2">
        <v>0</v>
      </c>
      <c r="D266" s="2">
        <v>1</v>
      </c>
      <c r="H266"/>
      <c r="I266"/>
    </row>
    <row r="267" spans="1:14">
      <c r="A267" s="2" t="s">
        <v>129</v>
      </c>
      <c r="B267" s="2">
        <v>128</v>
      </c>
      <c r="C267" s="2">
        <v>0</v>
      </c>
      <c r="D267" s="2">
        <v>1</v>
      </c>
      <c r="H267"/>
      <c r="I267"/>
    </row>
    <row r="268" spans="1:14">
      <c r="A268" s="2" t="s">
        <v>114</v>
      </c>
      <c r="B268" s="2">
        <v>184</v>
      </c>
      <c r="C268" s="2">
        <v>0</v>
      </c>
      <c r="D268" s="2">
        <v>1</v>
      </c>
      <c r="H268"/>
      <c r="I268"/>
    </row>
    <row r="269" spans="1:14">
      <c r="A269" s="2" t="s">
        <v>130</v>
      </c>
      <c r="B269" s="2">
        <v>247</v>
      </c>
      <c r="C269" s="2">
        <v>0</v>
      </c>
      <c r="D269" s="2">
        <v>1</v>
      </c>
      <c r="H269"/>
      <c r="I269"/>
    </row>
    <row r="270" spans="1:14">
      <c r="A270" s="2" t="s">
        <v>131</v>
      </c>
      <c r="B270" s="2">
        <v>327</v>
      </c>
      <c r="C270" s="2">
        <v>0.10885486006736755</v>
      </c>
      <c r="D270" s="2">
        <v>1</v>
      </c>
      <c r="H270"/>
      <c r="I270"/>
    </row>
    <row r="271" spans="1:14">
      <c r="A271" s="2" t="s">
        <v>9</v>
      </c>
      <c r="B271" s="2">
        <v>342</v>
      </c>
      <c r="C271" s="2">
        <v>0.11384820193052292</v>
      </c>
      <c r="D271" s="2">
        <v>0</v>
      </c>
      <c r="H271"/>
      <c r="I271"/>
    </row>
    <row r="272" spans="1:14">
      <c r="A272" s="2" t="s">
        <v>132</v>
      </c>
      <c r="B272" s="2">
        <v>409</v>
      </c>
      <c r="C272" s="2">
        <v>0.13615179061889648</v>
      </c>
      <c r="D272" s="2">
        <v>0</v>
      </c>
      <c r="H272"/>
      <c r="I272"/>
    </row>
    <row r="273" spans="1:9">
      <c r="A273" s="2" t="s">
        <v>133</v>
      </c>
      <c r="B273" s="2">
        <v>429</v>
      </c>
      <c r="C273" s="2">
        <v>0.14280958473682404</v>
      </c>
      <c r="D273" s="2">
        <v>1</v>
      </c>
      <c r="H273"/>
      <c r="I273"/>
    </row>
    <row r="274" spans="1:9">
      <c r="A274" s="2" t="s">
        <v>134</v>
      </c>
      <c r="B274" s="2">
        <v>463</v>
      </c>
      <c r="C274" s="2">
        <v>0.15412783622741699</v>
      </c>
      <c r="D274" s="2">
        <v>0</v>
      </c>
      <c r="H274"/>
      <c r="I274"/>
    </row>
    <row r="275" spans="1:9">
      <c r="A275" s="2" t="s">
        <v>30</v>
      </c>
      <c r="B275" s="2">
        <v>526</v>
      </c>
      <c r="C275" s="2">
        <v>0.17509986460208893</v>
      </c>
      <c r="D275" s="2">
        <v>0</v>
      </c>
      <c r="H275"/>
      <c r="I275"/>
    </row>
    <row r="276" spans="1:9">
      <c r="A276" s="2" t="s">
        <v>40</v>
      </c>
      <c r="B276" s="2">
        <v>587</v>
      </c>
      <c r="C276" s="2">
        <v>0.19540612399578094</v>
      </c>
      <c r="D276" s="2">
        <v>0</v>
      </c>
      <c r="H276"/>
      <c r="I276"/>
    </row>
    <row r="277" spans="1:9">
      <c r="A277" s="2" t="s">
        <v>31</v>
      </c>
      <c r="B277" s="2">
        <v>628</v>
      </c>
      <c r="C277" s="2">
        <v>0.20905458927154541</v>
      </c>
      <c r="D277" s="2">
        <v>0</v>
      </c>
      <c r="H277"/>
      <c r="I277"/>
    </row>
    <row r="278" spans="1:9">
      <c r="A278" s="2" t="s">
        <v>32</v>
      </c>
      <c r="B278" s="2">
        <v>649</v>
      </c>
      <c r="C278" s="2">
        <v>0.21604527533054352</v>
      </c>
      <c r="D278" s="2">
        <v>0</v>
      </c>
      <c r="H278"/>
      <c r="I278"/>
    </row>
    <row r="279" spans="1:9">
      <c r="A279" s="2" t="s">
        <v>135</v>
      </c>
      <c r="B279" s="2">
        <v>675</v>
      </c>
      <c r="C279" s="2">
        <v>0.22470040619373322</v>
      </c>
      <c r="D279" s="2">
        <v>0</v>
      </c>
      <c r="H279"/>
      <c r="I279"/>
    </row>
    <row r="280" spans="1:9">
      <c r="A280" s="2" t="s">
        <v>67</v>
      </c>
      <c r="B280" s="2">
        <v>677</v>
      </c>
      <c r="C280" s="2">
        <v>0.22536617517471313</v>
      </c>
      <c r="D280" s="2">
        <v>0</v>
      </c>
      <c r="H280"/>
      <c r="I280"/>
    </row>
    <row r="281" spans="1:9">
      <c r="A281" s="2" t="s">
        <v>11</v>
      </c>
      <c r="B281" s="2">
        <v>678</v>
      </c>
      <c r="C281" s="2">
        <v>0.22569906711578369</v>
      </c>
      <c r="D281" s="2">
        <v>0</v>
      </c>
      <c r="H281"/>
      <c r="I281"/>
    </row>
    <row r="282" spans="1:9">
      <c r="A282" s="2" t="s">
        <v>136</v>
      </c>
      <c r="B282" s="2">
        <v>805</v>
      </c>
      <c r="C282" s="2">
        <v>0.26797604560852051</v>
      </c>
      <c r="D282" s="2">
        <v>0</v>
      </c>
      <c r="H282"/>
      <c r="I282"/>
    </row>
    <row r="283" spans="1:9">
      <c r="A283" s="2" t="s">
        <v>137</v>
      </c>
      <c r="B283" s="2">
        <v>847</v>
      </c>
      <c r="C283" s="2">
        <v>0.28195738792419434</v>
      </c>
      <c r="D283" s="2">
        <v>1</v>
      </c>
      <c r="H283"/>
      <c r="I283"/>
    </row>
    <row r="284" spans="1:9">
      <c r="A284" s="2" t="s">
        <v>13</v>
      </c>
      <c r="B284" s="2">
        <v>1024</v>
      </c>
      <c r="C284" s="2">
        <v>0.34087881445884705</v>
      </c>
      <c r="D284" s="2">
        <v>0</v>
      </c>
      <c r="H284"/>
      <c r="I284"/>
    </row>
    <row r="285" spans="1:9">
      <c r="A285" s="2" t="s">
        <v>41</v>
      </c>
      <c r="B285" s="2">
        <v>1154</v>
      </c>
      <c r="C285" s="2">
        <v>0.38415446877479553</v>
      </c>
      <c r="D285" s="2">
        <v>0</v>
      </c>
      <c r="H285"/>
      <c r="I285"/>
    </row>
    <row r="286" spans="1:9">
      <c r="A286" s="2" t="s">
        <v>15</v>
      </c>
      <c r="B286" s="2">
        <v>1487</v>
      </c>
      <c r="C286" s="2">
        <v>0.49500665068626404</v>
      </c>
      <c r="D286" s="2">
        <v>0</v>
      </c>
      <c r="H286"/>
      <c r="I286"/>
    </row>
    <row r="287" spans="1:9">
      <c r="A287" s="2" t="s">
        <v>138</v>
      </c>
      <c r="B287" s="2">
        <v>1638</v>
      </c>
      <c r="C287" s="2">
        <v>0.54527294635772705</v>
      </c>
      <c r="D287" s="2">
        <v>0</v>
      </c>
      <c r="H287"/>
      <c r="I287"/>
    </row>
    <row r="288" spans="1:9">
      <c r="A288" s="2" t="s">
        <v>50</v>
      </c>
      <c r="B288" s="2">
        <v>1640</v>
      </c>
      <c r="C288" s="2">
        <v>0.54593873023986816</v>
      </c>
      <c r="D288" s="2">
        <v>0</v>
      </c>
      <c r="H288"/>
      <c r="I288"/>
    </row>
    <row r="289" spans="1:9">
      <c r="A289" s="2" t="s">
        <v>94</v>
      </c>
      <c r="B289" s="2">
        <v>1654</v>
      </c>
      <c r="C289" s="2">
        <v>0.55059921741485596</v>
      </c>
      <c r="D289" s="2">
        <v>0</v>
      </c>
      <c r="H289"/>
      <c r="I289"/>
    </row>
    <row r="290" spans="1:9">
      <c r="A290" s="2" t="s">
        <v>102</v>
      </c>
      <c r="B290" s="2">
        <v>1666</v>
      </c>
      <c r="C290" s="2">
        <v>0.55459386110305786</v>
      </c>
      <c r="D290" s="2">
        <v>0</v>
      </c>
      <c r="H290"/>
      <c r="I290"/>
    </row>
    <row r="291" spans="1:9">
      <c r="A291" s="2" t="s">
        <v>37</v>
      </c>
      <c r="B291" s="2">
        <v>2318</v>
      </c>
      <c r="C291" s="2">
        <v>0.77163779735565186</v>
      </c>
      <c r="D291" s="2">
        <v>0</v>
      </c>
      <c r="H291"/>
      <c r="I291"/>
    </row>
    <row r="292" spans="1:9">
      <c r="A292" s="2" t="s">
        <v>139</v>
      </c>
      <c r="B292" s="2"/>
      <c r="C292" s="2"/>
      <c r="D292" s="2">
        <v>1</v>
      </c>
      <c r="H292"/>
      <c r="I292"/>
    </row>
    <row r="293" spans="1:9">
      <c r="A293" s="2" t="s">
        <v>140</v>
      </c>
      <c r="B293" s="2"/>
      <c r="C293" s="2"/>
      <c r="D293" s="2">
        <v>1</v>
      </c>
      <c r="H293"/>
      <c r="I293"/>
    </row>
    <row r="294" spans="1:9">
      <c r="A294" s="2" t="s">
        <v>21</v>
      </c>
      <c r="B294" s="2"/>
      <c r="C294" s="2"/>
      <c r="D294" s="2">
        <v>1</v>
      </c>
      <c r="H294"/>
      <c r="I294"/>
    </row>
    <row r="295" spans="1:9">
      <c r="A295" s="2" t="s">
        <v>20</v>
      </c>
      <c r="B295" s="2"/>
      <c r="C295" s="2"/>
      <c r="D295" s="2">
        <v>1</v>
      </c>
      <c r="H295"/>
      <c r="I295"/>
    </row>
    <row r="296" spans="1:9">
      <c r="A296" s="2" t="s">
        <v>22</v>
      </c>
      <c r="B296" s="2"/>
      <c r="C296" s="2"/>
      <c r="D296" s="2">
        <v>1</v>
      </c>
      <c r="H296"/>
      <c r="I296"/>
    </row>
    <row r="297" spans="1:9">
      <c r="A297" s="2" t="s">
        <v>141</v>
      </c>
      <c r="B297" s="2"/>
      <c r="C297" s="2"/>
      <c r="D297" s="2">
        <v>1</v>
      </c>
      <c r="H297"/>
      <c r="I297"/>
    </row>
    <row r="298" spans="1:9">
      <c r="A298" s="2" t="s">
        <v>6</v>
      </c>
      <c r="B298" s="2">
        <v>8</v>
      </c>
      <c r="C298" s="2">
        <v>0</v>
      </c>
      <c r="D298">
        <v>0</v>
      </c>
      <c r="H298"/>
      <c r="I298"/>
    </row>
    <row r="299" spans="1:9">
      <c r="A299" s="2" t="s">
        <v>74</v>
      </c>
      <c r="B299" s="2">
        <v>17</v>
      </c>
      <c r="C299" s="2">
        <v>0</v>
      </c>
      <c r="D299">
        <v>0</v>
      </c>
      <c r="H299"/>
      <c r="I299"/>
    </row>
    <row r="300" spans="1:9">
      <c r="A300" s="2" t="s">
        <v>112</v>
      </c>
      <c r="B300" s="2">
        <v>21</v>
      </c>
      <c r="C300" s="2">
        <v>0</v>
      </c>
      <c r="D300">
        <v>0</v>
      </c>
      <c r="H300"/>
      <c r="I300"/>
    </row>
    <row r="301" spans="1:9">
      <c r="A301" s="2" t="s">
        <v>85</v>
      </c>
      <c r="B301" s="2">
        <v>22</v>
      </c>
      <c r="C301" s="2">
        <v>0</v>
      </c>
      <c r="D301">
        <v>0</v>
      </c>
      <c r="H301"/>
      <c r="I301"/>
    </row>
    <row r="302" spans="1:9">
      <c r="A302" s="2" t="s">
        <v>142</v>
      </c>
      <c r="B302" s="2">
        <v>221</v>
      </c>
      <c r="C302" s="2">
        <v>0</v>
      </c>
      <c r="D302">
        <v>0</v>
      </c>
      <c r="H302"/>
      <c r="I302"/>
    </row>
    <row r="303" spans="1:9">
      <c r="A303" s="2" t="s">
        <v>9</v>
      </c>
      <c r="B303" s="2">
        <v>342</v>
      </c>
      <c r="C303" s="2">
        <v>0.11384820193052292</v>
      </c>
      <c r="D303">
        <v>0</v>
      </c>
      <c r="H303"/>
      <c r="I303"/>
    </row>
    <row r="304" spans="1:9">
      <c r="A304" s="2" t="s">
        <v>115</v>
      </c>
      <c r="B304" s="2">
        <v>512</v>
      </c>
      <c r="C304" s="2">
        <v>0.17043940722942352</v>
      </c>
      <c r="D304">
        <v>0</v>
      </c>
      <c r="H304"/>
      <c r="I304"/>
    </row>
    <row r="305" spans="1:9">
      <c r="A305" s="2" t="s">
        <v>40</v>
      </c>
      <c r="B305" s="2">
        <v>587</v>
      </c>
      <c r="C305" s="2">
        <v>0.19540612399578094</v>
      </c>
      <c r="D305">
        <v>0</v>
      </c>
      <c r="H305"/>
      <c r="I305"/>
    </row>
    <row r="306" spans="1:9">
      <c r="A306" s="2" t="s">
        <v>31</v>
      </c>
      <c r="B306" s="2">
        <v>628</v>
      </c>
      <c r="C306" s="2">
        <v>0.20905458927154541</v>
      </c>
      <c r="D306">
        <v>0</v>
      </c>
      <c r="H306"/>
      <c r="I306"/>
    </row>
    <row r="307" spans="1:9">
      <c r="A307" s="2" t="s">
        <v>67</v>
      </c>
      <c r="B307" s="2">
        <v>677</v>
      </c>
      <c r="C307" s="2">
        <v>0.22536617517471313</v>
      </c>
      <c r="D307">
        <v>0</v>
      </c>
      <c r="H307"/>
      <c r="I307"/>
    </row>
    <row r="308" spans="1:9">
      <c r="A308" s="2" t="s">
        <v>13</v>
      </c>
      <c r="B308" s="2">
        <v>1024</v>
      </c>
      <c r="C308" s="2">
        <v>0.34087881445884705</v>
      </c>
      <c r="D308">
        <v>0</v>
      </c>
      <c r="H308"/>
      <c r="I308"/>
    </row>
    <row r="309" spans="1:9">
      <c r="A309" s="2" t="s">
        <v>143</v>
      </c>
      <c r="B309" s="2">
        <v>1065</v>
      </c>
      <c r="C309" s="2">
        <v>0.35452729463577271</v>
      </c>
      <c r="D309">
        <v>0</v>
      </c>
      <c r="H309"/>
      <c r="I309"/>
    </row>
    <row r="310" spans="1:9">
      <c r="A310" s="2" t="s">
        <v>35</v>
      </c>
      <c r="B310" s="2">
        <v>1437</v>
      </c>
      <c r="C310" s="2">
        <v>0.47836217284202576</v>
      </c>
      <c r="D310">
        <v>0</v>
      </c>
      <c r="H310"/>
      <c r="I310"/>
    </row>
    <row r="311" spans="1:9">
      <c r="A311" s="2" t="s">
        <v>42</v>
      </c>
      <c r="B311" s="2">
        <v>1477</v>
      </c>
      <c r="C311" s="2">
        <v>0.49167776107788086</v>
      </c>
      <c r="D311">
        <v>0</v>
      </c>
      <c r="H311"/>
      <c r="I311"/>
    </row>
    <row r="312" spans="1:9">
      <c r="A312" s="2" t="s">
        <v>15</v>
      </c>
      <c r="B312" s="2">
        <v>1487</v>
      </c>
      <c r="C312" s="2">
        <v>0.49500665068626404</v>
      </c>
      <c r="D312">
        <v>0</v>
      </c>
      <c r="H312"/>
      <c r="I312"/>
    </row>
    <row r="313" spans="1:9">
      <c r="A313" s="2" t="s">
        <v>144</v>
      </c>
      <c r="B313" s="2">
        <v>1488</v>
      </c>
      <c r="C313" s="2">
        <v>0.49533954262733459</v>
      </c>
      <c r="D313">
        <v>0</v>
      </c>
      <c r="H313"/>
      <c r="I313"/>
    </row>
    <row r="314" spans="1:9">
      <c r="A314" s="2" t="s">
        <v>50</v>
      </c>
      <c r="B314" s="2">
        <v>1640</v>
      </c>
      <c r="C314" s="2">
        <v>0.54593873023986816</v>
      </c>
      <c r="D314">
        <v>0</v>
      </c>
      <c r="H314"/>
      <c r="I314"/>
    </row>
    <row r="315" spans="1:9">
      <c r="A315" s="2" t="s">
        <v>145</v>
      </c>
      <c r="B315" s="2">
        <v>1982</v>
      </c>
      <c r="C315" s="2">
        <v>0.65978693962097168</v>
      </c>
      <c r="D315">
        <v>0</v>
      </c>
      <c r="H315"/>
      <c r="I315"/>
    </row>
    <row r="316" spans="1:9">
      <c r="A316" s="2" t="s">
        <v>77</v>
      </c>
      <c r="B316" s="2">
        <v>2200</v>
      </c>
      <c r="C316" s="2">
        <v>0.73235684633255005</v>
      </c>
      <c r="D316">
        <v>0</v>
      </c>
      <c r="H316"/>
      <c r="I316"/>
    </row>
    <row r="317" spans="1:9">
      <c r="A317" s="2" t="s">
        <v>37</v>
      </c>
      <c r="B317" s="2">
        <v>2318</v>
      </c>
      <c r="C317" s="2">
        <v>0.77163779735565186</v>
      </c>
      <c r="D317">
        <v>0</v>
      </c>
      <c r="H317"/>
      <c r="I317"/>
    </row>
    <row r="318" spans="1:9">
      <c r="A318" s="2" t="s">
        <v>146</v>
      </c>
      <c r="B318" s="2">
        <v>2579</v>
      </c>
      <c r="C318" s="2">
        <v>0.85852199792861938</v>
      </c>
      <c r="D318">
        <v>0</v>
      </c>
      <c r="H318"/>
      <c r="I318"/>
    </row>
    <row r="319" spans="1:9">
      <c r="A319" s="2" t="s">
        <v>147</v>
      </c>
      <c r="B319" s="2">
        <v>2684</v>
      </c>
      <c r="C319" s="2">
        <v>0.89347535371780396</v>
      </c>
      <c r="D319">
        <v>0</v>
      </c>
      <c r="H319"/>
      <c r="I319"/>
    </row>
    <row r="320" spans="1:9">
      <c r="A320" t="s">
        <v>44</v>
      </c>
      <c r="B320">
        <v>1</v>
      </c>
      <c r="C320">
        <v>0</v>
      </c>
      <c r="D320">
        <v>1</v>
      </c>
      <c r="H320"/>
      <c r="I320"/>
    </row>
    <row r="321" spans="1:9">
      <c r="A321" t="s">
        <v>5</v>
      </c>
      <c r="B321">
        <v>3</v>
      </c>
      <c r="C321">
        <v>0</v>
      </c>
      <c r="D321">
        <v>1</v>
      </c>
      <c r="H321"/>
      <c r="I321"/>
    </row>
    <row r="322" spans="1:9">
      <c r="A322" t="s">
        <v>126</v>
      </c>
      <c r="B322">
        <v>6</v>
      </c>
      <c r="C322">
        <v>0</v>
      </c>
      <c r="D322">
        <v>0</v>
      </c>
      <c r="H322"/>
      <c r="I322"/>
    </row>
    <row r="323" spans="1:9">
      <c r="A323" t="s">
        <v>19</v>
      </c>
      <c r="B323">
        <v>7</v>
      </c>
      <c r="C323">
        <v>0</v>
      </c>
      <c r="D323">
        <v>1</v>
      </c>
      <c r="H323"/>
      <c r="I323"/>
    </row>
    <row r="324" spans="1:9">
      <c r="A324" t="s">
        <v>6</v>
      </c>
      <c r="B324">
        <v>8</v>
      </c>
      <c r="C324">
        <v>0</v>
      </c>
      <c r="D324">
        <v>0</v>
      </c>
      <c r="H324"/>
      <c r="I324"/>
    </row>
    <row r="325" spans="1:9">
      <c r="A325" t="s">
        <v>61</v>
      </c>
      <c r="B325">
        <v>39</v>
      </c>
      <c r="C325">
        <v>0</v>
      </c>
      <c r="D325">
        <v>1</v>
      </c>
      <c r="H325"/>
      <c r="I325"/>
    </row>
    <row r="326" spans="1:9">
      <c r="A326" t="s">
        <v>62</v>
      </c>
      <c r="B326">
        <v>45</v>
      </c>
      <c r="C326">
        <v>0</v>
      </c>
      <c r="D326">
        <v>1</v>
      </c>
      <c r="H326"/>
      <c r="I326"/>
    </row>
    <row r="327" spans="1:9">
      <c r="A327" t="s">
        <v>127</v>
      </c>
      <c r="B327">
        <v>67</v>
      </c>
      <c r="C327">
        <v>0</v>
      </c>
      <c r="D327">
        <v>1</v>
      </c>
      <c r="H327"/>
      <c r="I327"/>
    </row>
    <row r="328" spans="1:9">
      <c r="A328" t="s">
        <v>114</v>
      </c>
      <c r="B328">
        <v>184</v>
      </c>
      <c r="C328">
        <v>0</v>
      </c>
      <c r="D328">
        <v>1</v>
      </c>
      <c r="H328"/>
      <c r="I328"/>
    </row>
    <row r="329" spans="1:9">
      <c r="A329" t="s">
        <v>58</v>
      </c>
      <c r="B329">
        <v>282</v>
      </c>
      <c r="C329">
        <v>0</v>
      </c>
      <c r="D329">
        <v>0</v>
      </c>
      <c r="H329"/>
      <c r="I329"/>
    </row>
    <row r="330" spans="1:9">
      <c r="A330" t="s">
        <v>148</v>
      </c>
      <c r="B330">
        <v>286</v>
      </c>
      <c r="C330">
        <v>0</v>
      </c>
      <c r="D330">
        <v>1</v>
      </c>
      <c r="H330"/>
      <c r="I330"/>
    </row>
    <row r="331" spans="1:9">
      <c r="A331" t="s">
        <v>9</v>
      </c>
      <c r="B331">
        <v>342</v>
      </c>
      <c r="C331">
        <v>0.113848202</v>
      </c>
      <c r="D331">
        <v>0</v>
      </c>
      <c r="H331"/>
      <c r="I331"/>
    </row>
    <row r="332" spans="1:9">
      <c r="A332" t="s">
        <v>149</v>
      </c>
      <c r="B332">
        <v>570</v>
      </c>
      <c r="C332">
        <v>0.189747006</v>
      </c>
      <c r="D332">
        <v>0</v>
      </c>
      <c r="H332"/>
      <c r="I332"/>
    </row>
    <row r="333" spans="1:9">
      <c r="A333" t="s">
        <v>40</v>
      </c>
      <c r="B333">
        <v>587</v>
      </c>
      <c r="C333">
        <v>0.19540612399999999</v>
      </c>
      <c r="D333">
        <v>0</v>
      </c>
      <c r="H333"/>
      <c r="I333"/>
    </row>
    <row r="334" spans="1:9">
      <c r="A334" t="s">
        <v>31</v>
      </c>
      <c r="B334">
        <v>628</v>
      </c>
      <c r="C334">
        <v>0.20905458900000001</v>
      </c>
      <c r="D334">
        <v>0</v>
      </c>
      <c r="H334"/>
      <c r="I334"/>
    </row>
    <row r="335" spans="1:9">
      <c r="A335" t="s">
        <v>67</v>
      </c>
      <c r="B335">
        <v>677</v>
      </c>
      <c r="C335">
        <v>0.225366175</v>
      </c>
      <c r="D335">
        <v>0</v>
      </c>
      <c r="H335"/>
      <c r="I335"/>
    </row>
    <row r="336" spans="1:9">
      <c r="A336" t="s">
        <v>11</v>
      </c>
      <c r="B336">
        <v>678</v>
      </c>
      <c r="C336">
        <v>0.225699067</v>
      </c>
      <c r="D336">
        <v>0</v>
      </c>
      <c r="H336"/>
      <c r="I336"/>
    </row>
    <row r="337" spans="1:9">
      <c r="A337" t="s">
        <v>33</v>
      </c>
      <c r="B337">
        <v>685</v>
      </c>
      <c r="C337">
        <v>0.22802929599999999</v>
      </c>
      <c r="D337">
        <v>0</v>
      </c>
      <c r="H337"/>
      <c r="I337"/>
    </row>
    <row r="338" spans="1:9">
      <c r="A338" t="s">
        <v>13</v>
      </c>
      <c r="B338">
        <v>1024</v>
      </c>
      <c r="C338">
        <v>0.34087881399999997</v>
      </c>
      <c r="D338">
        <v>0</v>
      </c>
      <c r="H338"/>
      <c r="I338"/>
    </row>
    <row r="339" spans="1:9">
      <c r="A339" t="s">
        <v>41</v>
      </c>
      <c r="B339">
        <v>1154</v>
      </c>
      <c r="C339">
        <v>0.384154469</v>
      </c>
      <c r="D339">
        <v>0</v>
      </c>
      <c r="H339"/>
      <c r="I339"/>
    </row>
    <row r="340" spans="1:9">
      <c r="A340" t="s">
        <v>117</v>
      </c>
      <c r="B340">
        <v>1420</v>
      </c>
      <c r="C340">
        <v>0.47270306899999998</v>
      </c>
      <c r="D340">
        <v>0</v>
      </c>
      <c r="H340"/>
      <c r="I340"/>
    </row>
    <row r="341" spans="1:9">
      <c r="A341" t="s">
        <v>42</v>
      </c>
      <c r="B341">
        <v>1477</v>
      </c>
      <c r="C341">
        <v>0.49167776099999999</v>
      </c>
      <c r="D341">
        <v>0</v>
      </c>
      <c r="H341"/>
      <c r="I341"/>
    </row>
    <row r="342" spans="1:9">
      <c r="A342" t="s">
        <v>15</v>
      </c>
      <c r="B342">
        <v>1487</v>
      </c>
      <c r="C342">
        <v>0.49500665100000002</v>
      </c>
      <c r="D342">
        <v>0</v>
      </c>
      <c r="H342"/>
      <c r="I342"/>
    </row>
    <row r="343" spans="1:9">
      <c r="A343" t="s">
        <v>59</v>
      </c>
      <c r="B343">
        <v>1650</v>
      </c>
      <c r="C343">
        <v>0.54926765</v>
      </c>
      <c r="D343">
        <v>0</v>
      </c>
      <c r="H343"/>
      <c r="I343"/>
    </row>
    <row r="344" spans="1:9">
      <c r="A344" t="s">
        <v>36</v>
      </c>
      <c r="B344">
        <v>1744</v>
      </c>
      <c r="C344">
        <v>0.58055925399999997</v>
      </c>
      <c r="D344">
        <v>0</v>
      </c>
      <c r="H344"/>
      <c r="I344"/>
    </row>
    <row r="345" spans="1:9">
      <c r="A345" t="s">
        <v>60</v>
      </c>
      <c r="B345">
        <v>1829</v>
      </c>
      <c r="C345">
        <v>0.60885489000000004</v>
      </c>
      <c r="D345">
        <v>0</v>
      </c>
      <c r="H345"/>
      <c r="I345"/>
    </row>
    <row r="346" spans="1:9">
      <c r="A346" t="s">
        <v>150</v>
      </c>
      <c r="B346">
        <v>1882</v>
      </c>
      <c r="C346">
        <v>0.62649798400000001</v>
      </c>
      <c r="D346">
        <v>0</v>
      </c>
      <c r="H346"/>
      <c r="I346"/>
    </row>
    <row r="347" spans="1:9">
      <c r="A347" t="s">
        <v>37</v>
      </c>
      <c r="B347">
        <v>2318</v>
      </c>
      <c r="C347">
        <v>0.77163779700000001</v>
      </c>
      <c r="D347">
        <v>0</v>
      </c>
      <c r="H347"/>
      <c r="I347"/>
    </row>
    <row r="348" spans="1:9">
      <c r="A348" t="s">
        <v>20</v>
      </c>
      <c r="D348">
        <v>1</v>
      </c>
      <c r="H348"/>
      <c r="I348"/>
    </row>
    <row r="349" spans="1:9">
      <c r="A349" t="s">
        <v>22</v>
      </c>
      <c r="D349">
        <v>1</v>
      </c>
      <c r="H349"/>
      <c r="I349"/>
    </row>
    <row r="350" spans="1:9">
      <c r="A350" t="s">
        <v>151</v>
      </c>
      <c r="D350">
        <v>1</v>
      </c>
      <c r="H350"/>
      <c r="I350"/>
    </row>
    <row r="351" spans="1:9">
      <c r="A351" t="s">
        <v>152</v>
      </c>
      <c r="D351">
        <v>1</v>
      </c>
      <c r="H351"/>
      <c r="I351"/>
    </row>
    <row r="352" spans="1:9">
      <c r="A352" s="2" t="s">
        <v>5</v>
      </c>
      <c r="B352" s="2">
        <v>3</v>
      </c>
      <c r="C352" s="2">
        <v>0</v>
      </c>
      <c r="D352" s="2">
        <v>1</v>
      </c>
      <c r="H352"/>
      <c r="I352"/>
    </row>
    <row r="353" spans="1:9">
      <c r="A353" s="2" t="s">
        <v>123</v>
      </c>
      <c r="B353" s="2">
        <v>585</v>
      </c>
      <c r="C353" s="2">
        <v>0.19474034011363983</v>
      </c>
      <c r="D353" s="2">
        <v>0</v>
      </c>
      <c r="H353"/>
      <c r="I353"/>
    </row>
    <row r="354" spans="1:9">
      <c r="A354" s="2" t="s">
        <v>37</v>
      </c>
      <c r="B354" s="2">
        <v>2318</v>
      </c>
      <c r="C354" s="2">
        <v>0.77163779735565186</v>
      </c>
      <c r="D354" s="2">
        <v>0</v>
      </c>
      <c r="H354"/>
      <c r="I354"/>
    </row>
    <row r="355" spans="1:9">
      <c r="A355" t="s">
        <v>5</v>
      </c>
      <c r="B355">
        <v>3</v>
      </c>
      <c r="C355">
        <v>0</v>
      </c>
      <c r="D355">
        <v>0</v>
      </c>
      <c r="H355"/>
      <c r="I355"/>
    </row>
    <row r="356" spans="1:9">
      <c r="A356" t="s">
        <v>19</v>
      </c>
      <c r="B356">
        <v>7</v>
      </c>
      <c r="C356">
        <v>0</v>
      </c>
      <c r="D356">
        <v>0</v>
      </c>
      <c r="H356"/>
      <c r="I356"/>
    </row>
    <row r="357" spans="1:9">
      <c r="A357" t="s">
        <v>114</v>
      </c>
      <c r="B357">
        <v>184</v>
      </c>
      <c r="C357">
        <v>0</v>
      </c>
      <c r="D357">
        <v>0</v>
      </c>
      <c r="H357"/>
      <c r="I357"/>
    </row>
    <row r="358" spans="1:9">
      <c r="A358" t="s">
        <v>153</v>
      </c>
      <c r="B358">
        <v>418</v>
      </c>
      <c r="C358">
        <v>0.13914780299999999</v>
      </c>
      <c r="D358">
        <v>0</v>
      </c>
      <c r="H358"/>
      <c r="I358"/>
    </row>
    <row r="359" spans="1:9">
      <c r="A359" t="s">
        <v>134</v>
      </c>
      <c r="B359">
        <v>463</v>
      </c>
      <c r="C359">
        <v>0.15412783599999999</v>
      </c>
      <c r="D359">
        <v>0</v>
      </c>
      <c r="H359"/>
      <c r="I359"/>
    </row>
    <row r="360" spans="1:9">
      <c r="A360" t="s">
        <v>40</v>
      </c>
      <c r="B360">
        <v>587</v>
      </c>
      <c r="C360">
        <v>0.19540612399999999</v>
      </c>
      <c r="D360">
        <v>0</v>
      </c>
      <c r="H360"/>
      <c r="I360"/>
    </row>
    <row r="361" spans="1:9">
      <c r="A361" t="s">
        <v>31</v>
      </c>
      <c r="B361">
        <v>628</v>
      </c>
      <c r="C361">
        <v>0.20905458900000001</v>
      </c>
      <c r="D361">
        <v>0</v>
      </c>
      <c r="H361"/>
      <c r="I361"/>
    </row>
    <row r="362" spans="1:9">
      <c r="A362" t="s">
        <v>67</v>
      </c>
      <c r="B362">
        <v>677</v>
      </c>
      <c r="C362">
        <v>0.225366175</v>
      </c>
      <c r="D362">
        <v>0</v>
      </c>
      <c r="H362"/>
      <c r="I362"/>
    </row>
    <row r="363" spans="1:9">
      <c r="A363" t="s">
        <v>42</v>
      </c>
      <c r="B363">
        <v>1477</v>
      </c>
      <c r="C363">
        <v>0.49167776099999999</v>
      </c>
      <c r="D363">
        <v>0</v>
      </c>
      <c r="H363"/>
      <c r="I363"/>
    </row>
    <row r="364" spans="1:9">
      <c r="A364" t="s">
        <v>50</v>
      </c>
      <c r="B364">
        <v>1640</v>
      </c>
      <c r="C364">
        <v>0.54593873000000004</v>
      </c>
      <c r="D364">
        <v>0</v>
      </c>
      <c r="H364"/>
      <c r="I364"/>
    </row>
    <row r="365" spans="1:9">
      <c r="A365" t="s">
        <v>37</v>
      </c>
      <c r="B365">
        <v>2318</v>
      </c>
      <c r="C365">
        <v>0.77163779700000001</v>
      </c>
      <c r="D365">
        <v>0</v>
      </c>
      <c r="H365"/>
      <c r="I365"/>
    </row>
    <row r="366" spans="1:9">
      <c r="A366" s="2" t="s">
        <v>44</v>
      </c>
      <c r="B366" s="2">
        <v>1</v>
      </c>
      <c r="C366" s="2">
        <v>0</v>
      </c>
      <c r="D366" s="2">
        <v>1</v>
      </c>
      <c r="H366"/>
      <c r="I366"/>
    </row>
    <row r="367" spans="1:9">
      <c r="A367" s="2" t="s">
        <v>5</v>
      </c>
      <c r="B367" s="2">
        <v>3</v>
      </c>
      <c r="C367" s="2">
        <v>0</v>
      </c>
      <c r="D367" s="2">
        <v>0</v>
      </c>
      <c r="H367"/>
      <c r="I367"/>
    </row>
    <row r="368" spans="1:9">
      <c r="A368" s="2" t="s">
        <v>20</v>
      </c>
      <c r="B368" s="2">
        <v>9</v>
      </c>
      <c r="C368" s="2">
        <v>0</v>
      </c>
      <c r="D368" s="2">
        <v>1</v>
      </c>
      <c r="H368"/>
      <c r="I368"/>
    </row>
    <row r="369" spans="1:9">
      <c r="A369" s="2" t="s">
        <v>85</v>
      </c>
      <c r="B369" s="2">
        <v>22</v>
      </c>
      <c r="C369" s="2">
        <v>0</v>
      </c>
      <c r="D369" s="2">
        <v>1</v>
      </c>
      <c r="H369"/>
      <c r="I369"/>
    </row>
    <row r="370" spans="1:9">
      <c r="A370" s="2" t="s">
        <v>38</v>
      </c>
      <c r="B370" s="2">
        <v>24</v>
      </c>
      <c r="C370" s="2">
        <v>0</v>
      </c>
      <c r="D370" s="2">
        <v>0</v>
      </c>
      <c r="H370"/>
      <c r="I370"/>
    </row>
    <row r="371" spans="1:9">
      <c r="A371" s="2" t="s">
        <v>61</v>
      </c>
      <c r="B371" s="2">
        <v>39</v>
      </c>
      <c r="C371" s="2">
        <v>0</v>
      </c>
      <c r="D371" s="2">
        <v>1</v>
      </c>
      <c r="H371"/>
      <c r="I371"/>
    </row>
    <row r="372" spans="1:9">
      <c r="A372" s="2" t="s">
        <v>127</v>
      </c>
      <c r="B372" s="2">
        <v>67</v>
      </c>
      <c r="C372" s="2">
        <v>0</v>
      </c>
      <c r="D372" s="2">
        <v>1</v>
      </c>
      <c r="H372"/>
      <c r="I372"/>
    </row>
    <row r="373" spans="1:9">
      <c r="A373" s="2" t="s">
        <v>8</v>
      </c>
      <c r="B373" s="2">
        <v>246</v>
      </c>
      <c r="C373" s="2">
        <v>0</v>
      </c>
      <c r="D373" s="2">
        <v>1</v>
      </c>
      <c r="H373"/>
      <c r="I373"/>
    </row>
    <row r="374" spans="1:9">
      <c r="A374" s="2" t="s">
        <v>9</v>
      </c>
      <c r="B374" s="2">
        <v>342</v>
      </c>
      <c r="C374" s="2">
        <v>0.11384820193052292</v>
      </c>
      <c r="D374" s="2">
        <v>0</v>
      </c>
      <c r="H374"/>
      <c r="I374"/>
    </row>
    <row r="375" spans="1:9">
      <c r="A375" s="2" t="s">
        <v>88</v>
      </c>
      <c r="B375" s="2">
        <v>500</v>
      </c>
      <c r="C375" s="2">
        <v>0.16644473373889923</v>
      </c>
      <c r="D375" s="2">
        <v>0</v>
      </c>
      <c r="H375"/>
      <c r="I375"/>
    </row>
    <row r="376" spans="1:9">
      <c r="A376" s="2" t="s">
        <v>154</v>
      </c>
      <c r="B376" s="2">
        <v>601</v>
      </c>
      <c r="C376" s="2">
        <v>0.20006658136844635</v>
      </c>
      <c r="D376" s="2">
        <v>0</v>
      </c>
      <c r="H376"/>
      <c r="I376"/>
    </row>
    <row r="377" spans="1:9">
      <c r="A377" s="2" t="s">
        <v>155</v>
      </c>
      <c r="B377" s="2">
        <v>613</v>
      </c>
      <c r="C377" s="2">
        <v>0.20406125485897064</v>
      </c>
      <c r="D377" s="2">
        <v>0</v>
      </c>
      <c r="H377"/>
      <c r="I377"/>
    </row>
    <row r="378" spans="1:9">
      <c r="A378" s="2" t="s">
        <v>31</v>
      </c>
      <c r="B378" s="2">
        <v>628</v>
      </c>
      <c r="C378" s="2">
        <v>0.20905458927154541</v>
      </c>
      <c r="D378" s="2">
        <v>0</v>
      </c>
      <c r="H378"/>
      <c r="I378"/>
    </row>
    <row r="379" spans="1:9">
      <c r="A379" s="2" t="s">
        <v>67</v>
      </c>
      <c r="B379" s="2">
        <v>677</v>
      </c>
      <c r="C379" s="2">
        <v>0.22536617517471313</v>
      </c>
      <c r="D379" s="2">
        <v>0</v>
      </c>
      <c r="H379"/>
      <c r="I379"/>
    </row>
    <row r="380" spans="1:9">
      <c r="A380" s="2" t="s">
        <v>137</v>
      </c>
      <c r="B380" s="2">
        <v>847</v>
      </c>
      <c r="C380" s="2">
        <v>0.28195738792419434</v>
      </c>
      <c r="D380" s="2">
        <v>1</v>
      </c>
      <c r="H380"/>
      <c r="I380"/>
    </row>
    <row r="381" spans="1:9">
      <c r="A381" s="2" t="s">
        <v>13</v>
      </c>
      <c r="B381" s="2">
        <v>1024</v>
      </c>
      <c r="C381" s="2">
        <v>0.34087881445884705</v>
      </c>
      <c r="D381" s="2">
        <v>0</v>
      </c>
      <c r="H381"/>
      <c r="I381"/>
    </row>
    <row r="382" spans="1:9">
      <c r="A382" s="2" t="s">
        <v>50</v>
      </c>
      <c r="B382" s="2">
        <v>1640</v>
      </c>
      <c r="C382" s="2">
        <v>0.54593873023986816</v>
      </c>
      <c r="D382" s="2">
        <v>0</v>
      </c>
      <c r="H382"/>
      <c r="I382"/>
    </row>
    <row r="383" spans="1:9">
      <c r="A383" s="2" t="s">
        <v>37</v>
      </c>
      <c r="B383" s="2">
        <v>2318</v>
      </c>
      <c r="C383" s="2">
        <v>0.77163779735565186</v>
      </c>
      <c r="D383" s="2">
        <v>0</v>
      </c>
      <c r="H383"/>
      <c r="I383"/>
    </row>
    <row r="384" spans="1:9">
      <c r="A384" s="2" t="s">
        <v>156</v>
      </c>
      <c r="B384" s="2">
        <v>2802</v>
      </c>
      <c r="C384" s="2">
        <v>0.93275630474090576</v>
      </c>
      <c r="D384" s="2">
        <v>0</v>
      </c>
      <c r="H384"/>
      <c r="I384"/>
    </row>
    <row r="385" spans="1:9">
      <c r="A385" s="2" t="s">
        <v>157</v>
      </c>
      <c r="B385" s="2">
        <v>2936</v>
      </c>
      <c r="C385" s="2">
        <v>0.97736352682113647</v>
      </c>
      <c r="D385" s="2">
        <v>0</v>
      </c>
      <c r="H385"/>
      <c r="I385"/>
    </row>
    <row r="386" spans="1:9">
      <c r="A386" s="2" t="s">
        <v>158</v>
      </c>
      <c r="B386" s="2"/>
      <c r="C386" s="2"/>
      <c r="D386" s="2">
        <v>1</v>
      </c>
      <c r="H386"/>
      <c r="I386"/>
    </row>
    <row r="387" spans="1:9">
      <c r="A387" s="2" t="s">
        <v>22</v>
      </c>
      <c r="B387" s="2"/>
      <c r="C387" s="2"/>
      <c r="D387" s="2">
        <v>1</v>
      </c>
      <c r="H387"/>
      <c r="I387"/>
    </row>
    <row r="388" spans="1:9">
      <c r="A388" s="2" t="s">
        <v>26</v>
      </c>
      <c r="B388" s="2"/>
      <c r="C388" s="2"/>
      <c r="D388" s="2">
        <v>1</v>
      </c>
      <c r="H388"/>
      <c r="I388"/>
    </row>
    <row r="389" spans="1:9">
      <c r="A389" s="2" t="s">
        <v>159</v>
      </c>
      <c r="B389" s="2"/>
      <c r="C389" s="2"/>
      <c r="D389" s="2">
        <v>1</v>
      </c>
      <c r="H389"/>
      <c r="I389"/>
    </row>
    <row r="390" spans="1:9">
      <c r="A390" s="2" t="s">
        <v>160</v>
      </c>
      <c r="B390" s="2"/>
      <c r="C390" s="2"/>
      <c r="D390" s="2">
        <v>1</v>
      </c>
      <c r="H390"/>
      <c r="I390"/>
    </row>
    <row r="391" spans="1:9">
      <c r="A391" t="s">
        <v>5</v>
      </c>
      <c r="B391">
        <v>3</v>
      </c>
      <c r="C391">
        <v>0</v>
      </c>
      <c r="D391">
        <v>0</v>
      </c>
      <c r="H391"/>
      <c r="I391"/>
    </row>
    <row r="392" spans="1:9">
      <c r="A392" t="s">
        <v>6</v>
      </c>
      <c r="B392">
        <v>8</v>
      </c>
      <c r="C392">
        <v>0</v>
      </c>
      <c r="D392">
        <v>0</v>
      </c>
      <c r="H392"/>
      <c r="I392"/>
    </row>
    <row r="393" spans="1:9">
      <c r="A393" t="s">
        <v>73</v>
      </c>
      <c r="B393">
        <v>27</v>
      </c>
      <c r="C393">
        <v>0</v>
      </c>
      <c r="D393">
        <v>0</v>
      </c>
      <c r="H393"/>
      <c r="I393"/>
    </row>
    <row r="394" spans="1:9">
      <c r="A394" t="s">
        <v>97</v>
      </c>
      <c r="B394">
        <v>36</v>
      </c>
      <c r="C394">
        <v>0</v>
      </c>
      <c r="D394">
        <v>0</v>
      </c>
      <c r="H394"/>
      <c r="I394"/>
    </row>
    <row r="395" spans="1:9">
      <c r="A395" t="s">
        <v>61</v>
      </c>
      <c r="B395">
        <v>39</v>
      </c>
      <c r="C395">
        <v>0</v>
      </c>
      <c r="D395">
        <v>0</v>
      </c>
      <c r="H395"/>
      <c r="I395"/>
    </row>
    <row r="396" spans="1:9">
      <c r="A396" t="s">
        <v>7</v>
      </c>
      <c r="B396">
        <v>84</v>
      </c>
      <c r="C396">
        <v>0</v>
      </c>
      <c r="D396">
        <v>0</v>
      </c>
      <c r="H396"/>
      <c r="I396"/>
    </row>
    <row r="397" spans="1:9">
      <c r="A397" t="s">
        <v>45</v>
      </c>
      <c r="B397">
        <v>92</v>
      </c>
      <c r="C397">
        <v>0</v>
      </c>
      <c r="D397">
        <v>0</v>
      </c>
      <c r="H397"/>
      <c r="I397"/>
    </row>
    <row r="398" spans="1:9">
      <c r="A398" t="s">
        <v>9</v>
      </c>
      <c r="B398">
        <v>342</v>
      </c>
      <c r="C398">
        <v>0.113848202</v>
      </c>
      <c r="D398">
        <v>0</v>
      </c>
      <c r="H398"/>
      <c r="I398"/>
    </row>
    <row r="399" spans="1:9">
      <c r="A399" t="s">
        <v>115</v>
      </c>
      <c r="B399">
        <v>512</v>
      </c>
      <c r="C399">
        <v>0.17043940699999999</v>
      </c>
      <c r="D399">
        <v>0</v>
      </c>
      <c r="H399"/>
      <c r="I399"/>
    </row>
    <row r="400" spans="1:9">
      <c r="A400" t="s">
        <v>161</v>
      </c>
      <c r="B400">
        <v>650</v>
      </c>
      <c r="C400">
        <v>0.21637816700000001</v>
      </c>
      <c r="D400">
        <v>0</v>
      </c>
      <c r="H400"/>
      <c r="I400"/>
    </row>
    <row r="401" spans="1:9">
      <c r="A401" t="s">
        <v>67</v>
      </c>
      <c r="B401">
        <v>677</v>
      </c>
      <c r="C401">
        <v>0.225366175</v>
      </c>
      <c r="D401">
        <v>0</v>
      </c>
      <c r="H401"/>
      <c r="I401"/>
    </row>
    <row r="402" spans="1:9">
      <c r="A402" t="s">
        <v>11</v>
      </c>
      <c r="B402">
        <v>678</v>
      </c>
      <c r="C402">
        <v>0.225699067</v>
      </c>
      <c r="D402">
        <v>0</v>
      </c>
      <c r="H402"/>
      <c r="I402"/>
    </row>
    <row r="403" spans="1:9">
      <c r="A403" t="s">
        <v>69</v>
      </c>
      <c r="B403">
        <v>849</v>
      </c>
      <c r="C403">
        <v>0.28262317199999998</v>
      </c>
      <c r="D403">
        <v>0</v>
      </c>
      <c r="H403"/>
      <c r="I403"/>
    </row>
    <row r="404" spans="1:9">
      <c r="A404" t="s">
        <v>13</v>
      </c>
      <c r="B404">
        <v>1024</v>
      </c>
      <c r="C404">
        <v>0.34087881399999997</v>
      </c>
      <c r="D404">
        <v>0</v>
      </c>
      <c r="H404"/>
      <c r="I404"/>
    </row>
    <row r="405" spans="1:9">
      <c r="A405" t="s">
        <v>34</v>
      </c>
      <c r="B405">
        <v>1419</v>
      </c>
      <c r="C405">
        <v>0.47237017799999997</v>
      </c>
      <c r="D405">
        <v>0</v>
      </c>
      <c r="H405"/>
      <c r="I405"/>
    </row>
    <row r="406" spans="1:9">
      <c r="A406" t="s">
        <v>35</v>
      </c>
      <c r="B406">
        <v>1437</v>
      </c>
      <c r="C406">
        <v>0.478362173</v>
      </c>
      <c r="D406">
        <v>0</v>
      </c>
      <c r="H406"/>
      <c r="I406"/>
    </row>
    <row r="407" spans="1:9">
      <c r="A407" t="s">
        <v>42</v>
      </c>
      <c r="B407">
        <v>1477</v>
      </c>
      <c r="C407">
        <v>0.49167776099999999</v>
      </c>
      <c r="D407">
        <v>0</v>
      </c>
      <c r="H407"/>
      <c r="I407"/>
    </row>
    <row r="408" spans="1:9">
      <c r="A408" t="s">
        <v>162</v>
      </c>
      <c r="B408">
        <v>1608</v>
      </c>
      <c r="C408">
        <v>0.53528630700000002</v>
      </c>
      <c r="D408">
        <v>0</v>
      </c>
      <c r="H408"/>
      <c r="I408"/>
    </row>
    <row r="409" spans="1:9">
      <c r="A409" t="s">
        <v>163</v>
      </c>
      <c r="B409">
        <v>1637</v>
      </c>
      <c r="C409">
        <v>0.54494005400000001</v>
      </c>
      <c r="D409">
        <v>0</v>
      </c>
      <c r="H409"/>
      <c r="I409"/>
    </row>
    <row r="410" spans="1:9">
      <c r="A410" t="s">
        <v>138</v>
      </c>
      <c r="B410">
        <v>1638</v>
      </c>
      <c r="C410">
        <v>0.54527294599999998</v>
      </c>
      <c r="D410">
        <v>0</v>
      </c>
      <c r="H410"/>
      <c r="I410"/>
    </row>
    <row r="411" spans="1:9">
      <c r="A411" t="s">
        <v>50</v>
      </c>
      <c r="B411">
        <v>1640</v>
      </c>
      <c r="C411">
        <v>0.54593873000000004</v>
      </c>
      <c r="D411">
        <v>0</v>
      </c>
      <c r="H411"/>
      <c r="I411"/>
    </row>
    <row r="412" spans="1:9">
      <c r="A412" t="s">
        <v>16</v>
      </c>
      <c r="B412">
        <v>1688</v>
      </c>
      <c r="C412">
        <v>0.561917424</v>
      </c>
      <c r="D412">
        <v>0</v>
      </c>
      <c r="H412"/>
      <c r="I412"/>
    </row>
    <row r="413" spans="1:9">
      <c r="A413" t="s">
        <v>36</v>
      </c>
      <c r="B413">
        <v>1744</v>
      </c>
      <c r="C413">
        <v>0.58055925399999997</v>
      </c>
      <c r="D413">
        <v>0</v>
      </c>
      <c r="H413"/>
      <c r="I413"/>
    </row>
    <row r="414" spans="1:9">
      <c r="A414" t="s">
        <v>82</v>
      </c>
      <c r="B414">
        <v>2022</v>
      </c>
      <c r="C414">
        <v>0.67310255799999996</v>
      </c>
      <c r="D414">
        <v>0</v>
      </c>
      <c r="H414"/>
      <c r="I414"/>
    </row>
    <row r="415" spans="1:9">
      <c r="A415" t="s">
        <v>37</v>
      </c>
      <c r="B415">
        <v>2318</v>
      </c>
      <c r="C415">
        <v>0.77163779700000001</v>
      </c>
      <c r="D415">
        <v>0</v>
      </c>
      <c r="H415"/>
      <c r="I415"/>
    </row>
    <row r="416" spans="1:9">
      <c r="A416" t="s">
        <v>111</v>
      </c>
      <c r="B416">
        <v>2406</v>
      </c>
      <c r="C416">
        <v>0.800932109</v>
      </c>
      <c r="D416">
        <v>0</v>
      </c>
      <c r="H416"/>
      <c r="I416"/>
    </row>
    <row r="417" spans="1:9">
      <c r="A417" t="s">
        <v>120</v>
      </c>
      <c r="B417">
        <v>2468</v>
      </c>
      <c r="C417">
        <v>0.82157123099999996</v>
      </c>
      <c r="D417">
        <v>0</v>
      </c>
      <c r="H417"/>
      <c r="I417"/>
    </row>
    <row r="418" spans="1:9">
      <c r="A418" t="s">
        <v>5</v>
      </c>
      <c r="B418">
        <v>3</v>
      </c>
      <c r="C418">
        <v>0</v>
      </c>
      <c r="D418">
        <v>1</v>
      </c>
      <c r="H418"/>
      <c r="I418"/>
    </row>
    <row r="419" spans="1:9">
      <c r="A419" t="s">
        <v>74</v>
      </c>
      <c r="B419">
        <v>17</v>
      </c>
      <c r="C419">
        <v>0</v>
      </c>
      <c r="D419">
        <v>1</v>
      </c>
      <c r="H419"/>
      <c r="I419"/>
    </row>
    <row r="420" spans="1:9">
      <c r="A420" t="s">
        <v>38</v>
      </c>
      <c r="B420">
        <v>24</v>
      </c>
      <c r="C420">
        <v>0</v>
      </c>
      <c r="D420">
        <v>0</v>
      </c>
      <c r="H420"/>
      <c r="I420"/>
    </row>
    <row r="421" spans="1:9">
      <c r="A421" t="s">
        <v>164</v>
      </c>
      <c r="B421">
        <v>277</v>
      </c>
      <c r="C421">
        <v>0</v>
      </c>
      <c r="D421">
        <v>0</v>
      </c>
      <c r="H421"/>
      <c r="I421"/>
    </row>
    <row r="422" spans="1:9">
      <c r="A422" t="s">
        <v>9</v>
      </c>
      <c r="B422">
        <v>342</v>
      </c>
      <c r="C422">
        <v>0.113848202</v>
      </c>
      <c r="D422">
        <v>0</v>
      </c>
      <c r="H422"/>
      <c r="I422"/>
    </row>
    <row r="423" spans="1:9">
      <c r="A423" t="s">
        <v>31</v>
      </c>
      <c r="B423">
        <v>628</v>
      </c>
      <c r="C423">
        <v>0.20905458900000001</v>
      </c>
      <c r="D423">
        <v>0</v>
      </c>
      <c r="H423"/>
      <c r="I423"/>
    </row>
    <row r="424" spans="1:9">
      <c r="A424" t="s">
        <v>67</v>
      </c>
      <c r="B424">
        <v>677</v>
      </c>
      <c r="C424">
        <v>0.225366175</v>
      </c>
      <c r="D424">
        <v>0</v>
      </c>
      <c r="H424"/>
      <c r="I424"/>
    </row>
    <row r="425" spans="1:9">
      <c r="A425" t="s">
        <v>11</v>
      </c>
      <c r="B425">
        <v>678</v>
      </c>
      <c r="C425">
        <v>0.225699067</v>
      </c>
      <c r="D425">
        <v>0</v>
      </c>
      <c r="H425"/>
      <c r="I425"/>
    </row>
    <row r="426" spans="1:9">
      <c r="A426" t="s">
        <v>116</v>
      </c>
      <c r="B426">
        <v>921</v>
      </c>
      <c r="C426">
        <v>0.30659121299999997</v>
      </c>
      <c r="D426">
        <v>0</v>
      </c>
      <c r="H426"/>
      <c r="I426"/>
    </row>
    <row r="427" spans="1:9">
      <c r="A427" t="s">
        <v>13</v>
      </c>
      <c r="B427">
        <v>1024</v>
      </c>
      <c r="C427">
        <v>0.34087881399999997</v>
      </c>
      <c r="D427">
        <v>0</v>
      </c>
      <c r="H427"/>
      <c r="I427"/>
    </row>
    <row r="428" spans="1:9">
      <c r="A428" t="s">
        <v>165</v>
      </c>
      <c r="B428">
        <v>1281</v>
      </c>
      <c r="C428">
        <v>0.42643141699999998</v>
      </c>
      <c r="D428">
        <v>0</v>
      </c>
      <c r="H428"/>
      <c r="I428"/>
    </row>
    <row r="429" spans="1:9">
      <c r="A429" t="s">
        <v>34</v>
      </c>
      <c r="B429">
        <v>1419</v>
      </c>
      <c r="C429">
        <v>0.47237017799999997</v>
      </c>
      <c r="D429">
        <v>0</v>
      </c>
      <c r="H429"/>
      <c r="I429"/>
    </row>
    <row r="430" spans="1:9">
      <c r="A430" t="s">
        <v>35</v>
      </c>
      <c r="B430">
        <v>1437</v>
      </c>
      <c r="C430">
        <v>0.478362173</v>
      </c>
      <c r="D430">
        <v>0</v>
      </c>
      <c r="H430"/>
      <c r="I430"/>
    </row>
    <row r="431" spans="1:9">
      <c r="A431" t="s">
        <v>42</v>
      </c>
      <c r="B431">
        <v>1477</v>
      </c>
      <c r="C431">
        <v>0.49167776099999999</v>
      </c>
      <c r="D431">
        <v>0</v>
      </c>
      <c r="H431"/>
      <c r="I431"/>
    </row>
    <row r="432" spans="1:9">
      <c r="A432" t="s">
        <v>50</v>
      </c>
      <c r="B432">
        <v>1640</v>
      </c>
      <c r="C432">
        <v>0.54593873000000004</v>
      </c>
      <c r="D432">
        <v>0</v>
      </c>
      <c r="H432"/>
      <c r="I432"/>
    </row>
    <row r="433" spans="1:9">
      <c r="A433" t="s">
        <v>59</v>
      </c>
      <c r="B433">
        <v>1650</v>
      </c>
      <c r="C433">
        <v>0.54926765</v>
      </c>
      <c r="D433">
        <v>0</v>
      </c>
      <c r="H433"/>
      <c r="I433"/>
    </row>
    <row r="434" spans="1:9">
      <c r="A434" t="s">
        <v>166</v>
      </c>
      <c r="B434">
        <v>1733</v>
      </c>
      <c r="C434">
        <v>0.57689744200000004</v>
      </c>
      <c r="D434">
        <v>0</v>
      </c>
      <c r="H434"/>
      <c r="I434"/>
    </row>
    <row r="435" spans="1:9">
      <c r="A435" t="s">
        <v>71</v>
      </c>
      <c r="B435">
        <v>2249</v>
      </c>
      <c r="C435">
        <v>0.74866843199999999</v>
      </c>
      <c r="D435">
        <v>0</v>
      </c>
      <c r="H435"/>
      <c r="I435"/>
    </row>
    <row r="436" spans="1:9">
      <c r="A436" t="s">
        <v>37</v>
      </c>
      <c r="B436">
        <v>2318</v>
      </c>
      <c r="C436">
        <v>0.77163779700000001</v>
      </c>
      <c r="D436">
        <v>0</v>
      </c>
      <c r="H436"/>
      <c r="I436"/>
    </row>
    <row r="437" spans="1:9">
      <c r="A437" t="s">
        <v>167</v>
      </c>
      <c r="B437">
        <v>2617</v>
      </c>
      <c r="C437">
        <v>0.87117177199999996</v>
      </c>
      <c r="D437">
        <v>0</v>
      </c>
      <c r="H437"/>
      <c r="I437"/>
    </row>
    <row r="438" spans="1:9">
      <c r="A438" s="2" t="s">
        <v>5</v>
      </c>
      <c r="B438" s="2">
        <v>3</v>
      </c>
      <c r="C438" s="2">
        <v>0</v>
      </c>
      <c r="D438" s="2">
        <v>1</v>
      </c>
      <c r="H438"/>
      <c r="I438"/>
    </row>
    <row r="439" spans="1:9">
      <c r="A439" s="2" t="s">
        <v>168</v>
      </c>
      <c r="B439" s="2">
        <v>5</v>
      </c>
      <c r="C439" s="2">
        <v>0</v>
      </c>
      <c r="D439" s="2">
        <v>0</v>
      </c>
      <c r="H439"/>
      <c r="I439"/>
    </row>
    <row r="440" spans="1:9">
      <c r="A440" s="2" t="s">
        <v>19</v>
      </c>
      <c r="B440" s="2">
        <v>7</v>
      </c>
      <c r="C440" s="2">
        <v>0</v>
      </c>
      <c r="D440" s="2">
        <v>1</v>
      </c>
      <c r="H440"/>
      <c r="I440"/>
    </row>
    <row r="441" spans="1:9">
      <c r="A441" s="2" t="s">
        <v>25</v>
      </c>
      <c r="B441" s="2">
        <v>95</v>
      </c>
      <c r="C441" s="2">
        <v>0</v>
      </c>
      <c r="D441" s="2">
        <v>0</v>
      </c>
      <c r="H441"/>
      <c r="I441"/>
    </row>
    <row r="442" spans="1:9">
      <c r="A442" s="2" t="s">
        <v>9</v>
      </c>
      <c r="B442" s="2">
        <v>342</v>
      </c>
      <c r="C442" s="2">
        <v>0.11384820193052292</v>
      </c>
      <c r="D442" s="2">
        <v>0</v>
      </c>
      <c r="H442"/>
      <c r="I442"/>
    </row>
    <row r="443" spans="1:9">
      <c r="A443" s="2" t="s">
        <v>88</v>
      </c>
      <c r="B443" s="2">
        <v>500</v>
      </c>
      <c r="C443" s="2">
        <v>0.16644473373889923</v>
      </c>
      <c r="D443" s="2">
        <v>0</v>
      </c>
      <c r="H443"/>
      <c r="I443"/>
    </row>
    <row r="444" spans="1:9">
      <c r="A444" s="2" t="s">
        <v>115</v>
      </c>
      <c r="B444" s="2">
        <v>512</v>
      </c>
      <c r="C444" s="2">
        <v>0.17043940722942352</v>
      </c>
      <c r="D444" s="2">
        <v>0</v>
      </c>
      <c r="H444"/>
      <c r="I444"/>
    </row>
    <row r="445" spans="1:9">
      <c r="A445" s="2" t="s">
        <v>40</v>
      </c>
      <c r="B445" s="2">
        <v>587</v>
      </c>
      <c r="C445" s="2">
        <v>0.19540612399578094</v>
      </c>
      <c r="D445" s="2">
        <v>0</v>
      </c>
      <c r="H445"/>
      <c r="I445"/>
    </row>
    <row r="446" spans="1:9">
      <c r="A446" s="2" t="s">
        <v>31</v>
      </c>
      <c r="B446" s="2">
        <v>628</v>
      </c>
      <c r="C446" s="2">
        <v>0.20905458927154541</v>
      </c>
      <c r="D446" s="2">
        <v>0</v>
      </c>
      <c r="H446"/>
      <c r="I446"/>
    </row>
    <row r="447" spans="1:9">
      <c r="A447" s="2" t="s">
        <v>67</v>
      </c>
      <c r="B447" s="2">
        <v>677</v>
      </c>
      <c r="C447" s="2">
        <v>0.22536617517471313</v>
      </c>
      <c r="D447" s="2">
        <v>0</v>
      </c>
      <c r="H447"/>
      <c r="I447"/>
    </row>
    <row r="448" spans="1:9">
      <c r="A448" s="2" t="s">
        <v>11</v>
      </c>
      <c r="B448" s="2">
        <v>678</v>
      </c>
      <c r="C448" s="2">
        <v>0.22569906711578369</v>
      </c>
      <c r="D448" s="2">
        <v>0</v>
      </c>
      <c r="H448"/>
      <c r="I448"/>
    </row>
    <row r="449" spans="1:9">
      <c r="A449" s="2" t="s">
        <v>13</v>
      </c>
      <c r="B449" s="2">
        <v>1024</v>
      </c>
      <c r="C449" s="2">
        <v>0.34087881445884705</v>
      </c>
      <c r="D449" s="2">
        <v>0</v>
      </c>
      <c r="H449"/>
      <c r="I449"/>
    </row>
    <row r="450" spans="1:9">
      <c r="A450" s="2" t="s">
        <v>41</v>
      </c>
      <c r="B450" s="2">
        <v>1154</v>
      </c>
      <c r="C450" s="2">
        <v>0.38415446877479553</v>
      </c>
      <c r="D450" s="2">
        <v>0</v>
      </c>
      <c r="H450"/>
      <c r="I450"/>
    </row>
    <row r="451" spans="1:9">
      <c r="A451" s="2" t="s">
        <v>50</v>
      </c>
      <c r="B451" s="2">
        <v>1640</v>
      </c>
      <c r="C451" s="2">
        <v>0.54593873023986816</v>
      </c>
      <c r="D451" s="2">
        <v>0</v>
      </c>
      <c r="H451"/>
      <c r="I451"/>
    </row>
    <row r="452" spans="1:9">
      <c r="A452" s="2" t="s">
        <v>17</v>
      </c>
      <c r="B452" s="2">
        <v>2003</v>
      </c>
      <c r="C452" s="2">
        <v>0.66677761077880859</v>
      </c>
      <c r="D452" s="2">
        <v>0</v>
      </c>
      <c r="H452"/>
      <c r="I452"/>
    </row>
    <row r="453" spans="1:9">
      <c r="A453" s="2" t="s">
        <v>169</v>
      </c>
      <c r="B453" s="2">
        <v>2018</v>
      </c>
      <c r="C453" s="2">
        <v>0.67177098989486694</v>
      </c>
      <c r="D453" s="2">
        <v>0</v>
      </c>
      <c r="H453"/>
      <c r="I453"/>
    </row>
    <row r="454" spans="1:9">
      <c r="A454" s="2" t="s">
        <v>37</v>
      </c>
      <c r="B454" s="2">
        <v>2318</v>
      </c>
      <c r="C454" s="2">
        <v>0.77163779735565186</v>
      </c>
      <c r="D454" s="2">
        <v>0</v>
      </c>
      <c r="H454"/>
      <c r="I454"/>
    </row>
    <row r="455" spans="1:9">
      <c r="A455" s="2" t="s">
        <v>84</v>
      </c>
      <c r="B455" s="2">
        <v>2370</v>
      </c>
      <c r="C455" s="2">
        <v>0.78894805908203125</v>
      </c>
      <c r="D455" s="2">
        <v>0</v>
      </c>
      <c r="H455"/>
      <c r="I455"/>
    </row>
    <row r="456" spans="1:9">
      <c r="A456" s="2" t="s">
        <v>21</v>
      </c>
      <c r="B456" s="2"/>
      <c r="C456" s="2"/>
      <c r="D456" s="2">
        <v>1</v>
      </c>
      <c r="H456"/>
      <c r="I456"/>
    </row>
    <row r="457" spans="1:9">
      <c r="A457" t="s">
        <v>5</v>
      </c>
      <c r="B457">
        <v>3</v>
      </c>
      <c r="C457">
        <v>0</v>
      </c>
      <c r="D457">
        <v>1</v>
      </c>
      <c r="H457"/>
      <c r="I457"/>
    </row>
    <row r="458" spans="1:9">
      <c r="A458" t="s">
        <v>88</v>
      </c>
      <c r="B458">
        <v>500</v>
      </c>
      <c r="C458">
        <v>0.16644473400000001</v>
      </c>
      <c r="D458">
        <v>0</v>
      </c>
      <c r="H458"/>
      <c r="I458"/>
    </row>
    <row r="459" spans="1:9">
      <c r="A459" t="s">
        <v>60</v>
      </c>
      <c r="B459">
        <v>1829</v>
      </c>
      <c r="C459">
        <v>0.60885489000000004</v>
      </c>
      <c r="D459">
        <v>0</v>
      </c>
      <c r="H459"/>
      <c r="I459"/>
    </row>
    <row r="460" spans="1:9">
      <c r="A460" s="2" t="s">
        <v>44</v>
      </c>
      <c r="B460" s="2">
        <v>1</v>
      </c>
      <c r="C460" s="2">
        <v>0</v>
      </c>
      <c r="D460" s="2">
        <v>1</v>
      </c>
      <c r="H460"/>
      <c r="I460"/>
    </row>
    <row r="461" spans="1:9">
      <c r="A461" s="2" t="s">
        <v>5</v>
      </c>
      <c r="B461" s="2">
        <v>3</v>
      </c>
      <c r="C461" s="2">
        <v>0</v>
      </c>
      <c r="D461" s="2">
        <v>0</v>
      </c>
      <c r="H461"/>
      <c r="I461"/>
    </row>
    <row r="462" spans="1:9">
      <c r="A462" s="2" t="s">
        <v>19</v>
      </c>
      <c r="B462" s="2">
        <v>7</v>
      </c>
      <c r="C462" s="2">
        <v>0</v>
      </c>
      <c r="D462" s="2">
        <v>0</v>
      </c>
      <c r="H462"/>
      <c r="I462"/>
    </row>
    <row r="463" spans="1:9">
      <c r="A463" s="2" t="s">
        <v>170</v>
      </c>
      <c r="B463" s="2">
        <v>11</v>
      </c>
      <c r="C463" s="2">
        <v>0</v>
      </c>
      <c r="D463" s="2">
        <v>0</v>
      </c>
      <c r="H463"/>
      <c r="I463"/>
    </row>
    <row r="464" spans="1:9">
      <c r="A464" s="2" t="s">
        <v>171</v>
      </c>
      <c r="B464" s="2">
        <v>32</v>
      </c>
      <c r="C464" s="2">
        <v>0</v>
      </c>
      <c r="D464" s="2">
        <v>0</v>
      </c>
      <c r="H464"/>
      <c r="I464"/>
    </row>
    <row r="465" spans="1:9">
      <c r="A465" s="2" t="s">
        <v>53</v>
      </c>
      <c r="B465" s="2">
        <v>50</v>
      </c>
      <c r="C465" s="2">
        <v>0</v>
      </c>
      <c r="D465" s="2">
        <v>0</v>
      </c>
      <c r="H465"/>
      <c r="I465"/>
    </row>
    <row r="466" spans="1:9">
      <c r="A466" s="2" t="s">
        <v>45</v>
      </c>
      <c r="B466" s="2">
        <v>92</v>
      </c>
      <c r="C466" s="2">
        <v>0</v>
      </c>
      <c r="D466" s="2">
        <v>0</v>
      </c>
      <c r="H466"/>
      <c r="I466"/>
    </row>
    <row r="467" spans="1:9">
      <c r="A467" s="2" t="s">
        <v>65</v>
      </c>
      <c r="B467" s="2">
        <v>159</v>
      </c>
      <c r="C467" s="2">
        <v>0</v>
      </c>
      <c r="D467" s="2">
        <v>1</v>
      </c>
      <c r="H467"/>
      <c r="I467"/>
    </row>
    <row r="468" spans="1:9">
      <c r="A468" s="2" t="s">
        <v>27</v>
      </c>
      <c r="B468" s="2">
        <v>166</v>
      </c>
      <c r="C468" s="2">
        <v>0</v>
      </c>
      <c r="D468" s="2">
        <v>0</v>
      </c>
      <c r="H468"/>
      <c r="I468"/>
    </row>
    <row r="469" spans="1:9">
      <c r="A469" s="2" t="s">
        <v>142</v>
      </c>
      <c r="B469" s="2">
        <v>221</v>
      </c>
      <c r="C469" s="2">
        <v>0</v>
      </c>
      <c r="D469" s="2">
        <v>0</v>
      </c>
      <c r="H469"/>
      <c r="I469"/>
    </row>
    <row r="470" spans="1:9">
      <c r="A470" s="2" t="s">
        <v>9</v>
      </c>
      <c r="B470" s="2">
        <v>342</v>
      </c>
      <c r="C470" s="2">
        <v>0.11384820193052292</v>
      </c>
      <c r="D470" s="2">
        <v>0</v>
      </c>
      <c r="H470"/>
      <c r="I470"/>
    </row>
    <row r="471" spans="1:9">
      <c r="A471" s="2" t="s">
        <v>172</v>
      </c>
      <c r="B471" s="2">
        <v>503</v>
      </c>
      <c r="C471" s="2">
        <v>0.1674434095621109</v>
      </c>
      <c r="D471" s="2">
        <v>0</v>
      </c>
      <c r="H471"/>
      <c r="I471"/>
    </row>
    <row r="472" spans="1:9">
      <c r="A472" s="2" t="s">
        <v>115</v>
      </c>
      <c r="B472" s="2">
        <v>512</v>
      </c>
      <c r="C472" s="2">
        <v>0.17043940722942352</v>
      </c>
      <c r="D472" s="2">
        <v>0</v>
      </c>
      <c r="H472"/>
      <c r="I472"/>
    </row>
    <row r="473" spans="1:9">
      <c r="A473" s="2" t="s">
        <v>40</v>
      </c>
      <c r="B473" s="2">
        <v>587</v>
      </c>
      <c r="C473" s="2">
        <v>0.19540612399578094</v>
      </c>
      <c r="D473" s="2">
        <v>0</v>
      </c>
      <c r="H473"/>
      <c r="I473"/>
    </row>
    <row r="474" spans="1:9">
      <c r="A474" s="2" t="s">
        <v>10</v>
      </c>
      <c r="B474" s="2">
        <v>604</v>
      </c>
      <c r="C474" s="2">
        <v>0.20106524229049683</v>
      </c>
      <c r="D474" s="2">
        <v>0</v>
      </c>
      <c r="H474"/>
      <c r="I474"/>
    </row>
    <row r="475" spans="1:9">
      <c r="A475" s="2" t="s">
        <v>31</v>
      </c>
      <c r="B475" s="2">
        <v>628</v>
      </c>
      <c r="C475" s="2">
        <v>0.20905458927154541</v>
      </c>
      <c r="D475" s="2">
        <v>0</v>
      </c>
      <c r="H475"/>
      <c r="I475"/>
    </row>
    <row r="476" spans="1:9">
      <c r="A476" s="2" t="s">
        <v>57</v>
      </c>
      <c r="B476" s="2">
        <v>648</v>
      </c>
      <c r="C476" s="2">
        <v>0.21571238338947296</v>
      </c>
      <c r="D476" s="2">
        <v>0</v>
      </c>
      <c r="H476"/>
      <c r="I476"/>
    </row>
    <row r="477" spans="1:9">
      <c r="A477" s="2" t="s">
        <v>67</v>
      </c>
      <c r="B477" s="2">
        <v>677</v>
      </c>
      <c r="C477" s="2">
        <v>0.22536617517471313</v>
      </c>
      <c r="D477" s="2">
        <v>0</v>
      </c>
      <c r="H477"/>
      <c r="I477"/>
    </row>
    <row r="478" spans="1:9">
      <c r="A478" s="2" t="s">
        <v>33</v>
      </c>
      <c r="B478" s="2">
        <v>685</v>
      </c>
      <c r="C478" s="2">
        <v>0.22802929580211639</v>
      </c>
      <c r="D478" s="2">
        <v>0</v>
      </c>
      <c r="H478"/>
      <c r="I478"/>
    </row>
    <row r="479" spans="1:9">
      <c r="A479" s="2" t="s">
        <v>173</v>
      </c>
      <c r="B479" s="2">
        <v>917</v>
      </c>
      <c r="C479" s="2">
        <v>0.30525964498519897</v>
      </c>
      <c r="D479" s="2">
        <v>0</v>
      </c>
      <c r="H479"/>
      <c r="I479"/>
    </row>
    <row r="480" spans="1:9">
      <c r="A480" s="2" t="s">
        <v>13</v>
      </c>
      <c r="B480" s="2">
        <v>1024</v>
      </c>
      <c r="C480" s="2">
        <v>0.34087881445884705</v>
      </c>
      <c r="D480" s="2">
        <v>0</v>
      </c>
      <c r="H480"/>
      <c r="I480"/>
    </row>
    <row r="481" spans="1:9">
      <c r="A481" s="2" t="s">
        <v>41</v>
      </c>
      <c r="B481" s="2">
        <v>1154</v>
      </c>
      <c r="C481" s="2">
        <v>0.38415446877479553</v>
      </c>
      <c r="D481" s="2">
        <v>0</v>
      </c>
      <c r="H481"/>
      <c r="I481"/>
    </row>
    <row r="482" spans="1:9">
      <c r="A482" s="2" t="s">
        <v>35</v>
      </c>
      <c r="B482" s="2">
        <v>1437</v>
      </c>
      <c r="C482" s="2">
        <v>0.47836217284202576</v>
      </c>
      <c r="D482" s="2">
        <v>0</v>
      </c>
      <c r="H482"/>
      <c r="I482"/>
    </row>
    <row r="483" spans="1:9">
      <c r="A483" s="2" t="s">
        <v>92</v>
      </c>
      <c r="B483" s="2">
        <v>1446</v>
      </c>
      <c r="C483" s="2">
        <v>0.48135820031166077</v>
      </c>
      <c r="D483" s="2">
        <v>0</v>
      </c>
      <c r="H483"/>
      <c r="I483"/>
    </row>
    <row r="484" spans="1:9">
      <c r="A484" s="2" t="s">
        <v>42</v>
      </c>
      <c r="B484" s="2">
        <v>1477</v>
      </c>
      <c r="C484" s="2">
        <v>0.49167776107788086</v>
      </c>
      <c r="D484" s="2">
        <v>0</v>
      </c>
      <c r="H484"/>
      <c r="I484"/>
    </row>
    <row r="485" spans="1:9">
      <c r="A485" s="2" t="s">
        <v>15</v>
      </c>
      <c r="B485" s="2">
        <v>1487</v>
      </c>
      <c r="C485" s="2">
        <v>0.49500665068626404</v>
      </c>
      <c r="D485" s="2">
        <v>0</v>
      </c>
      <c r="H485"/>
      <c r="I485"/>
    </row>
    <row r="486" spans="1:9">
      <c r="A486" s="2" t="s">
        <v>144</v>
      </c>
      <c r="B486" s="2">
        <v>1488</v>
      </c>
      <c r="C486" s="2">
        <v>0.49533954262733459</v>
      </c>
      <c r="D486" s="2">
        <v>0</v>
      </c>
      <c r="H486"/>
      <c r="I486"/>
    </row>
    <row r="487" spans="1:9">
      <c r="A487" s="2" t="s">
        <v>174</v>
      </c>
      <c r="B487" s="2">
        <v>1631</v>
      </c>
      <c r="C487" s="2">
        <v>0.54294276237487793</v>
      </c>
      <c r="D487" s="2">
        <v>0</v>
      </c>
      <c r="H487"/>
      <c r="I487"/>
    </row>
    <row r="488" spans="1:9">
      <c r="A488" s="2" t="s">
        <v>163</v>
      </c>
      <c r="B488" s="2">
        <v>1637</v>
      </c>
      <c r="C488" s="2">
        <v>0.54494005441665649</v>
      </c>
      <c r="D488" s="2">
        <v>0</v>
      </c>
      <c r="H488"/>
      <c r="I488"/>
    </row>
    <row r="489" spans="1:9">
      <c r="A489" s="2" t="s">
        <v>50</v>
      </c>
      <c r="B489" s="2">
        <v>1640</v>
      </c>
      <c r="C489" s="2">
        <v>0.54593873023986816</v>
      </c>
      <c r="D489" s="2">
        <v>0</v>
      </c>
      <c r="H489"/>
      <c r="I489"/>
    </row>
    <row r="490" spans="1:9">
      <c r="A490" s="2" t="s">
        <v>36</v>
      </c>
      <c r="B490" s="2">
        <v>1744</v>
      </c>
      <c r="C490" s="2">
        <v>0.58055925369262695</v>
      </c>
      <c r="D490" s="2">
        <v>0</v>
      </c>
      <c r="H490"/>
      <c r="I490"/>
    </row>
    <row r="491" spans="1:9">
      <c r="A491" s="2" t="s">
        <v>71</v>
      </c>
      <c r="B491" s="2">
        <v>2249</v>
      </c>
      <c r="C491" s="2">
        <v>0.74866843223571777</v>
      </c>
      <c r="D491" s="2">
        <v>0</v>
      </c>
      <c r="H491"/>
      <c r="I491"/>
    </row>
    <row r="492" spans="1:9">
      <c r="A492" s="2" t="s">
        <v>37</v>
      </c>
      <c r="B492" s="2">
        <v>2318</v>
      </c>
      <c r="C492" s="2">
        <v>0.77163779735565186</v>
      </c>
      <c r="D492" s="2">
        <v>0</v>
      </c>
      <c r="H492"/>
      <c r="I492"/>
    </row>
    <row r="493" spans="1:9">
      <c r="A493" s="2" t="s">
        <v>111</v>
      </c>
      <c r="B493" s="2">
        <v>2406</v>
      </c>
      <c r="C493" s="2">
        <v>0.80093210935592651</v>
      </c>
      <c r="D493" s="2">
        <v>0</v>
      </c>
      <c r="H493"/>
      <c r="I493"/>
    </row>
    <row r="494" spans="1:9">
      <c r="A494" s="2" t="s">
        <v>146</v>
      </c>
      <c r="B494" s="2">
        <v>2579</v>
      </c>
      <c r="C494" s="2">
        <v>0.85852199792861938</v>
      </c>
      <c r="D494" s="2">
        <v>0</v>
      </c>
      <c r="H494"/>
      <c r="I494"/>
    </row>
    <row r="495" spans="1:9">
      <c r="A495" s="2" t="s">
        <v>175</v>
      </c>
      <c r="B495" s="2">
        <v>2696</v>
      </c>
      <c r="C495" s="2">
        <v>0.89747005701065063</v>
      </c>
      <c r="D495" s="2">
        <v>0</v>
      </c>
      <c r="H495"/>
      <c r="I495"/>
    </row>
    <row r="496" spans="1:9">
      <c r="A496" s="2" t="s">
        <v>95</v>
      </c>
      <c r="B496" s="2">
        <v>2761</v>
      </c>
      <c r="C496" s="2">
        <v>0.91910785436630249</v>
      </c>
      <c r="D496" s="2">
        <v>0</v>
      </c>
      <c r="H496"/>
      <c r="I496"/>
    </row>
    <row r="497" spans="1:9">
      <c r="A497" s="2" t="s">
        <v>73</v>
      </c>
      <c r="B497" s="2"/>
      <c r="C497" s="2"/>
      <c r="D497" s="2">
        <v>1</v>
      </c>
      <c r="H497"/>
      <c r="I497"/>
    </row>
    <row r="498" spans="1:9">
      <c r="A498" s="2" t="s">
        <v>112</v>
      </c>
      <c r="B498" s="2"/>
      <c r="C498" s="2"/>
      <c r="D498" s="2">
        <v>1</v>
      </c>
      <c r="H498"/>
      <c r="I498"/>
    </row>
    <row r="499" spans="1:9">
      <c r="A499" t="s">
        <v>6</v>
      </c>
      <c r="B499">
        <v>8</v>
      </c>
      <c r="C499">
        <v>0</v>
      </c>
      <c r="D499">
        <v>0</v>
      </c>
      <c r="H499"/>
      <c r="I499"/>
    </row>
    <row r="500" spans="1:9">
      <c r="A500" t="s">
        <v>61</v>
      </c>
      <c r="B500">
        <v>39</v>
      </c>
      <c r="C500">
        <v>0</v>
      </c>
      <c r="D500">
        <v>1</v>
      </c>
      <c r="H500"/>
      <c r="I500"/>
    </row>
    <row r="501" spans="1:9">
      <c r="A501" t="s">
        <v>176</v>
      </c>
      <c r="B501">
        <v>470</v>
      </c>
      <c r="C501">
        <v>0.15645804999999999</v>
      </c>
      <c r="D501">
        <v>0</v>
      </c>
      <c r="H501"/>
      <c r="I501"/>
    </row>
    <row r="502" spans="1:9">
      <c r="A502" t="s">
        <v>115</v>
      </c>
      <c r="B502">
        <v>512</v>
      </c>
      <c r="C502">
        <v>0.17043940699999999</v>
      </c>
      <c r="D502">
        <v>0</v>
      </c>
      <c r="H502"/>
      <c r="I502"/>
    </row>
    <row r="503" spans="1:9">
      <c r="A503" t="s">
        <v>31</v>
      </c>
      <c r="B503">
        <v>628</v>
      </c>
      <c r="C503">
        <v>0.20905458900000001</v>
      </c>
      <c r="D503">
        <v>0</v>
      </c>
      <c r="H503"/>
      <c r="I503"/>
    </row>
    <row r="504" spans="1:9">
      <c r="A504" t="s">
        <v>57</v>
      </c>
      <c r="B504">
        <v>648</v>
      </c>
      <c r="C504">
        <v>0.21571238300000001</v>
      </c>
      <c r="D504">
        <v>0</v>
      </c>
      <c r="H504"/>
      <c r="I504"/>
    </row>
    <row r="505" spans="1:9">
      <c r="A505" t="s">
        <v>67</v>
      </c>
      <c r="B505">
        <v>677</v>
      </c>
      <c r="C505">
        <v>0.225366175</v>
      </c>
      <c r="D505">
        <v>0</v>
      </c>
      <c r="H505"/>
      <c r="I505"/>
    </row>
    <row r="506" spans="1:9">
      <c r="A506" t="s">
        <v>69</v>
      </c>
      <c r="B506">
        <v>849</v>
      </c>
      <c r="C506">
        <v>0.28262317199999998</v>
      </c>
      <c r="D506">
        <v>0</v>
      </c>
      <c r="H506"/>
      <c r="I506"/>
    </row>
    <row r="507" spans="1:9">
      <c r="A507" t="s">
        <v>13</v>
      </c>
      <c r="B507">
        <v>1024</v>
      </c>
      <c r="C507">
        <v>0.34087881399999997</v>
      </c>
      <c r="D507">
        <v>0</v>
      </c>
      <c r="H507"/>
      <c r="I507"/>
    </row>
    <row r="508" spans="1:9">
      <c r="A508" t="s">
        <v>138</v>
      </c>
      <c r="B508">
        <v>1638</v>
      </c>
      <c r="C508">
        <v>0.54527294599999998</v>
      </c>
      <c r="D508">
        <v>0</v>
      </c>
      <c r="H508"/>
      <c r="I508"/>
    </row>
    <row r="509" spans="1:9">
      <c r="A509" t="s">
        <v>19</v>
      </c>
      <c r="B509">
        <v>7</v>
      </c>
      <c r="C509">
        <v>0</v>
      </c>
      <c r="D509">
        <v>1</v>
      </c>
      <c r="H509"/>
      <c r="I509"/>
    </row>
    <row r="510" spans="1:9">
      <c r="A510" t="s">
        <v>38</v>
      </c>
      <c r="B510">
        <v>24</v>
      </c>
      <c r="C510">
        <v>0</v>
      </c>
      <c r="D510">
        <v>0</v>
      </c>
      <c r="H510"/>
      <c r="I510"/>
    </row>
    <row r="511" spans="1:9">
      <c r="A511" t="s">
        <v>23</v>
      </c>
      <c r="B511">
        <v>31</v>
      </c>
      <c r="C511">
        <v>0</v>
      </c>
      <c r="D511">
        <v>0</v>
      </c>
      <c r="H511"/>
      <c r="I511"/>
    </row>
    <row r="512" spans="1:9">
      <c r="A512" t="s">
        <v>159</v>
      </c>
      <c r="B512">
        <v>34</v>
      </c>
      <c r="C512">
        <v>0</v>
      </c>
      <c r="D512">
        <v>1</v>
      </c>
      <c r="H512"/>
      <c r="I512"/>
    </row>
    <row r="513" spans="1:9">
      <c r="A513" t="s">
        <v>97</v>
      </c>
      <c r="B513">
        <v>36</v>
      </c>
      <c r="C513">
        <v>0</v>
      </c>
      <c r="D513">
        <v>1</v>
      </c>
      <c r="H513"/>
      <c r="I513"/>
    </row>
    <row r="514" spans="1:9">
      <c r="A514" t="s">
        <v>177</v>
      </c>
      <c r="B514">
        <v>51</v>
      </c>
      <c r="C514">
        <v>0</v>
      </c>
      <c r="D514">
        <v>1</v>
      </c>
      <c r="H514"/>
      <c r="I514"/>
    </row>
    <row r="515" spans="1:9">
      <c r="A515" t="s">
        <v>113</v>
      </c>
      <c r="B515">
        <v>59</v>
      </c>
      <c r="C515">
        <v>0</v>
      </c>
      <c r="D515">
        <v>1</v>
      </c>
      <c r="H515"/>
      <c r="I515"/>
    </row>
    <row r="516" spans="1:9">
      <c r="A516" t="s">
        <v>7</v>
      </c>
      <c r="B516">
        <v>84</v>
      </c>
      <c r="C516">
        <v>0</v>
      </c>
      <c r="D516">
        <v>0</v>
      </c>
      <c r="H516"/>
      <c r="I516"/>
    </row>
    <row r="517" spans="1:9">
      <c r="A517" t="s">
        <v>178</v>
      </c>
      <c r="B517">
        <v>91</v>
      </c>
      <c r="C517">
        <v>0</v>
      </c>
      <c r="D517">
        <v>1</v>
      </c>
      <c r="H517"/>
      <c r="I517"/>
    </row>
    <row r="518" spans="1:9">
      <c r="A518" t="s">
        <v>25</v>
      </c>
      <c r="B518">
        <v>95</v>
      </c>
      <c r="C518">
        <v>0</v>
      </c>
      <c r="D518">
        <v>0</v>
      </c>
      <c r="H518"/>
      <c r="I518"/>
    </row>
    <row r="519" spans="1:9">
      <c r="A519" t="s">
        <v>179</v>
      </c>
      <c r="B519">
        <v>146</v>
      </c>
      <c r="C519">
        <v>0</v>
      </c>
      <c r="D519">
        <v>0</v>
      </c>
      <c r="H519"/>
      <c r="I519"/>
    </row>
    <row r="520" spans="1:9">
      <c r="A520" t="s">
        <v>27</v>
      </c>
      <c r="B520">
        <v>166</v>
      </c>
      <c r="C520">
        <v>0</v>
      </c>
      <c r="D520">
        <v>0</v>
      </c>
      <c r="H520"/>
      <c r="I520"/>
    </row>
    <row r="521" spans="1:9">
      <c r="A521" t="s">
        <v>9</v>
      </c>
      <c r="B521">
        <v>342</v>
      </c>
      <c r="C521">
        <v>0.113848202</v>
      </c>
      <c r="D521">
        <v>0</v>
      </c>
      <c r="H521"/>
      <c r="I521"/>
    </row>
    <row r="522" spans="1:9">
      <c r="A522" t="s">
        <v>180</v>
      </c>
      <c r="B522">
        <v>555</v>
      </c>
      <c r="C522">
        <v>0.18475365599999999</v>
      </c>
      <c r="D522">
        <v>0</v>
      </c>
      <c r="H522"/>
      <c r="I522"/>
    </row>
    <row r="523" spans="1:9">
      <c r="A523" t="s">
        <v>123</v>
      </c>
      <c r="B523">
        <v>585</v>
      </c>
      <c r="C523">
        <v>0.19474034000000001</v>
      </c>
      <c r="D523">
        <v>0</v>
      </c>
      <c r="H523"/>
      <c r="I523"/>
    </row>
    <row r="524" spans="1:9">
      <c r="A524" t="s">
        <v>40</v>
      </c>
      <c r="B524">
        <v>587</v>
      </c>
      <c r="C524">
        <v>0.19540612399999999</v>
      </c>
      <c r="D524">
        <v>0</v>
      </c>
      <c r="H524"/>
      <c r="I524"/>
    </row>
    <row r="525" spans="1:9">
      <c r="A525" t="s">
        <v>31</v>
      </c>
      <c r="B525">
        <v>628</v>
      </c>
      <c r="C525">
        <v>0.20905458900000001</v>
      </c>
      <c r="D525">
        <v>0</v>
      </c>
      <c r="H525"/>
      <c r="I525"/>
    </row>
    <row r="526" spans="1:9">
      <c r="A526" t="s">
        <v>67</v>
      </c>
      <c r="B526">
        <v>677</v>
      </c>
      <c r="C526">
        <v>0.225366175</v>
      </c>
      <c r="D526">
        <v>0</v>
      </c>
      <c r="H526"/>
      <c r="I526"/>
    </row>
    <row r="527" spans="1:9">
      <c r="A527" t="s">
        <v>11</v>
      </c>
      <c r="B527">
        <v>678</v>
      </c>
      <c r="C527">
        <v>0.225699067</v>
      </c>
      <c r="D527">
        <v>0</v>
      </c>
      <c r="H527"/>
      <c r="I527"/>
    </row>
    <row r="528" spans="1:9">
      <c r="A528" t="s">
        <v>33</v>
      </c>
      <c r="B528">
        <v>685</v>
      </c>
      <c r="C528">
        <v>0.22802929599999999</v>
      </c>
      <c r="D528">
        <v>0</v>
      </c>
      <c r="H528"/>
      <c r="I528"/>
    </row>
    <row r="529" spans="1:9">
      <c r="A529" t="s">
        <v>181</v>
      </c>
      <c r="B529">
        <v>859</v>
      </c>
      <c r="C529">
        <v>0.28595206099999998</v>
      </c>
      <c r="D529">
        <v>0</v>
      </c>
      <c r="H529"/>
      <c r="I529"/>
    </row>
    <row r="530" spans="1:9">
      <c r="A530" t="s">
        <v>182</v>
      </c>
      <c r="B530">
        <v>915</v>
      </c>
      <c r="C530">
        <v>0.30459386100000002</v>
      </c>
      <c r="D530">
        <v>1</v>
      </c>
      <c r="H530"/>
      <c r="I530"/>
    </row>
    <row r="531" spans="1:9">
      <c r="A531" t="s">
        <v>13</v>
      </c>
      <c r="B531">
        <v>1024</v>
      </c>
      <c r="C531">
        <v>0.34087881399999997</v>
      </c>
      <c r="D531">
        <v>0</v>
      </c>
      <c r="H531"/>
      <c r="I531"/>
    </row>
    <row r="532" spans="1:9">
      <c r="A532" t="s">
        <v>183</v>
      </c>
      <c r="B532">
        <v>1124</v>
      </c>
      <c r="C532">
        <v>0.37416777000000001</v>
      </c>
      <c r="D532">
        <v>1</v>
      </c>
      <c r="H532"/>
      <c r="I532"/>
    </row>
    <row r="533" spans="1:9">
      <c r="A533" t="s">
        <v>41</v>
      </c>
      <c r="B533">
        <v>1154</v>
      </c>
      <c r="C533">
        <v>0.384154469</v>
      </c>
      <c r="D533">
        <v>0</v>
      </c>
      <c r="H533"/>
      <c r="I533"/>
    </row>
    <row r="534" spans="1:9">
      <c r="A534" t="s">
        <v>101</v>
      </c>
      <c r="B534">
        <v>1313</v>
      </c>
      <c r="C534">
        <v>0.43708390000000003</v>
      </c>
      <c r="D534">
        <v>0</v>
      </c>
      <c r="H534"/>
      <c r="I534"/>
    </row>
    <row r="535" spans="1:9">
      <c r="A535" t="s">
        <v>34</v>
      </c>
      <c r="B535">
        <v>1419</v>
      </c>
      <c r="C535">
        <v>0.47237017799999997</v>
      </c>
      <c r="D535">
        <v>0</v>
      </c>
      <c r="H535"/>
      <c r="I535"/>
    </row>
    <row r="536" spans="1:9">
      <c r="A536" t="s">
        <v>42</v>
      </c>
      <c r="B536">
        <v>1477</v>
      </c>
      <c r="C536">
        <v>0.49167776099999999</v>
      </c>
      <c r="D536">
        <v>0</v>
      </c>
      <c r="H536"/>
      <c r="I536"/>
    </row>
    <row r="537" spans="1:9">
      <c r="A537" t="s">
        <v>15</v>
      </c>
      <c r="B537">
        <v>1487</v>
      </c>
      <c r="C537">
        <v>0.49500665100000002</v>
      </c>
      <c r="D537">
        <v>0</v>
      </c>
      <c r="H537"/>
      <c r="I537"/>
    </row>
    <row r="538" spans="1:9">
      <c r="A538" t="s">
        <v>184</v>
      </c>
      <c r="B538">
        <v>1514</v>
      </c>
      <c r="C538">
        <v>0.50399470300000004</v>
      </c>
      <c r="D538">
        <v>0</v>
      </c>
      <c r="H538"/>
      <c r="I538"/>
    </row>
    <row r="539" spans="1:9">
      <c r="A539" t="s">
        <v>94</v>
      </c>
      <c r="B539">
        <v>1654</v>
      </c>
      <c r="C539">
        <v>0.55059921700000003</v>
      </c>
      <c r="D539">
        <v>0</v>
      </c>
      <c r="H539"/>
      <c r="I539"/>
    </row>
    <row r="540" spans="1:9">
      <c r="A540" t="s">
        <v>36</v>
      </c>
      <c r="B540">
        <v>1744</v>
      </c>
      <c r="C540">
        <v>0.58055925399999997</v>
      </c>
      <c r="D540">
        <v>0</v>
      </c>
      <c r="H540"/>
      <c r="I540"/>
    </row>
    <row r="541" spans="1:9">
      <c r="A541" t="s">
        <v>185</v>
      </c>
      <c r="B541">
        <v>1971</v>
      </c>
      <c r="C541">
        <v>0.65612518799999997</v>
      </c>
      <c r="D541">
        <v>0</v>
      </c>
      <c r="H541"/>
      <c r="I541"/>
    </row>
    <row r="542" spans="1:9">
      <c r="A542" t="s">
        <v>186</v>
      </c>
      <c r="B542">
        <v>2243</v>
      </c>
      <c r="C542">
        <v>0.74667108100000001</v>
      </c>
      <c r="D542">
        <v>0</v>
      </c>
      <c r="H542"/>
      <c r="I542"/>
    </row>
    <row r="543" spans="1:9">
      <c r="A543" t="s">
        <v>37</v>
      </c>
      <c r="B543">
        <v>2318</v>
      </c>
      <c r="C543">
        <v>0.77163779700000001</v>
      </c>
      <c r="D543">
        <v>0</v>
      </c>
      <c r="H543"/>
      <c r="I543"/>
    </row>
    <row r="544" spans="1:9">
      <c r="A544" t="s">
        <v>21</v>
      </c>
      <c r="D544">
        <v>1</v>
      </c>
      <c r="H544"/>
      <c r="I544"/>
    </row>
    <row r="545" spans="1:9">
      <c r="A545" s="3" t="s">
        <v>5</v>
      </c>
      <c r="B545" s="3">
        <v>3</v>
      </c>
      <c r="C545" s="3">
        <v>0</v>
      </c>
      <c r="D545">
        <v>0</v>
      </c>
      <c r="H545"/>
      <c r="I545"/>
    </row>
    <row r="546" spans="1:9">
      <c r="A546" s="3" t="s">
        <v>19</v>
      </c>
      <c r="B546" s="3">
        <v>7</v>
      </c>
      <c r="C546" s="3">
        <v>0</v>
      </c>
      <c r="D546">
        <v>0</v>
      </c>
      <c r="H546"/>
      <c r="I546"/>
    </row>
    <row r="547" spans="1:9">
      <c r="A547" s="3" t="s">
        <v>6</v>
      </c>
      <c r="B547" s="3">
        <v>8</v>
      </c>
      <c r="C547" s="3">
        <v>0</v>
      </c>
      <c r="D547">
        <v>0</v>
      </c>
      <c r="H547"/>
      <c r="I547"/>
    </row>
    <row r="548" spans="1:9">
      <c r="A548" s="3" t="s">
        <v>38</v>
      </c>
      <c r="B548" s="3">
        <v>24</v>
      </c>
      <c r="C548" s="3">
        <v>0</v>
      </c>
      <c r="D548">
        <v>0</v>
      </c>
      <c r="H548"/>
      <c r="I548"/>
    </row>
    <row r="549" spans="1:9">
      <c r="A549" s="3" t="s">
        <v>73</v>
      </c>
      <c r="B549" s="3">
        <v>27</v>
      </c>
      <c r="C549" s="3">
        <v>0</v>
      </c>
      <c r="D549">
        <v>0</v>
      </c>
      <c r="H549"/>
      <c r="I549"/>
    </row>
    <row r="550" spans="1:9">
      <c r="A550" s="3" t="s">
        <v>97</v>
      </c>
      <c r="B550" s="3">
        <v>36</v>
      </c>
      <c r="C550" s="3">
        <v>0</v>
      </c>
      <c r="D550">
        <v>0</v>
      </c>
      <c r="H550"/>
      <c r="I550"/>
    </row>
    <row r="551" spans="1:9">
      <c r="A551" s="3" t="s">
        <v>187</v>
      </c>
      <c r="B551" s="3">
        <v>331</v>
      </c>
      <c r="C551" s="3">
        <v>0.11018642038106918</v>
      </c>
      <c r="D551">
        <v>0</v>
      </c>
      <c r="H551"/>
      <c r="I551"/>
    </row>
    <row r="552" spans="1:9">
      <c r="A552" s="3" t="s">
        <v>9</v>
      </c>
      <c r="B552" s="3">
        <v>342</v>
      </c>
      <c r="C552" s="3">
        <v>0.11384820193052292</v>
      </c>
      <c r="D552">
        <v>0</v>
      </c>
      <c r="H552"/>
      <c r="I552"/>
    </row>
    <row r="553" spans="1:9">
      <c r="A553" s="3" t="s">
        <v>40</v>
      </c>
      <c r="B553" s="3">
        <v>587</v>
      </c>
      <c r="C553" s="3">
        <v>0.19540612399578094</v>
      </c>
      <c r="D553">
        <v>0</v>
      </c>
      <c r="H553"/>
      <c r="I553"/>
    </row>
    <row r="554" spans="1:9">
      <c r="A554" s="3" t="s">
        <v>31</v>
      </c>
      <c r="B554" s="3">
        <v>628</v>
      </c>
      <c r="C554" s="3">
        <v>0.20905458927154541</v>
      </c>
      <c r="D554">
        <v>0</v>
      </c>
      <c r="H554"/>
      <c r="I554"/>
    </row>
    <row r="555" spans="1:9">
      <c r="A555" s="3" t="s">
        <v>32</v>
      </c>
      <c r="B555" s="3">
        <v>649</v>
      </c>
      <c r="C555" s="3">
        <v>0.21604527533054352</v>
      </c>
      <c r="D555">
        <v>0</v>
      </c>
      <c r="H555"/>
      <c r="I555"/>
    </row>
    <row r="556" spans="1:9">
      <c r="A556" s="3" t="s">
        <v>66</v>
      </c>
      <c r="B556" s="3">
        <v>663</v>
      </c>
      <c r="C556" s="3">
        <v>0.22070573270320892</v>
      </c>
      <c r="D556">
        <v>0</v>
      </c>
      <c r="H556"/>
      <c r="I556"/>
    </row>
    <row r="557" spans="1:9">
      <c r="A557" s="3" t="s">
        <v>67</v>
      </c>
      <c r="B557" s="3">
        <v>677</v>
      </c>
      <c r="C557" s="3">
        <v>0.22536617517471313</v>
      </c>
      <c r="D557">
        <v>0</v>
      </c>
      <c r="H557"/>
      <c r="I557"/>
    </row>
    <row r="558" spans="1:9">
      <c r="A558" s="3" t="s">
        <v>11</v>
      </c>
      <c r="B558" s="3">
        <v>678</v>
      </c>
      <c r="C558" s="3">
        <v>0.22569906711578369</v>
      </c>
      <c r="D558">
        <v>0</v>
      </c>
      <c r="H558"/>
      <c r="I558"/>
    </row>
    <row r="559" spans="1:9">
      <c r="A559" s="3" t="s">
        <v>69</v>
      </c>
      <c r="B559" s="3">
        <v>849</v>
      </c>
      <c r="C559" s="3">
        <v>0.28262317180633545</v>
      </c>
      <c r="D559">
        <v>0</v>
      </c>
      <c r="H559"/>
      <c r="I559"/>
    </row>
    <row r="560" spans="1:9">
      <c r="A560" s="3" t="s">
        <v>173</v>
      </c>
      <c r="B560" s="3">
        <v>917</v>
      </c>
      <c r="C560" s="3">
        <v>0.30525964498519897</v>
      </c>
      <c r="D560">
        <v>0</v>
      </c>
      <c r="H560"/>
      <c r="I560"/>
    </row>
    <row r="561" spans="1:9">
      <c r="A561" s="3" t="s">
        <v>13</v>
      </c>
      <c r="B561" s="3">
        <v>1024</v>
      </c>
      <c r="C561" s="3">
        <v>0.34087881445884705</v>
      </c>
      <c r="D561">
        <v>0</v>
      </c>
      <c r="H561"/>
      <c r="I561"/>
    </row>
    <row r="562" spans="1:9">
      <c r="A562" s="3" t="s">
        <v>41</v>
      </c>
      <c r="B562" s="3">
        <v>1154</v>
      </c>
      <c r="C562" s="3">
        <v>0.38415446877479553</v>
      </c>
      <c r="D562">
        <v>0</v>
      </c>
      <c r="H562"/>
      <c r="I562"/>
    </row>
    <row r="563" spans="1:9">
      <c r="A563" s="3" t="s">
        <v>163</v>
      </c>
      <c r="B563" s="3">
        <v>1637</v>
      </c>
      <c r="C563" s="3">
        <v>0.54494005441665649</v>
      </c>
      <c r="D563">
        <v>0</v>
      </c>
      <c r="H563"/>
      <c r="I563"/>
    </row>
    <row r="564" spans="1:9">
      <c r="A564" s="3" t="s">
        <v>50</v>
      </c>
      <c r="B564" s="3">
        <v>1640</v>
      </c>
      <c r="C564" s="3">
        <v>0.54593873023986816</v>
      </c>
      <c r="D564">
        <v>0</v>
      </c>
      <c r="H564"/>
      <c r="I564"/>
    </row>
    <row r="565" spans="1:9">
      <c r="A565" s="3" t="s">
        <v>37</v>
      </c>
      <c r="B565" s="3">
        <v>2318</v>
      </c>
      <c r="C565" s="3">
        <v>0.77163779735565186</v>
      </c>
      <c r="D565">
        <v>0</v>
      </c>
      <c r="H565"/>
      <c r="I565"/>
    </row>
    <row r="566" spans="1:9">
      <c r="A566" s="3" t="s">
        <v>5</v>
      </c>
      <c r="B566" s="3">
        <v>3</v>
      </c>
      <c r="C566" s="3">
        <v>0</v>
      </c>
      <c r="D566" s="3">
        <v>1</v>
      </c>
      <c r="H566"/>
      <c r="I566"/>
    </row>
    <row r="567" spans="1:9">
      <c r="A567" s="3" t="s">
        <v>19</v>
      </c>
      <c r="B567" s="3">
        <v>7</v>
      </c>
      <c r="C567" s="3">
        <v>0</v>
      </c>
      <c r="D567" s="3">
        <v>1</v>
      </c>
      <c r="H567"/>
      <c r="I567"/>
    </row>
    <row r="568" spans="1:9">
      <c r="A568" s="3" t="s">
        <v>62</v>
      </c>
      <c r="B568" s="3">
        <v>45</v>
      </c>
      <c r="C568" s="3">
        <v>0</v>
      </c>
      <c r="D568" s="3">
        <v>1</v>
      </c>
      <c r="H568"/>
      <c r="I568"/>
    </row>
    <row r="569" spans="1:9">
      <c r="A569" s="3" t="s">
        <v>9</v>
      </c>
      <c r="B569" s="3">
        <v>342</v>
      </c>
      <c r="C569" s="3">
        <v>0.11384820193052292</v>
      </c>
      <c r="D569" s="3">
        <v>0</v>
      </c>
      <c r="H569"/>
      <c r="I569"/>
    </row>
    <row r="570" spans="1:9">
      <c r="A570" s="3" t="s">
        <v>31</v>
      </c>
      <c r="B570" s="3">
        <v>628</v>
      </c>
      <c r="C570" s="3">
        <v>0.20905458927154541</v>
      </c>
      <c r="D570" s="3">
        <v>0</v>
      </c>
      <c r="H570"/>
      <c r="I570"/>
    </row>
    <row r="571" spans="1:9">
      <c r="A571" s="3" t="s">
        <v>67</v>
      </c>
      <c r="B571" s="3">
        <v>677</v>
      </c>
      <c r="C571" s="3">
        <v>0.22536617517471313</v>
      </c>
      <c r="D571" s="3">
        <v>0</v>
      </c>
      <c r="H571"/>
      <c r="I571"/>
    </row>
    <row r="572" spans="1:9">
      <c r="A572" s="3" t="s">
        <v>11</v>
      </c>
      <c r="B572" s="3">
        <v>678</v>
      </c>
      <c r="C572" s="3">
        <v>0.22569906711578369</v>
      </c>
      <c r="D572" s="3">
        <v>0</v>
      </c>
      <c r="H572"/>
      <c r="I572"/>
    </row>
    <row r="573" spans="1:9">
      <c r="A573" s="3" t="s">
        <v>188</v>
      </c>
      <c r="B573" s="3">
        <v>1152</v>
      </c>
      <c r="C573" s="3">
        <v>0.38348868489265442</v>
      </c>
      <c r="D573" s="3">
        <v>0</v>
      </c>
      <c r="H573"/>
      <c r="I573"/>
    </row>
    <row r="574" spans="1:9">
      <c r="A574" s="3" t="s">
        <v>174</v>
      </c>
      <c r="B574" s="3">
        <v>1631</v>
      </c>
      <c r="C574" s="3">
        <v>0.54294276237487793</v>
      </c>
      <c r="D574" s="3">
        <v>0</v>
      </c>
      <c r="H574"/>
      <c r="I574"/>
    </row>
    <row r="575" spans="1:9">
      <c r="A575" s="3" t="s">
        <v>50</v>
      </c>
      <c r="B575" s="3">
        <v>1640</v>
      </c>
      <c r="C575" s="3">
        <v>0.54593873023986816</v>
      </c>
      <c r="D575" s="3">
        <v>0</v>
      </c>
      <c r="H575"/>
      <c r="I575"/>
    </row>
    <row r="576" spans="1:9">
      <c r="A576" s="3" t="s">
        <v>21</v>
      </c>
      <c r="B576" s="3"/>
      <c r="C576" s="3"/>
      <c r="D576" s="3">
        <v>1</v>
      </c>
      <c r="H576"/>
      <c r="I576"/>
    </row>
    <row r="577" spans="1:9">
      <c r="A577" s="3" t="s">
        <v>20</v>
      </c>
      <c r="B577" s="3"/>
      <c r="C577" s="3"/>
      <c r="D577" s="3">
        <v>1</v>
      </c>
      <c r="H577"/>
      <c r="I577"/>
    </row>
    <row r="578" spans="1:9">
      <c r="A578" s="3" t="s">
        <v>22</v>
      </c>
      <c r="B578" s="3"/>
      <c r="C578" s="3"/>
      <c r="D578" s="3">
        <v>1</v>
      </c>
      <c r="H578"/>
      <c r="I578"/>
    </row>
    <row r="579" spans="1:9">
      <c r="A579" t="s">
        <v>44</v>
      </c>
      <c r="B579">
        <v>1</v>
      </c>
      <c r="C579">
        <v>0</v>
      </c>
      <c r="D579">
        <v>1</v>
      </c>
      <c r="H579"/>
      <c r="I579"/>
    </row>
    <row r="580" spans="1:9">
      <c r="A580" t="s">
        <v>189</v>
      </c>
      <c r="B580">
        <v>47</v>
      </c>
      <c r="C580">
        <v>0</v>
      </c>
      <c r="D580">
        <v>1</v>
      </c>
      <c r="H580"/>
      <c r="I580"/>
    </row>
    <row r="581" spans="1:9">
      <c r="A581" t="s">
        <v>53</v>
      </c>
      <c r="B581">
        <v>50</v>
      </c>
      <c r="C581">
        <v>0</v>
      </c>
      <c r="D581">
        <v>1</v>
      </c>
      <c r="H581"/>
      <c r="I581"/>
    </row>
    <row r="582" spans="1:9">
      <c r="A582" t="s">
        <v>190</v>
      </c>
      <c r="B582">
        <v>158</v>
      </c>
      <c r="C582">
        <v>0</v>
      </c>
      <c r="D582">
        <v>1</v>
      </c>
      <c r="H582"/>
      <c r="I582"/>
    </row>
    <row r="583" spans="1:9">
      <c r="A583" t="s">
        <v>9</v>
      </c>
      <c r="B583">
        <v>342</v>
      </c>
      <c r="C583">
        <v>0.113848202</v>
      </c>
      <c r="D583">
        <v>0</v>
      </c>
      <c r="H583"/>
      <c r="I583"/>
    </row>
    <row r="584" spans="1:9">
      <c r="A584" t="s">
        <v>176</v>
      </c>
      <c r="B584">
        <v>470</v>
      </c>
      <c r="C584">
        <v>0.15645804999999999</v>
      </c>
      <c r="D584">
        <v>0</v>
      </c>
      <c r="H584"/>
      <c r="I584"/>
    </row>
    <row r="585" spans="1:9">
      <c r="A585" t="s">
        <v>88</v>
      </c>
      <c r="B585">
        <v>500</v>
      </c>
      <c r="C585">
        <v>0.16644473400000001</v>
      </c>
      <c r="D585">
        <v>0</v>
      </c>
      <c r="H585"/>
      <c r="I585"/>
    </row>
    <row r="586" spans="1:9">
      <c r="A586" t="s">
        <v>123</v>
      </c>
      <c r="B586">
        <v>585</v>
      </c>
      <c r="C586">
        <v>0.19474034000000001</v>
      </c>
      <c r="D586">
        <v>0</v>
      </c>
      <c r="H586"/>
      <c r="I586"/>
    </row>
    <row r="587" spans="1:9">
      <c r="A587" t="s">
        <v>67</v>
      </c>
      <c r="B587">
        <v>677</v>
      </c>
      <c r="C587">
        <v>0.225366175</v>
      </c>
      <c r="D587">
        <v>0</v>
      </c>
      <c r="H587"/>
      <c r="I587"/>
    </row>
    <row r="588" spans="1:9">
      <c r="A588" t="s">
        <v>11</v>
      </c>
      <c r="B588">
        <v>678</v>
      </c>
      <c r="C588">
        <v>0.225699067</v>
      </c>
      <c r="D588">
        <v>0</v>
      </c>
      <c r="H588"/>
      <c r="I588"/>
    </row>
    <row r="589" spans="1:9">
      <c r="A589" t="s">
        <v>191</v>
      </c>
      <c r="B589">
        <v>784</v>
      </c>
      <c r="C589">
        <v>0.26098534499999998</v>
      </c>
      <c r="D589">
        <v>0</v>
      </c>
      <c r="H589"/>
      <c r="I589"/>
    </row>
    <row r="590" spans="1:9">
      <c r="A590" t="s">
        <v>69</v>
      </c>
      <c r="B590">
        <v>849</v>
      </c>
      <c r="C590">
        <v>0.28262317199999998</v>
      </c>
      <c r="D590">
        <v>0</v>
      </c>
      <c r="H590"/>
      <c r="I590"/>
    </row>
    <row r="591" spans="1:9">
      <c r="A591" t="s">
        <v>13</v>
      </c>
      <c r="B591">
        <v>1024</v>
      </c>
      <c r="C591">
        <v>0.34087881399999997</v>
      </c>
      <c r="D591">
        <v>0</v>
      </c>
      <c r="H591"/>
      <c r="I591"/>
    </row>
    <row r="592" spans="1:9">
      <c r="A592" t="s">
        <v>34</v>
      </c>
      <c r="B592">
        <v>1419</v>
      </c>
      <c r="C592">
        <v>0.47237017799999997</v>
      </c>
      <c r="D592">
        <v>0</v>
      </c>
      <c r="H592"/>
      <c r="I592"/>
    </row>
    <row r="593" spans="1:9">
      <c r="A593" t="s">
        <v>42</v>
      </c>
      <c r="B593">
        <v>1477</v>
      </c>
      <c r="C593">
        <v>0.49167776099999999</v>
      </c>
      <c r="D593">
        <v>0</v>
      </c>
      <c r="H593"/>
      <c r="I593"/>
    </row>
    <row r="594" spans="1:9">
      <c r="A594" t="s">
        <v>50</v>
      </c>
      <c r="B594">
        <v>1640</v>
      </c>
      <c r="C594">
        <v>0.54593873000000004</v>
      </c>
      <c r="D594">
        <v>0</v>
      </c>
      <c r="H594"/>
      <c r="I594"/>
    </row>
    <row r="595" spans="1:9">
      <c r="A595" t="s">
        <v>59</v>
      </c>
      <c r="B595">
        <v>1650</v>
      </c>
      <c r="C595">
        <v>0.54926765</v>
      </c>
      <c r="D595">
        <v>0</v>
      </c>
      <c r="H595"/>
      <c r="I595"/>
    </row>
    <row r="596" spans="1:9">
      <c r="A596" t="s">
        <v>16</v>
      </c>
      <c r="B596">
        <v>1688</v>
      </c>
      <c r="C596">
        <v>0.561917424</v>
      </c>
      <c r="D596">
        <v>0</v>
      </c>
      <c r="H596"/>
      <c r="I596"/>
    </row>
    <row r="597" spans="1:9">
      <c r="A597" t="s">
        <v>60</v>
      </c>
      <c r="B597">
        <v>1829</v>
      </c>
      <c r="C597">
        <v>0.60885489000000004</v>
      </c>
      <c r="D597">
        <v>0</v>
      </c>
      <c r="H597"/>
      <c r="I597"/>
    </row>
    <row r="598" spans="1:9">
      <c r="A598" t="s">
        <v>145</v>
      </c>
      <c r="B598">
        <v>1982</v>
      </c>
      <c r="C598">
        <v>0.65978694000000004</v>
      </c>
      <c r="D598">
        <v>0</v>
      </c>
      <c r="H598"/>
      <c r="I598"/>
    </row>
    <row r="599" spans="1:9">
      <c r="A599" t="s">
        <v>37</v>
      </c>
      <c r="B599">
        <v>2318</v>
      </c>
      <c r="C599">
        <v>0.77163779700000001</v>
      </c>
      <c r="D599">
        <v>0</v>
      </c>
      <c r="H599"/>
      <c r="I599"/>
    </row>
    <row r="600" spans="1:9">
      <c r="A600" t="s">
        <v>120</v>
      </c>
      <c r="B600">
        <v>2468</v>
      </c>
      <c r="C600">
        <v>0.82157123099999996</v>
      </c>
      <c r="D600">
        <v>0</v>
      </c>
      <c r="H600"/>
      <c r="I600"/>
    </row>
    <row r="601" spans="1:9">
      <c r="A601" t="s">
        <v>5</v>
      </c>
      <c r="B601">
        <v>3</v>
      </c>
      <c r="C601">
        <v>0</v>
      </c>
      <c r="D601">
        <v>1</v>
      </c>
      <c r="H601"/>
      <c r="I601"/>
    </row>
    <row r="602" spans="1:9">
      <c r="A602" t="s">
        <v>23</v>
      </c>
      <c r="B602">
        <v>31</v>
      </c>
      <c r="C602">
        <v>0</v>
      </c>
      <c r="D602">
        <v>0</v>
      </c>
      <c r="H602"/>
      <c r="I602"/>
    </row>
    <row r="603" spans="1:9">
      <c r="A603" t="s">
        <v>171</v>
      </c>
      <c r="B603">
        <v>32</v>
      </c>
      <c r="C603">
        <v>0</v>
      </c>
      <c r="D603">
        <v>0</v>
      </c>
      <c r="H603"/>
      <c r="I603"/>
    </row>
    <row r="604" spans="1:9">
      <c r="A604" t="s">
        <v>192</v>
      </c>
      <c r="B604">
        <v>180</v>
      </c>
      <c r="C604">
        <v>0</v>
      </c>
      <c r="D604">
        <v>1</v>
      </c>
      <c r="H604"/>
      <c r="I604"/>
    </row>
    <row r="605" spans="1:9">
      <c r="A605" t="s">
        <v>114</v>
      </c>
      <c r="B605">
        <v>184</v>
      </c>
      <c r="C605">
        <v>0</v>
      </c>
      <c r="D605">
        <v>1</v>
      </c>
      <c r="H605"/>
      <c r="I605"/>
    </row>
    <row r="606" spans="1:9">
      <c r="A606" t="s">
        <v>193</v>
      </c>
      <c r="B606">
        <v>234</v>
      </c>
      <c r="C606">
        <v>0</v>
      </c>
      <c r="D606">
        <v>0</v>
      </c>
      <c r="H606"/>
      <c r="I606"/>
    </row>
    <row r="607" spans="1:9">
      <c r="A607" t="s">
        <v>9</v>
      </c>
      <c r="B607">
        <v>342</v>
      </c>
      <c r="C607">
        <v>0.113848202</v>
      </c>
      <c r="D607">
        <v>0</v>
      </c>
      <c r="H607"/>
      <c r="I607"/>
    </row>
    <row r="608" spans="1:9">
      <c r="A608" t="s">
        <v>88</v>
      </c>
      <c r="B608">
        <v>500</v>
      </c>
      <c r="C608">
        <v>0.16644473400000001</v>
      </c>
      <c r="D608">
        <v>0</v>
      </c>
      <c r="H608"/>
      <c r="I608"/>
    </row>
    <row r="609" spans="1:9">
      <c r="A609" t="s">
        <v>194</v>
      </c>
      <c r="B609">
        <v>537</v>
      </c>
      <c r="C609">
        <v>0.178761646</v>
      </c>
      <c r="D609">
        <v>0</v>
      </c>
      <c r="H609"/>
      <c r="I609"/>
    </row>
    <row r="610" spans="1:9">
      <c r="A610" t="s">
        <v>31</v>
      </c>
      <c r="B610">
        <v>628</v>
      </c>
      <c r="C610">
        <v>0.20905458900000001</v>
      </c>
      <c r="D610">
        <v>0</v>
      </c>
      <c r="H610"/>
      <c r="I610"/>
    </row>
    <row r="611" spans="1:9">
      <c r="A611" t="s">
        <v>32</v>
      </c>
      <c r="B611">
        <v>649</v>
      </c>
      <c r="C611">
        <v>0.21604527500000001</v>
      </c>
      <c r="D611">
        <v>0</v>
      </c>
      <c r="H611"/>
      <c r="I611"/>
    </row>
    <row r="612" spans="1:9">
      <c r="A612" t="s">
        <v>67</v>
      </c>
      <c r="B612">
        <v>677</v>
      </c>
      <c r="C612">
        <v>0.225366175</v>
      </c>
      <c r="D612">
        <v>0</v>
      </c>
      <c r="H612"/>
      <c r="I612"/>
    </row>
    <row r="613" spans="1:9">
      <c r="A613" t="s">
        <v>11</v>
      </c>
      <c r="B613">
        <v>678</v>
      </c>
      <c r="C613">
        <v>0.225699067</v>
      </c>
      <c r="D613">
        <v>0</v>
      </c>
      <c r="H613"/>
      <c r="I613"/>
    </row>
    <row r="614" spans="1:9">
      <c r="A614" t="s">
        <v>33</v>
      </c>
      <c r="B614">
        <v>685</v>
      </c>
      <c r="C614">
        <v>0.22802929599999999</v>
      </c>
      <c r="D614">
        <v>0</v>
      </c>
      <c r="H614"/>
      <c r="I614"/>
    </row>
    <row r="615" spans="1:9">
      <c r="A615" t="s">
        <v>191</v>
      </c>
      <c r="B615">
        <v>784</v>
      </c>
      <c r="C615">
        <v>0.26098534499999998</v>
      </c>
      <c r="D615">
        <v>0</v>
      </c>
      <c r="H615"/>
      <c r="I615"/>
    </row>
    <row r="616" spans="1:9">
      <c r="A616" t="s">
        <v>195</v>
      </c>
      <c r="B616">
        <v>812</v>
      </c>
      <c r="C616">
        <v>0.27030625899999999</v>
      </c>
      <c r="D616">
        <v>0</v>
      </c>
      <c r="H616"/>
      <c r="I616"/>
    </row>
    <row r="617" spans="1:9">
      <c r="A617" t="s">
        <v>196</v>
      </c>
      <c r="B617">
        <v>923</v>
      </c>
      <c r="C617">
        <v>0.30725699699999998</v>
      </c>
      <c r="D617">
        <v>0</v>
      </c>
      <c r="H617"/>
      <c r="I617"/>
    </row>
    <row r="618" spans="1:9">
      <c r="A618" t="s">
        <v>13</v>
      </c>
      <c r="B618">
        <v>1024</v>
      </c>
      <c r="C618">
        <v>0.34087881399999997</v>
      </c>
      <c r="D618">
        <v>0</v>
      </c>
      <c r="H618"/>
      <c r="I618"/>
    </row>
    <row r="619" spans="1:9">
      <c r="A619" t="s">
        <v>188</v>
      </c>
      <c r="B619">
        <v>1152</v>
      </c>
      <c r="C619">
        <v>0.383488685</v>
      </c>
      <c r="D619">
        <v>0</v>
      </c>
      <c r="H619"/>
      <c r="I619"/>
    </row>
    <row r="620" spans="1:9">
      <c r="A620" t="s">
        <v>42</v>
      </c>
      <c r="B620">
        <v>1477</v>
      </c>
      <c r="C620">
        <v>0.49167776099999999</v>
      </c>
      <c r="D620">
        <v>0</v>
      </c>
      <c r="H620"/>
      <c r="I620"/>
    </row>
    <row r="621" spans="1:9">
      <c r="A621" t="s">
        <v>15</v>
      </c>
      <c r="B621">
        <v>1487</v>
      </c>
      <c r="C621">
        <v>0.49500665100000002</v>
      </c>
      <c r="D621">
        <v>0</v>
      </c>
      <c r="H621"/>
      <c r="I621"/>
    </row>
    <row r="622" spans="1:9">
      <c r="A622" t="s">
        <v>138</v>
      </c>
      <c r="B622">
        <v>1638</v>
      </c>
      <c r="C622">
        <v>0.54527294599999998</v>
      </c>
      <c r="D622">
        <v>0</v>
      </c>
      <c r="H622"/>
      <c r="I622"/>
    </row>
    <row r="623" spans="1:9">
      <c r="A623" t="s">
        <v>50</v>
      </c>
      <c r="B623">
        <v>1640</v>
      </c>
      <c r="C623">
        <v>0.54593873000000004</v>
      </c>
      <c r="D623">
        <v>0</v>
      </c>
      <c r="H623"/>
      <c r="I623"/>
    </row>
    <row r="624" spans="1:9">
      <c r="A624" t="s">
        <v>77</v>
      </c>
      <c r="B624">
        <v>2200</v>
      </c>
      <c r="C624">
        <v>0.73235684599999995</v>
      </c>
      <c r="D624">
        <v>0</v>
      </c>
      <c r="H624"/>
      <c r="I624"/>
    </row>
    <row r="625" spans="1:9">
      <c r="A625" t="s">
        <v>83</v>
      </c>
      <c r="B625">
        <v>2271</v>
      </c>
      <c r="C625">
        <v>0.75599199500000003</v>
      </c>
      <c r="D625">
        <v>0</v>
      </c>
      <c r="H625"/>
      <c r="I625"/>
    </row>
    <row r="626" spans="1:9">
      <c r="A626" t="s">
        <v>37</v>
      </c>
      <c r="B626">
        <v>2318</v>
      </c>
      <c r="C626">
        <v>0.77163779700000001</v>
      </c>
      <c r="D626">
        <v>0</v>
      </c>
      <c r="H626"/>
      <c r="I626"/>
    </row>
    <row r="627" spans="1:9">
      <c r="A627" t="s">
        <v>175</v>
      </c>
      <c r="B627">
        <v>2696</v>
      </c>
      <c r="C627">
        <v>0.89747005700000004</v>
      </c>
      <c r="D627">
        <v>0</v>
      </c>
      <c r="H627"/>
      <c r="I627"/>
    </row>
    <row r="628" spans="1:9">
      <c r="A628" t="s">
        <v>5</v>
      </c>
      <c r="B628">
        <v>3</v>
      </c>
      <c r="C628">
        <v>0</v>
      </c>
      <c r="D628">
        <v>1</v>
      </c>
      <c r="H628"/>
      <c r="I628"/>
    </row>
    <row r="629" spans="1:9">
      <c r="A629" t="s">
        <v>74</v>
      </c>
      <c r="B629">
        <v>17</v>
      </c>
      <c r="C629">
        <v>0</v>
      </c>
      <c r="D629">
        <v>1</v>
      </c>
      <c r="H629"/>
      <c r="I629"/>
    </row>
    <row r="630" spans="1:9">
      <c r="A630" t="s">
        <v>38</v>
      </c>
      <c r="B630">
        <v>24</v>
      </c>
      <c r="C630">
        <v>0</v>
      </c>
      <c r="D630">
        <v>0</v>
      </c>
      <c r="H630"/>
      <c r="I630"/>
    </row>
    <row r="631" spans="1:9">
      <c r="A631" t="s">
        <v>171</v>
      </c>
      <c r="B631">
        <v>32</v>
      </c>
      <c r="C631">
        <v>0</v>
      </c>
      <c r="D631">
        <v>0</v>
      </c>
      <c r="H631"/>
      <c r="I631"/>
    </row>
    <row r="632" spans="1:9">
      <c r="A632" t="s">
        <v>8</v>
      </c>
      <c r="B632">
        <v>246</v>
      </c>
      <c r="C632">
        <v>0</v>
      </c>
      <c r="D632">
        <v>1</v>
      </c>
      <c r="H632"/>
      <c r="I632"/>
    </row>
    <row r="633" spans="1:9">
      <c r="A633" t="s">
        <v>87</v>
      </c>
      <c r="B633">
        <v>302</v>
      </c>
      <c r="C633">
        <v>0.100532621</v>
      </c>
      <c r="D633">
        <v>0</v>
      </c>
      <c r="H633"/>
      <c r="I633"/>
    </row>
    <row r="634" spans="1:9">
      <c r="A634" t="s">
        <v>9</v>
      </c>
      <c r="B634">
        <v>342</v>
      </c>
      <c r="C634">
        <v>0.113848202</v>
      </c>
      <c r="D634">
        <v>0</v>
      </c>
      <c r="H634"/>
      <c r="I634"/>
    </row>
    <row r="635" spans="1:9">
      <c r="A635" t="s">
        <v>194</v>
      </c>
      <c r="B635">
        <v>537</v>
      </c>
      <c r="C635">
        <v>0.178761646</v>
      </c>
      <c r="D635">
        <v>0</v>
      </c>
      <c r="H635"/>
      <c r="I635"/>
    </row>
    <row r="636" spans="1:9">
      <c r="A636" t="s">
        <v>31</v>
      </c>
      <c r="B636">
        <v>628</v>
      </c>
      <c r="C636">
        <v>0.20905458900000001</v>
      </c>
      <c r="D636">
        <v>0</v>
      </c>
      <c r="H636"/>
      <c r="I636"/>
    </row>
    <row r="637" spans="1:9">
      <c r="A637" t="s">
        <v>66</v>
      </c>
      <c r="B637">
        <v>663</v>
      </c>
      <c r="C637">
        <v>0.22070573299999999</v>
      </c>
      <c r="D637">
        <v>0</v>
      </c>
      <c r="H637"/>
      <c r="I637"/>
    </row>
    <row r="638" spans="1:9">
      <c r="A638" t="s">
        <v>67</v>
      </c>
      <c r="B638">
        <v>677</v>
      </c>
      <c r="C638">
        <v>0.225366175</v>
      </c>
      <c r="D638">
        <v>0</v>
      </c>
      <c r="H638"/>
      <c r="I638"/>
    </row>
    <row r="639" spans="1:9">
      <c r="A639" t="s">
        <v>11</v>
      </c>
      <c r="B639">
        <v>678</v>
      </c>
      <c r="C639">
        <v>0.225699067</v>
      </c>
      <c r="D639">
        <v>0</v>
      </c>
      <c r="H639"/>
      <c r="I639"/>
    </row>
    <row r="640" spans="1:9">
      <c r="A640" t="s">
        <v>33</v>
      </c>
      <c r="B640">
        <v>685</v>
      </c>
      <c r="C640">
        <v>0.22802929599999999</v>
      </c>
      <c r="D640">
        <v>0</v>
      </c>
      <c r="H640"/>
      <c r="I640"/>
    </row>
    <row r="641" spans="1:9">
      <c r="A641" t="s">
        <v>13</v>
      </c>
      <c r="B641">
        <v>1024</v>
      </c>
      <c r="C641">
        <v>0.34087881399999997</v>
      </c>
      <c r="D641">
        <v>0</v>
      </c>
      <c r="H641"/>
      <c r="I641"/>
    </row>
    <row r="642" spans="1:9">
      <c r="A642" t="s">
        <v>41</v>
      </c>
      <c r="B642">
        <v>1154</v>
      </c>
      <c r="C642">
        <v>0.384154469</v>
      </c>
      <c r="D642">
        <v>0</v>
      </c>
      <c r="H642"/>
      <c r="I642"/>
    </row>
    <row r="643" spans="1:9">
      <c r="A643" t="s">
        <v>34</v>
      </c>
      <c r="B643">
        <v>1419</v>
      </c>
      <c r="C643">
        <v>0.47237017799999997</v>
      </c>
      <c r="D643">
        <v>0</v>
      </c>
      <c r="H643"/>
      <c r="I643"/>
    </row>
    <row r="644" spans="1:9">
      <c r="A644" t="s">
        <v>117</v>
      </c>
      <c r="B644">
        <v>1420</v>
      </c>
      <c r="C644">
        <v>0.47270306899999998</v>
      </c>
      <c r="D644">
        <v>0</v>
      </c>
      <c r="H644"/>
      <c r="I644"/>
    </row>
    <row r="645" spans="1:9">
      <c r="A645" t="s">
        <v>197</v>
      </c>
      <c r="B645">
        <v>1427</v>
      </c>
      <c r="C645">
        <v>0.47503328299999997</v>
      </c>
      <c r="D645">
        <v>0</v>
      </c>
      <c r="H645"/>
      <c r="I645"/>
    </row>
    <row r="646" spans="1:9">
      <c r="A646" t="s">
        <v>15</v>
      </c>
      <c r="B646">
        <v>1487</v>
      </c>
      <c r="C646">
        <v>0.49500665100000002</v>
      </c>
      <c r="D646">
        <v>0</v>
      </c>
      <c r="H646"/>
      <c r="I646"/>
    </row>
    <row r="647" spans="1:9">
      <c r="A647" t="s">
        <v>162</v>
      </c>
      <c r="B647">
        <v>1608</v>
      </c>
      <c r="C647">
        <v>0.53528630700000002</v>
      </c>
      <c r="D647">
        <v>0</v>
      </c>
      <c r="H647"/>
      <c r="I647"/>
    </row>
    <row r="648" spans="1:9">
      <c r="A648" t="s">
        <v>50</v>
      </c>
      <c r="B648">
        <v>1640</v>
      </c>
      <c r="C648">
        <v>0.54593873000000004</v>
      </c>
      <c r="D648">
        <v>0</v>
      </c>
      <c r="H648"/>
      <c r="I648"/>
    </row>
    <row r="649" spans="1:9">
      <c r="A649" t="s">
        <v>198</v>
      </c>
      <c r="B649">
        <v>1871</v>
      </c>
      <c r="C649">
        <v>0.62283623200000005</v>
      </c>
      <c r="D649">
        <v>0</v>
      </c>
      <c r="H649"/>
      <c r="I649"/>
    </row>
    <row r="650" spans="1:9">
      <c r="A650" t="s">
        <v>37</v>
      </c>
      <c r="B650">
        <v>2318</v>
      </c>
      <c r="C650">
        <v>0.77163779700000001</v>
      </c>
      <c r="D650">
        <v>0</v>
      </c>
      <c r="H650"/>
      <c r="I650"/>
    </row>
    <row r="651" spans="1:9">
      <c r="A651" t="s">
        <v>111</v>
      </c>
      <c r="B651">
        <v>2406</v>
      </c>
      <c r="C651">
        <v>0.800932109</v>
      </c>
      <c r="D651">
        <v>0</v>
      </c>
      <c r="H651"/>
      <c r="I651"/>
    </row>
    <row r="652" spans="1:9">
      <c r="A652" t="s">
        <v>95</v>
      </c>
      <c r="B652">
        <v>2761</v>
      </c>
      <c r="C652">
        <v>0.91910785399999995</v>
      </c>
      <c r="D652">
        <v>0</v>
      </c>
      <c r="H652"/>
      <c r="I652"/>
    </row>
    <row r="653" spans="1:9">
      <c r="A653" t="s">
        <v>199</v>
      </c>
      <c r="B653">
        <v>2991</v>
      </c>
      <c r="C653">
        <v>0.99567246399999998</v>
      </c>
      <c r="D653">
        <v>0</v>
      </c>
      <c r="H653"/>
      <c r="I653"/>
    </row>
    <row r="654" spans="1:9">
      <c r="A654" t="s">
        <v>5</v>
      </c>
      <c r="B654">
        <v>3</v>
      </c>
      <c r="C654">
        <v>0</v>
      </c>
      <c r="D654">
        <v>1</v>
      </c>
      <c r="H654"/>
      <c r="I654"/>
    </row>
    <row r="655" spans="1:9">
      <c r="A655" t="s">
        <v>6</v>
      </c>
      <c r="B655">
        <v>8</v>
      </c>
      <c r="C655">
        <v>0</v>
      </c>
      <c r="D655">
        <v>0</v>
      </c>
      <c r="H655"/>
      <c r="I655"/>
    </row>
    <row r="656" spans="1:9">
      <c r="A656" t="s">
        <v>200</v>
      </c>
      <c r="B656">
        <v>16</v>
      </c>
      <c r="C656">
        <v>0</v>
      </c>
      <c r="D656">
        <v>0</v>
      </c>
      <c r="H656"/>
      <c r="I656"/>
    </row>
    <row r="657" spans="1:9">
      <c r="A657" t="s">
        <v>23</v>
      </c>
      <c r="B657">
        <v>31</v>
      </c>
      <c r="C657">
        <v>0</v>
      </c>
      <c r="D657">
        <v>0</v>
      </c>
      <c r="H657"/>
      <c r="I657"/>
    </row>
    <row r="658" spans="1:9">
      <c r="A658" t="s">
        <v>201</v>
      </c>
      <c r="B658">
        <v>38</v>
      </c>
      <c r="C658">
        <v>0</v>
      </c>
      <c r="D658">
        <v>0</v>
      </c>
      <c r="H658"/>
      <c r="I658"/>
    </row>
    <row r="659" spans="1:9">
      <c r="A659" t="s">
        <v>113</v>
      </c>
      <c r="B659">
        <v>59</v>
      </c>
      <c r="C659">
        <v>0</v>
      </c>
      <c r="D659">
        <v>1</v>
      </c>
      <c r="H659"/>
      <c r="I659"/>
    </row>
    <row r="660" spans="1:9">
      <c r="A660" t="s">
        <v>7</v>
      </c>
      <c r="B660">
        <v>84</v>
      </c>
      <c r="C660">
        <v>0</v>
      </c>
      <c r="D660">
        <v>0</v>
      </c>
      <c r="H660"/>
      <c r="I660"/>
    </row>
    <row r="661" spans="1:9">
      <c r="A661" t="s">
        <v>45</v>
      </c>
      <c r="B661">
        <v>92</v>
      </c>
      <c r="C661">
        <v>0</v>
      </c>
      <c r="D661">
        <v>0</v>
      </c>
      <c r="H661"/>
      <c r="I661"/>
    </row>
    <row r="662" spans="1:9">
      <c r="A662" t="s">
        <v>58</v>
      </c>
      <c r="B662">
        <v>282</v>
      </c>
      <c r="C662">
        <v>0</v>
      </c>
      <c r="D662">
        <v>0</v>
      </c>
      <c r="H662"/>
      <c r="I662"/>
    </row>
    <row r="663" spans="1:9">
      <c r="A663" t="s">
        <v>9</v>
      </c>
      <c r="B663">
        <v>342</v>
      </c>
      <c r="C663">
        <v>0.113848202</v>
      </c>
      <c r="D663">
        <v>0</v>
      </c>
      <c r="H663"/>
      <c r="I663"/>
    </row>
    <row r="664" spans="1:9">
      <c r="A664" t="s">
        <v>202</v>
      </c>
      <c r="B664">
        <v>431</v>
      </c>
      <c r="C664">
        <v>0.14347536899999999</v>
      </c>
      <c r="D664">
        <v>0</v>
      </c>
      <c r="H664"/>
      <c r="I664"/>
    </row>
    <row r="665" spans="1:9">
      <c r="A665" t="s">
        <v>88</v>
      </c>
      <c r="B665">
        <v>500</v>
      </c>
      <c r="C665">
        <v>0.16644473400000001</v>
      </c>
      <c r="D665">
        <v>0</v>
      </c>
      <c r="H665"/>
      <c r="I665"/>
    </row>
    <row r="666" spans="1:9">
      <c r="A666" t="s">
        <v>40</v>
      </c>
      <c r="B666">
        <v>587</v>
      </c>
      <c r="C666">
        <v>0.19540612399999999</v>
      </c>
      <c r="D666">
        <v>0</v>
      </c>
      <c r="H666"/>
      <c r="I666"/>
    </row>
    <row r="667" spans="1:9">
      <c r="A667" t="s">
        <v>11</v>
      </c>
      <c r="B667">
        <v>678</v>
      </c>
      <c r="C667">
        <v>0.225699067</v>
      </c>
      <c r="D667">
        <v>0</v>
      </c>
      <c r="H667"/>
      <c r="I667"/>
    </row>
    <row r="668" spans="1:9">
      <c r="A668" t="s">
        <v>203</v>
      </c>
      <c r="B668">
        <v>724</v>
      </c>
      <c r="C668">
        <v>0.24101197699999999</v>
      </c>
      <c r="D668">
        <v>0</v>
      </c>
      <c r="H668"/>
      <c r="I668"/>
    </row>
    <row r="669" spans="1:9">
      <c r="A669" t="s">
        <v>116</v>
      </c>
      <c r="B669">
        <v>921</v>
      </c>
      <c r="C669">
        <v>0.30659121299999997</v>
      </c>
      <c r="D669">
        <v>0</v>
      </c>
      <c r="H669"/>
      <c r="I669"/>
    </row>
    <row r="670" spans="1:9">
      <c r="A670" t="s">
        <v>13</v>
      </c>
      <c r="B670">
        <v>1024</v>
      </c>
      <c r="C670">
        <v>0.34087881399999997</v>
      </c>
      <c r="D670">
        <v>0</v>
      </c>
      <c r="H670"/>
      <c r="I670"/>
    </row>
    <row r="671" spans="1:9">
      <c r="A671" t="s">
        <v>204</v>
      </c>
      <c r="B671">
        <v>1175</v>
      </c>
      <c r="C671">
        <v>0.39114514</v>
      </c>
      <c r="D671">
        <v>0</v>
      </c>
      <c r="H671"/>
      <c r="I671"/>
    </row>
    <row r="672" spans="1:9">
      <c r="A672" t="s">
        <v>34</v>
      </c>
      <c r="B672">
        <v>1419</v>
      </c>
      <c r="C672">
        <v>0.47237017799999997</v>
      </c>
      <c r="D672">
        <v>0</v>
      </c>
      <c r="H672"/>
      <c r="I672"/>
    </row>
    <row r="673" spans="1:9">
      <c r="A673" t="s">
        <v>35</v>
      </c>
      <c r="B673">
        <v>1437</v>
      </c>
      <c r="C673">
        <v>0.478362173</v>
      </c>
      <c r="D673">
        <v>0</v>
      </c>
      <c r="H673"/>
      <c r="I673"/>
    </row>
    <row r="674" spans="1:9">
      <c r="A674" t="s">
        <v>92</v>
      </c>
      <c r="B674">
        <v>1446</v>
      </c>
      <c r="C674">
        <v>0.48135820000000001</v>
      </c>
      <c r="D674">
        <v>0</v>
      </c>
      <c r="H674"/>
      <c r="I674"/>
    </row>
    <row r="675" spans="1:9">
      <c r="A675" t="s">
        <v>174</v>
      </c>
      <c r="B675">
        <v>1631</v>
      </c>
      <c r="C675">
        <v>0.54294276200000002</v>
      </c>
      <c r="D675">
        <v>0</v>
      </c>
      <c r="H675"/>
      <c r="I675"/>
    </row>
    <row r="676" spans="1:9">
      <c r="A676" t="s">
        <v>94</v>
      </c>
      <c r="B676">
        <v>1654</v>
      </c>
      <c r="C676">
        <v>0.55059921700000003</v>
      </c>
      <c r="D676">
        <v>0</v>
      </c>
      <c r="H676"/>
      <c r="I676"/>
    </row>
    <row r="677" spans="1:9">
      <c r="A677" t="s">
        <v>205</v>
      </c>
      <c r="B677">
        <v>1684</v>
      </c>
      <c r="C677">
        <v>0.56058585599999999</v>
      </c>
      <c r="D677">
        <v>0</v>
      </c>
      <c r="H677"/>
      <c r="I677"/>
    </row>
    <row r="678" spans="1:9">
      <c r="A678" t="s">
        <v>206</v>
      </c>
      <c r="B678">
        <v>1687</v>
      </c>
      <c r="C678">
        <v>0.56158453200000003</v>
      </c>
      <c r="D678">
        <v>0</v>
      </c>
      <c r="H678"/>
      <c r="I678"/>
    </row>
    <row r="679" spans="1:9">
      <c r="A679" t="s">
        <v>207</v>
      </c>
      <c r="B679">
        <v>1708</v>
      </c>
      <c r="C679">
        <v>0.56857520299999997</v>
      </c>
      <c r="D679">
        <v>0</v>
      </c>
      <c r="H679"/>
      <c r="I679"/>
    </row>
    <row r="680" spans="1:9">
      <c r="A680" t="s">
        <v>60</v>
      </c>
      <c r="B680">
        <v>1829</v>
      </c>
      <c r="C680">
        <v>0.60885489000000004</v>
      </c>
      <c r="D680">
        <v>0</v>
      </c>
      <c r="H680"/>
      <c r="I680"/>
    </row>
    <row r="681" spans="1:9">
      <c r="A681" t="s">
        <v>82</v>
      </c>
      <c r="B681">
        <v>2022</v>
      </c>
      <c r="C681">
        <v>0.67310255799999996</v>
      </c>
      <c r="D681">
        <v>0</v>
      </c>
      <c r="H681"/>
      <c r="I681"/>
    </row>
    <row r="682" spans="1:9">
      <c r="A682" t="s">
        <v>71</v>
      </c>
      <c r="B682">
        <v>2249</v>
      </c>
      <c r="C682">
        <v>0.74866843199999999</v>
      </c>
      <c r="D682">
        <v>0</v>
      </c>
      <c r="H682"/>
      <c r="I682"/>
    </row>
    <row r="683" spans="1:9">
      <c r="A683" t="s">
        <v>120</v>
      </c>
      <c r="B683">
        <v>2468</v>
      </c>
      <c r="C683">
        <v>0.82157123099999996</v>
      </c>
      <c r="D683">
        <v>0</v>
      </c>
      <c r="H683"/>
      <c r="I683"/>
    </row>
    <row r="684" spans="1:9">
      <c r="A684" t="s">
        <v>121</v>
      </c>
      <c r="B684">
        <v>2591</v>
      </c>
      <c r="C684">
        <v>0.862516642</v>
      </c>
      <c r="D684">
        <v>0</v>
      </c>
      <c r="H684"/>
      <c r="I684"/>
    </row>
    <row r="685" spans="1:9">
      <c r="A685" t="s">
        <v>44</v>
      </c>
      <c r="B685">
        <v>1</v>
      </c>
      <c r="C685">
        <v>0</v>
      </c>
      <c r="D685">
        <v>1</v>
      </c>
      <c r="H685"/>
      <c r="I685"/>
    </row>
    <row r="686" spans="1:9">
      <c r="A686" t="s">
        <v>5</v>
      </c>
      <c r="B686">
        <v>3</v>
      </c>
      <c r="C686">
        <v>0</v>
      </c>
      <c r="D686">
        <v>0</v>
      </c>
      <c r="H686"/>
      <c r="I686"/>
    </row>
    <row r="687" spans="1:9">
      <c r="A687" t="s">
        <v>6</v>
      </c>
      <c r="B687">
        <v>8</v>
      </c>
      <c r="C687">
        <v>0</v>
      </c>
      <c r="D687">
        <v>0</v>
      </c>
      <c r="H687"/>
      <c r="I687"/>
    </row>
    <row r="688" spans="1:9">
      <c r="A688" t="s">
        <v>38</v>
      </c>
      <c r="B688">
        <v>24</v>
      </c>
      <c r="C688">
        <v>0</v>
      </c>
      <c r="D688">
        <v>0</v>
      </c>
      <c r="H688"/>
      <c r="I688"/>
    </row>
    <row r="689" spans="1:9">
      <c r="A689" t="s">
        <v>171</v>
      </c>
      <c r="B689">
        <v>32</v>
      </c>
      <c r="C689">
        <v>0</v>
      </c>
      <c r="D689">
        <v>1</v>
      </c>
      <c r="H689"/>
      <c r="I689"/>
    </row>
    <row r="690" spans="1:9">
      <c r="A690" t="s">
        <v>39</v>
      </c>
      <c r="B690">
        <v>35</v>
      </c>
      <c r="C690">
        <v>0</v>
      </c>
      <c r="D690">
        <v>1</v>
      </c>
      <c r="H690"/>
      <c r="I690"/>
    </row>
    <row r="691" spans="1:9">
      <c r="A691" t="s">
        <v>177</v>
      </c>
      <c r="B691">
        <v>51</v>
      </c>
      <c r="C691">
        <v>0</v>
      </c>
      <c r="D691">
        <v>0</v>
      </c>
      <c r="H691"/>
      <c r="I691"/>
    </row>
    <row r="692" spans="1:9">
      <c r="A692" t="s">
        <v>113</v>
      </c>
      <c r="B692">
        <v>59</v>
      </c>
      <c r="C692">
        <v>0</v>
      </c>
      <c r="D692">
        <v>0</v>
      </c>
      <c r="H692"/>
      <c r="I692"/>
    </row>
    <row r="693" spans="1:9">
      <c r="A693" t="s">
        <v>45</v>
      </c>
      <c r="B693">
        <v>92</v>
      </c>
      <c r="C693">
        <v>0</v>
      </c>
      <c r="D693">
        <v>0</v>
      </c>
      <c r="H693"/>
      <c r="I693"/>
    </row>
    <row r="694" spans="1:9">
      <c r="A694" t="s">
        <v>208</v>
      </c>
      <c r="B694">
        <v>195</v>
      </c>
      <c r="C694">
        <v>0</v>
      </c>
      <c r="D694">
        <v>0</v>
      </c>
      <c r="H694"/>
      <c r="I694"/>
    </row>
    <row r="695" spans="1:9">
      <c r="A695" t="s">
        <v>193</v>
      </c>
      <c r="B695">
        <v>234</v>
      </c>
      <c r="C695">
        <v>0</v>
      </c>
      <c r="D695">
        <v>0</v>
      </c>
      <c r="H695"/>
      <c r="I695"/>
    </row>
    <row r="696" spans="1:9">
      <c r="A696" t="s">
        <v>209</v>
      </c>
      <c r="B696">
        <v>254</v>
      </c>
      <c r="C696">
        <v>0</v>
      </c>
      <c r="D696">
        <v>0</v>
      </c>
      <c r="H696"/>
      <c r="I696"/>
    </row>
    <row r="697" spans="1:9">
      <c r="A697" t="s">
        <v>58</v>
      </c>
      <c r="B697">
        <v>282</v>
      </c>
      <c r="C697">
        <v>0</v>
      </c>
      <c r="D697">
        <v>0</v>
      </c>
      <c r="H697"/>
      <c r="I697"/>
    </row>
    <row r="698" spans="1:9">
      <c r="A698" t="s">
        <v>9</v>
      </c>
      <c r="B698">
        <v>342</v>
      </c>
      <c r="C698">
        <v>0.113848202</v>
      </c>
      <c r="D698">
        <v>0</v>
      </c>
      <c r="H698"/>
      <c r="I698"/>
    </row>
    <row r="699" spans="1:9">
      <c r="A699" t="s">
        <v>88</v>
      </c>
      <c r="B699">
        <v>500</v>
      </c>
      <c r="C699">
        <v>0.16644473400000001</v>
      </c>
      <c r="D699">
        <v>0</v>
      </c>
      <c r="H699"/>
      <c r="I699"/>
    </row>
    <row r="700" spans="1:9">
      <c r="A700" t="s">
        <v>115</v>
      </c>
      <c r="B700">
        <v>512</v>
      </c>
      <c r="C700">
        <v>0.17043940699999999</v>
      </c>
      <c r="D700">
        <v>0</v>
      </c>
      <c r="H700"/>
      <c r="I700"/>
    </row>
    <row r="701" spans="1:9">
      <c r="A701" t="s">
        <v>40</v>
      </c>
      <c r="B701">
        <v>587</v>
      </c>
      <c r="C701">
        <v>0.19540612399999999</v>
      </c>
      <c r="D701">
        <v>0</v>
      </c>
      <c r="H701"/>
      <c r="I701"/>
    </row>
    <row r="702" spans="1:9">
      <c r="A702" t="s">
        <v>10</v>
      </c>
      <c r="B702">
        <v>604</v>
      </c>
      <c r="C702">
        <v>0.20106524200000001</v>
      </c>
      <c r="D702">
        <v>0</v>
      </c>
      <c r="H702"/>
      <c r="I702"/>
    </row>
    <row r="703" spans="1:9">
      <c r="A703" t="s">
        <v>31</v>
      </c>
      <c r="B703">
        <v>628</v>
      </c>
      <c r="C703">
        <v>0.20905458900000001</v>
      </c>
      <c r="D703">
        <v>0</v>
      </c>
      <c r="H703"/>
      <c r="I703"/>
    </row>
    <row r="704" spans="1:9">
      <c r="A704" t="s">
        <v>57</v>
      </c>
      <c r="B704">
        <v>648</v>
      </c>
      <c r="C704">
        <v>0.21571238300000001</v>
      </c>
      <c r="D704">
        <v>0</v>
      </c>
      <c r="H704"/>
      <c r="I704"/>
    </row>
    <row r="705" spans="1:9">
      <c r="A705" t="s">
        <v>66</v>
      </c>
      <c r="B705">
        <v>663</v>
      </c>
      <c r="C705">
        <v>0.22070573299999999</v>
      </c>
      <c r="D705">
        <v>0</v>
      </c>
      <c r="H705"/>
      <c r="I705"/>
    </row>
    <row r="706" spans="1:9">
      <c r="A706" t="s">
        <v>67</v>
      </c>
      <c r="B706">
        <v>677</v>
      </c>
      <c r="C706">
        <v>0.225366175</v>
      </c>
      <c r="D706">
        <v>0</v>
      </c>
      <c r="H706"/>
      <c r="I706"/>
    </row>
    <row r="707" spans="1:9">
      <c r="A707" t="s">
        <v>11</v>
      </c>
      <c r="B707">
        <v>678</v>
      </c>
      <c r="C707">
        <v>0.225699067</v>
      </c>
      <c r="D707">
        <v>0</v>
      </c>
      <c r="H707"/>
      <c r="I707"/>
    </row>
    <row r="708" spans="1:9">
      <c r="A708" t="s">
        <v>33</v>
      </c>
      <c r="B708">
        <v>685</v>
      </c>
      <c r="C708">
        <v>0.22802929599999999</v>
      </c>
      <c r="D708">
        <v>0</v>
      </c>
      <c r="H708"/>
      <c r="I708"/>
    </row>
    <row r="709" spans="1:9">
      <c r="A709" t="s">
        <v>191</v>
      </c>
      <c r="B709">
        <v>784</v>
      </c>
      <c r="C709">
        <v>0.26098534499999998</v>
      </c>
      <c r="D709">
        <v>0</v>
      </c>
      <c r="H709"/>
      <c r="I709"/>
    </row>
    <row r="710" spans="1:9">
      <c r="A710" t="s">
        <v>210</v>
      </c>
      <c r="B710">
        <v>835</v>
      </c>
      <c r="C710">
        <v>0.277962714</v>
      </c>
      <c r="D710">
        <v>0</v>
      </c>
      <c r="H710"/>
      <c r="I710"/>
    </row>
    <row r="711" spans="1:9">
      <c r="A711" t="s">
        <v>116</v>
      </c>
      <c r="B711">
        <v>921</v>
      </c>
      <c r="C711">
        <v>0.30659121299999997</v>
      </c>
      <c r="D711">
        <v>0</v>
      </c>
      <c r="H711"/>
      <c r="I711"/>
    </row>
    <row r="712" spans="1:9">
      <c r="A712" t="s">
        <v>13</v>
      </c>
      <c r="B712">
        <v>1024</v>
      </c>
      <c r="C712">
        <v>0.34087881399999997</v>
      </c>
      <c r="D712">
        <v>0</v>
      </c>
      <c r="H712"/>
      <c r="I712"/>
    </row>
    <row r="713" spans="1:9">
      <c r="A713" t="s">
        <v>211</v>
      </c>
      <c r="B713">
        <v>1046</v>
      </c>
      <c r="C713">
        <v>0.34820240699999999</v>
      </c>
      <c r="D713">
        <v>0</v>
      </c>
      <c r="H713"/>
      <c r="I713"/>
    </row>
    <row r="714" spans="1:9">
      <c r="A714" t="s">
        <v>212</v>
      </c>
      <c r="B714">
        <v>1363</v>
      </c>
      <c r="C714">
        <v>0.453728348</v>
      </c>
      <c r="D714">
        <v>0</v>
      </c>
      <c r="H714"/>
      <c r="I714"/>
    </row>
    <row r="715" spans="1:9">
      <c r="A715" t="s">
        <v>34</v>
      </c>
      <c r="B715">
        <v>1419</v>
      </c>
      <c r="C715">
        <v>0.47237017799999997</v>
      </c>
      <c r="D715">
        <v>0</v>
      </c>
      <c r="H715"/>
      <c r="I715"/>
    </row>
    <row r="716" spans="1:9">
      <c r="A716" t="s">
        <v>117</v>
      </c>
      <c r="B716">
        <v>1420</v>
      </c>
      <c r="C716">
        <v>0.47270306899999998</v>
      </c>
      <c r="D716">
        <v>0</v>
      </c>
      <c r="H716"/>
      <c r="I716"/>
    </row>
    <row r="717" spans="1:9">
      <c r="A717" t="s">
        <v>35</v>
      </c>
      <c r="B717">
        <v>1437</v>
      </c>
      <c r="C717">
        <v>0.478362173</v>
      </c>
      <c r="D717">
        <v>0</v>
      </c>
      <c r="H717"/>
      <c r="I717"/>
    </row>
    <row r="718" spans="1:9">
      <c r="A718" t="s">
        <v>42</v>
      </c>
      <c r="B718">
        <v>1477</v>
      </c>
      <c r="C718">
        <v>0.49167776099999999</v>
      </c>
      <c r="D718">
        <v>0</v>
      </c>
      <c r="H718"/>
      <c r="I718"/>
    </row>
    <row r="719" spans="1:9">
      <c r="A719" t="s">
        <v>15</v>
      </c>
      <c r="B719">
        <v>1487</v>
      </c>
      <c r="C719">
        <v>0.49500665100000002</v>
      </c>
      <c r="D719">
        <v>0</v>
      </c>
      <c r="H719"/>
      <c r="I719"/>
    </row>
    <row r="720" spans="1:9">
      <c r="A720" t="s">
        <v>213</v>
      </c>
      <c r="B720">
        <v>1550</v>
      </c>
      <c r="C720">
        <v>0.51597869399999996</v>
      </c>
      <c r="D720">
        <v>0</v>
      </c>
      <c r="H720"/>
      <c r="I720"/>
    </row>
    <row r="721" spans="1:9">
      <c r="A721" t="s">
        <v>163</v>
      </c>
      <c r="B721">
        <v>1637</v>
      </c>
      <c r="C721">
        <v>0.54494005400000001</v>
      </c>
      <c r="D721">
        <v>0</v>
      </c>
      <c r="H721"/>
      <c r="I721"/>
    </row>
    <row r="722" spans="1:9">
      <c r="A722" t="s">
        <v>50</v>
      </c>
      <c r="B722">
        <v>1640</v>
      </c>
      <c r="C722">
        <v>0.54593873000000004</v>
      </c>
      <c r="D722">
        <v>0</v>
      </c>
      <c r="H722"/>
      <c r="I722"/>
    </row>
    <row r="723" spans="1:9">
      <c r="A723" t="s">
        <v>59</v>
      </c>
      <c r="B723">
        <v>1650</v>
      </c>
      <c r="C723">
        <v>0.54926765</v>
      </c>
      <c r="D723">
        <v>0</v>
      </c>
      <c r="H723"/>
      <c r="I723"/>
    </row>
    <row r="724" spans="1:9">
      <c r="A724" t="s">
        <v>94</v>
      </c>
      <c r="B724">
        <v>1654</v>
      </c>
      <c r="C724">
        <v>0.55059921700000003</v>
      </c>
      <c r="D724">
        <v>0</v>
      </c>
      <c r="H724"/>
      <c r="I724"/>
    </row>
    <row r="725" spans="1:9">
      <c r="A725" t="s">
        <v>102</v>
      </c>
      <c r="B725">
        <v>1666</v>
      </c>
      <c r="C725">
        <v>0.55459386099999997</v>
      </c>
      <c r="D725">
        <v>0</v>
      </c>
      <c r="H725"/>
      <c r="I725"/>
    </row>
    <row r="726" spans="1:9">
      <c r="A726" t="s">
        <v>16</v>
      </c>
      <c r="B726">
        <v>1688</v>
      </c>
      <c r="C726">
        <v>0.561917424</v>
      </c>
      <c r="D726">
        <v>0</v>
      </c>
      <c r="H726"/>
      <c r="I726"/>
    </row>
    <row r="727" spans="1:9">
      <c r="A727" t="s">
        <v>36</v>
      </c>
      <c r="B727">
        <v>1744</v>
      </c>
      <c r="C727">
        <v>0.58055925399999997</v>
      </c>
      <c r="D727">
        <v>0</v>
      </c>
      <c r="H727"/>
      <c r="I727"/>
    </row>
    <row r="728" spans="1:9">
      <c r="A728" t="s">
        <v>60</v>
      </c>
      <c r="B728">
        <v>1829</v>
      </c>
      <c r="C728">
        <v>0.60885489000000004</v>
      </c>
      <c r="D728">
        <v>0</v>
      </c>
      <c r="H728"/>
      <c r="I728"/>
    </row>
    <row r="729" spans="1:9">
      <c r="A729" t="s">
        <v>82</v>
      </c>
      <c r="B729">
        <v>2022</v>
      </c>
      <c r="C729">
        <v>0.67310255799999996</v>
      </c>
      <c r="D729">
        <v>0</v>
      </c>
      <c r="H729"/>
      <c r="I729"/>
    </row>
    <row r="730" spans="1:9">
      <c r="A730" t="s">
        <v>71</v>
      </c>
      <c r="B730">
        <v>2249</v>
      </c>
      <c r="C730">
        <v>0.74866843199999999</v>
      </c>
      <c r="D730">
        <v>0</v>
      </c>
      <c r="H730"/>
      <c r="I730"/>
    </row>
    <row r="731" spans="1:9">
      <c r="A731" t="s">
        <v>83</v>
      </c>
      <c r="B731">
        <v>2271</v>
      </c>
      <c r="C731">
        <v>0.75599199500000003</v>
      </c>
      <c r="D731">
        <v>0</v>
      </c>
      <c r="H731"/>
      <c r="I731"/>
    </row>
    <row r="732" spans="1:9">
      <c r="A732" t="s">
        <v>37</v>
      </c>
      <c r="B732">
        <v>2318</v>
      </c>
      <c r="C732">
        <v>0.77163779700000001</v>
      </c>
      <c r="D732">
        <v>0</v>
      </c>
      <c r="H732"/>
      <c r="I732"/>
    </row>
    <row r="733" spans="1:9">
      <c r="A733" t="s">
        <v>175</v>
      </c>
      <c r="B733">
        <v>2696</v>
      </c>
      <c r="C733">
        <v>0.89747005700000004</v>
      </c>
      <c r="D733">
        <v>0</v>
      </c>
      <c r="H733"/>
      <c r="I733"/>
    </row>
    <row r="734" spans="1:9">
      <c r="A734" t="s">
        <v>214</v>
      </c>
      <c r="B734">
        <v>2759</v>
      </c>
      <c r="C734">
        <v>0.91844207</v>
      </c>
      <c r="D734">
        <v>0</v>
      </c>
      <c r="H734"/>
      <c r="I734"/>
    </row>
    <row r="735" spans="1:9">
      <c r="A735" t="s">
        <v>5</v>
      </c>
      <c r="B735">
        <v>3</v>
      </c>
      <c r="C735">
        <v>0</v>
      </c>
      <c r="D735">
        <v>1</v>
      </c>
      <c r="H735"/>
      <c r="I735"/>
    </row>
    <row r="736" spans="1:9">
      <c r="A736" t="s">
        <v>171</v>
      </c>
      <c r="B736">
        <v>32</v>
      </c>
      <c r="C736">
        <v>0</v>
      </c>
      <c r="D736">
        <v>1</v>
      </c>
      <c r="H736"/>
      <c r="I736"/>
    </row>
    <row r="737" spans="1:9">
      <c r="A737" t="s">
        <v>215</v>
      </c>
      <c r="B737">
        <v>458</v>
      </c>
      <c r="C737">
        <v>0.15246337700000001</v>
      </c>
      <c r="D737">
        <v>0</v>
      </c>
      <c r="H737"/>
      <c r="I737"/>
    </row>
    <row r="738" spans="1:9">
      <c r="A738" t="s">
        <v>89</v>
      </c>
      <c r="B738">
        <v>515</v>
      </c>
      <c r="C738">
        <v>0.17143808299999999</v>
      </c>
      <c r="D738">
        <v>0</v>
      </c>
      <c r="H738"/>
      <c r="I738"/>
    </row>
    <row r="739" spans="1:9">
      <c r="A739" t="s">
        <v>31</v>
      </c>
      <c r="B739">
        <v>628</v>
      </c>
      <c r="C739">
        <v>0.20905458900000001</v>
      </c>
      <c r="D739">
        <v>0</v>
      </c>
      <c r="H739"/>
      <c r="I739"/>
    </row>
    <row r="740" spans="1:9">
      <c r="A740" t="s">
        <v>67</v>
      </c>
      <c r="B740">
        <v>677</v>
      </c>
      <c r="C740">
        <v>0.225366175</v>
      </c>
      <c r="D740">
        <v>0</v>
      </c>
      <c r="H740"/>
      <c r="I740"/>
    </row>
    <row r="741" spans="1:9">
      <c r="A741" t="s">
        <v>33</v>
      </c>
      <c r="B741">
        <v>685</v>
      </c>
      <c r="C741">
        <v>0.22802929599999999</v>
      </c>
      <c r="D741">
        <v>0</v>
      </c>
      <c r="H741"/>
      <c r="I741"/>
    </row>
    <row r="742" spans="1:9">
      <c r="A742" t="s">
        <v>13</v>
      </c>
      <c r="B742">
        <v>1024</v>
      </c>
      <c r="C742">
        <v>0.34087881399999997</v>
      </c>
      <c r="D742">
        <v>0</v>
      </c>
      <c r="H742"/>
      <c r="I742"/>
    </row>
    <row r="743" spans="1:9">
      <c r="A743" t="s">
        <v>41</v>
      </c>
      <c r="B743">
        <v>1154</v>
      </c>
      <c r="C743">
        <v>0.384154469</v>
      </c>
      <c r="D743">
        <v>0</v>
      </c>
      <c r="H743"/>
      <c r="I743"/>
    </row>
    <row r="744" spans="1:9">
      <c r="A744" t="s">
        <v>216</v>
      </c>
      <c r="B744">
        <v>1967</v>
      </c>
      <c r="C744">
        <v>0.65479361999999997</v>
      </c>
      <c r="D744">
        <v>0</v>
      </c>
      <c r="H744"/>
      <c r="I744"/>
    </row>
    <row r="745" spans="1:9">
      <c r="A745" t="s">
        <v>145</v>
      </c>
      <c r="B745">
        <v>1982</v>
      </c>
      <c r="C745">
        <v>0.65978694000000004</v>
      </c>
      <c r="D745">
        <v>0</v>
      </c>
      <c r="H745"/>
      <c r="I745"/>
    </row>
    <row r="746" spans="1:9">
      <c r="A746" t="s">
        <v>37</v>
      </c>
      <c r="B746">
        <v>2318</v>
      </c>
      <c r="C746">
        <v>0.77163779700000001</v>
      </c>
      <c r="D746">
        <v>0</v>
      </c>
      <c r="H746"/>
      <c r="I746"/>
    </row>
    <row r="747" spans="1:9">
      <c r="A747" t="s">
        <v>5</v>
      </c>
      <c r="B747">
        <v>3</v>
      </c>
      <c r="C747">
        <v>0</v>
      </c>
      <c r="D747">
        <v>1</v>
      </c>
      <c r="H747"/>
      <c r="I747"/>
    </row>
    <row r="748" spans="1:9">
      <c r="A748" t="s">
        <v>217</v>
      </c>
      <c r="B748">
        <v>575</v>
      </c>
      <c r="C748">
        <v>0.19141145100000001</v>
      </c>
      <c r="D748">
        <v>0</v>
      </c>
      <c r="H748"/>
      <c r="I748"/>
    </row>
    <row r="749" spans="1:9">
      <c r="A749" t="s">
        <v>11</v>
      </c>
      <c r="B749">
        <v>678</v>
      </c>
      <c r="C749">
        <v>0.225699067</v>
      </c>
      <c r="D749">
        <v>0</v>
      </c>
      <c r="H749"/>
      <c r="I749"/>
    </row>
    <row r="750" spans="1:9">
      <c r="A750" t="s">
        <v>33</v>
      </c>
      <c r="B750">
        <v>685</v>
      </c>
      <c r="C750">
        <v>0.22802929599999999</v>
      </c>
      <c r="D750">
        <v>0</v>
      </c>
      <c r="H750"/>
      <c r="I750"/>
    </row>
    <row r="751" spans="1:9">
      <c r="A751" t="s">
        <v>218</v>
      </c>
      <c r="B751">
        <v>870</v>
      </c>
      <c r="C751">
        <v>0.28961384299999998</v>
      </c>
      <c r="D751">
        <v>0</v>
      </c>
      <c r="H751"/>
      <c r="I751"/>
    </row>
    <row r="752" spans="1:9">
      <c r="A752" t="s">
        <v>41</v>
      </c>
      <c r="B752">
        <v>1154</v>
      </c>
      <c r="C752">
        <v>0.384154469</v>
      </c>
      <c r="D752">
        <v>0</v>
      </c>
      <c r="H752"/>
      <c r="I752"/>
    </row>
    <row r="753" spans="1:9">
      <c r="A753" t="s">
        <v>42</v>
      </c>
      <c r="B753">
        <v>1477</v>
      </c>
      <c r="C753">
        <v>0.49167776099999999</v>
      </c>
      <c r="D753">
        <v>0</v>
      </c>
      <c r="H753"/>
      <c r="I753"/>
    </row>
    <row r="754" spans="1:9">
      <c r="A754" t="s">
        <v>37</v>
      </c>
      <c r="B754">
        <v>2318</v>
      </c>
      <c r="C754">
        <v>0.77163779700000001</v>
      </c>
      <c r="D754">
        <v>0</v>
      </c>
      <c r="H754"/>
      <c r="I754"/>
    </row>
    <row r="755" spans="1:9">
      <c r="A755" t="s">
        <v>44</v>
      </c>
      <c r="B755">
        <v>1</v>
      </c>
      <c r="C755">
        <v>0</v>
      </c>
      <c r="D755">
        <v>0</v>
      </c>
      <c r="H755"/>
      <c r="I755"/>
    </row>
    <row r="756" spans="1:9">
      <c r="A756" t="s">
        <v>19</v>
      </c>
      <c r="B756">
        <v>7</v>
      </c>
      <c r="C756">
        <v>0</v>
      </c>
      <c r="D756">
        <v>0</v>
      </c>
      <c r="H756"/>
      <c r="I756"/>
    </row>
    <row r="757" spans="1:9">
      <c r="A757" t="s">
        <v>6</v>
      </c>
      <c r="B757">
        <v>8</v>
      </c>
      <c r="C757">
        <v>0</v>
      </c>
      <c r="D757">
        <v>0</v>
      </c>
      <c r="H757"/>
      <c r="I757"/>
    </row>
    <row r="758" spans="1:9">
      <c r="A758" t="s">
        <v>38</v>
      </c>
      <c r="B758">
        <v>24</v>
      </c>
      <c r="C758">
        <v>0</v>
      </c>
      <c r="D758">
        <v>0</v>
      </c>
      <c r="H758"/>
      <c r="I758"/>
    </row>
    <row r="759" spans="1:9">
      <c r="A759" t="s">
        <v>61</v>
      </c>
      <c r="B759">
        <v>39</v>
      </c>
      <c r="C759">
        <v>0</v>
      </c>
      <c r="D759">
        <v>0</v>
      </c>
      <c r="H759"/>
      <c r="I759"/>
    </row>
    <row r="760" spans="1:9">
      <c r="A760" t="s">
        <v>9</v>
      </c>
      <c r="B760">
        <v>342</v>
      </c>
      <c r="C760">
        <v>0.113848202</v>
      </c>
      <c r="D760">
        <v>0</v>
      </c>
      <c r="H760"/>
      <c r="I760"/>
    </row>
    <row r="761" spans="1:9">
      <c r="A761" t="s">
        <v>115</v>
      </c>
      <c r="B761">
        <v>512</v>
      </c>
      <c r="C761">
        <v>0.17043940699999999</v>
      </c>
      <c r="D761">
        <v>0</v>
      </c>
      <c r="H761"/>
      <c r="I761"/>
    </row>
    <row r="762" spans="1:9">
      <c r="A762" t="s">
        <v>30</v>
      </c>
      <c r="B762">
        <v>526</v>
      </c>
      <c r="C762">
        <v>0.17509986499999999</v>
      </c>
      <c r="D762">
        <v>0</v>
      </c>
      <c r="H762"/>
      <c r="I762"/>
    </row>
    <row r="763" spans="1:9">
      <c r="A763" t="s">
        <v>194</v>
      </c>
      <c r="B763">
        <v>537</v>
      </c>
      <c r="C763">
        <v>0.178761646</v>
      </c>
      <c r="D763">
        <v>0</v>
      </c>
      <c r="H763"/>
      <c r="I763"/>
    </row>
    <row r="764" spans="1:9">
      <c r="A764" t="s">
        <v>219</v>
      </c>
      <c r="B764">
        <v>553</v>
      </c>
      <c r="C764">
        <v>0.18408788700000001</v>
      </c>
      <c r="D764">
        <v>0</v>
      </c>
      <c r="H764"/>
      <c r="I764"/>
    </row>
    <row r="765" spans="1:9">
      <c r="A765" t="s">
        <v>10</v>
      </c>
      <c r="B765">
        <v>604</v>
      </c>
      <c r="C765">
        <v>0.20106524200000001</v>
      </c>
      <c r="D765">
        <v>0</v>
      </c>
      <c r="H765"/>
      <c r="I765"/>
    </row>
    <row r="766" spans="1:9">
      <c r="A766" t="s">
        <v>31</v>
      </c>
      <c r="B766">
        <v>628</v>
      </c>
      <c r="C766">
        <v>0.20905458900000001</v>
      </c>
      <c r="D766">
        <v>0</v>
      </c>
      <c r="H766"/>
      <c r="I766"/>
    </row>
    <row r="767" spans="1:9">
      <c r="A767" t="s">
        <v>67</v>
      </c>
      <c r="B767">
        <v>677</v>
      </c>
      <c r="C767">
        <v>0.225366175</v>
      </c>
      <c r="D767">
        <v>0</v>
      </c>
      <c r="H767"/>
      <c r="I767"/>
    </row>
    <row r="768" spans="1:9">
      <c r="A768" t="s">
        <v>11</v>
      </c>
      <c r="B768">
        <v>678</v>
      </c>
      <c r="C768">
        <v>0.225699067</v>
      </c>
      <c r="D768">
        <v>0</v>
      </c>
      <c r="H768"/>
      <c r="I768"/>
    </row>
    <row r="769" spans="1:9">
      <c r="A769" t="s">
        <v>191</v>
      </c>
      <c r="B769">
        <v>784</v>
      </c>
      <c r="C769">
        <v>0.26098534499999998</v>
      </c>
      <c r="D769">
        <v>0</v>
      </c>
      <c r="H769"/>
      <c r="I769"/>
    </row>
    <row r="770" spans="1:9">
      <c r="A770" t="s">
        <v>13</v>
      </c>
      <c r="B770">
        <v>1024</v>
      </c>
      <c r="C770">
        <v>0.34087881399999997</v>
      </c>
      <c r="D770">
        <v>0</v>
      </c>
      <c r="H770"/>
      <c r="I770"/>
    </row>
    <row r="771" spans="1:9">
      <c r="A771" t="s">
        <v>220</v>
      </c>
      <c r="B771">
        <v>1083</v>
      </c>
      <c r="C771">
        <v>0.36051931999999998</v>
      </c>
      <c r="D771">
        <v>0</v>
      </c>
      <c r="H771"/>
      <c r="I771"/>
    </row>
    <row r="772" spans="1:9">
      <c r="A772" t="s">
        <v>41</v>
      </c>
      <c r="B772">
        <v>1154</v>
      </c>
      <c r="C772">
        <v>0.384154469</v>
      </c>
      <c r="D772">
        <v>0</v>
      </c>
      <c r="H772"/>
      <c r="I772"/>
    </row>
    <row r="773" spans="1:9">
      <c r="A773" t="s">
        <v>35</v>
      </c>
      <c r="B773">
        <v>1437</v>
      </c>
      <c r="C773">
        <v>0.478362173</v>
      </c>
      <c r="D773">
        <v>0</v>
      </c>
      <c r="H773"/>
      <c r="I773"/>
    </row>
    <row r="774" spans="1:9">
      <c r="A774" t="s">
        <v>42</v>
      </c>
      <c r="B774">
        <v>1477</v>
      </c>
      <c r="C774">
        <v>0.49167776099999999</v>
      </c>
      <c r="D774">
        <v>0</v>
      </c>
      <c r="H774"/>
      <c r="I774"/>
    </row>
    <row r="775" spans="1:9">
      <c r="A775" t="s">
        <v>138</v>
      </c>
      <c r="B775">
        <v>1638</v>
      </c>
      <c r="C775">
        <v>0.54527294599999998</v>
      </c>
      <c r="D775">
        <v>0</v>
      </c>
      <c r="H775"/>
      <c r="I775"/>
    </row>
    <row r="776" spans="1:9">
      <c r="A776" t="s">
        <v>50</v>
      </c>
      <c r="B776">
        <v>1640</v>
      </c>
      <c r="C776">
        <v>0.54593873000000004</v>
      </c>
      <c r="D776">
        <v>0</v>
      </c>
      <c r="H776"/>
      <c r="I776"/>
    </row>
    <row r="777" spans="1:9">
      <c r="A777" t="s">
        <v>16</v>
      </c>
      <c r="B777">
        <v>1688</v>
      </c>
      <c r="C777">
        <v>0.561917424</v>
      </c>
      <c r="D777">
        <v>0</v>
      </c>
      <c r="H777"/>
      <c r="I777"/>
    </row>
    <row r="778" spans="1:9">
      <c r="A778" t="s">
        <v>36</v>
      </c>
      <c r="B778">
        <v>1744</v>
      </c>
      <c r="C778">
        <v>0.58055925399999997</v>
      </c>
      <c r="D778">
        <v>0</v>
      </c>
      <c r="H778"/>
      <c r="I778"/>
    </row>
    <row r="779" spans="1:9">
      <c r="A779" t="s">
        <v>60</v>
      </c>
      <c r="B779">
        <v>1829</v>
      </c>
      <c r="C779">
        <v>0.60885489000000004</v>
      </c>
      <c r="D779">
        <v>0</v>
      </c>
      <c r="H779"/>
      <c r="I779"/>
    </row>
    <row r="780" spans="1:9">
      <c r="A780" t="s">
        <v>221</v>
      </c>
      <c r="B780">
        <v>2008</v>
      </c>
      <c r="C780">
        <v>0.66844207</v>
      </c>
      <c r="D780">
        <v>0</v>
      </c>
      <c r="H780"/>
      <c r="I780"/>
    </row>
    <row r="781" spans="1:9">
      <c r="A781" t="s">
        <v>71</v>
      </c>
      <c r="B781">
        <v>2249</v>
      </c>
      <c r="C781">
        <v>0.74866843199999999</v>
      </c>
      <c r="D781">
        <v>0</v>
      </c>
      <c r="H781"/>
      <c r="I781"/>
    </row>
    <row r="782" spans="1:9">
      <c r="A782" t="s">
        <v>37</v>
      </c>
      <c r="B782">
        <v>2318</v>
      </c>
      <c r="C782">
        <v>0.77163779700000001</v>
      </c>
      <c r="D782">
        <v>0</v>
      </c>
      <c r="H782"/>
      <c r="I782"/>
    </row>
    <row r="783" spans="1:9">
      <c r="A783" t="s">
        <v>146</v>
      </c>
      <c r="B783">
        <v>2579</v>
      </c>
      <c r="C783">
        <v>0.85852199799999995</v>
      </c>
      <c r="D783">
        <v>0</v>
      </c>
      <c r="H783"/>
      <c r="I783"/>
    </row>
    <row r="784" spans="1:9">
      <c r="A784" t="s">
        <v>5</v>
      </c>
      <c r="B784">
        <v>3</v>
      </c>
      <c r="C784">
        <v>0</v>
      </c>
      <c r="D784">
        <v>1</v>
      </c>
      <c r="H784"/>
      <c r="I784"/>
    </row>
    <row r="785" spans="1:9">
      <c r="A785" t="s">
        <v>19</v>
      </c>
      <c r="B785">
        <v>7</v>
      </c>
      <c r="C785">
        <v>0</v>
      </c>
      <c r="D785">
        <v>1</v>
      </c>
      <c r="H785"/>
      <c r="I785"/>
    </row>
    <row r="786" spans="1:9">
      <c r="A786" t="s">
        <v>6</v>
      </c>
      <c r="B786">
        <v>8</v>
      </c>
      <c r="C786">
        <v>0</v>
      </c>
      <c r="D786">
        <v>0</v>
      </c>
      <c r="H786"/>
      <c r="I786"/>
    </row>
    <row r="787" spans="1:9">
      <c r="A787" t="s">
        <v>21</v>
      </c>
      <c r="B787">
        <v>14</v>
      </c>
      <c r="C787">
        <v>0</v>
      </c>
      <c r="D787">
        <v>1</v>
      </c>
      <c r="H787"/>
      <c r="I787"/>
    </row>
    <row r="788" spans="1:9">
      <c r="A788" t="s">
        <v>74</v>
      </c>
      <c r="B788">
        <v>17</v>
      </c>
      <c r="C788">
        <v>0</v>
      </c>
      <c r="D788">
        <v>1</v>
      </c>
      <c r="H788"/>
      <c r="I788"/>
    </row>
    <row r="789" spans="1:9">
      <c r="A789" t="s">
        <v>85</v>
      </c>
      <c r="B789">
        <v>22</v>
      </c>
      <c r="C789">
        <v>0</v>
      </c>
      <c r="D789">
        <v>1</v>
      </c>
      <c r="H789"/>
      <c r="I789"/>
    </row>
    <row r="790" spans="1:9">
      <c r="A790" t="s">
        <v>38</v>
      </c>
      <c r="B790">
        <v>24</v>
      </c>
      <c r="C790">
        <v>0</v>
      </c>
      <c r="D790">
        <v>0</v>
      </c>
      <c r="H790"/>
      <c r="I790"/>
    </row>
    <row r="791" spans="1:9">
      <c r="A791" t="s">
        <v>58</v>
      </c>
      <c r="B791">
        <v>282</v>
      </c>
      <c r="C791">
        <v>0</v>
      </c>
      <c r="D791">
        <v>0</v>
      </c>
      <c r="H791"/>
      <c r="I791"/>
    </row>
    <row r="792" spans="1:9">
      <c r="A792" t="s">
        <v>9</v>
      </c>
      <c r="B792">
        <v>342</v>
      </c>
      <c r="C792">
        <v>0.113848202</v>
      </c>
      <c r="D792">
        <v>0</v>
      </c>
      <c r="H792"/>
      <c r="I792"/>
    </row>
    <row r="793" spans="1:9">
      <c r="A793" t="s">
        <v>222</v>
      </c>
      <c r="B793">
        <v>358</v>
      </c>
      <c r="C793">
        <v>0.11917443599999999</v>
      </c>
      <c r="D793">
        <v>0</v>
      </c>
      <c r="H793"/>
      <c r="I793"/>
    </row>
    <row r="794" spans="1:9">
      <c r="A794" t="s">
        <v>115</v>
      </c>
      <c r="B794">
        <v>512</v>
      </c>
      <c r="C794">
        <v>0.17043940699999999</v>
      </c>
      <c r="D794">
        <v>0</v>
      </c>
      <c r="H794"/>
      <c r="I794"/>
    </row>
    <row r="795" spans="1:9">
      <c r="A795" t="s">
        <v>123</v>
      </c>
      <c r="B795">
        <v>585</v>
      </c>
      <c r="C795">
        <v>0.19474034000000001</v>
      </c>
      <c r="D795">
        <v>0</v>
      </c>
      <c r="H795"/>
      <c r="I795"/>
    </row>
    <row r="796" spans="1:9">
      <c r="A796" t="s">
        <v>40</v>
      </c>
      <c r="B796">
        <v>587</v>
      </c>
      <c r="C796">
        <v>0.19540612399999999</v>
      </c>
      <c r="D796">
        <v>0</v>
      </c>
      <c r="H796"/>
      <c r="I796"/>
    </row>
    <row r="797" spans="1:9">
      <c r="A797" t="s">
        <v>223</v>
      </c>
      <c r="B797">
        <v>622</v>
      </c>
      <c r="C797">
        <v>0.207057253</v>
      </c>
      <c r="D797">
        <v>1</v>
      </c>
      <c r="H797"/>
      <c r="I797"/>
    </row>
    <row r="798" spans="1:9">
      <c r="A798" t="s">
        <v>31</v>
      </c>
      <c r="B798">
        <v>628</v>
      </c>
      <c r="C798">
        <v>0.20905458900000001</v>
      </c>
      <c r="D798">
        <v>0</v>
      </c>
      <c r="H798"/>
      <c r="I798"/>
    </row>
    <row r="799" spans="1:9">
      <c r="A799" t="s">
        <v>67</v>
      </c>
      <c r="B799">
        <v>677</v>
      </c>
      <c r="C799">
        <v>0.225366175</v>
      </c>
      <c r="D799">
        <v>0</v>
      </c>
      <c r="H799"/>
      <c r="I799"/>
    </row>
    <row r="800" spans="1:9">
      <c r="A800" t="s">
        <v>11</v>
      </c>
      <c r="B800">
        <v>678</v>
      </c>
      <c r="C800">
        <v>0.225699067</v>
      </c>
      <c r="D800">
        <v>0</v>
      </c>
      <c r="H800"/>
      <c r="I800"/>
    </row>
    <row r="801" spans="1:9">
      <c r="A801" t="s">
        <v>195</v>
      </c>
      <c r="B801">
        <v>812</v>
      </c>
      <c r="C801">
        <v>0.27030625899999999</v>
      </c>
      <c r="D801">
        <v>0</v>
      </c>
      <c r="H801"/>
      <c r="I801"/>
    </row>
    <row r="802" spans="1:9">
      <c r="A802" t="s">
        <v>116</v>
      </c>
      <c r="B802">
        <v>921</v>
      </c>
      <c r="C802">
        <v>0.30659121299999997</v>
      </c>
      <c r="D802">
        <v>0</v>
      </c>
      <c r="H802"/>
      <c r="I802"/>
    </row>
    <row r="803" spans="1:9">
      <c r="A803" t="s">
        <v>224</v>
      </c>
      <c r="B803">
        <v>990</v>
      </c>
      <c r="C803">
        <v>0.32956057799999999</v>
      </c>
      <c r="D803">
        <v>0</v>
      </c>
      <c r="H803"/>
      <c r="I803"/>
    </row>
    <row r="804" spans="1:9">
      <c r="A804" t="s">
        <v>13</v>
      </c>
      <c r="B804">
        <v>1024</v>
      </c>
      <c r="C804">
        <v>0.34087881399999997</v>
      </c>
      <c r="D804">
        <v>0</v>
      </c>
      <c r="H804"/>
      <c r="I804"/>
    </row>
    <row r="805" spans="1:9">
      <c r="A805" t="s">
        <v>163</v>
      </c>
      <c r="B805">
        <v>1637</v>
      </c>
      <c r="C805">
        <v>0.54494005400000001</v>
      </c>
      <c r="D805">
        <v>0</v>
      </c>
      <c r="H805"/>
      <c r="I805"/>
    </row>
    <row r="806" spans="1:9">
      <c r="A806" t="s">
        <v>50</v>
      </c>
      <c r="B806">
        <v>1640</v>
      </c>
      <c r="C806">
        <v>0.54593873000000004</v>
      </c>
      <c r="D806">
        <v>0</v>
      </c>
      <c r="H806"/>
      <c r="I806"/>
    </row>
    <row r="807" spans="1:9">
      <c r="A807" t="s">
        <v>94</v>
      </c>
      <c r="B807">
        <v>1654</v>
      </c>
      <c r="C807">
        <v>0.55059921700000003</v>
      </c>
      <c r="D807">
        <v>0</v>
      </c>
      <c r="H807"/>
      <c r="I807"/>
    </row>
    <row r="808" spans="1:9">
      <c r="A808" t="s">
        <v>16</v>
      </c>
      <c r="B808">
        <v>1688</v>
      </c>
      <c r="C808">
        <v>0.561917424</v>
      </c>
      <c r="D808">
        <v>0</v>
      </c>
      <c r="H808"/>
      <c r="I808"/>
    </row>
    <row r="809" spans="1:9">
      <c r="A809" t="s">
        <v>36</v>
      </c>
      <c r="B809">
        <v>1744</v>
      </c>
      <c r="C809">
        <v>0.58055925399999997</v>
      </c>
      <c r="D809">
        <v>0</v>
      </c>
      <c r="H809"/>
      <c r="I809"/>
    </row>
    <row r="810" spans="1:9">
      <c r="A810" t="s">
        <v>118</v>
      </c>
      <c r="B810">
        <v>1976</v>
      </c>
      <c r="C810">
        <v>0.65778958799999998</v>
      </c>
      <c r="D810">
        <v>0</v>
      </c>
      <c r="H810"/>
      <c r="I810"/>
    </row>
    <row r="811" spans="1:9">
      <c r="A811" t="s">
        <v>124</v>
      </c>
      <c r="B811">
        <v>2211</v>
      </c>
      <c r="C811">
        <v>0.73601865799999999</v>
      </c>
      <c r="D811">
        <v>0</v>
      </c>
      <c r="H811"/>
      <c r="I811"/>
    </row>
    <row r="812" spans="1:9">
      <c r="A812" t="s">
        <v>121</v>
      </c>
      <c r="B812">
        <v>2591</v>
      </c>
      <c r="C812">
        <v>0.862516642</v>
      </c>
      <c r="D812">
        <v>0</v>
      </c>
      <c r="H812"/>
      <c r="I812"/>
    </row>
    <row r="813" spans="1:9">
      <c r="A813" t="s">
        <v>157</v>
      </c>
      <c r="B813">
        <v>2936</v>
      </c>
      <c r="C813">
        <v>0.97736352699999995</v>
      </c>
      <c r="D813">
        <v>0</v>
      </c>
      <c r="H813"/>
      <c r="I813"/>
    </row>
    <row r="814" spans="1:9">
      <c r="A814" t="s">
        <v>5</v>
      </c>
      <c r="B814">
        <v>3</v>
      </c>
      <c r="C814">
        <v>0</v>
      </c>
      <c r="D814">
        <v>1</v>
      </c>
      <c r="H814"/>
      <c r="I814"/>
    </row>
    <row r="815" spans="1:9">
      <c r="A815" t="s">
        <v>19</v>
      </c>
      <c r="B815">
        <v>7</v>
      </c>
      <c r="C815">
        <v>0</v>
      </c>
      <c r="D815">
        <v>1</v>
      </c>
      <c r="H815"/>
      <c r="I815"/>
    </row>
    <row r="816" spans="1:9">
      <c r="A816" t="s">
        <v>6</v>
      </c>
      <c r="B816">
        <v>8</v>
      </c>
      <c r="C816">
        <v>0</v>
      </c>
      <c r="D816">
        <v>1</v>
      </c>
      <c r="H816"/>
      <c r="I816"/>
    </row>
    <row r="817" spans="1:9">
      <c r="A817" t="s">
        <v>20</v>
      </c>
      <c r="B817">
        <v>9</v>
      </c>
      <c r="C817">
        <v>0</v>
      </c>
      <c r="D817">
        <v>1</v>
      </c>
      <c r="H817"/>
      <c r="I817"/>
    </row>
    <row r="818" spans="1:9">
      <c r="A818" t="s">
        <v>21</v>
      </c>
      <c r="B818">
        <v>14</v>
      </c>
      <c r="C818">
        <v>0</v>
      </c>
      <c r="D818">
        <v>1</v>
      </c>
      <c r="H818"/>
      <c r="I818"/>
    </row>
    <row r="819" spans="1:9">
      <c r="A819" t="s">
        <v>74</v>
      </c>
      <c r="B819">
        <v>17</v>
      </c>
      <c r="C819">
        <v>0</v>
      </c>
      <c r="D819">
        <v>1</v>
      </c>
      <c r="H819"/>
      <c r="I819"/>
    </row>
    <row r="820" spans="1:9">
      <c r="A820" t="s">
        <v>225</v>
      </c>
      <c r="B820">
        <v>56</v>
      </c>
      <c r="C820">
        <v>0</v>
      </c>
      <c r="D820">
        <v>1</v>
      </c>
      <c r="H820"/>
      <c r="I820"/>
    </row>
    <row r="821" spans="1:9">
      <c r="A821" t="s">
        <v>24</v>
      </c>
      <c r="B821">
        <v>65</v>
      </c>
      <c r="C821">
        <v>0</v>
      </c>
      <c r="D821">
        <v>1</v>
      </c>
      <c r="H821"/>
      <c r="I821"/>
    </row>
    <row r="822" spans="1:9">
      <c r="A822" t="s">
        <v>7</v>
      </c>
      <c r="B822">
        <v>84</v>
      </c>
      <c r="C822">
        <v>0</v>
      </c>
      <c r="D822">
        <v>0</v>
      </c>
      <c r="H822"/>
      <c r="I822"/>
    </row>
    <row r="823" spans="1:9">
      <c r="A823" t="s">
        <v>128</v>
      </c>
      <c r="B823">
        <v>101</v>
      </c>
      <c r="C823">
        <v>0</v>
      </c>
      <c r="D823">
        <v>0</v>
      </c>
      <c r="H823"/>
      <c r="I823"/>
    </row>
    <row r="824" spans="1:9">
      <c r="A824" t="s">
        <v>63</v>
      </c>
      <c r="B824">
        <v>110</v>
      </c>
      <c r="C824">
        <v>0</v>
      </c>
      <c r="D824">
        <v>0</v>
      </c>
      <c r="H824"/>
      <c r="I824"/>
    </row>
    <row r="825" spans="1:9">
      <c r="A825" t="s">
        <v>27</v>
      </c>
      <c r="B825">
        <v>166</v>
      </c>
      <c r="C825">
        <v>0</v>
      </c>
      <c r="D825">
        <v>0</v>
      </c>
      <c r="H825"/>
      <c r="I825"/>
    </row>
    <row r="826" spans="1:9">
      <c r="A826" t="s">
        <v>226</v>
      </c>
      <c r="B826">
        <v>208</v>
      </c>
      <c r="C826">
        <v>0</v>
      </c>
      <c r="D826">
        <v>1</v>
      </c>
      <c r="H826"/>
      <c r="I826"/>
    </row>
    <row r="827" spans="1:9">
      <c r="A827" t="s">
        <v>58</v>
      </c>
      <c r="B827">
        <v>282</v>
      </c>
      <c r="C827">
        <v>0</v>
      </c>
      <c r="D827">
        <v>0</v>
      </c>
      <c r="H827"/>
      <c r="I827"/>
    </row>
    <row r="828" spans="1:9">
      <c r="A828" t="s">
        <v>88</v>
      </c>
      <c r="B828">
        <v>500</v>
      </c>
      <c r="C828">
        <v>0.16644473400000001</v>
      </c>
      <c r="D828">
        <v>0</v>
      </c>
      <c r="H828"/>
      <c r="I828"/>
    </row>
    <row r="829" spans="1:9">
      <c r="A829" t="s">
        <v>31</v>
      </c>
      <c r="B829">
        <v>628</v>
      </c>
      <c r="C829">
        <v>0.20905458900000001</v>
      </c>
      <c r="D829">
        <v>0</v>
      </c>
      <c r="H829"/>
      <c r="I829"/>
    </row>
    <row r="830" spans="1:9">
      <c r="A830" t="s">
        <v>67</v>
      </c>
      <c r="B830">
        <v>677</v>
      </c>
      <c r="C830">
        <v>0.225366175</v>
      </c>
      <c r="D830">
        <v>0</v>
      </c>
      <c r="H830"/>
      <c r="I830"/>
    </row>
    <row r="831" spans="1:9">
      <c r="A831" t="s">
        <v>11</v>
      </c>
      <c r="B831">
        <v>678</v>
      </c>
      <c r="C831">
        <v>0.225699067</v>
      </c>
      <c r="D831">
        <v>0</v>
      </c>
      <c r="H831"/>
      <c r="I831"/>
    </row>
    <row r="832" spans="1:9">
      <c r="A832" t="s">
        <v>218</v>
      </c>
      <c r="B832">
        <v>870</v>
      </c>
      <c r="C832">
        <v>0.28961384299999998</v>
      </c>
      <c r="D832">
        <v>0</v>
      </c>
      <c r="H832"/>
      <c r="I832"/>
    </row>
    <row r="833" spans="1:9">
      <c r="A833" t="s">
        <v>34</v>
      </c>
      <c r="B833">
        <v>1419</v>
      </c>
      <c r="C833">
        <v>0.47237017799999997</v>
      </c>
      <c r="D833">
        <v>0</v>
      </c>
      <c r="H833"/>
      <c r="I833"/>
    </row>
    <row r="834" spans="1:9">
      <c r="A834" t="s">
        <v>117</v>
      </c>
      <c r="B834">
        <v>1420</v>
      </c>
      <c r="C834">
        <v>0.47270306899999998</v>
      </c>
      <c r="D834">
        <v>0</v>
      </c>
      <c r="H834"/>
      <c r="I834"/>
    </row>
    <row r="835" spans="1:9">
      <c r="A835" t="s">
        <v>35</v>
      </c>
      <c r="B835">
        <v>1437</v>
      </c>
      <c r="C835">
        <v>0.478362173</v>
      </c>
      <c r="D835">
        <v>0</v>
      </c>
      <c r="H835"/>
      <c r="I835"/>
    </row>
    <row r="836" spans="1:9">
      <c r="A836" t="s">
        <v>42</v>
      </c>
      <c r="B836">
        <v>1477</v>
      </c>
      <c r="C836">
        <v>0.49167776099999999</v>
      </c>
      <c r="D836">
        <v>0</v>
      </c>
      <c r="H836"/>
      <c r="I836"/>
    </row>
    <row r="837" spans="1:9">
      <c r="A837" t="s">
        <v>138</v>
      </c>
      <c r="B837">
        <v>1638</v>
      </c>
      <c r="C837">
        <v>0.54527294599999998</v>
      </c>
      <c r="D837">
        <v>0</v>
      </c>
      <c r="H837"/>
      <c r="I837"/>
    </row>
    <row r="838" spans="1:9">
      <c r="A838" t="s">
        <v>50</v>
      </c>
      <c r="B838">
        <v>1640</v>
      </c>
      <c r="C838">
        <v>0.54593873000000004</v>
      </c>
      <c r="D838">
        <v>0</v>
      </c>
      <c r="H838"/>
      <c r="I838"/>
    </row>
    <row r="839" spans="1:9">
      <c r="A839" t="s">
        <v>37</v>
      </c>
      <c r="B839">
        <v>2318</v>
      </c>
      <c r="C839">
        <v>0.77163779700000001</v>
      </c>
      <c r="D839">
        <v>0</v>
      </c>
      <c r="H839"/>
      <c r="I839"/>
    </row>
    <row r="840" spans="1:9">
      <c r="A840" t="s">
        <v>227</v>
      </c>
      <c r="B840">
        <v>2507</v>
      </c>
      <c r="C840">
        <v>0.83455395700000001</v>
      </c>
      <c r="D840">
        <v>0</v>
      </c>
      <c r="H840"/>
      <c r="I840"/>
    </row>
    <row r="841" spans="1:9">
      <c r="A841" t="s">
        <v>5</v>
      </c>
      <c r="B841">
        <v>3</v>
      </c>
      <c r="C841">
        <v>0</v>
      </c>
      <c r="D841">
        <v>1</v>
      </c>
      <c r="H841"/>
      <c r="I841"/>
    </row>
    <row r="842" spans="1:9">
      <c r="A842" t="s">
        <v>74</v>
      </c>
      <c r="B842">
        <v>17</v>
      </c>
      <c r="C842">
        <v>0</v>
      </c>
      <c r="D842">
        <v>1</v>
      </c>
      <c r="H842"/>
      <c r="I842"/>
    </row>
    <row r="843" spans="1:9">
      <c r="A843" t="s">
        <v>38</v>
      </c>
      <c r="B843">
        <v>24</v>
      </c>
      <c r="C843">
        <v>0</v>
      </c>
      <c r="D843">
        <v>0</v>
      </c>
      <c r="H843"/>
      <c r="I843"/>
    </row>
    <row r="844" spans="1:9">
      <c r="A844" t="s">
        <v>61</v>
      </c>
      <c r="B844">
        <v>39</v>
      </c>
      <c r="C844">
        <v>0</v>
      </c>
      <c r="D844">
        <v>1</v>
      </c>
      <c r="H844"/>
      <c r="I844"/>
    </row>
    <row r="845" spans="1:9">
      <c r="A845" t="s">
        <v>228</v>
      </c>
      <c r="B845">
        <v>96</v>
      </c>
      <c r="C845">
        <v>0</v>
      </c>
      <c r="D845">
        <v>1</v>
      </c>
      <c r="H845"/>
      <c r="I845"/>
    </row>
    <row r="846" spans="1:9">
      <c r="A846" t="s">
        <v>229</v>
      </c>
      <c r="B846">
        <v>194</v>
      </c>
      <c r="C846">
        <v>0</v>
      </c>
      <c r="D846">
        <v>1</v>
      </c>
      <c r="H846"/>
      <c r="I846"/>
    </row>
    <row r="847" spans="1:9">
      <c r="A847" t="s">
        <v>230</v>
      </c>
      <c r="B847">
        <v>229</v>
      </c>
      <c r="C847">
        <v>0</v>
      </c>
      <c r="D847">
        <v>0</v>
      </c>
      <c r="H847"/>
      <c r="I847"/>
    </row>
    <row r="848" spans="1:9">
      <c r="A848" t="s">
        <v>231</v>
      </c>
      <c r="B848">
        <v>288</v>
      </c>
      <c r="C848">
        <v>0</v>
      </c>
      <c r="D848">
        <v>1</v>
      </c>
      <c r="H848"/>
      <c r="I848"/>
    </row>
    <row r="849" spans="1:9">
      <c r="A849" t="s">
        <v>232</v>
      </c>
      <c r="B849">
        <v>345</v>
      </c>
      <c r="C849">
        <v>0.11484687</v>
      </c>
      <c r="D849">
        <v>1</v>
      </c>
      <c r="H849"/>
      <c r="I849"/>
    </row>
    <row r="850" spans="1:9">
      <c r="A850" t="s">
        <v>233</v>
      </c>
      <c r="B850">
        <v>539</v>
      </c>
      <c r="C850">
        <v>0.17942743</v>
      </c>
      <c r="D850">
        <v>1</v>
      </c>
      <c r="H850"/>
      <c r="I850"/>
    </row>
    <row r="851" spans="1:9">
      <c r="A851" t="s">
        <v>11</v>
      </c>
      <c r="B851">
        <v>678</v>
      </c>
      <c r="C851">
        <v>0.225699067</v>
      </c>
      <c r="D851">
        <v>0</v>
      </c>
      <c r="H851"/>
      <c r="I851"/>
    </row>
    <row r="852" spans="1:9">
      <c r="A852" t="s">
        <v>33</v>
      </c>
      <c r="B852">
        <v>685</v>
      </c>
      <c r="C852">
        <v>0.22802929599999999</v>
      </c>
      <c r="D852">
        <v>0</v>
      </c>
      <c r="H852"/>
      <c r="I852"/>
    </row>
    <row r="853" spans="1:9">
      <c r="A853" t="s">
        <v>13</v>
      </c>
      <c r="B853">
        <v>1024</v>
      </c>
      <c r="C853">
        <v>0.34087881399999997</v>
      </c>
      <c r="D853">
        <v>0</v>
      </c>
      <c r="H853"/>
      <c r="I853"/>
    </row>
    <row r="854" spans="1:9">
      <c r="A854" t="s">
        <v>234</v>
      </c>
      <c r="B854">
        <v>1146</v>
      </c>
      <c r="C854">
        <v>0.38149133299999999</v>
      </c>
      <c r="D854">
        <v>1</v>
      </c>
      <c r="H854"/>
      <c r="I854"/>
    </row>
    <row r="855" spans="1:9">
      <c r="A855" t="s">
        <v>41</v>
      </c>
      <c r="B855">
        <v>1154</v>
      </c>
      <c r="C855">
        <v>0.384154469</v>
      </c>
      <c r="D855">
        <v>0</v>
      </c>
      <c r="H855"/>
      <c r="I855"/>
    </row>
    <row r="856" spans="1:9">
      <c r="A856" t="s">
        <v>34</v>
      </c>
      <c r="B856">
        <v>1419</v>
      </c>
      <c r="C856">
        <v>0.47237017799999997</v>
      </c>
      <c r="D856">
        <v>0</v>
      </c>
      <c r="H856"/>
      <c r="I856"/>
    </row>
    <row r="857" spans="1:9">
      <c r="A857" t="s">
        <v>235</v>
      </c>
      <c r="B857">
        <v>1694</v>
      </c>
      <c r="C857">
        <v>0.56391477599999995</v>
      </c>
      <c r="D857">
        <v>0</v>
      </c>
      <c r="H857"/>
      <c r="I857"/>
    </row>
    <row r="858" spans="1:9">
      <c r="A858" t="s">
        <v>71</v>
      </c>
      <c r="B858">
        <v>2249</v>
      </c>
      <c r="C858">
        <v>0.74866843199999999</v>
      </c>
      <c r="D858">
        <v>0</v>
      </c>
      <c r="H858"/>
      <c r="I858"/>
    </row>
    <row r="859" spans="1:9">
      <c r="A859" t="s">
        <v>37</v>
      </c>
      <c r="B859">
        <v>2318</v>
      </c>
      <c r="C859">
        <v>0.77163779700000001</v>
      </c>
      <c r="D859">
        <v>0</v>
      </c>
      <c r="H859"/>
      <c r="I859"/>
    </row>
    <row r="860" spans="1:9">
      <c r="A860" t="s">
        <v>95</v>
      </c>
      <c r="B860">
        <v>2761</v>
      </c>
      <c r="C860">
        <v>0.91910785399999995</v>
      </c>
      <c r="D860">
        <v>0</v>
      </c>
      <c r="H860"/>
      <c r="I860"/>
    </row>
    <row r="861" spans="1:9">
      <c r="A861" t="s">
        <v>149</v>
      </c>
      <c r="D861">
        <v>1</v>
      </c>
      <c r="H861"/>
      <c r="I861"/>
    </row>
    <row r="862" spans="1:9">
      <c r="A862" t="s">
        <v>127</v>
      </c>
      <c r="D862">
        <v>1</v>
      </c>
      <c r="H862"/>
      <c r="I862"/>
    </row>
    <row r="863" spans="1:9">
      <c r="A863" t="s">
        <v>22</v>
      </c>
      <c r="D863">
        <v>1</v>
      </c>
      <c r="H863"/>
      <c r="I863"/>
    </row>
    <row r="864" spans="1:9">
      <c r="A864" t="s">
        <v>20</v>
      </c>
      <c r="D864">
        <v>1</v>
      </c>
      <c r="H864"/>
      <c r="I864"/>
    </row>
    <row r="865" spans="1:9">
      <c r="A865" t="s">
        <v>98</v>
      </c>
      <c r="D865">
        <v>1</v>
      </c>
      <c r="H865"/>
      <c r="I865"/>
    </row>
    <row r="866" spans="1:9">
      <c r="A866" t="s">
        <v>236</v>
      </c>
      <c r="D866">
        <v>1</v>
      </c>
      <c r="H866"/>
      <c r="I866"/>
    </row>
    <row r="867" spans="1:9">
      <c r="A867" t="s">
        <v>74</v>
      </c>
      <c r="B867">
        <v>17</v>
      </c>
      <c r="C867">
        <v>0</v>
      </c>
      <c r="D867">
        <v>1</v>
      </c>
      <c r="H867"/>
      <c r="I867"/>
    </row>
    <row r="868" spans="1:9">
      <c r="A868" t="s">
        <v>38</v>
      </c>
      <c r="B868">
        <v>24</v>
      </c>
      <c r="C868">
        <v>0</v>
      </c>
      <c r="D868">
        <v>0</v>
      </c>
      <c r="H868"/>
      <c r="I868"/>
    </row>
    <row r="869" spans="1:9">
      <c r="A869" t="s">
        <v>73</v>
      </c>
      <c r="B869">
        <v>27</v>
      </c>
      <c r="C869">
        <v>0</v>
      </c>
      <c r="D869">
        <v>1</v>
      </c>
      <c r="H869"/>
      <c r="I869"/>
    </row>
    <row r="870" spans="1:9">
      <c r="A870" t="s">
        <v>237</v>
      </c>
      <c r="B870">
        <v>76</v>
      </c>
      <c r="C870">
        <v>0</v>
      </c>
      <c r="D870">
        <v>1</v>
      </c>
      <c r="H870"/>
      <c r="I870"/>
    </row>
    <row r="871" spans="1:9">
      <c r="A871" t="s">
        <v>178</v>
      </c>
      <c r="B871">
        <v>91</v>
      </c>
      <c r="C871">
        <v>0</v>
      </c>
      <c r="D871">
        <v>0</v>
      </c>
      <c r="H871"/>
      <c r="I871"/>
    </row>
    <row r="872" spans="1:9">
      <c r="A872" t="s">
        <v>45</v>
      </c>
      <c r="B872">
        <v>92</v>
      </c>
      <c r="C872">
        <v>0</v>
      </c>
      <c r="D872">
        <v>0</v>
      </c>
      <c r="H872"/>
      <c r="I872"/>
    </row>
    <row r="873" spans="1:9">
      <c r="A873" t="s">
        <v>238</v>
      </c>
      <c r="B873">
        <v>164</v>
      </c>
      <c r="C873">
        <v>0</v>
      </c>
      <c r="D873">
        <v>0</v>
      </c>
      <c r="H873"/>
      <c r="I873"/>
    </row>
    <row r="874" spans="1:9">
      <c r="A874" t="s">
        <v>9</v>
      </c>
      <c r="B874">
        <v>342</v>
      </c>
      <c r="C874">
        <v>0.113848202</v>
      </c>
      <c r="D874">
        <v>0</v>
      </c>
      <c r="H874"/>
      <c r="I874"/>
    </row>
    <row r="875" spans="1:9">
      <c r="A875" t="s">
        <v>100</v>
      </c>
      <c r="B875">
        <v>452</v>
      </c>
      <c r="C875">
        <v>0.15046604</v>
      </c>
      <c r="D875">
        <v>0</v>
      </c>
      <c r="H875"/>
      <c r="I875"/>
    </row>
    <row r="876" spans="1:9">
      <c r="A876" t="s">
        <v>40</v>
      </c>
      <c r="B876">
        <v>587</v>
      </c>
      <c r="C876">
        <v>0.19540612399999999</v>
      </c>
      <c r="D876">
        <v>0</v>
      </c>
      <c r="H876"/>
      <c r="I876"/>
    </row>
    <row r="877" spans="1:9">
      <c r="A877" t="s">
        <v>42</v>
      </c>
      <c r="B877">
        <v>1477</v>
      </c>
      <c r="C877">
        <v>0.49167776099999999</v>
      </c>
      <c r="D877">
        <v>0</v>
      </c>
      <c r="H877"/>
      <c r="I877"/>
    </row>
    <row r="878" spans="1:9">
      <c r="A878" t="s">
        <v>102</v>
      </c>
      <c r="B878">
        <v>1666</v>
      </c>
      <c r="C878">
        <v>0.55459386099999997</v>
      </c>
      <c r="D878">
        <v>0</v>
      </c>
      <c r="H878"/>
      <c r="I878"/>
    </row>
    <row r="879" spans="1:9">
      <c r="A879" t="s">
        <v>60</v>
      </c>
      <c r="B879">
        <v>1829</v>
      </c>
      <c r="C879">
        <v>0.60885489000000004</v>
      </c>
      <c r="D879">
        <v>0</v>
      </c>
      <c r="H879"/>
      <c r="I879"/>
    </row>
    <row r="880" spans="1:9">
      <c r="A880" t="s">
        <v>17</v>
      </c>
      <c r="B880">
        <v>2003</v>
      </c>
      <c r="C880">
        <v>0.66677761099999999</v>
      </c>
      <c r="D880">
        <v>0</v>
      </c>
      <c r="H880"/>
      <c r="I880"/>
    </row>
    <row r="881" spans="1:9">
      <c r="A881" t="s">
        <v>239</v>
      </c>
      <c r="B881">
        <v>2901</v>
      </c>
      <c r="C881">
        <v>0.96571236800000004</v>
      </c>
      <c r="D881">
        <v>0</v>
      </c>
      <c r="H881"/>
      <c r="I881"/>
    </row>
    <row r="882" spans="1:9">
      <c r="A882" t="s">
        <v>240</v>
      </c>
      <c r="D882">
        <v>1</v>
      </c>
      <c r="H882"/>
      <c r="I882"/>
    </row>
    <row r="883" spans="1:9">
      <c r="A883" t="s">
        <v>112</v>
      </c>
      <c r="D883">
        <v>1</v>
      </c>
      <c r="H883"/>
      <c r="I883"/>
    </row>
    <row r="884" spans="1:9">
      <c r="A884" t="s">
        <v>241</v>
      </c>
      <c r="D884">
        <v>1</v>
      </c>
      <c r="H884"/>
      <c r="I884"/>
    </row>
    <row r="885" spans="1:9">
      <c r="A885" s="4" t="s">
        <v>5</v>
      </c>
      <c r="B885" s="4">
        <v>3</v>
      </c>
      <c r="C885" s="4">
        <v>0</v>
      </c>
      <c r="D885" s="4">
        <v>1</v>
      </c>
      <c r="H885"/>
      <c r="I885"/>
    </row>
    <row r="886" spans="1:9">
      <c r="A886" s="4" t="s">
        <v>19</v>
      </c>
      <c r="B886" s="4">
        <v>7</v>
      </c>
      <c r="C886" s="4">
        <v>0</v>
      </c>
      <c r="D886" s="4">
        <v>1</v>
      </c>
      <c r="H886"/>
      <c r="I886"/>
    </row>
    <row r="887" spans="1:9">
      <c r="A887" s="4" t="s">
        <v>6</v>
      </c>
      <c r="B887" s="4">
        <v>8</v>
      </c>
      <c r="C887" s="4">
        <v>0</v>
      </c>
      <c r="D887" s="4">
        <v>1</v>
      </c>
      <c r="H887"/>
      <c r="I887"/>
    </row>
    <row r="888" spans="1:9">
      <c r="A888" s="4" t="s">
        <v>38</v>
      </c>
      <c r="B888" s="4">
        <v>24</v>
      </c>
      <c r="C888" s="4">
        <v>0</v>
      </c>
      <c r="D888" s="4">
        <v>0</v>
      </c>
      <c r="H888"/>
      <c r="I888"/>
    </row>
    <row r="889" spans="1:9">
      <c r="A889" s="4" t="s">
        <v>171</v>
      </c>
      <c r="B889" s="4">
        <v>32</v>
      </c>
      <c r="C889" s="4">
        <v>0</v>
      </c>
      <c r="D889" s="4">
        <v>0</v>
      </c>
      <c r="H889"/>
      <c r="I889"/>
    </row>
    <row r="890" spans="1:9">
      <c r="A890" s="4" t="s">
        <v>25</v>
      </c>
      <c r="B890" s="4">
        <v>95</v>
      </c>
      <c r="C890" s="4">
        <v>0</v>
      </c>
      <c r="D890" s="4">
        <v>0</v>
      </c>
      <c r="H890"/>
      <c r="I890"/>
    </row>
    <row r="891" spans="1:9">
      <c r="A891" s="4" t="s">
        <v>242</v>
      </c>
      <c r="B891" s="4">
        <v>132</v>
      </c>
      <c r="C891" s="4">
        <v>0</v>
      </c>
      <c r="D891" s="4">
        <v>1</v>
      </c>
      <c r="H891"/>
      <c r="I891"/>
    </row>
    <row r="892" spans="1:9">
      <c r="A892" s="4" t="s">
        <v>67</v>
      </c>
      <c r="B892" s="4">
        <v>677</v>
      </c>
      <c r="C892" s="4">
        <v>0.22536617517471313</v>
      </c>
      <c r="D892" s="4">
        <v>0</v>
      </c>
      <c r="H892"/>
      <c r="I892"/>
    </row>
    <row r="893" spans="1:9">
      <c r="A893" s="4" t="s">
        <v>191</v>
      </c>
      <c r="B893" s="4">
        <v>784</v>
      </c>
      <c r="C893" s="4">
        <v>0.26098534464836121</v>
      </c>
      <c r="D893" s="4">
        <v>0</v>
      </c>
      <c r="H893"/>
      <c r="I893"/>
    </row>
    <row r="894" spans="1:9">
      <c r="A894" s="4" t="s">
        <v>35</v>
      </c>
      <c r="B894" s="4">
        <v>1437</v>
      </c>
      <c r="C894" s="4">
        <v>0.47836217284202576</v>
      </c>
      <c r="D894" s="4">
        <v>0</v>
      </c>
      <c r="H894"/>
      <c r="I894"/>
    </row>
    <row r="895" spans="1:9">
      <c r="A895" s="4" t="s">
        <v>243</v>
      </c>
      <c r="B895" s="4">
        <v>1570</v>
      </c>
      <c r="C895" s="4">
        <v>0.52263647317886353</v>
      </c>
      <c r="D895" s="4">
        <v>0</v>
      </c>
      <c r="H895"/>
      <c r="I895"/>
    </row>
    <row r="896" spans="1:9">
      <c r="A896" s="4" t="s">
        <v>174</v>
      </c>
      <c r="B896" s="4">
        <v>1631</v>
      </c>
      <c r="C896" s="4">
        <v>0.54294276237487793</v>
      </c>
      <c r="D896" s="4">
        <v>0</v>
      </c>
      <c r="H896"/>
      <c r="I896"/>
    </row>
    <row r="897" spans="1:9">
      <c r="A897" s="4" t="s">
        <v>102</v>
      </c>
      <c r="B897" s="4">
        <v>1666</v>
      </c>
      <c r="C897" s="4">
        <v>0.55459386110305786</v>
      </c>
      <c r="D897" s="4">
        <v>0</v>
      </c>
      <c r="H897"/>
      <c r="I897"/>
    </row>
    <row r="898" spans="1:9">
      <c r="A898" s="4" t="s">
        <v>82</v>
      </c>
      <c r="B898" s="4">
        <v>2022</v>
      </c>
      <c r="C898" s="4">
        <v>0.67310255765914917</v>
      </c>
      <c r="D898" s="4">
        <v>0</v>
      </c>
      <c r="H898"/>
      <c r="I898"/>
    </row>
    <row r="899" spans="1:9">
      <c r="A899" s="4" t="s">
        <v>77</v>
      </c>
      <c r="B899" s="4">
        <v>2200</v>
      </c>
      <c r="C899" s="4">
        <v>0.73235684633255005</v>
      </c>
      <c r="D899" s="4">
        <v>0</v>
      </c>
      <c r="H899"/>
      <c r="I899"/>
    </row>
    <row r="900" spans="1:9">
      <c r="A900" s="4" t="s">
        <v>244</v>
      </c>
      <c r="B900" s="4"/>
      <c r="C900" s="4"/>
      <c r="D900" s="4">
        <v>1</v>
      </c>
      <c r="H900"/>
      <c r="I900"/>
    </row>
    <row r="901" spans="1:9">
      <c r="A901" s="4" t="s">
        <v>21</v>
      </c>
      <c r="B901" s="4"/>
      <c r="C901" s="4"/>
      <c r="D901" s="4">
        <v>1</v>
      </c>
      <c r="H901"/>
      <c r="I901"/>
    </row>
    <row r="902" spans="1:9">
      <c r="A902" s="5" t="s">
        <v>245</v>
      </c>
      <c r="B902" s="4"/>
      <c r="C902" s="4"/>
      <c r="D902" s="4">
        <v>1</v>
      </c>
      <c r="H902"/>
      <c r="I902"/>
    </row>
    <row r="903" spans="1:9">
      <c r="A903" s="5" t="s">
        <v>246</v>
      </c>
      <c r="B903" s="4"/>
      <c r="C903" s="4"/>
      <c r="D903" s="4">
        <v>1</v>
      </c>
      <c r="H903"/>
      <c r="I903"/>
    </row>
    <row r="904" spans="1:9">
      <c r="A904" s="5" t="s">
        <v>158</v>
      </c>
      <c r="B904" s="4"/>
      <c r="C904" s="4"/>
      <c r="D904" s="4">
        <v>1</v>
      </c>
      <c r="H904"/>
      <c r="I904"/>
    </row>
    <row r="905" spans="1:9">
      <c r="A905" t="s">
        <v>5</v>
      </c>
      <c r="B905">
        <v>3</v>
      </c>
      <c r="C905">
        <v>0</v>
      </c>
      <c r="D905">
        <v>0</v>
      </c>
      <c r="H905"/>
      <c r="I905"/>
    </row>
    <row r="906" spans="1:9">
      <c r="A906" t="s">
        <v>74</v>
      </c>
      <c r="B906">
        <v>17</v>
      </c>
      <c r="C906">
        <v>0</v>
      </c>
      <c r="D906">
        <v>0</v>
      </c>
      <c r="H906"/>
      <c r="I906"/>
    </row>
    <row r="907" spans="1:9">
      <c r="A907" t="s">
        <v>201</v>
      </c>
      <c r="B907">
        <v>38</v>
      </c>
      <c r="C907">
        <v>0</v>
      </c>
      <c r="D907">
        <v>0</v>
      </c>
      <c r="H907"/>
      <c r="I907"/>
    </row>
    <row r="908" spans="1:9">
      <c r="A908" t="s">
        <v>242</v>
      </c>
      <c r="B908">
        <v>132</v>
      </c>
      <c r="C908">
        <v>0</v>
      </c>
      <c r="D908">
        <v>0</v>
      </c>
      <c r="H908"/>
      <c r="I908"/>
    </row>
    <row r="909" spans="1:9">
      <c r="A909" t="s">
        <v>123</v>
      </c>
      <c r="B909">
        <v>585</v>
      </c>
      <c r="C909">
        <v>0.19474034000000001</v>
      </c>
      <c r="D909">
        <v>0</v>
      </c>
      <c r="H909"/>
      <c r="I909"/>
    </row>
    <row r="910" spans="1:9">
      <c r="A910" t="s">
        <v>32</v>
      </c>
      <c r="B910">
        <v>649</v>
      </c>
      <c r="C910">
        <v>0.21604527500000001</v>
      </c>
      <c r="D910">
        <v>0</v>
      </c>
      <c r="H910"/>
      <c r="I910"/>
    </row>
    <row r="911" spans="1:9">
      <c r="A911" t="s">
        <v>67</v>
      </c>
      <c r="B911">
        <v>677</v>
      </c>
      <c r="C911">
        <v>0.225366175</v>
      </c>
      <c r="D911">
        <v>0</v>
      </c>
      <c r="H911"/>
      <c r="I911"/>
    </row>
    <row r="912" spans="1:9">
      <c r="A912" t="s">
        <v>33</v>
      </c>
      <c r="B912">
        <v>685</v>
      </c>
      <c r="C912">
        <v>0.22802929599999999</v>
      </c>
      <c r="D912">
        <v>0</v>
      </c>
      <c r="H912"/>
      <c r="I912"/>
    </row>
    <row r="913" spans="1:9">
      <c r="A913" t="s">
        <v>13</v>
      </c>
      <c r="B913">
        <v>1024</v>
      </c>
      <c r="C913">
        <v>0.34087881399999997</v>
      </c>
      <c r="D913">
        <v>0</v>
      </c>
      <c r="H913"/>
      <c r="I913"/>
    </row>
    <row r="914" spans="1:9">
      <c r="A914" t="s">
        <v>212</v>
      </c>
      <c r="B914">
        <v>1363</v>
      </c>
      <c r="C914">
        <v>0.453728348</v>
      </c>
      <c r="D914">
        <v>0</v>
      </c>
      <c r="H914"/>
      <c r="I914"/>
    </row>
    <row r="915" spans="1:9">
      <c r="A915" t="s">
        <v>50</v>
      </c>
      <c r="B915">
        <v>1640</v>
      </c>
      <c r="C915">
        <v>0.54593873000000004</v>
      </c>
      <c r="D915">
        <v>0</v>
      </c>
      <c r="H915"/>
      <c r="I915"/>
    </row>
    <row r="916" spans="1:9">
      <c r="A916" s="4" t="s">
        <v>44</v>
      </c>
      <c r="B916" s="4">
        <v>1</v>
      </c>
      <c r="C916" s="4">
        <v>0</v>
      </c>
      <c r="D916" s="4">
        <v>1</v>
      </c>
      <c r="H916"/>
      <c r="I916"/>
    </row>
    <row r="917" spans="1:9">
      <c r="A917" s="4" t="s">
        <v>6</v>
      </c>
      <c r="B917" s="4">
        <v>8</v>
      </c>
      <c r="C917" s="4">
        <v>0</v>
      </c>
      <c r="D917" s="4">
        <v>1</v>
      </c>
      <c r="H917"/>
      <c r="I917"/>
    </row>
    <row r="918" spans="1:9">
      <c r="A918" s="4" t="s">
        <v>23</v>
      </c>
      <c r="B918" s="4">
        <v>31</v>
      </c>
      <c r="C918" s="4">
        <v>0</v>
      </c>
      <c r="D918" s="4">
        <v>0</v>
      </c>
      <c r="H918"/>
      <c r="I918"/>
    </row>
    <row r="919" spans="1:9">
      <c r="A919" s="4" t="s">
        <v>18</v>
      </c>
      <c r="B919" s="4"/>
      <c r="C919" s="4"/>
      <c r="D919" s="4">
        <v>1</v>
      </c>
      <c r="H919"/>
      <c r="I919"/>
    </row>
    <row r="920" spans="1:9">
      <c r="A920" s="4" t="s">
        <v>61</v>
      </c>
      <c r="B920" s="4">
        <v>39</v>
      </c>
      <c r="C920" s="4">
        <v>0</v>
      </c>
      <c r="D920" s="4">
        <v>1</v>
      </c>
      <c r="H920"/>
      <c r="I920"/>
    </row>
    <row r="921" spans="1:9">
      <c r="A921" s="4" t="s">
        <v>262</v>
      </c>
      <c r="B921" s="4">
        <v>43</v>
      </c>
      <c r="C921" s="4">
        <v>0</v>
      </c>
      <c r="D921" s="4">
        <v>0</v>
      </c>
      <c r="H921"/>
      <c r="I921"/>
    </row>
    <row r="922" spans="1:9">
      <c r="A922" s="4" t="s">
        <v>25</v>
      </c>
      <c r="B922" s="4">
        <v>95</v>
      </c>
      <c r="C922" s="4">
        <v>0</v>
      </c>
      <c r="D922" s="4">
        <v>1</v>
      </c>
      <c r="H922"/>
      <c r="I922"/>
    </row>
    <row r="923" spans="1:9">
      <c r="A923" s="4" t="s">
        <v>263</v>
      </c>
      <c r="B923" s="4">
        <v>170</v>
      </c>
      <c r="C923" s="4">
        <v>0</v>
      </c>
      <c r="D923" s="4">
        <v>1</v>
      </c>
      <c r="H923"/>
      <c r="I923"/>
    </row>
    <row r="924" spans="1:9">
      <c r="A924" s="4" t="s">
        <v>58</v>
      </c>
      <c r="B924" s="4">
        <v>282</v>
      </c>
      <c r="C924" s="4">
        <v>0</v>
      </c>
      <c r="D924" s="4">
        <v>0</v>
      </c>
      <c r="H924"/>
      <c r="I924"/>
    </row>
    <row r="925" spans="1:9">
      <c r="A925" s="4" t="s">
        <v>9</v>
      </c>
      <c r="B925" s="4">
        <v>342</v>
      </c>
      <c r="C925" s="4">
        <v>0.113848201930523</v>
      </c>
      <c r="D925" s="4">
        <v>0</v>
      </c>
      <c r="H925"/>
      <c r="I925"/>
    </row>
    <row r="926" spans="1:9">
      <c r="A926" s="4" t="s">
        <v>202</v>
      </c>
      <c r="B926" s="4">
        <v>431</v>
      </c>
      <c r="C926" s="4">
        <v>0.14347536861896501</v>
      </c>
      <c r="D926" s="4">
        <v>0</v>
      </c>
      <c r="H926"/>
      <c r="I926"/>
    </row>
    <row r="927" spans="1:9">
      <c r="A927" s="4" t="s">
        <v>88</v>
      </c>
      <c r="B927" s="4">
        <v>500</v>
      </c>
      <c r="C927" s="4">
        <v>0.16644473373889901</v>
      </c>
      <c r="D927" s="4">
        <v>0</v>
      </c>
      <c r="H927"/>
      <c r="I927"/>
    </row>
    <row r="928" spans="1:9">
      <c r="A928" s="4" t="s">
        <v>194</v>
      </c>
      <c r="B928" s="4">
        <v>537</v>
      </c>
      <c r="C928" s="4">
        <v>0.178761646151543</v>
      </c>
      <c r="D928" s="4">
        <v>0</v>
      </c>
      <c r="H928"/>
      <c r="I928"/>
    </row>
    <row r="929" spans="1:9">
      <c r="A929" s="4" t="s">
        <v>31</v>
      </c>
      <c r="B929" s="4">
        <v>628</v>
      </c>
      <c r="C929" s="4">
        <v>0.20905458927154499</v>
      </c>
      <c r="D929" s="4">
        <v>0</v>
      </c>
      <c r="H929"/>
      <c r="I929"/>
    </row>
    <row r="930" spans="1:9">
      <c r="A930" s="4" t="s">
        <v>67</v>
      </c>
      <c r="B930" s="4">
        <v>677</v>
      </c>
      <c r="C930" s="4">
        <v>0.225366175174713</v>
      </c>
      <c r="D930" s="4">
        <v>0</v>
      </c>
      <c r="H930"/>
      <c r="I930"/>
    </row>
    <row r="931" spans="1:9">
      <c r="A931" s="4" t="s">
        <v>11</v>
      </c>
      <c r="B931" s="4">
        <v>678</v>
      </c>
      <c r="C931" s="4">
        <v>0.225699067115784</v>
      </c>
      <c r="D931" s="4">
        <v>0</v>
      </c>
      <c r="H931"/>
      <c r="I931"/>
    </row>
    <row r="932" spans="1:9">
      <c r="A932" s="4" t="s">
        <v>173</v>
      </c>
      <c r="B932" s="4">
        <v>917</v>
      </c>
      <c r="C932" s="4">
        <v>0.30525964498519897</v>
      </c>
      <c r="D932" s="4">
        <v>0</v>
      </c>
      <c r="H932"/>
      <c r="I932"/>
    </row>
    <row r="933" spans="1:9">
      <c r="A933" s="4" t="s">
        <v>13</v>
      </c>
      <c r="B933" s="4">
        <v>1024</v>
      </c>
      <c r="C933" s="4">
        <v>0.34087881445884699</v>
      </c>
      <c r="D933" s="4">
        <v>0</v>
      </c>
      <c r="H933"/>
      <c r="I933"/>
    </row>
    <row r="934" spans="1:9">
      <c r="A934" s="4" t="s">
        <v>41</v>
      </c>
      <c r="B934" s="4">
        <v>1154</v>
      </c>
      <c r="C934" s="4">
        <v>0.38415446877479598</v>
      </c>
      <c r="D934" s="4">
        <v>0</v>
      </c>
      <c r="H934"/>
      <c r="I934"/>
    </row>
    <row r="935" spans="1:9">
      <c r="A935" s="4" t="s">
        <v>212</v>
      </c>
      <c r="B935" s="4">
        <v>1363</v>
      </c>
      <c r="C935" s="4">
        <v>0.453728348016739</v>
      </c>
      <c r="D935" s="4">
        <v>0</v>
      </c>
      <c r="H935"/>
      <c r="I935"/>
    </row>
    <row r="936" spans="1:9">
      <c r="A936" s="4" t="s">
        <v>50</v>
      </c>
      <c r="B936" s="4">
        <v>1640</v>
      </c>
      <c r="C936" s="4">
        <v>0.54593873023986805</v>
      </c>
      <c r="D936" s="4">
        <v>0</v>
      </c>
      <c r="H936"/>
      <c r="I936"/>
    </row>
    <row r="937" spans="1:9">
      <c r="A937" s="4" t="s">
        <v>16</v>
      </c>
      <c r="B937" s="4">
        <v>1688</v>
      </c>
      <c r="C937" s="4">
        <v>0.561917424201965</v>
      </c>
      <c r="D937" s="4">
        <v>0</v>
      </c>
      <c r="H937"/>
      <c r="I937"/>
    </row>
    <row r="938" spans="1:9">
      <c r="A938" s="4" t="s">
        <v>118</v>
      </c>
      <c r="B938" s="4">
        <v>1976</v>
      </c>
      <c r="C938" s="4">
        <v>0.65778958797454801</v>
      </c>
      <c r="D938" s="4">
        <v>0</v>
      </c>
      <c r="H938"/>
      <c r="I938"/>
    </row>
    <row r="939" spans="1:9">
      <c r="A939" s="4" t="s">
        <v>82</v>
      </c>
      <c r="B939" s="4">
        <v>2022</v>
      </c>
      <c r="C939" s="4">
        <v>0.67310255765914895</v>
      </c>
      <c r="D939" s="4">
        <v>0</v>
      </c>
      <c r="H939"/>
      <c r="I939"/>
    </row>
    <row r="940" spans="1:9">
      <c r="A940" s="4" t="s">
        <v>199</v>
      </c>
      <c r="B940" s="4">
        <v>2991</v>
      </c>
      <c r="C940" s="4">
        <v>0.99567246437072798</v>
      </c>
      <c r="D940" s="4">
        <v>0</v>
      </c>
      <c r="H940"/>
      <c r="I940"/>
    </row>
    <row r="941" spans="1:9">
      <c r="A941" s="7" t="s">
        <v>6</v>
      </c>
      <c r="B941" s="7">
        <v>18</v>
      </c>
      <c r="C941" s="7">
        <v>0</v>
      </c>
      <c r="D941" s="7">
        <v>0</v>
      </c>
      <c r="H941"/>
      <c r="I941"/>
    </row>
    <row r="942" spans="1:9">
      <c r="A942" s="7" t="s">
        <v>7</v>
      </c>
      <c r="B942" s="7">
        <v>92</v>
      </c>
      <c r="C942" s="7">
        <v>0</v>
      </c>
      <c r="D942" s="7">
        <v>0</v>
      </c>
      <c r="H942"/>
      <c r="I942"/>
    </row>
    <row r="943" spans="1:9">
      <c r="A943" s="7" t="s">
        <v>42</v>
      </c>
      <c r="B943" s="7">
        <v>1472</v>
      </c>
      <c r="C943" s="7">
        <v>0.48806366324424699</v>
      </c>
      <c r="D943" s="7">
        <v>0</v>
      </c>
      <c r="H943"/>
      <c r="I943"/>
    </row>
    <row r="944" spans="1:9">
      <c r="A944" s="7" t="s">
        <v>37</v>
      </c>
      <c r="B944" s="7">
        <v>2424</v>
      </c>
      <c r="C944" s="7">
        <v>0.80371350049972501</v>
      </c>
      <c r="D944" s="7">
        <v>0</v>
      </c>
      <c r="H944"/>
      <c r="I944"/>
    </row>
    <row r="945" spans="1:9">
      <c r="A945" s="7" t="s">
        <v>264</v>
      </c>
      <c r="B945" s="7">
        <v>2999</v>
      </c>
      <c r="C945" s="7">
        <v>0.99436336755752597</v>
      </c>
      <c r="D945" s="7">
        <v>0</v>
      </c>
      <c r="H945"/>
      <c r="I945"/>
    </row>
    <row r="946" spans="1:9">
      <c r="A946" s="9" t="s">
        <v>44</v>
      </c>
      <c r="B946" s="9">
        <v>1</v>
      </c>
      <c r="C946" s="9">
        <v>0</v>
      </c>
      <c r="D946" s="7">
        <v>0</v>
      </c>
      <c r="E946" s="4" t="s">
        <v>267</v>
      </c>
      <c r="H946"/>
      <c r="I946"/>
    </row>
    <row r="947" spans="1:9">
      <c r="A947" s="9" t="s">
        <v>19</v>
      </c>
      <c r="B947" s="9">
        <v>9</v>
      </c>
      <c r="C947" s="9">
        <v>0</v>
      </c>
      <c r="D947" s="7">
        <v>0</v>
      </c>
      <c r="E947" s="9" t="s">
        <v>267</v>
      </c>
      <c r="H947"/>
      <c r="I947"/>
    </row>
    <row r="948" spans="1:9">
      <c r="A948" s="9" t="s">
        <v>265</v>
      </c>
      <c r="B948" s="9">
        <v>63</v>
      </c>
      <c r="C948" s="9">
        <v>0</v>
      </c>
      <c r="D948" s="7">
        <v>0</v>
      </c>
      <c r="E948" s="9" t="s">
        <v>267</v>
      </c>
      <c r="H948"/>
      <c r="I948"/>
    </row>
    <row r="949" spans="1:9">
      <c r="A949" s="9" t="s">
        <v>266</v>
      </c>
      <c r="B949" s="9">
        <v>88</v>
      </c>
      <c r="C949" s="9">
        <v>0</v>
      </c>
      <c r="D949" s="7">
        <v>0</v>
      </c>
      <c r="E949" s="9" t="s">
        <v>267</v>
      </c>
      <c r="H949"/>
      <c r="I949"/>
    </row>
    <row r="950" spans="1:9">
      <c r="A950" s="9" t="s">
        <v>238</v>
      </c>
      <c r="B950" s="9">
        <v>182</v>
      </c>
      <c r="C950" s="9">
        <v>0</v>
      </c>
      <c r="D950" s="7">
        <v>0</v>
      </c>
      <c r="E950" s="9" t="s">
        <v>267</v>
      </c>
      <c r="H950"/>
      <c r="I950"/>
    </row>
    <row r="951" spans="1:9">
      <c r="A951" s="9" t="s">
        <v>89</v>
      </c>
      <c r="B951" s="9">
        <v>385</v>
      </c>
      <c r="C951" s="9">
        <v>0.12765252590179443</v>
      </c>
      <c r="D951" s="7">
        <v>0</v>
      </c>
      <c r="E951" s="9" t="s">
        <v>267</v>
      </c>
      <c r="H951"/>
      <c r="I951"/>
    </row>
    <row r="952" spans="1:9">
      <c r="A952" s="9" t="s">
        <v>31</v>
      </c>
      <c r="B952" s="9">
        <v>566</v>
      </c>
      <c r="C952" s="9">
        <v>0.18766577541828156</v>
      </c>
      <c r="D952" s="7">
        <v>0</v>
      </c>
      <c r="E952" s="9" t="s">
        <v>267</v>
      </c>
      <c r="H952"/>
      <c r="I952"/>
    </row>
    <row r="953" spans="1:9">
      <c r="A953" s="9" t="s">
        <v>13</v>
      </c>
      <c r="B953" s="9">
        <v>985</v>
      </c>
      <c r="C953" s="9">
        <v>0.32659152150154114</v>
      </c>
      <c r="D953" s="7">
        <v>0</v>
      </c>
      <c r="E953" s="9" t="s">
        <v>267</v>
      </c>
      <c r="H953"/>
      <c r="I953"/>
    </row>
    <row r="954" spans="1:9">
      <c r="A954" s="9" t="s">
        <v>15</v>
      </c>
      <c r="B954" s="9">
        <v>1660</v>
      </c>
      <c r="C954" s="9">
        <v>0.55039787292480469</v>
      </c>
      <c r="D954" s="7">
        <v>0</v>
      </c>
      <c r="E954" s="9" t="s">
        <v>267</v>
      </c>
      <c r="H954"/>
      <c r="I954"/>
    </row>
    <row r="955" spans="1:9">
      <c r="A955" s="10" t="s">
        <v>5</v>
      </c>
      <c r="B955" s="10">
        <v>5</v>
      </c>
      <c r="C955" s="10">
        <v>0</v>
      </c>
      <c r="D955" s="10">
        <v>1</v>
      </c>
      <c r="H955"/>
      <c r="I955"/>
    </row>
    <row r="956" spans="1:9">
      <c r="A956" s="10" t="s">
        <v>126</v>
      </c>
      <c r="B956" s="10">
        <v>8</v>
      </c>
      <c r="C956" s="10">
        <v>0</v>
      </c>
      <c r="D956" s="10">
        <v>0</v>
      </c>
      <c r="H956"/>
      <c r="I956"/>
    </row>
    <row r="957" spans="1:9">
      <c r="A957" s="10" t="s">
        <v>19</v>
      </c>
      <c r="B957" s="10">
        <v>9</v>
      </c>
      <c r="C957" s="10">
        <v>0</v>
      </c>
      <c r="D957" s="10">
        <v>1</v>
      </c>
      <c r="H957"/>
      <c r="I957"/>
    </row>
    <row r="958" spans="1:9">
      <c r="A958" s="10" t="s">
        <v>21</v>
      </c>
      <c r="B958" s="10">
        <v>11</v>
      </c>
      <c r="C958" s="10">
        <v>0</v>
      </c>
      <c r="D958" s="10">
        <v>1</v>
      </c>
      <c r="H958"/>
      <c r="I958"/>
    </row>
    <row r="959" spans="1:9">
      <c r="A959" s="10" t="s">
        <v>20</v>
      </c>
      <c r="B959" s="10">
        <v>13</v>
      </c>
      <c r="C959" s="10">
        <v>0</v>
      </c>
      <c r="D959" s="10">
        <v>1</v>
      </c>
      <c r="H959"/>
      <c r="I959"/>
    </row>
    <row r="960" spans="1:9">
      <c r="A960" s="10" t="s">
        <v>6</v>
      </c>
      <c r="B960" s="10">
        <v>18</v>
      </c>
      <c r="C960" s="10">
        <v>0</v>
      </c>
      <c r="D960" s="10">
        <v>0</v>
      </c>
      <c r="H960"/>
      <c r="I960"/>
    </row>
    <row r="961" spans="1:9">
      <c r="A961" s="10" t="s">
        <v>22</v>
      </c>
      <c r="B961" s="10">
        <v>23</v>
      </c>
      <c r="C961" s="10">
        <v>0</v>
      </c>
      <c r="D961" s="10">
        <v>1</v>
      </c>
      <c r="H961"/>
      <c r="I961"/>
    </row>
    <row r="962" spans="1:9">
      <c r="A962" s="10" t="s">
        <v>38</v>
      </c>
      <c r="B962" s="10">
        <v>27</v>
      </c>
      <c r="C962" s="10">
        <v>0</v>
      </c>
      <c r="D962" s="10">
        <v>0</v>
      </c>
      <c r="H962"/>
      <c r="I962"/>
    </row>
    <row r="963" spans="1:9">
      <c r="A963" s="10" t="s">
        <v>171</v>
      </c>
      <c r="B963" s="10">
        <v>38</v>
      </c>
      <c r="C963" s="10">
        <v>0</v>
      </c>
      <c r="D963" s="10">
        <v>0</v>
      </c>
      <c r="H963"/>
      <c r="I963"/>
    </row>
    <row r="964" spans="1:9">
      <c r="A964" s="10" t="s">
        <v>262</v>
      </c>
      <c r="B964" s="10">
        <v>44</v>
      </c>
      <c r="C964" s="10">
        <v>0</v>
      </c>
      <c r="D964" s="10">
        <v>0</v>
      </c>
      <c r="H964"/>
      <c r="I964"/>
    </row>
    <row r="965" spans="1:9">
      <c r="A965" s="10" t="s">
        <v>62</v>
      </c>
      <c r="B965" s="10">
        <v>51</v>
      </c>
      <c r="C965" s="10">
        <v>0</v>
      </c>
      <c r="D965" s="10">
        <v>1</v>
      </c>
      <c r="H965"/>
      <c r="I965"/>
    </row>
    <row r="966" spans="1:9">
      <c r="A966" s="10" t="s">
        <v>24</v>
      </c>
      <c r="B966" s="10">
        <v>53</v>
      </c>
      <c r="C966" s="10">
        <v>0</v>
      </c>
      <c r="D966" s="10">
        <v>1</v>
      </c>
      <c r="H966"/>
      <c r="I966"/>
    </row>
    <row r="967" spans="1:9">
      <c r="A967" s="10" t="s">
        <v>127</v>
      </c>
      <c r="B967" s="10">
        <v>67</v>
      </c>
      <c r="C967" s="10">
        <v>0</v>
      </c>
      <c r="D967" s="10">
        <v>1</v>
      </c>
      <c r="H967"/>
      <c r="I967"/>
    </row>
    <row r="968" spans="1:9">
      <c r="A968" s="10" t="s">
        <v>269</v>
      </c>
      <c r="B968" s="10">
        <v>76</v>
      </c>
      <c r="C968" s="10">
        <v>0</v>
      </c>
      <c r="D968" s="10">
        <v>1</v>
      </c>
      <c r="H968"/>
      <c r="I968"/>
    </row>
    <row r="969" spans="1:9">
      <c r="A969" s="10" t="s">
        <v>28</v>
      </c>
      <c r="B969" s="10">
        <v>197</v>
      </c>
      <c r="C969" s="10">
        <v>0</v>
      </c>
      <c r="D969" s="10">
        <v>1</v>
      </c>
      <c r="H969"/>
      <c r="I969"/>
    </row>
    <row r="970" spans="1:9">
      <c r="A970" s="10" t="s">
        <v>270</v>
      </c>
      <c r="B970" s="10">
        <v>225</v>
      </c>
      <c r="C970" s="10">
        <v>0</v>
      </c>
      <c r="D970" s="10">
        <v>0</v>
      </c>
      <c r="H970"/>
      <c r="I970"/>
    </row>
    <row r="971" spans="1:9">
      <c r="A971" s="10" t="s">
        <v>271</v>
      </c>
      <c r="B971" s="10">
        <v>241</v>
      </c>
      <c r="C971" s="10">
        <v>0</v>
      </c>
      <c r="D971" s="10">
        <v>1</v>
      </c>
      <c r="H971"/>
      <c r="I971"/>
    </row>
    <row r="972" spans="1:9">
      <c r="A972" s="10" t="s">
        <v>9</v>
      </c>
      <c r="B972" s="10">
        <v>267</v>
      </c>
      <c r="C972" s="10">
        <v>0</v>
      </c>
      <c r="D972" s="10">
        <v>0</v>
      </c>
      <c r="H972"/>
      <c r="I972"/>
    </row>
    <row r="973" spans="1:9">
      <c r="A973" s="10" t="s">
        <v>272</v>
      </c>
      <c r="B973" s="10">
        <v>303</v>
      </c>
      <c r="C973" s="10">
        <v>0</v>
      </c>
      <c r="D973" s="10">
        <v>0</v>
      </c>
      <c r="H973"/>
      <c r="I973"/>
    </row>
    <row r="974" spans="1:9">
      <c r="A974" s="10" t="s">
        <v>79</v>
      </c>
      <c r="B974" s="10">
        <v>338</v>
      </c>
      <c r="C974" s="10">
        <v>0.112068966031075</v>
      </c>
      <c r="D974" s="10">
        <v>1</v>
      </c>
      <c r="H974"/>
      <c r="I974"/>
    </row>
    <row r="975" spans="1:9">
      <c r="A975" s="10" t="s">
        <v>88</v>
      </c>
      <c r="B975" s="10">
        <v>503</v>
      </c>
      <c r="C975" s="10">
        <v>0.166777193546295</v>
      </c>
      <c r="D975" s="10">
        <v>0</v>
      </c>
      <c r="H975"/>
      <c r="I975"/>
    </row>
    <row r="976" spans="1:9">
      <c r="A976" s="10" t="s">
        <v>194</v>
      </c>
      <c r="B976" s="10">
        <v>555</v>
      </c>
      <c r="C976" s="10">
        <v>0.18401856720447499</v>
      </c>
      <c r="D976" s="10">
        <v>0</v>
      </c>
      <c r="H976"/>
      <c r="I976"/>
    </row>
    <row r="977" spans="1:9">
      <c r="A977" s="10" t="s">
        <v>32</v>
      </c>
      <c r="B977" s="10">
        <v>563</v>
      </c>
      <c r="C977" s="10">
        <v>0.18667109310627</v>
      </c>
      <c r="D977" s="10">
        <v>0</v>
      </c>
      <c r="H977"/>
      <c r="I977"/>
    </row>
    <row r="978" spans="1:9">
      <c r="A978" s="10" t="s">
        <v>115</v>
      </c>
      <c r="B978" s="10">
        <v>564</v>
      </c>
      <c r="C978" s="10">
        <v>0.187002658843994</v>
      </c>
      <c r="D978" s="10">
        <v>0</v>
      </c>
      <c r="H978"/>
      <c r="I978"/>
    </row>
    <row r="979" spans="1:9">
      <c r="A979" s="10" t="s">
        <v>11</v>
      </c>
      <c r="B979" s="10">
        <v>565</v>
      </c>
      <c r="C979" s="10">
        <v>0.187334224581718</v>
      </c>
      <c r="D979" s="10">
        <v>0</v>
      </c>
      <c r="H979"/>
      <c r="I979"/>
    </row>
    <row r="980" spans="1:9">
      <c r="A980" s="10" t="s">
        <v>31</v>
      </c>
      <c r="B980" s="10">
        <v>566</v>
      </c>
      <c r="C980" s="10">
        <v>0.187665775418282</v>
      </c>
      <c r="D980" s="10">
        <v>0</v>
      </c>
      <c r="H980"/>
      <c r="I980"/>
    </row>
    <row r="981" spans="1:9">
      <c r="A981" s="10" t="s">
        <v>66</v>
      </c>
      <c r="B981" s="10">
        <v>679</v>
      </c>
      <c r="C981" s="10">
        <v>0.22513262927532199</v>
      </c>
      <c r="D981" s="10">
        <v>0</v>
      </c>
      <c r="H981"/>
      <c r="I981"/>
    </row>
    <row r="982" spans="1:9">
      <c r="A982" s="10" t="s">
        <v>67</v>
      </c>
      <c r="B982" s="10">
        <v>745</v>
      </c>
      <c r="C982" s="10">
        <v>0.24701590836048101</v>
      </c>
      <c r="D982" s="10">
        <v>0</v>
      </c>
      <c r="H982"/>
      <c r="I982"/>
    </row>
    <row r="983" spans="1:9">
      <c r="A983" s="10" t="s">
        <v>181</v>
      </c>
      <c r="B983" s="10">
        <v>805</v>
      </c>
      <c r="C983" s="10">
        <v>0.26690980792045599</v>
      </c>
      <c r="D983" s="10">
        <v>0</v>
      </c>
      <c r="H983"/>
      <c r="I983"/>
    </row>
    <row r="984" spans="1:9">
      <c r="A984" s="10" t="s">
        <v>13</v>
      </c>
      <c r="B984" s="10">
        <v>985</v>
      </c>
      <c r="C984" s="10">
        <v>0.32659152150154103</v>
      </c>
      <c r="D984" s="10">
        <v>0</v>
      </c>
      <c r="H984"/>
      <c r="I984"/>
    </row>
    <row r="985" spans="1:9">
      <c r="A985" s="10" t="s">
        <v>14</v>
      </c>
      <c r="B985" s="10">
        <v>1038</v>
      </c>
      <c r="C985" s="10">
        <v>0.34416446089744601</v>
      </c>
      <c r="D985" s="10">
        <v>1</v>
      </c>
      <c r="H985"/>
      <c r="I985"/>
    </row>
    <row r="986" spans="1:9">
      <c r="A986" s="10" t="s">
        <v>35</v>
      </c>
      <c r="B986" s="10">
        <v>1133</v>
      </c>
      <c r="C986" s="10">
        <v>0.375663131475449</v>
      </c>
      <c r="D986" s="12">
        <v>0</v>
      </c>
      <c r="H986"/>
      <c r="I986"/>
    </row>
    <row r="987" spans="1:9">
      <c r="A987" s="10" t="s">
        <v>41</v>
      </c>
      <c r="B987" s="10">
        <v>1194</v>
      </c>
      <c r="C987" s="10">
        <v>0.39588859677314803</v>
      </c>
      <c r="D987" s="12">
        <v>0</v>
      </c>
      <c r="H987"/>
      <c r="I987"/>
    </row>
    <row r="988" spans="1:9">
      <c r="A988" s="10" t="s">
        <v>273</v>
      </c>
      <c r="B988" s="10">
        <v>1409</v>
      </c>
      <c r="C988" s="10">
        <v>0.46717506647110002</v>
      </c>
      <c r="D988" s="12">
        <v>0</v>
      </c>
      <c r="H988"/>
      <c r="I988"/>
    </row>
    <row r="989" spans="1:9">
      <c r="A989" s="10" t="s">
        <v>34</v>
      </c>
      <c r="B989" s="10">
        <v>1423</v>
      </c>
      <c r="C989" s="10">
        <v>0.47181698679924</v>
      </c>
      <c r="D989" s="12">
        <v>0</v>
      </c>
      <c r="H989"/>
      <c r="I989"/>
    </row>
    <row r="990" spans="1:9">
      <c r="A990" s="10" t="s">
        <v>101</v>
      </c>
      <c r="B990" s="10">
        <v>1464</v>
      </c>
      <c r="C990" s="10">
        <v>0.485411137342453</v>
      </c>
      <c r="D990" s="12">
        <v>0</v>
      </c>
      <c r="H990"/>
      <c r="I990"/>
    </row>
    <row r="991" spans="1:9">
      <c r="A991" s="10" t="s">
        <v>197</v>
      </c>
      <c r="B991" s="10">
        <v>1471</v>
      </c>
      <c r="C991" s="10">
        <v>0.48773208260536199</v>
      </c>
      <c r="D991" s="12">
        <v>0</v>
      </c>
      <c r="H991"/>
      <c r="I991"/>
    </row>
    <row r="992" spans="1:9">
      <c r="A992" s="10" t="s">
        <v>42</v>
      </c>
      <c r="B992" s="10">
        <v>1472</v>
      </c>
      <c r="C992" s="10">
        <v>0.48806366324424699</v>
      </c>
      <c r="D992" s="12">
        <v>0</v>
      </c>
      <c r="H992"/>
      <c r="I992"/>
    </row>
    <row r="993" spans="1:9">
      <c r="A993" s="10" t="s">
        <v>174</v>
      </c>
      <c r="B993" s="10">
        <v>1621</v>
      </c>
      <c r="C993" s="10">
        <v>0.53746682405471802</v>
      </c>
      <c r="D993" s="12">
        <v>0</v>
      </c>
      <c r="H993"/>
      <c r="I993"/>
    </row>
    <row r="994" spans="1:9">
      <c r="A994" s="10" t="s">
        <v>15</v>
      </c>
      <c r="B994" s="10">
        <v>1660</v>
      </c>
      <c r="C994" s="10">
        <v>0.55039787292480502</v>
      </c>
      <c r="D994" s="12">
        <v>0</v>
      </c>
      <c r="H994"/>
      <c r="I994"/>
    </row>
    <row r="995" spans="1:9">
      <c r="A995" s="10" t="s">
        <v>60</v>
      </c>
      <c r="B995" s="10">
        <v>1798</v>
      </c>
      <c r="C995" s="10">
        <v>0.59615385532379195</v>
      </c>
      <c r="D995" s="12">
        <v>0</v>
      </c>
      <c r="H995"/>
      <c r="I995"/>
    </row>
    <row r="996" spans="1:9">
      <c r="A996" s="10" t="s">
        <v>36</v>
      </c>
      <c r="B996" s="10">
        <v>1859</v>
      </c>
      <c r="C996" s="10">
        <v>0.61637932062149103</v>
      </c>
      <c r="D996" s="12">
        <v>0</v>
      </c>
      <c r="H996"/>
      <c r="I996"/>
    </row>
    <row r="997" spans="1:9">
      <c r="A997" s="10" t="s">
        <v>274</v>
      </c>
      <c r="B997" s="10">
        <v>1890</v>
      </c>
      <c r="C997" s="10">
        <v>0.62665784358978305</v>
      </c>
      <c r="D997" s="12">
        <v>0</v>
      </c>
      <c r="H997"/>
      <c r="I997"/>
    </row>
    <row r="998" spans="1:9">
      <c r="A998" s="10" t="s">
        <v>37</v>
      </c>
      <c r="B998" s="10">
        <v>2424</v>
      </c>
      <c r="C998" s="10">
        <v>0.80371350049972501</v>
      </c>
      <c r="D998" s="12">
        <v>0</v>
      </c>
      <c r="H998"/>
      <c r="I998"/>
    </row>
    <row r="999" spans="1:9">
      <c r="A999" s="10" t="s">
        <v>275</v>
      </c>
      <c r="B999" s="10">
        <v>2511</v>
      </c>
      <c r="C999" s="10">
        <v>0.83255970478057895</v>
      </c>
      <c r="D999" s="12">
        <v>0</v>
      </c>
      <c r="H999"/>
      <c r="I999"/>
    </row>
    <row r="1000" spans="1:9">
      <c r="A1000" s="10" t="s">
        <v>276</v>
      </c>
      <c r="B1000" s="10">
        <v>2529</v>
      </c>
      <c r="C1000" s="10">
        <v>0.83852785825729403</v>
      </c>
      <c r="D1000" s="12">
        <v>0</v>
      </c>
      <c r="H1000"/>
      <c r="I1000"/>
    </row>
    <row r="1001" spans="1:9">
      <c r="A1001" s="9" t="s">
        <v>5</v>
      </c>
      <c r="B1001" s="9">
        <v>5</v>
      </c>
      <c r="C1001" s="9">
        <v>0</v>
      </c>
      <c r="D1001" s="9">
        <v>1</v>
      </c>
      <c r="H1001"/>
      <c r="I1001"/>
    </row>
    <row r="1002" spans="1:9">
      <c r="A1002" s="9" t="s">
        <v>19</v>
      </c>
      <c r="B1002" s="9">
        <v>9</v>
      </c>
      <c r="C1002" s="9">
        <v>0</v>
      </c>
      <c r="D1002" s="9">
        <v>1</v>
      </c>
      <c r="H1002"/>
      <c r="I1002"/>
    </row>
    <row r="1003" spans="1:9">
      <c r="A1003" s="9" t="s">
        <v>21</v>
      </c>
      <c r="B1003" s="9">
        <v>11</v>
      </c>
      <c r="C1003" s="9">
        <v>0</v>
      </c>
      <c r="D1003" s="9">
        <v>0</v>
      </c>
      <c r="H1003"/>
      <c r="I1003"/>
    </row>
    <row r="1004" spans="1:9">
      <c r="A1004" s="9" t="s">
        <v>6</v>
      </c>
      <c r="B1004" s="9">
        <v>18</v>
      </c>
      <c r="C1004" s="9">
        <v>0</v>
      </c>
      <c r="D1004" s="9">
        <v>1</v>
      </c>
      <c r="H1004"/>
      <c r="I1004"/>
    </row>
    <row r="1005" spans="1:9">
      <c r="A1005" s="9" t="s">
        <v>74</v>
      </c>
      <c r="B1005" s="9">
        <v>19</v>
      </c>
      <c r="C1005" s="9">
        <v>0</v>
      </c>
      <c r="D1005" s="9">
        <v>1</v>
      </c>
      <c r="H1005"/>
      <c r="I1005"/>
    </row>
    <row r="1006" spans="1:9">
      <c r="A1006" s="9" t="s">
        <v>189</v>
      </c>
      <c r="B1006" s="9">
        <v>43</v>
      </c>
      <c r="C1006" s="9">
        <v>0</v>
      </c>
      <c r="D1006" s="9">
        <v>1</v>
      </c>
      <c r="H1006"/>
      <c r="I1006"/>
    </row>
    <row r="1007" spans="1:9">
      <c r="A1007" s="9" t="s">
        <v>7</v>
      </c>
      <c r="B1007" s="9">
        <v>92</v>
      </c>
      <c r="C1007" s="9">
        <v>0</v>
      </c>
      <c r="D1007" s="9">
        <v>0</v>
      </c>
      <c r="H1007"/>
      <c r="I1007"/>
    </row>
    <row r="1008" spans="1:9">
      <c r="A1008" s="9" t="s">
        <v>129</v>
      </c>
      <c r="B1008" s="9">
        <v>113</v>
      </c>
      <c r="C1008" s="9">
        <v>0</v>
      </c>
      <c r="D1008" s="9">
        <v>0</v>
      </c>
      <c r="H1008"/>
      <c r="I1008"/>
    </row>
    <row r="1009" spans="1:9">
      <c r="A1009" s="9" t="s">
        <v>179</v>
      </c>
      <c r="B1009" s="9">
        <v>191</v>
      </c>
      <c r="C1009" s="9">
        <v>0</v>
      </c>
      <c r="D1009" s="9">
        <v>1</v>
      </c>
      <c r="H1009"/>
      <c r="I1009"/>
    </row>
    <row r="1010" spans="1:9">
      <c r="A1010" s="9" t="s">
        <v>9</v>
      </c>
      <c r="B1010" s="9">
        <v>267</v>
      </c>
      <c r="C1010" s="9">
        <v>0</v>
      </c>
      <c r="D1010" s="9">
        <v>0</v>
      </c>
      <c r="H1010"/>
      <c r="I1010"/>
    </row>
    <row r="1011" spans="1:9">
      <c r="A1011" s="9" t="s">
        <v>58</v>
      </c>
      <c r="B1011" s="9">
        <v>279</v>
      </c>
      <c r="C1011" s="9">
        <v>0</v>
      </c>
      <c r="D1011" s="9">
        <v>0</v>
      </c>
      <c r="H1011"/>
      <c r="I1011"/>
    </row>
    <row r="1012" spans="1:9">
      <c r="A1012" s="9" t="s">
        <v>115</v>
      </c>
      <c r="B1012" s="9">
        <v>564</v>
      </c>
      <c r="C1012" s="9">
        <v>0.18700265884399414</v>
      </c>
      <c r="D1012" s="9">
        <v>0</v>
      </c>
      <c r="H1012"/>
      <c r="I1012"/>
    </row>
    <row r="1013" spans="1:9">
      <c r="A1013" s="9" t="s">
        <v>11</v>
      </c>
      <c r="B1013" s="9">
        <v>565</v>
      </c>
      <c r="C1013" s="9">
        <v>0.18733422458171844</v>
      </c>
      <c r="D1013" s="9">
        <v>0</v>
      </c>
      <c r="H1013"/>
      <c r="I1013"/>
    </row>
    <row r="1014" spans="1:9">
      <c r="A1014" s="9" t="s">
        <v>31</v>
      </c>
      <c r="B1014" s="9">
        <v>566</v>
      </c>
      <c r="C1014" s="9">
        <v>0.18766577541828156</v>
      </c>
      <c r="D1014" s="9">
        <v>0</v>
      </c>
      <c r="H1014"/>
      <c r="I1014"/>
    </row>
    <row r="1015" spans="1:9">
      <c r="A1015" s="9" t="s">
        <v>277</v>
      </c>
      <c r="B1015" s="9">
        <v>618</v>
      </c>
      <c r="C1015" s="9">
        <v>0.20490716397762299</v>
      </c>
      <c r="D1015" s="9">
        <v>1</v>
      </c>
      <c r="H1015"/>
      <c r="I1015"/>
    </row>
    <row r="1016" spans="1:9">
      <c r="A1016" s="9" t="s">
        <v>33</v>
      </c>
      <c r="B1016" s="9">
        <v>694</v>
      </c>
      <c r="C1016" s="9">
        <v>0.23010610044002533</v>
      </c>
      <c r="D1016" s="9">
        <v>0</v>
      </c>
      <c r="H1016"/>
      <c r="I1016"/>
    </row>
    <row r="1017" spans="1:9">
      <c r="A1017" s="9" t="s">
        <v>67</v>
      </c>
      <c r="B1017" s="9">
        <v>745</v>
      </c>
      <c r="C1017" s="9">
        <v>0.24701590836048126</v>
      </c>
      <c r="D1017" s="9">
        <v>0</v>
      </c>
      <c r="H1017"/>
      <c r="I1017"/>
    </row>
    <row r="1018" spans="1:9">
      <c r="A1018" s="9" t="s">
        <v>13</v>
      </c>
      <c r="B1018" s="9">
        <v>985</v>
      </c>
      <c r="C1018" s="9">
        <v>0.32659152150154114</v>
      </c>
      <c r="D1018" s="9">
        <v>0</v>
      </c>
      <c r="H1018"/>
      <c r="I1018"/>
    </row>
    <row r="1019" spans="1:9">
      <c r="A1019" s="9" t="s">
        <v>211</v>
      </c>
      <c r="B1019" s="9">
        <v>1124</v>
      </c>
      <c r="C1019" s="9">
        <v>0.37267905473709106</v>
      </c>
      <c r="D1019" s="9">
        <v>0</v>
      </c>
      <c r="H1019"/>
      <c r="I1019"/>
    </row>
    <row r="1020" spans="1:9">
      <c r="A1020" s="9" t="s">
        <v>35</v>
      </c>
      <c r="B1020" s="9">
        <v>1133</v>
      </c>
      <c r="C1020" s="9">
        <v>0.37566313147544861</v>
      </c>
      <c r="D1020" s="9">
        <v>0</v>
      </c>
      <c r="H1020"/>
      <c r="I1020"/>
    </row>
    <row r="1021" spans="1:9">
      <c r="A1021" s="9" t="s">
        <v>50</v>
      </c>
      <c r="B1021" s="9">
        <v>1553</v>
      </c>
      <c r="C1021" s="9">
        <v>0.51492041349411011</v>
      </c>
      <c r="D1021" s="9">
        <v>0</v>
      </c>
      <c r="H1021"/>
      <c r="I1021"/>
    </row>
    <row r="1022" spans="1:9">
      <c r="A1022" s="9" t="s">
        <v>15</v>
      </c>
      <c r="B1022" s="9">
        <v>1660</v>
      </c>
      <c r="C1022" s="9">
        <v>0.55039787292480469</v>
      </c>
      <c r="D1022" s="9">
        <v>0</v>
      </c>
      <c r="H1022"/>
      <c r="I1022"/>
    </row>
    <row r="1023" spans="1:9">
      <c r="A1023" s="9" t="s">
        <v>60</v>
      </c>
      <c r="B1023" s="9">
        <v>1798</v>
      </c>
      <c r="C1023" s="9">
        <v>0.5961538553237915</v>
      </c>
      <c r="D1023" s="9">
        <v>0</v>
      </c>
      <c r="H1023"/>
      <c r="I1023"/>
    </row>
    <row r="1024" spans="1:9">
      <c r="A1024" s="9" t="s">
        <v>59</v>
      </c>
      <c r="B1024" s="9">
        <v>1817</v>
      </c>
      <c r="C1024" s="9">
        <v>0.60245358943939209</v>
      </c>
      <c r="D1024" s="9">
        <v>0</v>
      </c>
      <c r="H1024"/>
      <c r="I1024"/>
    </row>
    <row r="1025" spans="1:9">
      <c r="A1025" s="9" t="s">
        <v>36</v>
      </c>
      <c r="B1025" s="9">
        <v>1859</v>
      </c>
      <c r="C1025" s="9">
        <v>0.61637932062149048</v>
      </c>
      <c r="D1025" s="9">
        <v>0</v>
      </c>
      <c r="H1025"/>
      <c r="I1025"/>
    </row>
    <row r="1026" spans="1:9">
      <c r="A1026" s="9" t="s">
        <v>274</v>
      </c>
      <c r="B1026" s="9">
        <v>1890</v>
      </c>
      <c r="C1026" s="9">
        <v>0.62665784358978271</v>
      </c>
      <c r="D1026" s="9">
        <v>0</v>
      </c>
      <c r="H1026"/>
      <c r="I1026"/>
    </row>
    <row r="1027" spans="1:9">
      <c r="A1027" s="9" t="s">
        <v>158</v>
      </c>
      <c r="B1027" s="9"/>
      <c r="C1027" s="9"/>
      <c r="D1027" s="9">
        <v>1</v>
      </c>
      <c r="H1027"/>
      <c r="I1027"/>
    </row>
  </sheetData>
  <sortState ref="N16:N968">
    <sortCondition ref="N16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 packages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Reiner_RS</dc:creator>
  <cp:lastModifiedBy>Lydia Reiner_RS</cp:lastModifiedBy>
  <dcterms:created xsi:type="dcterms:W3CDTF">2021-05-12T13:29:56Z</dcterms:created>
  <dcterms:modified xsi:type="dcterms:W3CDTF">2021-05-12T14:23:12Z</dcterms:modified>
</cp:coreProperties>
</file>