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IS415\lye-jia-wei\IS415_blog\_posts\2021-08-30-take-home-exercise-1\data\aspatial\"/>
    </mc:Choice>
  </mc:AlternateContent>
  <xr:revisionPtr revIDLastSave="0" documentId="13_ncr:1_{038BA879-6662-4806-B813-F4EE9B7AAAB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  <sheet name="pivot kecamatan" sheetId="3" r:id="rId2"/>
    <sheet name="data_kecamatan" sheetId="2" r:id="rId3"/>
  </sheets>
  <definedNames>
    <definedName name="_xlnm._FilterDatabase" localSheetId="0" hidden="1">data!$A$1:$R$268</definedName>
  </definedNames>
  <calcPr calcId="191029"/>
  <pivotCaches>
    <pivotCache cacheId="2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" i="2" l="1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O2" i="2"/>
  <c r="N2" i="2"/>
  <c r="M2" i="2"/>
  <c r="L2" i="2"/>
  <c r="K2" i="2"/>
  <c r="J2" i="2"/>
  <c r="I2" i="2"/>
  <c r="H2" i="2"/>
  <c r="G2" i="2"/>
  <c r="F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2" i="2"/>
  <c r="K48" i="2" l="1"/>
  <c r="L48" i="2"/>
  <c r="M48" i="2"/>
  <c r="F48" i="2"/>
  <c r="N48" i="2"/>
  <c r="G48" i="2"/>
  <c r="O48" i="2"/>
  <c r="E48" i="2"/>
  <c r="H48" i="2"/>
  <c r="J48" i="2"/>
  <c r="I48" i="2"/>
</calcChain>
</file>

<file path=xl/sharedStrings.xml><?xml version="1.0" encoding="utf-8"?>
<sst xmlns="http://schemas.openxmlformats.org/spreadsheetml/2006/main" count="1890" uniqueCount="639">
  <si>
    <t>ID_KEL</t>
  </si>
  <si>
    <t>Nama_provinsi</t>
  </si>
  <si>
    <t>nama_kota</t>
  </si>
  <si>
    <t>nama_kecamatan</t>
  </si>
  <si>
    <t>nama_kelurahan</t>
  </si>
  <si>
    <t>ODP</t>
  </si>
  <si>
    <t>Proses Pemantauan</t>
  </si>
  <si>
    <t>Selesai Pemantauan</t>
  </si>
  <si>
    <t>PDP</t>
  </si>
  <si>
    <t>Masih Dirawat</t>
  </si>
  <si>
    <t>Pulang dan Sehat</t>
  </si>
  <si>
    <t>POSITIF</t>
  </si>
  <si>
    <t>Dirawat</t>
  </si>
  <si>
    <t>Sembuh</t>
  </si>
  <si>
    <t>Meninggal</t>
  </si>
  <si>
    <t>Keterangan</t>
  </si>
  <si>
    <t>3173011001</t>
  </si>
  <si>
    <t>DKI JAKARTA</t>
  </si>
  <si>
    <t>JAKARTA BARAT</t>
  </si>
  <si>
    <t>CENGKARENG</t>
  </si>
  <si>
    <t>CENGKARENG BARAT</t>
  </si>
  <si>
    <t>3173011006</t>
  </si>
  <si>
    <t>CENGKARENG TIMUR</t>
  </si>
  <si>
    <t>3173011002</t>
  </si>
  <si>
    <t>DURI KOSAMBI</t>
  </si>
  <si>
    <t>3173011005</t>
  </si>
  <si>
    <t>KAPUK</t>
  </si>
  <si>
    <t>3173011004</t>
  </si>
  <si>
    <t>KEDAUNG KALI ANGKE</t>
  </si>
  <si>
    <t>3173011003</t>
  </si>
  <si>
    <t>RAWA BUAYA</t>
  </si>
  <si>
    <t>3173021001</t>
  </si>
  <si>
    <t>GROGOL PETAMBURAN</t>
  </si>
  <si>
    <t>GROGOL</t>
  </si>
  <si>
    <t>3173021004</t>
  </si>
  <si>
    <t>JELAMBAR</t>
  </si>
  <si>
    <t>3173021006</t>
  </si>
  <si>
    <t>JELAMBAR BARU</t>
  </si>
  <si>
    <t>3173021005</t>
  </si>
  <si>
    <t>TANJUNG DUREN SELATAN</t>
  </si>
  <si>
    <t>3173021002</t>
  </si>
  <si>
    <t>TANJUNG DUREN UTARA</t>
  </si>
  <si>
    <t>3173021003</t>
  </si>
  <si>
    <t>TOMANG</t>
  </si>
  <si>
    <t>3173021007</t>
  </si>
  <si>
    <t>WIJAYA KUSUMA</t>
  </si>
  <si>
    <t>3173061001</t>
  </si>
  <si>
    <t>KALI DERES</t>
  </si>
  <si>
    <t>KALIDERES</t>
  </si>
  <si>
    <t>3173061004</t>
  </si>
  <si>
    <t>KAMAL</t>
  </si>
  <si>
    <t>3173061005</t>
  </si>
  <si>
    <t>PEGADUNGAN</t>
  </si>
  <si>
    <t>3173061002</t>
  </si>
  <si>
    <t>SEMANAN</t>
  </si>
  <si>
    <t>3173061003</t>
  </si>
  <si>
    <t>TEGAL ALUR</t>
  </si>
  <si>
    <t>3173051005</t>
  </si>
  <si>
    <t>KEBON JERUK</t>
  </si>
  <si>
    <t>DURI KEPA</t>
  </si>
  <si>
    <t>3173051001</t>
  </si>
  <si>
    <t>3173051007</t>
  </si>
  <si>
    <t>KEDOYA SELATAN</t>
  </si>
  <si>
    <t>3173051006</t>
  </si>
  <si>
    <t>KEDOYA UTARA</t>
  </si>
  <si>
    <t>3173051004</t>
  </si>
  <si>
    <t>KELAPA DUA</t>
  </si>
  <si>
    <t>3173051003</t>
  </si>
  <si>
    <t>SUKABUMI SELATAN</t>
  </si>
  <si>
    <t>3173051002</t>
  </si>
  <si>
    <t>SUKABUMI UTARA</t>
  </si>
  <si>
    <t>3173081005</t>
  </si>
  <si>
    <t>KEMBANGAN</t>
  </si>
  <si>
    <t>JOGLO</t>
  </si>
  <si>
    <t>3173081006</t>
  </si>
  <si>
    <t>KEMBANGAN SELATAN</t>
  </si>
  <si>
    <t>3173081001</t>
  </si>
  <si>
    <t>KEMBANGAN UTARA</t>
  </si>
  <si>
    <t>3173081003</t>
  </si>
  <si>
    <t>MERUYA SELATAN</t>
  </si>
  <si>
    <t>3173081002</t>
  </si>
  <si>
    <t>MERUYA UTARA</t>
  </si>
  <si>
    <t>3173081004</t>
  </si>
  <si>
    <t>SRENGSENG</t>
  </si>
  <si>
    <t>3173071004</t>
  </si>
  <si>
    <t>PALMERAH</t>
  </si>
  <si>
    <t>JATI PULO</t>
  </si>
  <si>
    <t>3173071005</t>
  </si>
  <si>
    <t>KEMANGGISAN</t>
  </si>
  <si>
    <t>3173071006</t>
  </si>
  <si>
    <t>KOTA BAMBU SELATAN</t>
  </si>
  <si>
    <t>3173071003</t>
  </si>
  <si>
    <t>KOTA BAMBU UTARA</t>
  </si>
  <si>
    <t>3173071001</t>
  </si>
  <si>
    <t>3173071002</t>
  </si>
  <si>
    <t>SLIPI</t>
  </si>
  <si>
    <t>3173031007</t>
  </si>
  <si>
    <t>TAMAN SARI</t>
  </si>
  <si>
    <t>GLODOK</t>
  </si>
  <si>
    <t>3173031006</t>
  </si>
  <si>
    <t>KEAGUNGAN</t>
  </si>
  <si>
    <t>3173031002</t>
  </si>
  <si>
    <t>KRUKUT</t>
  </si>
  <si>
    <t>3173031005</t>
  </si>
  <si>
    <t>MANGGA BESAR</t>
  </si>
  <si>
    <t>3173031003</t>
  </si>
  <si>
    <t>MAPHAR</t>
  </si>
  <si>
    <t>3173031008</t>
  </si>
  <si>
    <t>PINANGSIA</t>
  </si>
  <si>
    <t>3173031001</t>
  </si>
  <si>
    <t>3173031004</t>
  </si>
  <si>
    <t>TANGKI</t>
  </si>
  <si>
    <t>3173041007</t>
  </si>
  <si>
    <t>TAMBORA</t>
  </si>
  <si>
    <t>ANGKE</t>
  </si>
  <si>
    <t>3173041011</t>
  </si>
  <si>
    <t>DURI SELATAN</t>
  </si>
  <si>
    <t>3173041003</t>
  </si>
  <si>
    <t>DURI UTARA</t>
  </si>
  <si>
    <t>3173041006</t>
  </si>
  <si>
    <t>JEMBATAN BESI</t>
  </si>
  <si>
    <t>3173041008</t>
  </si>
  <si>
    <t>JEMBATAN LIMA</t>
  </si>
  <si>
    <t>3173041002</t>
  </si>
  <si>
    <t>KALI ANYAR</t>
  </si>
  <si>
    <t>3173041005</t>
  </si>
  <si>
    <t>KERENDANG</t>
  </si>
  <si>
    <t>3173041009</t>
  </si>
  <si>
    <t>PEKOJAN</t>
  </si>
  <si>
    <t>3173041010</t>
  </si>
  <si>
    <t>ROA MALAKA</t>
  </si>
  <si>
    <t>3173041001</t>
  </si>
  <si>
    <t>3173041004</t>
  </si>
  <si>
    <t>TANAH SEREAL</t>
  </si>
  <si>
    <t>3171051002</t>
  </si>
  <si>
    <t>JAKARTA PUSAT</t>
  </si>
  <si>
    <t>CEMPAKA PUTIH</t>
  </si>
  <si>
    <t>CEMPAKA PUTIH BARAT</t>
  </si>
  <si>
    <t>3171051001</t>
  </si>
  <si>
    <t>CEMPAKA PUTIH TIMUR</t>
  </si>
  <si>
    <t>3171051003</t>
  </si>
  <si>
    <t>RAWASARI</t>
  </si>
  <si>
    <t>3171011002</t>
  </si>
  <si>
    <t>GAMBIR</t>
  </si>
  <si>
    <t>CIDENG</t>
  </si>
  <si>
    <t>3171011006</t>
  </si>
  <si>
    <t>DURI PULO</t>
  </si>
  <si>
    <t>3171011001</t>
  </si>
  <si>
    <t>3171011005</t>
  </si>
  <si>
    <t>KEBON KELAPA</t>
  </si>
  <si>
    <t>3171011004</t>
  </si>
  <si>
    <t>PETOJO SELATAN</t>
  </si>
  <si>
    <t>3171011003</t>
  </si>
  <si>
    <t>PETOJO UTARA</t>
  </si>
  <si>
    <t>3171081003</t>
  </si>
  <si>
    <t>JOHAR BARU</t>
  </si>
  <si>
    <t>GALUR</t>
  </si>
  <si>
    <t>3171081001</t>
  </si>
  <si>
    <t>3171081002</t>
  </si>
  <si>
    <t>KAMPUNG RAWA</t>
  </si>
  <si>
    <t>3171081004</t>
  </si>
  <si>
    <t>TANAH TINGGI</t>
  </si>
  <si>
    <t>3171031006</t>
  </si>
  <si>
    <t>KEMAYORAN</t>
  </si>
  <si>
    <t>CEMPAKA BARU</t>
  </si>
  <si>
    <t>3171031005</t>
  </si>
  <si>
    <t>GUNUNG SAHARI SELATAN</t>
  </si>
  <si>
    <t>3171031003</t>
  </si>
  <si>
    <t>HARAPAN MULIA</t>
  </si>
  <si>
    <t>3171031002</t>
  </si>
  <si>
    <t>KEBON KOSONG</t>
  </si>
  <si>
    <t>3171031001</t>
  </si>
  <si>
    <t>3171031004</t>
  </si>
  <si>
    <t>SERDANG</t>
  </si>
  <si>
    <t>3171031007</t>
  </si>
  <si>
    <t>SUMUR BATU</t>
  </si>
  <si>
    <t>3171031008</t>
  </si>
  <si>
    <t>UTAN PANJANG</t>
  </si>
  <si>
    <t>3171061003</t>
  </si>
  <si>
    <t>MENTENG</t>
  </si>
  <si>
    <t>CIKINI</t>
  </si>
  <si>
    <t>3171061004</t>
  </si>
  <si>
    <t>GONDANGDIA</t>
  </si>
  <si>
    <t>3171061005</t>
  </si>
  <si>
    <t>KEBON SIRIH</t>
  </si>
  <si>
    <t>3171061001</t>
  </si>
  <si>
    <t>3171061002</t>
  </si>
  <si>
    <t>PEGANGSAAN</t>
  </si>
  <si>
    <t>3171021004</t>
  </si>
  <si>
    <t>SAWAH BESAR</t>
  </si>
  <si>
    <t>GUNUNG SAHARI UTARA</t>
  </si>
  <si>
    <t>3171021002</t>
  </si>
  <si>
    <t>KARANG ANYAR</t>
  </si>
  <si>
    <t>3171021003</t>
  </si>
  <si>
    <t>KARTINI</t>
  </si>
  <si>
    <t>3171021005</t>
  </si>
  <si>
    <t>MANGGA DUA SELATAN</t>
  </si>
  <si>
    <t>3171021001</t>
  </si>
  <si>
    <t>PASAR BARU</t>
  </si>
  <si>
    <t>3171041006</t>
  </si>
  <si>
    <t>SENEN</t>
  </si>
  <si>
    <t>BUNGUR</t>
  </si>
  <si>
    <t>3171041002</t>
  </si>
  <si>
    <t>KENARI</t>
  </si>
  <si>
    <t>3171041004</t>
  </si>
  <si>
    <t>KRAMAT</t>
  </si>
  <si>
    <t>3171041005</t>
  </si>
  <si>
    <t>KWITANG</t>
  </si>
  <si>
    <t>3171041003</t>
  </si>
  <si>
    <t>PASEBAN</t>
  </si>
  <si>
    <t>3171041001</t>
  </si>
  <si>
    <t>3171071002</t>
  </si>
  <si>
    <t>TANAH ABANG</t>
  </si>
  <si>
    <t>BENDUNGAN HILIR</t>
  </si>
  <si>
    <t>3171071001</t>
  </si>
  <si>
    <t>GELORA</t>
  </si>
  <si>
    <t>3171071007</t>
  </si>
  <si>
    <t>KAMPUNG BALI</t>
  </si>
  <si>
    <t>3171071003</t>
  </si>
  <si>
    <t>KARET TENGSIN</t>
  </si>
  <si>
    <t>3171071006</t>
  </si>
  <si>
    <t>KEBON KACANG</t>
  </si>
  <si>
    <t>3171071005</t>
  </si>
  <si>
    <t>KEBON MELATI</t>
  </si>
  <si>
    <t>3171071004</t>
  </si>
  <si>
    <t>PETAMBURAN</t>
  </si>
  <si>
    <t>3174061001</t>
  </si>
  <si>
    <t>JAKARTA SELATAN</t>
  </si>
  <si>
    <t>CILANDAK</t>
  </si>
  <si>
    <t>CILANDAK BARAT</t>
  </si>
  <si>
    <t>3174061005</t>
  </si>
  <si>
    <t>CIPETE SELATAN</t>
  </si>
  <si>
    <t>3174061004</t>
  </si>
  <si>
    <t>GANDARIA SELATAN</t>
  </si>
  <si>
    <t>3174061002</t>
  </si>
  <si>
    <t>LEBAK BULUS</t>
  </si>
  <si>
    <t>3174061003</t>
  </si>
  <si>
    <t>PONDOK LABU</t>
  </si>
  <si>
    <t>3174091003</t>
  </si>
  <si>
    <t>JAGAKARSA</t>
  </si>
  <si>
    <t>CIGANJUR</t>
  </si>
  <si>
    <t>3174091006</t>
  </si>
  <si>
    <t>CIPEDAK</t>
  </si>
  <si>
    <t>3174091001</t>
  </si>
  <si>
    <t>3174091004</t>
  </si>
  <si>
    <t>LENTENG AGUNG</t>
  </si>
  <si>
    <t>3174091002</t>
  </si>
  <si>
    <t>SRENGSENG SAWAH</t>
  </si>
  <si>
    <t>3174091005</t>
  </si>
  <si>
    <t>TANJUNG BARAT</t>
  </si>
  <si>
    <t>3174071010</t>
  </si>
  <si>
    <t>KEBAYORAN BARU</t>
  </si>
  <si>
    <t>CIPETE UTARA</t>
  </si>
  <si>
    <t>3174071009</t>
  </si>
  <si>
    <t>GANDARIA UTARA</t>
  </si>
  <si>
    <t>3174071002</t>
  </si>
  <si>
    <t>GUNUNG</t>
  </si>
  <si>
    <t>3174071003</t>
  </si>
  <si>
    <t>KRAMAT PELA</t>
  </si>
  <si>
    <t>3174071001</t>
  </si>
  <si>
    <t>MELAWAI</t>
  </si>
  <si>
    <t>3174071008</t>
  </si>
  <si>
    <t>PETOGOGAN</t>
  </si>
  <si>
    <t>3174071007</t>
  </si>
  <si>
    <t>PULO</t>
  </si>
  <si>
    <t>3174071005</t>
  </si>
  <si>
    <t>RAWA BARAT</t>
  </si>
  <si>
    <t>3174071004</t>
  </si>
  <si>
    <t>SELONG</t>
  </si>
  <si>
    <t>3174071006</t>
  </si>
  <si>
    <t>SENAYAN</t>
  </si>
  <si>
    <t>3174051003</t>
  </si>
  <si>
    <t>KEBAYORAN LAMA</t>
  </si>
  <si>
    <t>CIPULIR</t>
  </si>
  <si>
    <t>3174051005</t>
  </si>
  <si>
    <t>GROGOL SELATAN</t>
  </si>
  <si>
    <t>3174051004</t>
  </si>
  <si>
    <t>GROGOL UTARA</t>
  </si>
  <si>
    <t>3174051006</t>
  </si>
  <si>
    <t>KEBAYORAN LAMA SELATAN</t>
  </si>
  <si>
    <t>3174051001</t>
  </si>
  <si>
    <t>KEBAYORAN LAMA UTARA</t>
  </si>
  <si>
    <t>3174051002</t>
  </si>
  <si>
    <t>PONDOK PINANG</t>
  </si>
  <si>
    <t>3174031002</t>
  </si>
  <si>
    <t>MAMPANG PRAPATAN</t>
  </si>
  <si>
    <t>BANGKA</t>
  </si>
  <si>
    <t>3174031005</t>
  </si>
  <si>
    <t>KUNINGAN BARAT</t>
  </si>
  <si>
    <t>3174031001</t>
  </si>
  <si>
    <t>3174031003</t>
  </si>
  <si>
    <t>PELA MAMPANG</t>
  </si>
  <si>
    <t>3174031004</t>
  </si>
  <si>
    <t>TEGAL PARANG</t>
  </si>
  <si>
    <t>3174081006</t>
  </si>
  <si>
    <t>PANCORAN</t>
  </si>
  <si>
    <t>CIKOKO</t>
  </si>
  <si>
    <t>3174081004</t>
  </si>
  <si>
    <t>DUREN TIGA</t>
  </si>
  <si>
    <t>3174081002</t>
  </si>
  <si>
    <t>KALIBATA</t>
  </si>
  <si>
    <t>3174081001</t>
  </si>
  <si>
    <t>3174081005</t>
  </si>
  <si>
    <t>PENGADEGAN</t>
  </si>
  <si>
    <t>3174081003</t>
  </si>
  <si>
    <t>RAWA JATI</t>
  </si>
  <si>
    <t>3174041003</t>
  </si>
  <si>
    <t>PASAR MINGGU</t>
  </si>
  <si>
    <t>CILANDAK TIMUR</t>
  </si>
  <si>
    <t>3174041002</t>
  </si>
  <si>
    <t>JATI PADANG</t>
  </si>
  <si>
    <t>3174041007</t>
  </si>
  <si>
    <t>KEBAGUSAN</t>
  </si>
  <si>
    <t>3174041001</t>
  </si>
  <si>
    <t>3174041006</t>
  </si>
  <si>
    <t>PEJATEN BARAT</t>
  </si>
  <si>
    <t>3174041005</t>
  </si>
  <si>
    <t>PEJATEN TIMUR</t>
  </si>
  <si>
    <t>3174041004</t>
  </si>
  <si>
    <t>RAGUNAN</t>
  </si>
  <si>
    <t>3174101002</t>
  </si>
  <si>
    <t>PESANGGRAHAN</t>
  </si>
  <si>
    <t>BINTARO</t>
  </si>
  <si>
    <t>3174101001</t>
  </si>
  <si>
    <t>3174101004</t>
  </si>
  <si>
    <t>PETUKANGAN SELATAN</t>
  </si>
  <si>
    <t>3174101003</t>
  </si>
  <si>
    <t>PETUKANGAN UTARA</t>
  </si>
  <si>
    <t>3174101005</t>
  </si>
  <si>
    <t>ULUJAMI</t>
  </si>
  <si>
    <t>3174021007</t>
  </si>
  <si>
    <t>SETIA BUDI</t>
  </si>
  <si>
    <t>GUNTUR</t>
  </si>
  <si>
    <t>3174021004</t>
  </si>
  <si>
    <t>KARET</t>
  </si>
  <si>
    <t>3174021003</t>
  </si>
  <si>
    <t>KARET KUNINGAN</t>
  </si>
  <si>
    <t>3174021002</t>
  </si>
  <si>
    <t>KARET SEMANGGI</t>
  </si>
  <si>
    <t>3174021008</t>
  </si>
  <si>
    <t>KUNINGAN TIMUR</t>
  </si>
  <si>
    <t>3174021005</t>
  </si>
  <si>
    <t>MENTENG ATAS</t>
  </si>
  <si>
    <t>3174021006</t>
  </si>
  <si>
    <t>PASAR MANGGIS</t>
  </si>
  <si>
    <t>3174021001</t>
  </si>
  <si>
    <t>3174011005</t>
  </si>
  <si>
    <t>TEBET</t>
  </si>
  <si>
    <t>BUKIT DURI</t>
  </si>
  <si>
    <t>3174011004</t>
  </si>
  <si>
    <t>KEBON BARU</t>
  </si>
  <si>
    <t>3174011007</t>
  </si>
  <si>
    <t>MANGGARAI</t>
  </si>
  <si>
    <t>3174011006</t>
  </si>
  <si>
    <t>MANGGARAI SELATAN</t>
  </si>
  <si>
    <t>3174011003</t>
  </si>
  <si>
    <t>MENTENG DALAM</t>
  </si>
  <si>
    <t>3174011002</t>
  </si>
  <si>
    <t>TEBET BARAT</t>
  </si>
  <si>
    <t>3174011001</t>
  </si>
  <si>
    <t>TEBET TIMUR</t>
  </si>
  <si>
    <t>3175061007</t>
  </si>
  <si>
    <t>JAKARTA TIMUR</t>
  </si>
  <si>
    <t>CAKUNG</t>
  </si>
  <si>
    <t>CAKUNG BARAT</t>
  </si>
  <si>
    <t>3175061004</t>
  </si>
  <si>
    <t>CAKUNG TIMUR</t>
  </si>
  <si>
    <t>3175061001</t>
  </si>
  <si>
    <t>JATINEGARA</t>
  </si>
  <si>
    <t>3175061003</t>
  </si>
  <si>
    <t>PENGGILINGAN</t>
  </si>
  <si>
    <t>3175061005</t>
  </si>
  <si>
    <t>PULO GEBANG</t>
  </si>
  <si>
    <t>3175061002</t>
  </si>
  <si>
    <t>RAWA TERATE</t>
  </si>
  <si>
    <t>3175061006</t>
  </si>
  <si>
    <t>UJUNG MENTENG</t>
  </si>
  <si>
    <t>3175101006</t>
  </si>
  <si>
    <t>CIPAYUNG</t>
  </si>
  <si>
    <t>BAMBU APUS</t>
  </si>
  <si>
    <t>3175101008</t>
  </si>
  <si>
    <t>CEGER</t>
  </si>
  <si>
    <t>3175101002</t>
  </si>
  <si>
    <t>CILANGKAP</t>
  </si>
  <si>
    <t>3175101001</t>
  </si>
  <si>
    <t>3175101007</t>
  </si>
  <si>
    <t>LUBANG BUAYA</t>
  </si>
  <si>
    <t>3175101004</t>
  </si>
  <si>
    <t>MUNJUL</t>
  </si>
  <si>
    <t>3175101003</t>
  </si>
  <si>
    <t>PONDOK RANGGON</t>
  </si>
  <si>
    <t>3175101005</t>
  </si>
  <si>
    <t>SETU</t>
  </si>
  <si>
    <t>3175091002</t>
  </si>
  <si>
    <t>CIRACAS</t>
  </si>
  <si>
    <t>CIBUBUR</t>
  </si>
  <si>
    <t>3175091001</t>
  </si>
  <si>
    <t>3175091003</t>
  </si>
  <si>
    <t>KELAPA DUA WETAN</t>
  </si>
  <si>
    <t>3175091005</t>
  </si>
  <si>
    <t>RAMBUTAN</t>
  </si>
  <si>
    <t>3175091004</t>
  </si>
  <si>
    <t>SUSUKAN</t>
  </si>
  <si>
    <t>3175071001</t>
  </si>
  <si>
    <t>DUREN SAWIT</t>
  </si>
  <si>
    <t>3175071003</t>
  </si>
  <si>
    <t>KLENDER</t>
  </si>
  <si>
    <t>3175071006</t>
  </si>
  <si>
    <t>MALAKA JAYA</t>
  </si>
  <si>
    <t>3175071005</t>
  </si>
  <si>
    <t>MALAKA SARI</t>
  </si>
  <si>
    <t>3175071002</t>
  </si>
  <si>
    <t>PONDOK BAMBU</t>
  </si>
  <si>
    <t>3175071004</t>
  </si>
  <si>
    <t>PONDOK KELAPA</t>
  </si>
  <si>
    <t>3175071007</t>
  </si>
  <si>
    <t>PONDOK KOPI</t>
  </si>
  <si>
    <t>3175031003</t>
  </si>
  <si>
    <t>BALI MESTER</t>
  </si>
  <si>
    <t>3175031002</t>
  </si>
  <si>
    <t>BIDARA CINA</t>
  </si>
  <si>
    <t>3175031007</t>
  </si>
  <si>
    <t>CIPINANG BESAR SELATAN</t>
  </si>
  <si>
    <t>3175031008</t>
  </si>
  <si>
    <t>CIPINANG BESAR UTARA</t>
  </si>
  <si>
    <t>3175031005</t>
  </si>
  <si>
    <t>CIPINANG CEMPEDAK</t>
  </si>
  <si>
    <t>3175031006</t>
  </si>
  <si>
    <t>CIPINANG MUARA</t>
  </si>
  <si>
    <t>3175031001</t>
  </si>
  <si>
    <t>KAMPUNG MELAYU</t>
  </si>
  <si>
    <t>3175031004</t>
  </si>
  <si>
    <t>RAWA BUNGA</t>
  </si>
  <si>
    <t>3175041005</t>
  </si>
  <si>
    <t>KRAMAT JATI</t>
  </si>
  <si>
    <t>BALE KAMBANG</t>
  </si>
  <si>
    <t>3175041004</t>
  </si>
  <si>
    <t>BATU AMPAR</t>
  </si>
  <si>
    <t>3175041007</t>
  </si>
  <si>
    <t>CAWANG</t>
  </si>
  <si>
    <t>3175041006</t>
  </si>
  <si>
    <t>CILILITAN</t>
  </si>
  <si>
    <t>3175041003</t>
  </si>
  <si>
    <t>DUKUH</t>
  </si>
  <si>
    <t>3175041002</t>
  </si>
  <si>
    <t>KAMPUNG TENGAH</t>
  </si>
  <si>
    <t>3175041001</t>
  </si>
  <si>
    <t>3175081005</t>
  </si>
  <si>
    <t>MAKASAR</t>
  </si>
  <si>
    <t>CIPINANG MELAYU</t>
  </si>
  <si>
    <t>3175081004</t>
  </si>
  <si>
    <t>HALIM PERDANA KUSUMAH</t>
  </si>
  <si>
    <t>3175081003</t>
  </si>
  <si>
    <t>KEBON PALA</t>
  </si>
  <si>
    <t>3175081001</t>
  </si>
  <si>
    <t>3175081002</t>
  </si>
  <si>
    <t>PINANG RANTI</t>
  </si>
  <si>
    <t>3175011003</t>
  </si>
  <si>
    <t>MATRAMAN</t>
  </si>
  <si>
    <t>KAYU MANIS</t>
  </si>
  <si>
    <t>3175011005</t>
  </si>
  <si>
    <t>KEBON MANGGIS</t>
  </si>
  <si>
    <t>3175011004</t>
  </si>
  <si>
    <t>PAL MERIAM</t>
  </si>
  <si>
    <t>3175011001</t>
  </si>
  <si>
    <t>PISANGAN BARU</t>
  </si>
  <si>
    <t>3175011006</t>
  </si>
  <si>
    <t>UTAN KAYU SELATAN</t>
  </si>
  <si>
    <t>3175011002</t>
  </si>
  <si>
    <t>UTAN KAYU UTARA</t>
  </si>
  <si>
    <t>3175051002</t>
  </si>
  <si>
    <t>PASAR REBO</t>
  </si>
  <si>
    <t>BARU</t>
  </si>
  <si>
    <t>3175051003</t>
  </si>
  <si>
    <t>CIJANTUNG</t>
  </si>
  <si>
    <t>3175051001</t>
  </si>
  <si>
    <t>GEDONG</t>
  </si>
  <si>
    <t>3175051004</t>
  </si>
  <si>
    <t>KALISARI</t>
  </si>
  <si>
    <t>3175051005</t>
  </si>
  <si>
    <t>PEKAYON</t>
  </si>
  <si>
    <t>3175021003</t>
  </si>
  <si>
    <t>PULO GADUNG</t>
  </si>
  <si>
    <t>CIPINANG</t>
  </si>
  <si>
    <t>3175021007</t>
  </si>
  <si>
    <t>JATI</t>
  </si>
  <si>
    <t>3175021004</t>
  </si>
  <si>
    <t>JATINEGARA KAUM</t>
  </si>
  <si>
    <t>3175021006</t>
  </si>
  <si>
    <t>KAYU PUTIH</t>
  </si>
  <si>
    <t>3175021002</t>
  </si>
  <si>
    <t>PISANGAN TIMUR</t>
  </si>
  <si>
    <t>3175021001</t>
  </si>
  <si>
    <t>3175021005</t>
  </si>
  <si>
    <t>RAWAMANGUN</t>
  </si>
  <si>
    <t>3172041001</t>
  </si>
  <si>
    <t>JAKARTA UTARA</t>
  </si>
  <si>
    <t>CILINCING</t>
  </si>
  <si>
    <t>3172041004</t>
  </si>
  <si>
    <t>KALI BARU</t>
  </si>
  <si>
    <t>3172041003</t>
  </si>
  <si>
    <t>MARUNDA</t>
  </si>
  <si>
    <t>3172041006</t>
  </si>
  <si>
    <t>ROROTAN</t>
  </si>
  <si>
    <t>3172041007</t>
  </si>
  <si>
    <t>SEMPER BARAT</t>
  </si>
  <si>
    <t>3172041005</t>
  </si>
  <si>
    <t>SEMPER TIMUR</t>
  </si>
  <si>
    <t>3172041002</t>
  </si>
  <si>
    <t>SUKAPURA</t>
  </si>
  <si>
    <t>3172061003</t>
  </si>
  <si>
    <t>KELAPA GADING</t>
  </si>
  <si>
    <t>KELAPA GADING BARAT</t>
  </si>
  <si>
    <t>3172061001</t>
  </si>
  <si>
    <t>KELAPA GADING TIMUR</t>
  </si>
  <si>
    <t>3172061002</t>
  </si>
  <si>
    <t>PEGANGSAAN DUA</t>
  </si>
  <si>
    <t>3172031001</t>
  </si>
  <si>
    <t>KOJA</t>
  </si>
  <si>
    <t>3172031003</t>
  </si>
  <si>
    <t>LAGOA</t>
  </si>
  <si>
    <t>3172031006</t>
  </si>
  <si>
    <t>RAWA BADAK SELATAN</t>
  </si>
  <si>
    <t>3172031004</t>
  </si>
  <si>
    <t>RAWA BADAK UTARA</t>
  </si>
  <si>
    <t>3172031005</t>
  </si>
  <si>
    <t>TUGU SELATAN</t>
  </si>
  <si>
    <t>3172031002</t>
  </si>
  <si>
    <t>TUGU UTARA</t>
  </si>
  <si>
    <t>3172051003</t>
  </si>
  <si>
    <t>PADEMANGAN</t>
  </si>
  <si>
    <t>ANCOL</t>
  </si>
  <si>
    <t>3172051002</t>
  </si>
  <si>
    <t>PADEMANGAN BARAT</t>
  </si>
  <si>
    <t>3172051001</t>
  </si>
  <si>
    <t>PADEMANGAN TIMUR</t>
  </si>
  <si>
    <t>3172011002</t>
  </si>
  <si>
    <t>PENJARINGAN</t>
  </si>
  <si>
    <t>KAMAL MUARA</t>
  </si>
  <si>
    <t>3172011003</t>
  </si>
  <si>
    <t>KAPUK MUARA</t>
  </si>
  <si>
    <t>3172011004</t>
  </si>
  <si>
    <t>PEJAGALAN</t>
  </si>
  <si>
    <t>3172011001</t>
  </si>
  <si>
    <t>3172011005</t>
  </si>
  <si>
    <t>PLUIT</t>
  </si>
  <si>
    <t>3172021005</t>
  </si>
  <si>
    <t>TANJUNG PRIOK</t>
  </si>
  <si>
    <t>KEBON BAWANG</t>
  </si>
  <si>
    <t>3172021003</t>
  </si>
  <si>
    <t>PAPANGGO</t>
  </si>
  <si>
    <t>3172021004</t>
  </si>
  <si>
    <t>SUNGAI BAMBU</t>
  </si>
  <si>
    <t>3172021006</t>
  </si>
  <si>
    <t>SUNTER AGUNG</t>
  </si>
  <si>
    <t>3172021002</t>
  </si>
  <si>
    <t>SUNTER JAYA</t>
  </si>
  <si>
    <t>3172021001</t>
  </si>
  <si>
    <t>3172021007</t>
  </si>
  <si>
    <t>WARAKAS</t>
  </si>
  <si>
    <t>3101021003</t>
  </si>
  <si>
    <t>KAB.ADM.KEP.SERIBU</t>
  </si>
  <si>
    <t>KEP. SERIBU SELATAN</t>
  </si>
  <si>
    <t>P. PARI</t>
  </si>
  <si>
    <t>3101021002</t>
  </si>
  <si>
    <t>P. TIDUNG</t>
  </si>
  <si>
    <t>3101021001</t>
  </si>
  <si>
    <t>UNTUNG JAWA</t>
  </si>
  <si>
    <t>3101011003</t>
  </si>
  <si>
    <t>KEP. SERIBU UTARA</t>
  </si>
  <si>
    <t>P. HARAPAN</t>
  </si>
  <si>
    <t>3101011002</t>
  </si>
  <si>
    <t>P. KELAPA</t>
  </si>
  <si>
    <t>3101011001</t>
  </si>
  <si>
    <t>P. PANGGANG</t>
  </si>
  <si>
    <t>BELUM DIKETAHUI</t>
  </si>
  <si>
    <t>LUAR DKI JAKARTA</t>
  </si>
  <si>
    <t>TOTAL</t>
  </si>
  <si>
    <t>Self Isolation</t>
  </si>
  <si>
    <t>Row Labels</t>
  </si>
  <si>
    <t>Grand Total</t>
  </si>
  <si>
    <t>Sum of ODP</t>
  </si>
  <si>
    <t>Sum of PDP</t>
  </si>
  <si>
    <t>Sum of POSITIF</t>
  </si>
  <si>
    <t>(All)</t>
  </si>
  <si>
    <t>ID_KEC</t>
  </si>
  <si>
    <t>317506</t>
  </si>
  <si>
    <t>317105</t>
  </si>
  <si>
    <t>317301</t>
  </si>
  <si>
    <t>317406</t>
  </si>
  <si>
    <t>317204</t>
  </si>
  <si>
    <t>317510</t>
  </si>
  <si>
    <t>317509</t>
  </si>
  <si>
    <t>317507</t>
  </si>
  <si>
    <t>317101</t>
  </si>
  <si>
    <t>317302</t>
  </si>
  <si>
    <t>317409</t>
  </si>
  <si>
    <t>317503</t>
  </si>
  <si>
    <t>317108</t>
  </si>
  <si>
    <t>317306</t>
  </si>
  <si>
    <t>317407</t>
  </si>
  <si>
    <t>317405</t>
  </si>
  <si>
    <t>317305</t>
  </si>
  <si>
    <t>317206</t>
  </si>
  <si>
    <t>317103</t>
  </si>
  <si>
    <t>317308</t>
  </si>
  <si>
    <t>310102</t>
  </si>
  <si>
    <t>310101</t>
  </si>
  <si>
    <t>317203</t>
  </si>
  <si>
    <t>317504</t>
  </si>
  <si>
    <t>317508</t>
  </si>
  <si>
    <t>317403</t>
  </si>
  <si>
    <t>317501</t>
  </si>
  <si>
    <t>317106</t>
  </si>
  <si>
    <t>317205</t>
  </si>
  <si>
    <t>317307</t>
  </si>
  <si>
    <t>317408</t>
  </si>
  <si>
    <t>317404</t>
  </si>
  <si>
    <t>317505</t>
  </si>
  <si>
    <t>317201</t>
  </si>
  <si>
    <t>317410</t>
  </si>
  <si>
    <t>317502</t>
  </si>
  <si>
    <t>317102</t>
  </si>
  <si>
    <t>317104</t>
  </si>
  <si>
    <t>317402</t>
  </si>
  <si>
    <t>317303</t>
  </si>
  <si>
    <t>317304</t>
  </si>
  <si>
    <t>317107</t>
  </si>
  <si>
    <t>317202</t>
  </si>
  <si>
    <t>317401</t>
  </si>
  <si>
    <t/>
  </si>
  <si>
    <t>Sum of Proses Pemantauan</t>
  </si>
  <si>
    <t>Sum of Selesai Pemantauan</t>
  </si>
  <si>
    <t>Sum of Masih Dirawat</t>
  </si>
  <si>
    <t>Sum of Pulang dan Sehat</t>
  </si>
  <si>
    <t>Sum of Dirawat</t>
  </si>
  <si>
    <t>Sum of Sembuh</t>
  </si>
  <si>
    <t>Sum of Meninggal</t>
  </si>
  <si>
    <t>Sum of Self Isolation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</si>
</sst>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1" fillId="2" borderId="0" xfId="1" applyFont="1" applyFill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2" fillId="0" borderId="0" xfId="1"/>
    <xf numFmtId="0" fontId="2" fillId="0" borderId="1" xfId="1" applyBorder="1"/>
    <xf numFmtId="0" fontId="2" fillId="3" borderId="1" xfId="1" applyFill="1" applyBorder="1"/>
    <xf numFmtId="0" fontId="2" fillId="4" borderId="1" xfId="1" applyFill="1" applyBorder="1"/>
    <xf numFmtId="0" fontId="2" fillId="5" borderId="1" xfId="1" applyFill="1" applyBorder="1"/>
    <xf numFmtId="0" fontId="2" fillId="0" borderId="2" xfId="1" applyBorder="1"/>
    <xf numFmtId="0" fontId="2" fillId="0" borderId="3" xfId="1" applyBorder="1"/>
    <xf numFmtId="0" fontId="2" fillId="0" borderId="0" xfId="1" applyBorder="1"/>
    <xf numFmtId="0" fontId="2" fillId="0" borderId="4" xfId="1" applyBorder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" fillId="3" borderId="1" xfId="1" applyFont="1" applyFill="1" applyBorder="1"/>
    <xf numFmtId="0" fontId="1" fillId="0" borderId="1" xfId="1" applyFont="1" applyBorder="1"/>
    <xf numFmtId="0" fontId="1" fillId="4" borderId="1" xfId="1" applyFont="1" applyFill="1" applyBorder="1"/>
    <xf numFmtId="0" fontId="1" fillId="5" borderId="1" xfId="1" applyFont="1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ePack by Diakov" refreshedDate="43922.653549421295" createdVersion="5" refreshedVersion="5" minRefreshableVersion="3" recordCount="270" xr:uid="{00000000-000A-0000-FFFF-FFFF2F000000}">
  <cacheSource type="worksheet">
    <worksheetSource ref="A1:R271" sheet="data"/>
  </cacheSource>
  <cacheFields count="18">
    <cacheField name="ID_KEL" numFmtId="0">
      <sharedItems containsBlank="1" count="270">
        <m/>
        <s v="BELUM DIKETAHUI"/>
        <s v="LUAR DKI JAKARTA"/>
        <s v="3172061002"/>
        <s v="3175021002"/>
        <s v="3172061003"/>
        <s v="3171041003"/>
        <s v="3173021003"/>
        <s v="3172021003"/>
        <s v="3172021006"/>
        <s v="3172011001"/>
        <s v="3174061002"/>
        <s v="3171071005"/>
        <s v="3174101002"/>
        <s v="3175071004"/>
        <s v="3171061001"/>
        <s v="3172041007"/>
        <s v="3174051002"/>
        <s v="3172011005"/>
        <s v="3173061003"/>
        <s v="3172031002"/>
        <s v="3173011006"/>
        <s v="3174021002"/>
        <s v="3172011004"/>
        <s v="3174061001"/>
        <s v="3175041004"/>
        <s v="3174041005"/>
        <s v="3174061005"/>
        <s v="3174031003"/>
        <s v="3171041002"/>
        <s v="3175071001"/>
        <s v="3175061003"/>
        <s v="3171051003"/>
        <s v="3172041002"/>
        <s v="3174021004"/>
        <s v="3174071010"/>
        <s v="3172011003"/>
        <s v="3172031003"/>
        <s v="3174051006"/>
        <s v="3175071002"/>
        <s v="3174071009"/>
        <s v="3173081006"/>
        <s v="3171071002"/>
        <s v="3173081005"/>
        <s v="3173021005"/>
        <s v="3174041006"/>
        <s v="3172051003"/>
        <s v="3171051001"/>
        <s v="3171071003"/>
        <s v="3172041001"/>
        <s v="3175011002"/>
        <s v="3172061001"/>
        <s v="3173061001"/>
        <s v="3175051004"/>
        <s v="3174051001"/>
        <s v="3175011001"/>
        <s v="3175091001"/>
        <s v="3175041003"/>
        <s v="3173081003"/>
        <s v="3171011004"/>
        <s v="3172031006"/>
        <s v="3174091004"/>
        <s v="3171071006"/>
        <s v="3173081004"/>
        <s v="3174031002"/>
        <s v="3174091005"/>
        <s v="3173051007"/>
        <s v="3174011005"/>
        <s v="3173011002"/>
        <s v="3175011006"/>
        <s v="3175021005"/>
        <s v="3172021004"/>
        <s v="3173011005"/>
        <s v="3173051006"/>
        <s v="3172021005"/>
        <s v="3173071005"/>
        <s v="3175101002"/>
        <s v="3174081002"/>
        <s v="3174011007"/>
        <s v="3174021003"/>
        <s v="3175021006"/>
        <s v="3174091001"/>
        <s v="3175011003"/>
        <s v="3174061003"/>
        <s v="3174051005"/>
        <s v="3174011003"/>
        <s v="3175061004"/>
        <s v="3175071003"/>
        <s v="3173081002"/>
        <s v="3174101003"/>
        <s v="3174051004"/>
        <s v="3172051002"/>
        <s v="3174081001"/>
        <s v="3174041001"/>
        <s v="3173011001"/>
        <s v="3174021005"/>
        <s v="3175081002"/>
        <s v="3174091006"/>
        <s v="3175101007"/>
        <s v="3171081004"/>
        <s v="3175091002"/>
        <s v="3173061004"/>
        <s v="3175021001"/>
        <s v="3175101001"/>
        <s v="3175101008"/>
        <s v="3175041006"/>
        <s v="3174031004"/>
        <s v="3175031007"/>
        <s v="3175101006"/>
        <s v="3173031004"/>
        <s v="3172031001"/>
        <s v="3173061005"/>
        <s v="3174071005"/>
        <s v="3174011001"/>
        <s v="3174011002"/>
        <s v="3173071001"/>
        <s v="3171031002"/>
        <s v="3173051003"/>
        <s v="3175021007"/>
        <s v="3173071003"/>
        <s v="3174021006"/>
        <s v="3174051003"/>
        <s v="3171071001"/>
        <s v="3175081005"/>
        <s v="3175061005"/>
        <s v="3172021002"/>
        <s v="3174081004"/>
        <s v="3174041007"/>
        <s v="3175041005"/>
        <s v="3175031002"/>
        <s v="3171031003"/>
        <s v="3174071008"/>
        <s v="3175071007"/>
        <s v="3172041006"/>
        <s v="3175081003"/>
        <s v="3171031008"/>
        <s v="3173021001"/>
        <s v="3174071002"/>
        <s v="3174041002"/>
        <s v="3175091004"/>
        <s v="3175051001"/>
        <s v="3175071006"/>
        <s v="3174031001"/>
        <s v="3171021005"/>
        <s v="3172051001"/>
        <s v="3175031004"/>
        <s v="3172021007"/>
        <s v="3173071006"/>
        <s v="3173061002"/>
        <s v="3171011002"/>
        <s v="3171021003"/>
        <s v="3175011004"/>
        <s v="3173051001"/>
        <s v="3173051005"/>
        <s v="3171051002"/>
        <s v="3175031008"/>
        <s v="3174101005"/>
        <s v="3175031006"/>
        <s v="3171081002"/>
        <s v="3173071004"/>
        <s v="3171061002"/>
        <s v="3171041006"/>
        <s v="3171031005"/>
        <s v="3173041006"/>
        <s v="3172041004"/>
        <s v="3174011004"/>
        <s v="3173011004"/>
        <s v="3174071003"/>
        <s v="3174071001"/>
        <s v="3175101004"/>
        <s v="3171021001"/>
        <s v="3171011003"/>
        <s v="3174081003"/>
        <s v="3173051002"/>
        <s v="3173021002"/>
        <s v="3172031005"/>
        <s v="3171031007"/>
        <s v="3173041007"/>
        <s v="3171011006"/>
        <s v="3174061004"/>
        <s v="3171021002"/>
        <s v="3171061005"/>
        <s v="3175091003"/>
        <s v="3173041005"/>
        <s v="3171041004"/>
        <s v="3174021008"/>
        <s v="3175081001"/>
        <s v="3174081005"/>
        <s v="3171071004"/>
        <s v="3172041005"/>
        <s v="3171031006"/>
        <s v="3171071007"/>
        <s v="3173041009"/>
        <s v="3173011003"/>
        <s v="3171081003"/>
        <s v="3173031006"/>
        <s v="3173031001"/>
        <s v="3173021004"/>
        <s v="3173081001"/>
        <s v="3174101001"/>
        <s v="3175061006"/>
        <s v="3175041007"/>
        <s v="3174041003"/>
        <s v="3173021006"/>
        <s v="3173051004"/>
        <s v="3175021003"/>
        <s v="3175031003"/>
        <s v="3171061004"/>
        <s v="3175041002"/>
        <s v="3175071005"/>
        <s v="3175051005"/>
        <s v="3174041004"/>
        <s v="3175101005"/>
        <s v="3173071002"/>
        <s v="3173021007"/>
        <s v="3174021007"/>
        <s v="3175041001"/>
        <s v="3175101003"/>
        <s v="3174071007"/>
        <s v="3175051002"/>
        <s v="3174091003"/>
        <s v="3172011002"/>
        <s v="3171011001"/>
        <s v="3175061007"/>
        <s v="3171061003"/>
        <s v="3174081006"/>
        <s v="3175031001"/>
        <s v="3175011005"/>
        <s v="3174031005"/>
        <s v="3171041005"/>
        <s v="3172041003"/>
        <s v="3175091005"/>
        <s v="3175061002"/>
        <s v="3173041010"/>
        <s v="3171041001"/>
        <s v="3171031004"/>
        <s v="3172021001"/>
        <s v="3175061001"/>
        <s v="3171031001"/>
        <s v="3172031004"/>
        <s v="3174071006"/>
        <s v="3175081004"/>
        <s v="3171081001"/>
        <s v="3174101004"/>
        <s v="3175051003"/>
        <s v="3171021004"/>
        <s v="3175031005"/>
        <s v="3173031007"/>
        <s v="3174071004"/>
        <s v="3174091002"/>
        <s v="3173041004"/>
        <s v="3173041011"/>
        <s v="3173041003"/>
        <s v="3175021004"/>
        <s v="3173041008"/>
        <s v="3173041002"/>
        <s v="3171011005"/>
        <s v="3173031002"/>
        <s v="3173031005"/>
        <s v="3174011006"/>
        <s v="3173031003"/>
        <s v="3101011003"/>
        <s v="3101011002"/>
        <s v="3101011001"/>
        <s v="3101021003"/>
        <s v="3101021002"/>
        <s v="3173031008"/>
        <s v="3174021001"/>
        <s v="3173041001"/>
        <s v="3101021001"/>
      </sharedItems>
    </cacheField>
    <cacheField name="ID_KEL2" numFmtId="0">
      <sharedItems containsBlank="1" containsMixedTypes="1" containsNumber="1" containsInteger="1" minValue="3101011001" maxValue="3171011003"/>
    </cacheField>
    <cacheField name="Nama_provinsi" numFmtId="0">
      <sharedItems containsBlank="1"/>
    </cacheField>
    <cacheField name="nama_kota" numFmtId="0">
      <sharedItems containsBlank="1"/>
    </cacheField>
    <cacheField name="nama_kecamatan" numFmtId="0">
      <sharedItems containsBlank="1" count="47">
        <m/>
        <s v="BELUM DIKETAHUI"/>
        <s v="LUAR DKI JAKARTA"/>
        <s v="KELAPA GADING"/>
        <s v="PULO GADUNG"/>
        <s v="SENEN"/>
        <s v="GROGOL PETAMBURAN"/>
        <s v="TANJUNG PRIOK"/>
        <s v="PENJARINGAN"/>
        <s v="CILANDAK"/>
        <s v="TANAH ABANG"/>
        <s v="PESANGGRAHAN"/>
        <s v="DUREN SAWIT"/>
        <s v="MENTENG"/>
        <s v="CILINCING"/>
        <s v="KEBAYORAN LAMA"/>
        <s v="KALI DERES"/>
        <s v="KOJA"/>
        <s v="CENGKARENG"/>
        <s v="SETIA BUDI"/>
        <s v="KRAMAT JATI"/>
        <s v="PASAR MINGGU"/>
        <s v="MAMPANG PRAPATAN"/>
        <s v="CAKUNG"/>
        <s v="CEMPAKA PUTIH"/>
        <s v="KEBAYORAN BARU"/>
        <s v="KEMBANGAN"/>
        <s v="PADEMANGAN"/>
        <s v="MATRAMAN"/>
        <s v="PASAR REBO"/>
        <s v="CIRACAS"/>
        <s v="GAMBIR"/>
        <s v="JAGAKARSA"/>
        <s v="KEBON JERUK"/>
        <s v="TEBET"/>
        <s v="PALMERAH"/>
        <s v="CIPAYUNG"/>
        <s v="PANCORAN"/>
        <s v="MAKASAR"/>
        <s v="JOHAR BARU"/>
        <s v="JATINEGARA"/>
        <s v="TAMAN SARI"/>
        <s v="KEMAYORAN"/>
        <s v="SAWAH BESAR"/>
        <s v="TAMBORA"/>
        <s v="KEP. SERIBU UTARA"/>
        <s v="KEP. SERIBU SELATAN"/>
      </sharedItems>
    </cacheField>
    <cacheField name="nama_kelurahan" numFmtId="0">
      <sharedItems/>
    </cacheField>
    <cacheField name="ODP" numFmtId="0">
      <sharedItems containsSemiMixedTypes="0" containsString="0" containsNumber="1" containsInteger="1" minValue="0" maxValue="2372"/>
    </cacheField>
    <cacheField name="Proses Pemantauan" numFmtId="0">
      <sharedItems containsSemiMixedTypes="0" containsString="0" containsNumber="1" containsInteger="1" minValue="0" maxValue="499"/>
    </cacheField>
    <cacheField name="Selesai Pemantauan" numFmtId="0">
      <sharedItems containsSemiMixedTypes="0" containsString="0" containsNumber="1" containsInteger="1" minValue="0" maxValue="1873"/>
    </cacheField>
    <cacheField name="PDP" numFmtId="0">
      <sharedItems containsSemiMixedTypes="0" containsString="0" containsNumber="1" containsInteger="1" minValue="0" maxValue="1189"/>
    </cacheField>
    <cacheField name="Masih Dirawat" numFmtId="0">
      <sharedItems containsSemiMixedTypes="0" containsString="0" containsNumber="1" containsInteger="1" minValue="0" maxValue="822"/>
    </cacheField>
    <cacheField name="Pulang dan Sehat" numFmtId="0">
      <sharedItems containsSemiMixedTypes="0" containsString="0" containsNumber="1" containsInteger="1" minValue="0" maxValue="367"/>
    </cacheField>
    <cacheField name="POSITIF" numFmtId="0">
      <sharedItems containsSemiMixedTypes="0" containsString="0" containsNumber="1" containsInteger="1" minValue="0" maxValue="794"/>
    </cacheField>
    <cacheField name="Dirawat" numFmtId="0">
      <sharedItems containsSemiMixedTypes="0" containsString="0" containsNumber="1" containsInteger="1" minValue="0" maxValue="481"/>
    </cacheField>
    <cacheField name="Sembuh" numFmtId="0">
      <sharedItems containsSemiMixedTypes="0" containsString="0" containsNumber="1" containsInteger="1" minValue="0" maxValue="51"/>
    </cacheField>
    <cacheField name="Meninggal" numFmtId="0">
      <sharedItems containsSemiMixedTypes="0" containsString="0" containsNumber="1" containsInteger="1" minValue="0" maxValue="88"/>
    </cacheField>
    <cacheField name="Self Isolation" numFmtId="0">
      <sharedItems containsSemiMixedTypes="0" containsString="0" containsNumber="1" containsInteger="1" minValue="0" maxValue="174"/>
    </cacheField>
    <cacheField name="Keterangan" numFmtId="0">
      <sharedItems containsString="0" containsBlank="1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70">
  <r>
    <x v="0"/>
    <m/>
    <m/>
    <m/>
    <x v="0"/>
    <s v="TOTAL"/>
    <n v="2372"/>
    <n v="499"/>
    <n v="1873"/>
    <n v="1189"/>
    <n v="822"/>
    <n v="367"/>
    <n v="794"/>
    <n v="481"/>
    <n v="51"/>
    <n v="88"/>
    <n v="174"/>
    <n v="0"/>
  </r>
  <r>
    <x v="1"/>
    <s v="BELUM DIKETAHUI"/>
    <s v="BELUM DIKETAHUI"/>
    <s v="BELUM DIKETAHUI"/>
    <x v="1"/>
    <s v="BELUM DIKETAHUI"/>
    <n v="1005"/>
    <n v="94"/>
    <n v="911"/>
    <n v="213"/>
    <n v="126"/>
    <n v="87"/>
    <n v="154"/>
    <n v="130"/>
    <n v="2"/>
    <n v="8"/>
    <n v="14"/>
    <m/>
  </r>
  <r>
    <x v="2"/>
    <s v="LUAR DKI JAKARTA"/>
    <s v="LUAR DKI JAKARTA"/>
    <s v="LUAR DKI JAKARTA"/>
    <x v="2"/>
    <s v="LUAR DKI JAKARTA"/>
    <n v="274"/>
    <n v="63"/>
    <n v="211"/>
    <n v="176"/>
    <n v="123"/>
    <n v="53"/>
    <n v="106"/>
    <n v="62"/>
    <n v="5"/>
    <n v="10"/>
    <n v="29"/>
    <m/>
  </r>
  <r>
    <x v="3"/>
    <s v="3172061002"/>
    <s v="DKI JAKARTA"/>
    <s v="JAKARTA UTARA"/>
    <x v="3"/>
    <s v="PEGANGSAAN DUA"/>
    <n v="56"/>
    <n v="50"/>
    <n v="6"/>
    <n v="3"/>
    <n v="3"/>
    <n v="0"/>
    <n v="4"/>
    <n v="3"/>
    <n v="1"/>
    <n v="0"/>
    <n v="0"/>
    <m/>
  </r>
  <r>
    <x v="4"/>
    <s v="3175021002"/>
    <s v="DKI JAKARTA"/>
    <s v="JAKARTA TIMUR"/>
    <x v="4"/>
    <s v="PISANGAN TIMUR"/>
    <n v="37"/>
    <n v="0"/>
    <n v="37"/>
    <n v="6"/>
    <n v="5"/>
    <n v="1"/>
    <n v="3"/>
    <n v="1"/>
    <n v="0"/>
    <n v="2"/>
    <n v="0"/>
    <m/>
  </r>
  <r>
    <x v="5"/>
    <s v="3172061003"/>
    <s v="DKI JAKARTA"/>
    <s v="JAKARTA UTARA"/>
    <x v="3"/>
    <s v="KELAPA GADING BARAT"/>
    <n v="26"/>
    <n v="14"/>
    <n v="12"/>
    <n v="10"/>
    <n v="9"/>
    <n v="1"/>
    <n v="6"/>
    <n v="3"/>
    <n v="0"/>
    <n v="1"/>
    <n v="2"/>
    <m/>
  </r>
  <r>
    <x v="6"/>
    <s v="3171041003"/>
    <s v="DKI JAKARTA"/>
    <s v="JAKARTA PUSAT"/>
    <x v="5"/>
    <s v="PASEBAN"/>
    <n v="24"/>
    <n v="9"/>
    <n v="15"/>
    <n v="2"/>
    <n v="2"/>
    <n v="0"/>
    <n v="2"/>
    <n v="2"/>
    <n v="0"/>
    <n v="0"/>
    <n v="0"/>
    <m/>
  </r>
  <r>
    <x v="7"/>
    <s v="3173021003"/>
    <s v="DKI JAKARTA"/>
    <s v="JAKARTA BARAT"/>
    <x v="6"/>
    <s v="TOMANG"/>
    <n v="17"/>
    <n v="14"/>
    <n v="3"/>
    <n v="8"/>
    <n v="8"/>
    <n v="0"/>
    <n v="13"/>
    <n v="12"/>
    <n v="0"/>
    <n v="0"/>
    <n v="1"/>
    <m/>
  </r>
  <r>
    <x v="8"/>
    <s v="3172021003"/>
    <s v="DKI JAKARTA"/>
    <s v="JAKARTA UTARA"/>
    <x v="7"/>
    <s v="PAPANGGO"/>
    <n v="17"/>
    <n v="15"/>
    <n v="2"/>
    <n v="2"/>
    <n v="2"/>
    <n v="0"/>
    <n v="0"/>
    <n v="0"/>
    <n v="0"/>
    <n v="0"/>
    <n v="0"/>
    <m/>
  </r>
  <r>
    <x v="9"/>
    <s v="3172021006"/>
    <s v="DKI JAKARTA"/>
    <s v="JAKARTA UTARA"/>
    <x v="7"/>
    <s v="SUNTER AGUNG"/>
    <n v="16"/>
    <n v="11"/>
    <n v="5"/>
    <n v="9"/>
    <n v="8"/>
    <n v="1"/>
    <n v="8"/>
    <n v="5"/>
    <n v="0"/>
    <n v="1"/>
    <n v="2"/>
    <m/>
  </r>
  <r>
    <x v="10"/>
    <s v="3172011001"/>
    <s v="DKI JAKARTA"/>
    <s v="JAKARTA UTARA"/>
    <x v="8"/>
    <s v="PENJARINGAN"/>
    <n v="14"/>
    <n v="1"/>
    <n v="13"/>
    <n v="6"/>
    <n v="6"/>
    <n v="0"/>
    <n v="0"/>
    <n v="0"/>
    <n v="0"/>
    <n v="0"/>
    <n v="0"/>
    <m/>
  </r>
  <r>
    <x v="11"/>
    <s v="3174061002"/>
    <s v="DKI JAKARTA"/>
    <s v="JAKARTA SELATAN"/>
    <x v="9"/>
    <s v="LEBAK BULUS"/>
    <n v="13"/>
    <n v="4"/>
    <n v="9"/>
    <n v="9"/>
    <n v="5"/>
    <n v="4"/>
    <n v="7"/>
    <n v="4"/>
    <n v="1"/>
    <n v="1"/>
    <n v="1"/>
    <m/>
  </r>
  <r>
    <x v="12"/>
    <s v="3171071005"/>
    <s v="DKI JAKARTA"/>
    <s v="JAKARTA PUSAT"/>
    <x v="10"/>
    <s v="KEBON MELATI"/>
    <n v="13"/>
    <n v="6"/>
    <n v="7"/>
    <n v="12"/>
    <n v="9"/>
    <n v="3"/>
    <n v="1"/>
    <n v="0"/>
    <n v="1"/>
    <n v="0"/>
    <n v="0"/>
    <m/>
  </r>
  <r>
    <x v="13"/>
    <s v="3174101002"/>
    <s v="DKI JAKARTA"/>
    <s v="JAKARTA SELATAN"/>
    <x v="11"/>
    <s v="BINTARO"/>
    <n v="12"/>
    <n v="0"/>
    <n v="12"/>
    <n v="7"/>
    <n v="6"/>
    <n v="1"/>
    <n v="5"/>
    <n v="1"/>
    <n v="0"/>
    <n v="3"/>
    <n v="1"/>
    <m/>
  </r>
  <r>
    <x v="14"/>
    <s v="3175071004"/>
    <s v="DKI JAKARTA"/>
    <s v="JAKARTA TIMUR"/>
    <x v="12"/>
    <s v="PONDOK KELAPA"/>
    <n v="11"/>
    <n v="1"/>
    <n v="10"/>
    <n v="4"/>
    <n v="3"/>
    <n v="1"/>
    <n v="6"/>
    <n v="3"/>
    <n v="0"/>
    <n v="2"/>
    <n v="1"/>
    <m/>
  </r>
  <r>
    <x v="15"/>
    <s v="3171061001"/>
    <s v="DKI JAKARTA"/>
    <s v="JAKARTA PUSAT"/>
    <x v="13"/>
    <s v="MENTENG"/>
    <n v="11"/>
    <n v="8"/>
    <n v="3"/>
    <n v="5"/>
    <n v="3"/>
    <n v="2"/>
    <n v="3"/>
    <n v="2"/>
    <n v="0"/>
    <n v="1"/>
    <n v="0"/>
    <m/>
  </r>
  <r>
    <x v="16"/>
    <s v="3172041007"/>
    <s v="DKI JAKARTA"/>
    <s v="JAKARTA UTARA"/>
    <x v="14"/>
    <s v="SEMPER BARAT"/>
    <n v="11"/>
    <n v="2"/>
    <n v="9"/>
    <n v="1"/>
    <n v="1"/>
    <n v="0"/>
    <n v="0"/>
    <n v="0"/>
    <n v="0"/>
    <n v="0"/>
    <n v="0"/>
    <m/>
  </r>
  <r>
    <x v="17"/>
    <s v="3174051002"/>
    <s v="DKI JAKARTA"/>
    <s v="JAKARTA SELATAN"/>
    <x v="15"/>
    <s v="PONDOK PINANG"/>
    <n v="10"/>
    <n v="2"/>
    <n v="8"/>
    <n v="7"/>
    <n v="6"/>
    <n v="1"/>
    <n v="10"/>
    <n v="5"/>
    <n v="0"/>
    <n v="1"/>
    <n v="4"/>
    <m/>
  </r>
  <r>
    <x v="18"/>
    <s v="3172011005"/>
    <s v="DKI JAKARTA"/>
    <s v="JAKARTA UTARA"/>
    <x v="8"/>
    <s v="PLUIT"/>
    <n v="10"/>
    <n v="5"/>
    <n v="5"/>
    <n v="15"/>
    <n v="9"/>
    <n v="6"/>
    <n v="7"/>
    <n v="5"/>
    <n v="0"/>
    <n v="2"/>
    <n v="0"/>
    <m/>
  </r>
  <r>
    <x v="19"/>
    <s v="3173061003"/>
    <s v="DKI JAKARTA"/>
    <s v="JAKARTA BARAT"/>
    <x v="16"/>
    <s v="TEGAL ALUR"/>
    <n v="10"/>
    <n v="1"/>
    <n v="9"/>
    <n v="4"/>
    <n v="3"/>
    <n v="1"/>
    <n v="3"/>
    <n v="3"/>
    <n v="0"/>
    <n v="0"/>
    <n v="0"/>
    <m/>
  </r>
  <r>
    <x v="20"/>
    <s v="3172031002"/>
    <s v="DKI JAKARTA"/>
    <s v="JAKARTA UTARA"/>
    <x v="17"/>
    <s v="TUGU UTARA"/>
    <n v="10"/>
    <n v="2"/>
    <n v="8"/>
    <n v="9"/>
    <n v="8"/>
    <n v="1"/>
    <n v="3"/>
    <n v="2"/>
    <n v="0"/>
    <n v="1"/>
    <n v="0"/>
    <m/>
  </r>
  <r>
    <x v="21"/>
    <s v="3173011006"/>
    <s v="DKI JAKARTA"/>
    <s v="JAKARTA BARAT"/>
    <x v="18"/>
    <s v="CENGKARENG TIMUR"/>
    <n v="10"/>
    <n v="3"/>
    <n v="7"/>
    <n v="3"/>
    <n v="3"/>
    <n v="0"/>
    <n v="3"/>
    <n v="2"/>
    <n v="0"/>
    <n v="1"/>
    <n v="0"/>
    <m/>
  </r>
  <r>
    <x v="22"/>
    <s v="3174021002"/>
    <s v="DKI JAKARTA"/>
    <s v="JAKARTA SELATAN"/>
    <x v="19"/>
    <s v="KARET SEMANGGI"/>
    <n v="10"/>
    <n v="7"/>
    <n v="3"/>
    <n v="4"/>
    <n v="2"/>
    <n v="2"/>
    <n v="2"/>
    <n v="0"/>
    <n v="1"/>
    <n v="1"/>
    <n v="0"/>
    <m/>
  </r>
  <r>
    <x v="23"/>
    <s v="3172011004"/>
    <s v="DKI JAKARTA"/>
    <s v="JAKARTA UTARA"/>
    <x v="8"/>
    <s v="PEJAGALAN"/>
    <n v="10"/>
    <n v="3"/>
    <n v="7"/>
    <n v="3"/>
    <n v="3"/>
    <n v="0"/>
    <n v="1"/>
    <n v="1"/>
    <n v="0"/>
    <n v="0"/>
    <n v="0"/>
    <m/>
  </r>
  <r>
    <x v="24"/>
    <s v="3174061001"/>
    <s v="DKI JAKARTA"/>
    <s v="JAKARTA SELATAN"/>
    <x v="9"/>
    <s v="CILANDAK BARAT"/>
    <n v="9"/>
    <n v="2"/>
    <n v="7"/>
    <n v="16"/>
    <n v="10"/>
    <n v="6"/>
    <n v="10"/>
    <n v="5"/>
    <n v="1"/>
    <n v="2"/>
    <n v="2"/>
    <m/>
  </r>
  <r>
    <x v="25"/>
    <s v="3175041004"/>
    <s v="DKI JAKARTA"/>
    <s v="JAKARTA TIMUR"/>
    <x v="20"/>
    <s v="BATU AMPAR"/>
    <n v="9"/>
    <n v="5"/>
    <n v="4"/>
    <n v="8"/>
    <n v="6"/>
    <n v="2"/>
    <n v="6"/>
    <n v="4"/>
    <n v="0"/>
    <n v="0"/>
    <n v="2"/>
    <m/>
  </r>
  <r>
    <x v="26"/>
    <s v="3174041005"/>
    <s v="DKI JAKARTA"/>
    <s v="JAKARTA SELATAN"/>
    <x v="21"/>
    <s v="PEJATEN TIMUR"/>
    <n v="9"/>
    <n v="0"/>
    <n v="9"/>
    <n v="5"/>
    <n v="3"/>
    <n v="2"/>
    <n v="3"/>
    <n v="2"/>
    <n v="1"/>
    <n v="0"/>
    <n v="0"/>
    <m/>
  </r>
  <r>
    <x v="27"/>
    <s v="3174061005"/>
    <s v="DKI JAKARTA"/>
    <s v="JAKARTA SELATAN"/>
    <x v="9"/>
    <s v="CIPETE SELATAN"/>
    <n v="9"/>
    <n v="2"/>
    <n v="7"/>
    <n v="5"/>
    <n v="3"/>
    <n v="2"/>
    <n v="2"/>
    <n v="0"/>
    <n v="0"/>
    <n v="0"/>
    <n v="2"/>
    <m/>
  </r>
  <r>
    <x v="28"/>
    <s v="3174031003"/>
    <s v="DKI JAKARTA"/>
    <s v="JAKARTA SELATAN"/>
    <x v="22"/>
    <s v="PELA MAMPANG"/>
    <n v="9"/>
    <n v="3"/>
    <n v="6"/>
    <n v="6"/>
    <n v="4"/>
    <n v="2"/>
    <n v="2"/>
    <n v="0"/>
    <n v="0"/>
    <n v="2"/>
    <n v="0"/>
    <m/>
  </r>
  <r>
    <x v="29"/>
    <s v="3171041002"/>
    <s v="DKI JAKARTA"/>
    <s v="JAKARTA PUSAT"/>
    <x v="5"/>
    <s v="KENARI"/>
    <n v="9"/>
    <n v="4"/>
    <n v="5"/>
    <n v="1"/>
    <n v="1"/>
    <n v="0"/>
    <n v="1"/>
    <n v="1"/>
    <n v="0"/>
    <n v="0"/>
    <n v="0"/>
    <m/>
  </r>
  <r>
    <x v="30"/>
    <s v="3175071001"/>
    <s v="DKI JAKARTA"/>
    <s v="JAKARTA TIMUR"/>
    <x v="12"/>
    <s v="DUREN SAWIT"/>
    <n v="8"/>
    <n v="1"/>
    <n v="7"/>
    <n v="6"/>
    <n v="5"/>
    <n v="1"/>
    <n v="10"/>
    <n v="9"/>
    <n v="0"/>
    <n v="1"/>
    <n v="0"/>
    <m/>
  </r>
  <r>
    <x v="31"/>
    <s v="3175061003"/>
    <s v="DKI JAKARTA"/>
    <s v="JAKARTA TIMUR"/>
    <x v="23"/>
    <s v="PENGGILINGAN"/>
    <n v="8"/>
    <n v="2"/>
    <n v="6"/>
    <n v="6"/>
    <n v="3"/>
    <n v="3"/>
    <n v="5"/>
    <n v="4"/>
    <n v="0"/>
    <n v="1"/>
    <n v="0"/>
    <m/>
  </r>
  <r>
    <x v="32"/>
    <s v="3171051003"/>
    <s v="DKI JAKARTA"/>
    <s v="JAKARTA PUSAT"/>
    <x v="24"/>
    <s v="RAWASARI"/>
    <n v="8"/>
    <n v="3"/>
    <n v="5"/>
    <n v="3"/>
    <n v="2"/>
    <n v="1"/>
    <n v="2"/>
    <n v="1"/>
    <n v="0"/>
    <n v="0"/>
    <n v="1"/>
    <m/>
  </r>
  <r>
    <x v="33"/>
    <s v="3172041002"/>
    <s v="DKI JAKARTA"/>
    <s v="JAKARTA UTARA"/>
    <x v="14"/>
    <s v="SUKAPURA"/>
    <n v="8"/>
    <n v="4"/>
    <n v="4"/>
    <n v="4"/>
    <n v="2"/>
    <n v="2"/>
    <n v="1"/>
    <n v="0"/>
    <n v="0"/>
    <n v="1"/>
    <n v="0"/>
    <m/>
  </r>
  <r>
    <x v="34"/>
    <s v="3174021004"/>
    <s v="DKI JAKARTA"/>
    <s v="JAKARTA SELATAN"/>
    <x v="19"/>
    <s v="KARET"/>
    <n v="8"/>
    <n v="0"/>
    <n v="8"/>
    <n v="3"/>
    <n v="1"/>
    <n v="2"/>
    <n v="1"/>
    <n v="1"/>
    <n v="0"/>
    <n v="0"/>
    <n v="0"/>
    <m/>
  </r>
  <r>
    <x v="35"/>
    <s v="3174071010"/>
    <s v="DKI JAKARTA"/>
    <s v="JAKARTA SELATAN"/>
    <x v="25"/>
    <s v="CIPETE UTARA"/>
    <n v="8"/>
    <n v="1"/>
    <n v="7"/>
    <n v="7"/>
    <n v="3"/>
    <n v="4"/>
    <n v="0"/>
    <n v="0"/>
    <n v="0"/>
    <n v="0"/>
    <n v="0"/>
    <m/>
  </r>
  <r>
    <x v="36"/>
    <s v="3172011003"/>
    <s v="DKI JAKARTA"/>
    <s v="JAKARTA UTARA"/>
    <x v="8"/>
    <s v="KAPUK MUARA"/>
    <n v="8"/>
    <n v="1"/>
    <n v="7"/>
    <n v="3"/>
    <n v="0"/>
    <n v="3"/>
    <n v="0"/>
    <n v="0"/>
    <n v="0"/>
    <n v="0"/>
    <n v="0"/>
    <m/>
  </r>
  <r>
    <x v="37"/>
    <s v="3172031003"/>
    <s v="DKI JAKARTA"/>
    <s v="JAKARTA UTARA"/>
    <x v="17"/>
    <s v="LAGOA"/>
    <n v="8"/>
    <n v="1"/>
    <n v="7"/>
    <n v="2"/>
    <n v="2"/>
    <n v="0"/>
    <n v="0"/>
    <n v="0"/>
    <n v="0"/>
    <n v="0"/>
    <n v="0"/>
    <m/>
  </r>
  <r>
    <x v="38"/>
    <s v="3174051006"/>
    <s v="DKI JAKARTA"/>
    <s v="JAKARTA SELATAN"/>
    <x v="15"/>
    <s v="KEBAYORAN LAMA SELATAN"/>
    <n v="7"/>
    <n v="2"/>
    <n v="5"/>
    <n v="4"/>
    <n v="3"/>
    <n v="1"/>
    <n v="3"/>
    <n v="3"/>
    <n v="0"/>
    <n v="0"/>
    <n v="0"/>
    <m/>
  </r>
  <r>
    <x v="39"/>
    <s v="3175071002"/>
    <s v="DKI JAKARTA"/>
    <s v="JAKARTA TIMUR"/>
    <x v="12"/>
    <s v="PONDOK BAMBU"/>
    <n v="7"/>
    <n v="2"/>
    <n v="5"/>
    <n v="3"/>
    <n v="2"/>
    <n v="1"/>
    <n v="3"/>
    <n v="1"/>
    <n v="0"/>
    <n v="1"/>
    <n v="1"/>
    <m/>
  </r>
  <r>
    <x v="40"/>
    <s v="3174071009"/>
    <s v="DKI JAKARTA"/>
    <s v="JAKARTA SELATAN"/>
    <x v="25"/>
    <s v="GANDARIA UTARA"/>
    <n v="7"/>
    <n v="3"/>
    <n v="4"/>
    <n v="6"/>
    <n v="4"/>
    <n v="2"/>
    <n v="3"/>
    <n v="3"/>
    <n v="0"/>
    <n v="0"/>
    <n v="0"/>
    <m/>
  </r>
  <r>
    <x v="41"/>
    <s v="3173081006"/>
    <s v="DKI JAKARTA"/>
    <s v="JAKARTA BARAT"/>
    <x v="26"/>
    <s v="KEMBANGAN SELATAN"/>
    <n v="7"/>
    <n v="3"/>
    <n v="4"/>
    <n v="4"/>
    <n v="4"/>
    <n v="0"/>
    <n v="2"/>
    <n v="1"/>
    <n v="1"/>
    <n v="0"/>
    <n v="0"/>
    <m/>
  </r>
  <r>
    <x v="42"/>
    <s v="3171071002"/>
    <s v="DKI JAKARTA"/>
    <s v="JAKARTA PUSAT"/>
    <x v="10"/>
    <s v="BENDUNGAN HILIR"/>
    <n v="7"/>
    <n v="2"/>
    <n v="5"/>
    <n v="5"/>
    <n v="1"/>
    <n v="4"/>
    <n v="2"/>
    <n v="0"/>
    <n v="0"/>
    <n v="0"/>
    <n v="2"/>
    <m/>
  </r>
  <r>
    <x v="43"/>
    <s v="3173081005"/>
    <s v="DKI JAKARTA"/>
    <s v="JAKARTA BARAT"/>
    <x v="26"/>
    <s v="JOGLO"/>
    <n v="7"/>
    <n v="3"/>
    <n v="4"/>
    <n v="2"/>
    <n v="2"/>
    <n v="0"/>
    <n v="2"/>
    <n v="0"/>
    <n v="1"/>
    <n v="0"/>
    <n v="1"/>
    <m/>
  </r>
  <r>
    <x v="44"/>
    <s v="3173021005"/>
    <s v="DKI JAKARTA"/>
    <s v="JAKARTA BARAT"/>
    <x v="6"/>
    <s v="TANJUNG DUREN SELATAN"/>
    <n v="7"/>
    <n v="2"/>
    <n v="5"/>
    <n v="5"/>
    <n v="3"/>
    <n v="2"/>
    <n v="2"/>
    <n v="1"/>
    <n v="0"/>
    <n v="0"/>
    <n v="1"/>
    <m/>
  </r>
  <r>
    <x v="45"/>
    <s v="3174041006"/>
    <s v="DKI JAKARTA"/>
    <s v="JAKARTA SELATAN"/>
    <x v="21"/>
    <s v="PEJATEN BARAT"/>
    <n v="7"/>
    <n v="1"/>
    <n v="6"/>
    <n v="1"/>
    <n v="0"/>
    <n v="1"/>
    <n v="3"/>
    <n v="2"/>
    <n v="0"/>
    <n v="0"/>
    <n v="1"/>
    <m/>
  </r>
  <r>
    <x v="46"/>
    <s v="3172051003"/>
    <s v="DKI JAKARTA"/>
    <s v="JAKARTA UTARA"/>
    <x v="27"/>
    <s v="ANCOL"/>
    <n v="7"/>
    <n v="0"/>
    <n v="7"/>
    <n v="3"/>
    <n v="3"/>
    <n v="0"/>
    <n v="1"/>
    <n v="1"/>
    <n v="0"/>
    <n v="0"/>
    <n v="0"/>
    <m/>
  </r>
  <r>
    <x v="47"/>
    <s v="3171051001"/>
    <s v="DKI JAKARTA"/>
    <s v="JAKARTA PUSAT"/>
    <x v="24"/>
    <s v="CEMPAKA PUTIH TIMUR"/>
    <n v="7"/>
    <n v="0"/>
    <n v="7"/>
    <n v="3"/>
    <n v="3"/>
    <n v="0"/>
    <n v="0"/>
    <n v="0"/>
    <n v="0"/>
    <n v="0"/>
    <n v="0"/>
    <m/>
  </r>
  <r>
    <x v="48"/>
    <s v="3171071003"/>
    <s v="DKI JAKARTA"/>
    <s v="JAKARTA PUSAT"/>
    <x v="10"/>
    <s v="KARET TENGSIN"/>
    <n v="7"/>
    <n v="3"/>
    <n v="4"/>
    <n v="5"/>
    <n v="1"/>
    <n v="4"/>
    <n v="0"/>
    <n v="0"/>
    <n v="0"/>
    <n v="0"/>
    <n v="0"/>
    <m/>
  </r>
  <r>
    <x v="49"/>
    <s v="3172041001"/>
    <s v="DKI JAKARTA"/>
    <s v="JAKARTA UTARA"/>
    <x v="14"/>
    <s v="CILINCING"/>
    <n v="7"/>
    <n v="2"/>
    <n v="5"/>
    <n v="3"/>
    <n v="3"/>
    <n v="0"/>
    <n v="0"/>
    <n v="0"/>
    <n v="0"/>
    <n v="0"/>
    <n v="0"/>
    <m/>
  </r>
  <r>
    <x v="50"/>
    <s v="3175011002"/>
    <s v="DKI JAKARTA"/>
    <s v="JAKARTA TIMUR"/>
    <x v="28"/>
    <s v="UTAN KAYU UTARA"/>
    <n v="7"/>
    <n v="1"/>
    <n v="6"/>
    <n v="1"/>
    <n v="0"/>
    <n v="1"/>
    <n v="0"/>
    <n v="0"/>
    <n v="0"/>
    <n v="0"/>
    <n v="0"/>
    <m/>
  </r>
  <r>
    <x v="51"/>
    <s v="3172061001"/>
    <s v="DKI JAKARTA"/>
    <s v="JAKARTA UTARA"/>
    <x v="3"/>
    <s v="KELAPA GADING TIMUR"/>
    <n v="6"/>
    <n v="0"/>
    <n v="6"/>
    <n v="12"/>
    <n v="10"/>
    <n v="2"/>
    <n v="15"/>
    <n v="5"/>
    <n v="3"/>
    <n v="3"/>
    <n v="4"/>
    <m/>
  </r>
  <r>
    <x v="52"/>
    <s v="3173061001"/>
    <s v="DKI JAKARTA"/>
    <s v="JAKARTA BARAT"/>
    <x v="16"/>
    <s v="KALIDERES"/>
    <n v="6"/>
    <n v="0"/>
    <n v="6"/>
    <n v="11"/>
    <n v="9"/>
    <n v="2"/>
    <n v="11"/>
    <n v="6"/>
    <n v="0"/>
    <n v="1"/>
    <n v="4"/>
    <m/>
  </r>
  <r>
    <x v="53"/>
    <s v="3175051004"/>
    <s v="DKI JAKARTA"/>
    <s v="JAKARTA TIMUR"/>
    <x v="29"/>
    <s v="KALISARI"/>
    <n v="6"/>
    <n v="3"/>
    <n v="3"/>
    <n v="7"/>
    <n v="4"/>
    <n v="3"/>
    <n v="4"/>
    <n v="1"/>
    <n v="2"/>
    <n v="1"/>
    <n v="0"/>
    <m/>
  </r>
  <r>
    <x v="54"/>
    <s v="3174051001"/>
    <s v="DKI JAKARTA"/>
    <s v="JAKARTA SELATAN"/>
    <x v="15"/>
    <s v="KEBAYORAN LAMA UTARA"/>
    <n v="6"/>
    <n v="1"/>
    <n v="5"/>
    <n v="3"/>
    <n v="2"/>
    <n v="1"/>
    <n v="3"/>
    <n v="1"/>
    <n v="1"/>
    <n v="0"/>
    <n v="1"/>
    <m/>
  </r>
  <r>
    <x v="55"/>
    <s v="3175011001"/>
    <s v="DKI JAKARTA"/>
    <s v="JAKARTA TIMUR"/>
    <x v="28"/>
    <s v="PISANGAN BARU"/>
    <n v="6"/>
    <n v="3"/>
    <n v="3"/>
    <n v="4"/>
    <n v="3"/>
    <n v="1"/>
    <n v="3"/>
    <n v="2"/>
    <n v="1"/>
    <n v="0"/>
    <n v="0"/>
    <m/>
  </r>
  <r>
    <x v="56"/>
    <s v="3175091001"/>
    <s v="DKI JAKARTA"/>
    <s v="JAKARTA TIMUR"/>
    <x v="30"/>
    <s v="CIRACAS"/>
    <n v="6"/>
    <n v="2"/>
    <n v="4"/>
    <n v="5"/>
    <n v="4"/>
    <n v="1"/>
    <n v="2"/>
    <n v="2"/>
    <n v="0"/>
    <n v="0"/>
    <n v="0"/>
    <m/>
  </r>
  <r>
    <x v="57"/>
    <s v="3175041003"/>
    <s v="DKI JAKARTA"/>
    <s v="JAKARTA TIMUR"/>
    <x v="20"/>
    <s v="DUKUH"/>
    <n v="6"/>
    <n v="3"/>
    <n v="3"/>
    <n v="0"/>
    <n v="0"/>
    <n v="0"/>
    <n v="1"/>
    <n v="1"/>
    <n v="0"/>
    <n v="0"/>
    <n v="0"/>
    <m/>
  </r>
  <r>
    <x v="58"/>
    <s v="3173081003"/>
    <s v="DKI JAKARTA"/>
    <s v="JAKARTA BARAT"/>
    <x v="26"/>
    <s v="MERUYA SELATAN"/>
    <n v="6"/>
    <n v="2"/>
    <n v="4"/>
    <n v="5"/>
    <n v="3"/>
    <n v="2"/>
    <n v="1"/>
    <n v="0"/>
    <n v="1"/>
    <n v="0"/>
    <n v="0"/>
    <m/>
  </r>
  <r>
    <x v="59"/>
    <s v="3171011004"/>
    <s v="DKI JAKARTA"/>
    <s v="JAKARTA PUSAT"/>
    <x v="31"/>
    <s v="PETOJO SELATAN"/>
    <n v="6"/>
    <n v="3"/>
    <n v="3"/>
    <n v="1"/>
    <n v="1"/>
    <n v="0"/>
    <n v="0"/>
    <n v="0"/>
    <n v="0"/>
    <n v="0"/>
    <n v="0"/>
    <m/>
  </r>
  <r>
    <x v="60"/>
    <s v="3172031006"/>
    <s v="DKI JAKARTA"/>
    <s v="JAKARTA UTARA"/>
    <x v="17"/>
    <s v="RAWA BADAK SELATAN"/>
    <n v="6"/>
    <n v="1"/>
    <n v="5"/>
    <n v="1"/>
    <n v="1"/>
    <n v="0"/>
    <n v="0"/>
    <n v="0"/>
    <n v="0"/>
    <n v="0"/>
    <n v="0"/>
    <m/>
  </r>
  <r>
    <x v="61"/>
    <s v="3174091004"/>
    <s v="DKI JAKARTA"/>
    <s v="JAKARTA SELATAN"/>
    <x v="32"/>
    <s v="LENTENG AGUNG"/>
    <n v="6"/>
    <n v="1"/>
    <n v="5"/>
    <n v="6"/>
    <n v="2"/>
    <n v="4"/>
    <n v="1"/>
    <n v="1"/>
    <n v="0"/>
    <n v="0"/>
    <n v="0"/>
    <m/>
  </r>
  <r>
    <x v="62"/>
    <s v="3171071006"/>
    <s v="DKI JAKARTA"/>
    <s v="JAKARTA PUSAT"/>
    <x v="10"/>
    <s v="KEBON KACANG"/>
    <n v="6"/>
    <n v="1"/>
    <n v="5"/>
    <n v="4"/>
    <n v="3"/>
    <n v="1"/>
    <n v="0"/>
    <n v="0"/>
    <n v="0"/>
    <n v="0"/>
    <n v="0"/>
    <m/>
  </r>
  <r>
    <x v="63"/>
    <s v="3173081004"/>
    <s v="DKI JAKARTA"/>
    <s v="JAKARTA BARAT"/>
    <x v="26"/>
    <s v="SRENGSENG"/>
    <n v="5"/>
    <n v="2"/>
    <n v="3"/>
    <n v="7"/>
    <n v="5"/>
    <n v="2"/>
    <n v="9"/>
    <n v="7"/>
    <n v="0"/>
    <n v="1"/>
    <n v="1"/>
    <m/>
  </r>
  <r>
    <x v="64"/>
    <s v="3174031002"/>
    <s v="DKI JAKARTA"/>
    <s v="JAKARTA SELATAN"/>
    <x v="22"/>
    <s v="BANGKA"/>
    <n v="5"/>
    <n v="0"/>
    <n v="5"/>
    <n v="6"/>
    <n v="2"/>
    <n v="4"/>
    <n v="8"/>
    <n v="3"/>
    <n v="3"/>
    <n v="1"/>
    <n v="1"/>
    <m/>
  </r>
  <r>
    <x v="65"/>
    <s v="3174091005"/>
    <s v="DKI JAKARTA"/>
    <s v="JAKARTA SELATAN"/>
    <x v="32"/>
    <s v="TANJUNG BARAT"/>
    <n v="5"/>
    <n v="0"/>
    <n v="5"/>
    <n v="8"/>
    <n v="6"/>
    <n v="2"/>
    <n v="7"/>
    <n v="1"/>
    <n v="0"/>
    <n v="1"/>
    <n v="5"/>
    <m/>
  </r>
  <r>
    <x v="66"/>
    <s v="3173051007"/>
    <s v="DKI JAKARTA"/>
    <s v="JAKARTA BARAT"/>
    <x v="33"/>
    <s v="KEDOYA SELATAN"/>
    <n v="5"/>
    <n v="1"/>
    <n v="4"/>
    <n v="8"/>
    <n v="5"/>
    <n v="3"/>
    <n v="4"/>
    <n v="3"/>
    <n v="0"/>
    <n v="0"/>
    <n v="1"/>
    <m/>
  </r>
  <r>
    <x v="67"/>
    <s v="3174011005"/>
    <s v="DKI JAKARTA"/>
    <s v="JAKARTA SELATAN"/>
    <x v="34"/>
    <s v="BUKIT DURI"/>
    <n v="5"/>
    <n v="0"/>
    <n v="5"/>
    <n v="4"/>
    <n v="4"/>
    <n v="0"/>
    <n v="4"/>
    <n v="3"/>
    <n v="0"/>
    <n v="1"/>
    <n v="0"/>
    <m/>
  </r>
  <r>
    <x v="68"/>
    <s v="3173011002"/>
    <s v="DKI JAKARTA"/>
    <s v="JAKARTA BARAT"/>
    <x v="18"/>
    <s v="DURI KOSAMBI"/>
    <n v="5"/>
    <n v="0"/>
    <n v="5"/>
    <n v="2"/>
    <n v="1"/>
    <n v="1"/>
    <n v="3"/>
    <n v="3"/>
    <n v="0"/>
    <n v="0"/>
    <n v="0"/>
    <m/>
  </r>
  <r>
    <x v="69"/>
    <s v="3175011006"/>
    <s v="DKI JAKARTA"/>
    <s v="JAKARTA TIMUR"/>
    <x v="28"/>
    <s v="UTAN KAYU SELATAN"/>
    <n v="5"/>
    <n v="2"/>
    <n v="3"/>
    <n v="5"/>
    <n v="2"/>
    <n v="3"/>
    <n v="3"/>
    <n v="2"/>
    <n v="0"/>
    <n v="1"/>
    <n v="0"/>
    <m/>
  </r>
  <r>
    <x v="70"/>
    <s v="3175021005"/>
    <s v="DKI JAKARTA"/>
    <s v="JAKARTA TIMUR"/>
    <x v="4"/>
    <s v="RAWAMANGUN"/>
    <n v="5"/>
    <n v="1"/>
    <n v="4"/>
    <n v="3"/>
    <n v="3"/>
    <n v="0"/>
    <n v="3"/>
    <n v="3"/>
    <n v="0"/>
    <n v="0"/>
    <n v="0"/>
    <m/>
  </r>
  <r>
    <x v="71"/>
    <s v="3172021004"/>
    <s v="DKI JAKARTA"/>
    <s v="JAKARTA UTARA"/>
    <x v="7"/>
    <s v="SUNGAI BAMBU"/>
    <n v="5"/>
    <n v="5"/>
    <n v="0"/>
    <n v="5"/>
    <n v="3"/>
    <n v="2"/>
    <n v="2"/>
    <n v="1"/>
    <n v="1"/>
    <n v="0"/>
    <n v="0"/>
    <m/>
  </r>
  <r>
    <x v="72"/>
    <s v="3173011005"/>
    <s v="DKI JAKARTA"/>
    <s v="JAKARTA BARAT"/>
    <x v="18"/>
    <s v="KAPUK"/>
    <n v="5"/>
    <n v="3"/>
    <n v="2"/>
    <n v="3"/>
    <n v="1"/>
    <n v="2"/>
    <n v="1"/>
    <n v="0"/>
    <n v="0"/>
    <n v="1"/>
    <n v="0"/>
    <m/>
  </r>
  <r>
    <x v="73"/>
    <s v="3173051006"/>
    <s v="DKI JAKARTA"/>
    <s v="JAKARTA BARAT"/>
    <x v="33"/>
    <s v="KEDOYA UTARA"/>
    <n v="5"/>
    <n v="1"/>
    <n v="4"/>
    <n v="4"/>
    <n v="2"/>
    <n v="2"/>
    <n v="4"/>
    <n v="3"/>
    <n v="0"/>
    <n v="0"/>
    <n v="1"/>
    <m/>
  </r>
  <r>
    <x v="74"/>
    <s v="3172021005"/>
    <s v="DKI JAKARTA"/>
    <s v="JAKARTA UTARA"/>
    <x v="7"/>
    <s v="KEBON BAWANG"/>
    <n v="5"/>
    <n v="3"/>
    <n v="2"/>
    <n v="3"/>
    <n v="3"/>
    <n v="0"/>
    <n v="1"/>
    <n v="1"/>
    <n v="0"/>
    <n v="0"/>
    <n v="0"/>
    <m/>
  </r>
  <r>
    <x v="75"/>
    <s v="3173071005"/>
    <s v="DKI JAKARTA"/>
    <s v="JAKARTA BARAT"/>
    <x v="35"/>
    <s v="KEMANGGISAN"/>
    <n v="5"/>
    <n v="0"/>
    <n v="5"/>
    <n v="3"/>
    <n v="1"/>
    <n v="2"/>
    <n v="1"/>
    <n v="0"/>
    <n v="0"/>
    <n v="0"/>
    <n v="1"/>
    <m/>
  </r>
  <r>
    <x v="76"/>
    <s v="3175101002"/>
    <s v="DKI JAKARTA"/>
    <s v="JAKARTA TIMUR"/>
    <x v="36"/>
    <s v="CILANGKAP"/>
    <n v="5"/>
    <n v="1"/>
    <n v="4"/>
    <n v="1"/>
    <n v="1"/>
    <n v="0"/>
    <n v="1"/>
    <n v="1"/>
    <n v="0"/>
    <n v="0"/>
    <n v="0"/>
    <m/>
  </r>
  <r>
    <x v="77"/>
    <s v="3174081002"/>
    <s v="DKI JAKARTA"/>
    <s v="JAKARTA SELATAN"/>
    <x v="37"/>
    <s v="KALIBATA"/>
    <n v="5"/>
    <n v="1"/>
    <n v="4"/>
    <n v="4"/>
    <n v="2"/>
    <n v="2"/>
    <n v="1"/>
    <n v="1"/>
    <n v="0"/>
    <n v="0"/>
    <n v="0"/>
    <m/>
  </r>
  <r>
    <x v="78"/>
    <s v="3174011007"/>
    <s v="DKI JAKARTA"/>
    <s v="JAKARTA SELATAN"/>
    <x v="34"/>
    <s v="MANGGARAI"/>
    <n v="5"/>
    <n v="2"/>
    <n v="3"/>
    <n v="1"/>
    <n v="1"/>
    <n v="0"/>
    <n v="0"/>
    <n v="0"/>
    <n v="0"/>
    <n v="0"/>
    <n v="0"/>
    <m/>
  </r>
  <r>
    <x v="79"/>
    <s v="3174021003"/>
    <s v="DKI JAKARTA"/>
    <s v="JAKARTA SELATAN"/>
    <x v="19"/>
    <s v="KARET KUNINGAN"/>
    <n v="4"/>
    <n v="0"/>
    <n v="4"/>
    <n v="8"/>
    <n v="5"/>
    <n v="3"/>
    <n v="4"/>
    <n v="4"/>
    <n v="0"/>
    <n v="0"/>
    <n v="0"/>
    <m/>
  </r>
  <r>
    <x v="80"/>
    <s v="3175021006"/>
    <s v="DKI JAKARTA"/>
    <s v="JAKARTA TIMUR"/>
    <x v="4"/>
    <s v="KAYU PUTIH"/>
    <n v="4"/>
    <n v="1"/>
    <n v="3"/>
    <n v="7"/>
    <n v="6"/>
    <n v="1"/>
    <n v="3"/>
    <n v="1"/>
    <n v="0"/>
    <n v="1"/>
    <n v="1"/>
    <m/>
  </r>
  <r>
    <x v="81"/>
    <s v="3174091001"/>
    <s v="DKI JAKARTA"/>
    <s v="JAKARTA SELATAN"/>
    <x v="32"/>
    <s v="JAGAKARSA"/>
    <n v="4"/>
    <n v="2"/>
    <n v="2"/>
    <n v="6"/>
    <n v="4"/>
    <n v="2"/>
    <n v="3"/>
    <n v="3"/>
    <n v="0"/>
    <n v="0"/>
    <n v="0"/>
    <m/>
  </r>
  <r>
    <x v="82"/>
    <s v="3175011003"/>
    <s v="DKI JAKARTA"/>
    <s v="JAKARTA TIMUR"/>
    <x v="28"/>
    <s v="KAYU MANIS"/>
    <n v="4"/>
    <n v="0"/>
    <n v="4"/>
    <n v="3"/>
    <n v="3"/>
    <n v="0"/>
    <n v="3"/>
    <n v="1"/>
    <n v="0"/>
    <n v="0"/>
    <n v="2"/>
    <m/>
  </r>
  <r>
    <x v="83"/>
    <s v="3174061003"/>
    <s v="DKI JAKARTA"/>
    <s v="JAKARTA SELATAN"/>
    <x v="9"/>
    <s v="PONDOK LABU"/>
    <n v="4"/>
    <n v="0"/>
    <n v="4"/>
    <n v="9"/>
    <n v="4"/>
    <n v="5"/>
    <n v="3"/>
    <n v="1"/>
    <n v="1"/>
    <n v="0"/>
    <n v="1"/>
    <m/>
  </r>
  <r>
    <x v="84"/>
    <s v="3174051005"/>
    <s v="DKI JAKARTA"/>
    <s v="JAKARTA SELATAN"/>
    <x v="15"/>
    <s v="GROGOL SELATAN"/>
    <n v="4"/>
    <n v="0"/>
    <n v="4"/>
    <n v="4"/>
    <n v="3"/>
    <n v="1"/>
    <n v="3"/>
    <n v="1"/>
    <n v="1"/>
    <n v="0"/>
    <n v="1"/>
    <m/>
  </r>
  <r>
    <x v="85"/>
    <s v="3174011003"/>
    <s v="DKI JAKARTA"/>
    <s v="JAKARTA SELATAN"/>
    <x v="34"/>
    <s v="MENTENG DALAM"/>
    <n v="4"/>
    <n v="1"/>
    <n v="3"/>
    <n v="7"/>
    <n v="4"/>
    <n v="3"/>
    <n v="9"/>
    <n v="6"/>
    <n v="0"/>
    <n v="1"/>
    <n v="2"/>
    <m/>
  </r>
  <r>
    <x v="86"/>
    <s v="3175061004"/>
    <s v="DKI JAKARTA"/>
    <s v="JAKARTA TIMUR"/>
    <x v="23"/>
    <s v="CAKUNG TIMUR"/>
    <n v="4"/>
    <n v="0"/>
    <n v="4"/>
    <n v="2"/>
    <n v="1"/>
    <n v="1"/>
    <n v="2"/>
    <n v="1"/>
    <n v="0"/>
    <n v="0"/>
    <n v="1"/>
    <m/>
  </r>
  <r>
    <x v="87"/>
    <s v="3175071003"/>
    <s v="DKI JAKARTA"/>
    <s v="JAKARTA TIMUR"/>
    <x v="12"/>
    <s v="KLENDER"/>
    <n v="4"/>
    <n v="1"/>
    <n v="3"/>
    <n v="2"/>
    <n v="2"/>
    <n v="0"/>
    <n v="3"/>
    <n v="2"/>
    <n v="0"/>
    <n v="0"/>
    <n v="1"/>
    <m/>
  </r>
  <r>
    <x v="88"/>
    <s v="3173081002"/>
    <s v="DKI JAKARTA"/>
    <s v="JAKARTA BARAT"/>
    <x v="26"/>
    <s v="MERUYA UTARA"/>
    <n v="4"/>
    <n v="2"/>
    <n v="2"/>
    <n v="6"/>
    <n v="5"/>
    <n v="1"/>
    <n v="2"/>
    <n v="1"/>
    <n v="0"/>
    <n v="0"/>
    <n v="1"/>
    <m/>
  </r>
  <r>
    <x v="89"/>
    <s v="3174101003"/>
    <s v="DKI JAKARTA"/>
    <s v="JAKARTA SELATAN"/>
    <x v="11"/>
    <s v="PETUKANGAN UTARA"/>
    <n v="4"/>
    <n v="0"/>
    <n v="4"/>
    <n v="4"/>
    <n v="4"/>
    <n v="0"/>
    <n v="2"/>
    <n v="1"/>
    <n v="0"/>
    <n v="0"/>
    <n v="1"/>
    <m/>
  </r>
  <r>
    <x v="90"/>
    <s v="3174051004"/>
    <s v="DKI JAKARTA"/>
    <s v="JAKARTA SELATAN"/>
    <x v="15"/>
    <s v="GROGOL UTARA"/>
    <n v="4"/>
    <n v="1"/>
    <n v="3"/>
    <n v="2"/>
    <n v="1"/>
    <n v="1"/>
    <n v="2"/>
    <n v="2"/>
    <n v="0"/>
    <n v="0"/>
    <n v="0"/>
    <m/>
  </r>
  <r>
    <x v="91"/>
    <s v="3172051002"/>
    <s v="DKI JAKARTA"/>
    <s v="JAKARTA UTARA"/>
    <x v="27"/>
    <s v="PADEMANGAN BARAT"/>
    <n v="4"/>
    <n v="4"/>
    <n v="0"/>
    <n v="3"/>
    <n v="2"/>
    <n v="1"/>
    <n v="3"/>
    <n v="1"/>
    <n v="0"/>
    <n v="2"/>
    <n v="0"/>
    <m/>
  </r>
  <r>
    <x v="92"/>
    <s v="3174081001"/>
    <s v="DKI JAKARTA"/>
    <s v="JAKARTA SELATAN"/>
    <x v="37"/>
    <s v="PANCORAN"/>
    <n v="4"/>
    <n v="0"/>
    <n v="4"/>
    <n v="4"/>
    <n v="3"/>
    <n v="1"/>
    <n v="2"/>
    <n v="2"/>
    <n v="0"/>
    <n v="0"/>
    <n v="0"/>
    <m/>
  </r>
  <r>
    <x v="93"/>
    <s v="3174041001"/>
    <s v="DKI JAKARTA"/>
    <s v="JAKARTA SELATAN"/>
    <x v="21"/>
    <s v="PASAR MINGGU"/>
    <n v="4"/>
    <n v="1"/>
    <n v="3"/>
    <n v="5"/>
    <n v="3"/>
    <n v="2"/>
    <n v="2"/>
    <n v="1"/>
    <n v="1"/>
    <n v="0"/>
    <n v="0"/>
    <m/>
  </r>
  <r>
    <x v="94"/>
    <s v="3173011001"/>
    <s v="DKI JAKARTA"/>
    <s v="JAKARTA BARAT"/>
    <x v="18"/>
    <s v="CENGKARENG BARAT"/>
    <n v="4"/>
    <n v="1"/>
    <n v="3"/>
    <n v="2"/>
    <n v="2"/>
    <n v="0"/>
    <n v="1"/>
    <n v="0"/>
    <n v="0"/>
    <n v="0"/>
    <n v="1"/>
    <m/>
  </r>
  <r>
    <x v="95"/>
    <s v="3174021005"/>
    <s v="DKI JAKARTA"/>
    <s v="JAKARTA SELATAN"/>
    <x v="19"/>
    <s v="MENTENG ATAS"/>
    <n v="4"/>
    <n v="1"/>
    <n v="3"/>
    <n v="2"/>
    <n v="2"/>
    <n v="0"/>
    <n v="1"/>
    <n v="0"/>
    <n v="0"/>
    <n v="1"/>
    <n v="0"/>
    <m/>
  </r>
  <r>
    <x v="96"/>
    <s v="3175081002"/>
    <s v="DKI JAKARTA"/>
    <s v="JAKARTA TIMUR"/>
    <x v="38"/>
    <s v="PINANG RANTI"/>
    <n v="4"/>
    <n v="1"/>
    <n v="3"/>
    <n v="2"/>
    <n v="1"/>
    <n v="1"/>
    <n v="2"/>
    <n v="2"/>
    <n v="0"/>
    <n v="0"/>
    <n v="0"/>
    <m/>
  </r>
  <r>
    <x v="97"/>
    <s v="3174091006"/>
    <s v="DKI JAKARTA"/>
    <s v="JAKARTA SELATAN"/>
    <x v="32"/>
    <s v="CIPEDAK"/>
    <n v="4"/>
    <n v="1"/>
    <n v="3"/>
    <n v="1"/>
    <n v="0"/>
    <n v="1"/>
    <n v="1"/>
    <n v="0"/>
    <n v="0"/>
    <n v="0"/>
    <n v="1"/>
    <m/>
  </r>
  <r>
    <x v="98"/>
    <s v="3175101007"/>
    <s v="DKI JAKARTA"/>
    <s v="JAKARTA TIMUR"/>
    <x v="36"/>
    <s v="LUBANG BUAYA"/>
    <n v="4"/>
    <n v="0"/>
    <n v="4"/>
    <n v="4"/>
    <n v="4"/>
    <n v="0"/>
    <n v="1"/>
    <n v="1"/>
    <n v="0"/>
    <n v="0"/>
    <n v="0"/>
    <m/>
  </r>
  <r>
    <x v="99"/>
    <s v="3171081004"/>
    <s v="DKI JAKARTA"/>
    <s v="JAKARTA PUSAT"/>
    <x v="39"/>
    <s v="TANAH TINGGI"/>
    <n v="4"/>
    <n v="1"/>
    <n v="3"/>
    <n v="2"/>
    <n v="1"/>
    <n v="1"/>
    <n v="1"/>
    <n v="0"/>
    <n v="0"/>
    <n v="0"/>
    <n v="1"/>
    <m/>
  </r>
  <r>
    <x v="100"/>
    <s v="3175091002"/>
    <s v="DKI JAKARTA"/>
    <s v="JAKARTA TIMUR"/>
    <x v="30"/>
    <s v="CIBUBUR"/>
    <n v="4"/>
    <n v="0"/>
    <n v="4"/>
    <n v="4"/>
    <n v="2"/>
    <n v="2"/>
    <n v="1"/>
    <n v="0"/>
    <n v="0"/>
    <n v="1"/>
    <n v="0"/>
    <m/>
  </r>
  <r>
    <x v="101"/>
    <s v="3173061004"/>
    <s v="DKI JAKARTA"/>
    <s v="JAKARTA BARAT"/>
    <x v="16"/>
    <s v="KAMAL"/>
    <n v="4"/>
    <n v="0"/>
    <n v="4"/>
    <n v="4"/>
    <n v="2"/>
    <n v="2"/>
    <n v="1"/>
    <n v="1"/>
    <n v="0"/>
    <n v="0"/>
    <n v="0"/>
    <m/>
  </r>
  <r>
    <x v="102"/>
    <s v="3175021001"/>
    <s v="DKI JAKARTA"/>
    <s v="JAKARTA TIMUR"/>
    <x v="4"/>
    <s v="PULO GADUNG"/>
    <n v="4"/>
    <n v="1"/>
    <n v="3"/>
    <n v="4"/>
    <n v="2"/>
    <n v="2"/>
    <n v="1"/>
    <n v="1"/>
    <n v="0"/>
    <n v="0"/>
    <n v="0"/>
    <m/>
  </r>
  <r>
    <x v="103"/>
    <s v="3175101001"/>
    <s v="DKI JAKARTA"/>
    <s v="JAKARTA TIMUR"/>
    <x v="36"/>
    <s v="CIPAYUNG"/>
    <n v="4"/>
    <n v="3"/>
    <n v="1"/>
    <n v="1"/>
    <n v="1"/>
    <n v="0"/>
    <n v="0"/>
    <n v="0"/>
    <n v="0"/>
    <n v="0"/>
    <n v="0"/>
    <m/>
  </r>
  <r>
    <x v="104"/>
    <s v="3175101008"/>
    <s v="DKI JAKARTA"/>
    <s v="JAKARTA TIMUR"/>
    <x v="36"/>
    <s v="CEGER"/>
    <n v="4"/>
    <n v="1"/>
    <n v="3"/>
    <n v="1"/>
    <n v="0"/>
    <n v="1"/>
    <n v="0"/>
    <n v="0"/>
    <n v="0"/>
    <n v="0"/>
    <n v="0"/>
    <m/>
  </r>
  <r>
    <x v="105"/>
    <s v="3175041006"/>
    <s v="DKI JAKARTA"/>
    <s v="JAKARTA TIMUR"/>
    <x v="20"/>
    <s v="CILILITAN"/>
    <n v="4"/>
    <n v="1"/>
    <n v="3"/>
    <n v="5"/>
    <n v="3"/>
    <n v="2"/>
    <n v="0"/>
    <n v="0"/>
    <n v="0"/>
    <n v="0"/>
    <n v="0"/>
    <m/>
  </r>
  <r>
    <x v="106"/>
    <s v="3174031004"/>
    <s v="DKI JAKARTA"/>
    <s v="JAKARTA SELATAN"/>
    <x v="22"/>
    <s v="TEGAL PARANG"/>
    <n v="4"/>
    <n v="2"/>
    <n v="2"/>
    <n v="1"/>
    <n v="0"/>
    <n v="1"/>
    <n v="1"/>
    <n v="1"/>
    <n v="0"/>
    <n v="0"/>
    <n v="0"/>
    <m/>
  </r>
  <r>
    <x v="107"/>
    <s v="3175031007"/>
    <s v="DKI JAKARTA"/>
    <s v="JAKARTA TIMUR"/>
    <x v="40"/>
    <s v="CIPINANG BESAR SELATAN"/>
    <n v="4"/>
    <n v="0"/>
    <n v="4"/>
    <n v="0"/>
    <n v="0"/>
    <n v="0"/>
    <n v="0"/>
    <n v="0"/>
    <n v="0"/>
    <n v="0"/>
    <n v="0"/>
    <m/>
  </r>
  <r>
    <x v="108"/>
    <s v="3175101006"/>
    <s v="DKI JAKARTA"/>
    <s v="JAKARTA TIMUR"/>
    <x v="36"/>
    <s v="BAMBU APUS"/>
    <n v="4"/>
    <n v="2"/>
    <n v="2"/>
    <n v="3"/>
    <n v="3"/>
    <n v="0"/>
    <n v="1"/>
    <n v="1"/>
    <n v="0"/>
    <n v="0"/>
    <n v="0"/>
    <m/>
  </r>
  <r>
    <x v="109"/>
    <s v="3173031004"/>
    <s v="DKI JAKARTA"/>
    <s v="JAKARTA BARAT"/>
    <x v="41"/>
    <s v="TANGKI"/>
    <n v="4"/>
    <n v="0"/>
    <n v="4"/>
    <n v="0"/>
    <n v="0"/>
    <n v="0"/>
    <n v="0"/>
    <n v="0"/>
    <n v="0"/>
    <n v="0"/>
    <n v="0"/>
    <m/>
  </r>
  <r>
    <x v="110"/>
    <s v="3172031001"/>
    <s v="DKI JAKARTA"/>
    <s v="JAKARTA UTARA"/>
    <x v="17"/>
    <s v="KOJA"/>
    <n v="4"/>
    <n v="0"/>
    <n v="4"/>
    <n v="1"/>
    <n v="1"/>
    <n v="0"/>
    <n v="0"/>
    <n v="0"/>
    <n v="0"/>
    <n v="0"/>
    <n v="0"/>
    <m/>
  </r>
  <r>
    <x v="111"/>
    <s v="3173061005"/>
    <s v="DKI JAKARTA"/>
    <s v="JAKARTA BARAT"/>
    <x v="16"/>
    <s v="PEGADUNGAN"/>
    <n v="3"/>
    <n v="1"/>
    <n v="2"/>
    <n v="11"/>
    <n v="11"/>
    <n v="0"/>
    <n v="19"/>
    <n v="10"/>
    <n v="1"/>
    <n v="1"/>
    <n v="7"/>
    <m/>
  </r>
  <r>
    <x v="112"/>
    <s v="3174071005"/>
    <s v="DKI JAKARTA"/>
    <s v="JAKARTA SELATAN"/>
    <x v="25"/>
    <s v="RAWA BARAT"/>
    <n v="3"/>
    <n v="1"/>
    <n v="2"/>
    <n v="2"/>
    <n v="2"/>
    <n v="0"/>
    <n v="5"/>
    <n v="2"/>
    <n v="1"/>
    <n v="1"/>
    <n v="1"/>
    <m/>
  </r>
  <r>
    <x v="113"/>
    <s v="3174011001"/>
    <s v="DKI JAKARTA"/>
    <s v="JAKARTA SELATAN"/>
    <x v="34"/>
    <s v="TEBET TIMUR"/>
    <n v="3"/>
    <n v="0"/>
    <n v="3"/>
    <n v="1"/>
    <n v="0"/>
    <n v="1"/>
    <n v="5"/>
    <n v="4"/>
    <n v="0"/>
    <n v="1"/>
    <n v="0"/>
    <m/>
  </r>
  <r>
    <x v="114"/>
    <s v="3174011002"/>
    <s v="DKI JAKARTA"/>
    <s v="JAKARTA SELATAN"/>
    <x v="34"/>
    <s v="TEBET BARAT"/>
    <n v="3"/>
    <n v="0"/>
    <n v="3"/>
    <n v="4"/>
    <n v="3"/>
    <n v="1"/>
    <n v="5"/>
    <n v="5"/>
    <n v="0"/>
    <n v="0"/>
    <n v="0"/>
    <m/>
  </r>
  <r>
    <x v="115"/>
    <s v="3173071001"/>
    <s v="DKI JAKARTA"/>
    <s v="JAKARTA BARAT"/>
    <x v="35"/>
    <s v="PALMERAH"/>
    <n v="3"/>
    <n v="0"/>
    <n v="3"/>
    <n v="2"/>
    <n v="2"/>
    <n v="0"/>
    <n v="4"/>
    <n v="2"/>
    <n v="0"/>
    <n v="0"/>
    <n v="2"/>
    <m/>
  </r>
  <r>
    <x v="116"/>
    <s v="3171031002"/>
    <s v="DKI JAKARTA"/>
    <s v="JAKARTA PUSAT"/>
    <x v="42"/>
    <s v="KEBON KOSONG"/>
    <n v="3"/>
    <n v="1"/>
    <n v="2"/>
    <n v="6"/>
    <n v="5"/>
    <n v="1"/>
    <n v="3"/>
    <n v="2"/>
    <n v="0"/>
    <n v="1"/>
    <n v="0"/>
    <m/>
  </r>
  <r>
    <x v="117"/>
    <s v="3173051003"/>
    <s v="DKI JAKARTA"/>
    <s v="JAKARTA BARAT"/>
    <x v="33"/>
    <s v="SUKABUMI SELATAN"/>
    <n v="3"/>
    <n v="0"/>
    <n v="3"/>
    <n v="5"/>
    <n v="4"/>
    <n v="1"/>
    <n v="3"/>
    <n v="0"/>
    <n v="1"/>
    <n v="0"/>
    <n v="2"/>
    <m/>
  </r>
  <r>
    <x v="118"/>
    <s v="3175021007"/>
    <s v="DKI JAKARTA"/>
    <s v="JAKARTA TIMUR"/>
    <x v="4"/>
    <s v="JATI"/>
    <n v="3"/>
    <n v="1"/>
    <n v="2"/>
    <n v="7"/>
    <n v="2"/>
    <n v="5"/>
    <n v="3"/>
    <n v="1"/>
    <n v="0"/>
    <n v="0"/>
    <n v="2"/>
    <m/>
  </r>
  <r>
    <x v="119"/>
    <s v="3173071003"/>
    <s v="DKI JAKARTA"/>
    <s v="JAKARTA BARAT"/>
    <x v="35"/>
    <s v="KOTA BAMBU UTARA"/>
    <n v="3"/>
    <n v="1"/>
    <n v="2"/>
    <n v="1"/>
    <n v="1"/>
    <n v="0"/>
    <n v="3"/>
    <n v="3"/>
    <n v="0"/>
    <n v="0"/>
    <n v="0"/>
    <m/>
  </r>
  <r>
    <x v="120"/>
    <s v="3174021006"/>
    <s v="DKI JAKARTA"/>
    <s v="JAKARTA SELATAN"/>
    <x v="19"/>
    <s v="PASAR MANGGIS"/>
    <n v="3"/>
    <n v="1"/>
    <n v="2"/>
    <n v="2"/>
    <n v="1"/>
    <n v="1"/>
    <n v="3"/>
    <n v="1"/>
    <n v="1"/>
    <n v="1"/>
    <n v="0"/>
    <m/>
  </r>
  <r>
    <x v="121"/>
    <s v="3174051003"/>
    <s v="DKI JAKARTA"/>
    <s v="JAKARTA SELATAN"/>
    <x v="15"/>
    <s v="CIPULIR"/>
    <n v="3"/>
    <n v="2"/>
    <n v="1"/>
    <n v="6"/>
    <n v="3"/>
    <n v="3"/>
    <n v="2"/>
    <n v="1"/>
    <n v="1"/>
    <n v="0"/>
    <n v="0"/>
    <m/>
  </r>
  <r>
    <x v="122"/>
    <s v="3171071001"/>
    <s v="DKI JAKARTA"/>
    <s v="JAKARTA PUSAT"/>
    <x v="10"/>
    <s v="GELORA"/>
    <n v="3"/>
    <n v="0"/>
    <n v="3"/>
    <n v="2"/>
    <n v="1"/>
    <n v="1"/>
    <n v="2"/>
    <n v="1"/>
    <n v="1"/>
    <n v="0"/>
    <n v="0"/>
    <m/>
  </r>
  <r>
    <x v="123"/>
    <s v="3175081005"/>
    <s v="DKI JAKARTA"/>
    <s v="JAKARTA TIMUR"/>
    <x v="38"/>
    <s v="CIPINANG MELAYU"/>
    <n v="3"/>
    <n v="2"/>
    <n v="1"/>
    <n v="2"/>
    <n v="0"/>
    <n v="2"/>
    <n v="2"/>
    <n v="1"/>
    <n v="0"/>
    <n v="1"/>
    <n v="0"/>
    <m/>
  </r>
  <r>
    <x v="124"/>
    <s v="3175061005"/>
    <s v="DKI JAKARTA"/>
    <s v="JAKARTA TIMUR"/>
    <x v="23"/>
    <s v="PULO GEBANG"/>
    <n v="3"/>
    <n v="3"/>
    <n v="0"/>
    <n v="4"/>
    <n v="2"/>
    <n v="2"/>
    <n v="2"/>
    <n v="2"/>
    <n v="0"/>
    <n v="0"/>
    <n v="0"/>
    <m/>
  </r>
  <r>
    <x v="125"/>
    <s v="3172021002"/>
    <s v="DKI JAKARTA"/>
    <s v="JAKARTA UTARA"/>
    <x v="7"/>
    <s v="SUNTER JAYA"/>
    <n v="3"/>
    <n v="1"/>
    <n v="2"/>
    <n v="8"/>
    <n v="5"/>
    <n v="3"/>
    <n v="2"/>
    <n v="1"/>
    <n v="0"/>
    <n v="0"/>
    <n v="1"/>
    <m/>
  </r>
  <r>
    <x v="126"/>
    <s v="3174081004"/>
    <s v="DKI JAKARTA"/>
    <s v="JAKARTA SELATAN"/>
    <x v="37"/>
    <s v="DUREN TIGA"/>
    <n v="3"/>
    <n v="0"/>
    <n v="3"/>
    <n v="4"/>
    <n v="3"/>
    <n v="1"/>
    <n v="2"/>
    <n v="1"/>
    <n v="1"/>
    <n v="0"/>
    <n v="0"/>
    <m/>
  </r>
  <r>
    <x v="127"/>
    <s v="3174041007"/>
    <s v="DKI JAKARTA"/>
    <s v="JAKARTA SELATAN"/>
    <x v="21"/>
    <s v="KEBAGUSAN"/>
    <n v="3"/>
    <n v="1"/>
    <n v="2"/>
    <n v="2"/>
    <n v="1"/>
    <n v="1"/>
    <n v="2"/>
    <n v="2"/>
    <n v="0"/>
    <n v="0"/>
    <n v="0"/>
    <m/>
  </r>
  <r>
    <x v="128"/>
    <s v="3175041005"/>
    <s v="DKI JAKARTA"/>
    <s v="JAKARTA TIMUR"/>
    <x v="20"/>
    <s v="BALE KAMBANG"/>
    <n v="3"/>
    <n v="0"/>
    <n v="3"/>
    <n v="3"/>
    <n v="2"/>
    <n v="1"/>
    <n v="1"/>
    <n v="0"/>
    <n v="0"/>
    <n v="0"/>
    <n v="1"/>
    <m/>
  </r>
  <r>
    <x v="129"/>
    <s v="3175031002"/>
    <s v="DKI JAKARTA"/>
    <s v="JAKARTA TIMUR"/>
    <x v="40"/>
    <s v="BIDARA CINA"/>
    <n v="3"/>
    <n v="0"/>
    <n v="3"/>
    <n v="0"/>
    <n v="0"/>
    <n v="0"/>
    <n v="2"/>
    <n v="1"/>
    <n v="0"/>
    <n v="0"/>
    <n v="1"/>
    <m/>
  </r>
  <r>
    <x v="130"/>
    <s v="3171031003"/>
    <s v="DKI JAKARTA"/>
    <s v="JAKARTA PUSAT"/>
    <x v="42"/>
    <s v="HARAPAN MULIA"/>
    <n v="3"/>
    <n v="2"/>
    <n v="1"/>
    <n v="3"/>
    <n v="2"/>
    <n v="1"/>
    <n v="2"/>
    <n v="1"/>
    <n v="0"/>
    <n v="0"/>
    <n v="1"/>
    <m/>
  </r>
  <r>
    <x v="131"/>
    <s v="3174071008"/>
    <s v="DKI JAKARTA"/>
    <s v="JAKARTA SELATAN"/>
    <x v="25"/>
    <s v="PETOGOGAN"/>
    <n v="3"/>
    <n v="0"/>
    <n v="3"/>
    <n v="2"/>
    <n v="1"/>
    <n v="1"/>
    <n v="1"/>
    <n v="1"/>
    <n v="0"/>
    <n v="0"/>
    <n v="0"/>
    <m/>
  </r>
  <r>
    <x v="132"/>
    <s v="3175071007"/>
    <s v="DKI JAKARTA"/>
    <s v="JAKARTA TIMUR"/>
    <x v="12"/>
    <s v="PONDOK KOPI"/>
    <n v="3"/>
    <n v="0"/>
    <n v="3"/>
    <n v="4"/>
    <n v="3"/>
    <n v="1"/>
    <n v="3"/>
    <n v="1"/>
    <n v="0"/>
    <n v="2"/>
    <n v="0"/>
    <m/>
  </r>
  <r>
    <x v="133"/>
    <s v="3172041006"/>
    <s v="DKI JAKARTA"/>
    <s v="JAKARTA UTARA"/>
    <x v="14"/>
    <s v="ROROTAN"/>
    <n v="3"/>
    <n v="0"/>
    <n v="3"/>
    <n v="1"/>
    <n v="1"/>
    <n v="0"/>
    <n v="1"/>
    <n v="1"/>
    <n v="0"/>
    <n v="0"/>
    <n v="0"/>
    <m/>
  </r>
  <r>
    <x v="134"/>
    <s v="3175081003"/>
    <s v="DKI JAKARTA"/>
    <s v="JAKARTA TIMUR"/>
    <x v="38"/>
    <s v="KEBON PALA"/>
    <n v="3"/>
    <n v="0"/>
    <n v="3"/>
    <n v="4"/>
    <n v="2"/>
    <n v="2"/>
    <n v="2"/>
    <n v="1"/>
    <n v="0"/>
    <n v="0"/>
    <n v="1"/>
    <m/>
  </r>
  <r>
    <x v="135"/>
    <s v="3171031008"/>
    <s v="DKI JAKARTA"/>
    <s v="JAKARTA PUSAT"/>
    <x v="42"/>
    <s v="UTAN PANJANG"/>
    <n v="3"/>
    <n v="2"/>
    <n v="1"/>
    <n v="1"/>
    <n v="1"/>
    <n v="0"/>
    <n v="1"/>
    <n v="1"/>
    <n v="0"/>
    <n v="0"/>
    <n v="0"/>
    <m/>
  </r>
  <r>
    <x v="136"/>
    <s v="3173021001"/>
    <s v="DKI JAKARTA"/>
    <s v="JAKARTA BARAT"/>
    <x v="6"/>
    <s v="GROGOL"/>
    <n v="3"/>
    <n v="1"/>
    <n v="2"/>
    <n v="2"/>
    <n v="1"/>
    <n v="1"/>
    <n v="1"/>
    <n v="0"/>
    <n v="0"/>
    <n v="0"/>
    <n v="1"/>
    <m/>
  </r>
  <r>
    <x v="137"/>
    <s v="3174071002"/>
    <s v="DKI JAKARTA"/>
    <s v="JAKARTA SELATAN"/>
    <x v="25"/>
    <s v="GUNUNG"/>
    <n v="3"/>
    <n v="0"/>
    <n v="3"/>
    <n v="1"/>
    <n v="1"/>
    <n v="0"/>
    <n v="1"/>
    <n v="0"/>
    <n v="1"/>
    <n v="0"/>
    <n v="0"/>
    <m/>
  </r>
  <r>
    <x v="138"/>
    <s v="3174041002"/>
    <s v="DKI JAKARTA"/>
    <s v="JAKARTA SELATAN"/>
    <x v="21"/>
    <s v="JATI PADANG"/>
    <n v="3"/>
    <n v="0"/>
    <n v="3"/>
    <n v="3"/>
    <n v="3"/>
    <n v="0"/>
    <n v="2"/>
    <n v="1"/>
    <n v="0"/>
    <n v="0"/>
    <n v="1"/>
    <m/>
  </r>
  <r>
    <x v="139"/>
    <s v="3175091004"/>
    <s v="DKI JAKARTA"/>
    <s v="JAKARTA TIMUR"/>
    <x v="30"/>
    <s v="SUSUKAN"/>
    <n v="3"/>
    <n v="1"/>
    <n v="2"/>
    <n v="1"/>
    <n v="0"/>
    <n v="1"/>
    <n v="0"/>
    <n v="0"/>
    <n v="0"/>
    <n v="0"/>
    <n v="0"/>
    <m/>
  </r>
  <r>
    <x v="140"/>
    <s v="3175051001"/>
    <s v="DKI JAKARTA"/>
    <s v="JAKARTA TIMUR"/>
    <x v="29"/>
    <s v="GEDONG"/>
    <n v="3"/>
    <n v="1"/>
    <n v="2"/>
    <n v="1"/>
    <n v="1"/>
    <n v="0"/>
    <n v="0"/>
    <n v="0"/>
    <n v="0"/>
    <n v="0"/>
    <n v="0"/>
    <m/>
  </r>
  <r>
    <x v="141"/>
    <s v="3175071006"/>
    <s v="DKI JAKARTA"/>
    <s v="JAKARTA TIMUR"/>
    <x v="12"/>
    <s v="MALAKA JAYA"/>
    <n v="3"/>
    <n v="0"/>
    <n v="3"/>
    <n v="1"/>
    <n v="1"/>
    <n v="0"/>
    <n v="0"/>
    <n v="0"/>
    <n v="0"/>
    <n v="0"/>
    <n v="0"/>
    <m/>
  </r>
  <r>
    <x v="142"/>
    <s v="3174031001"/>
    <s v="DKI JAKARTA"/>
    <s v="JAKARTA SELATAN"/>
    <x v="22"/>
    <s v="MAMPANG PRAPATAN"/>
    <n v="3"/>
    <n v="3"/>
    <n v="0"/>
    <n v="0"/>
    <n v="0"/>
    <n v="0"/>
    <n v="0"/>
    <n v="0"/>
    <n v="0"/>
    <n v="0"/>
    <n v="0"/>
    <m/>
  </r>
  <r>
    <x v="143"/>
    <s v="3171021005"/>
    <s v="DKI JAKARTA"/>
    <s v="JAKARTA PUSAT"/>
    <x v="43"/>
    <s v="MANGGA DUA SELATAN"/>
    <n v="3"/>
    <n v="1"/>
    <n v="2"/>
    <n v="0"/>
    <n v="0"/>
    <n v="0"/>
    <n v="0"/>
    <n v="0"/>
    <n v="0"/>
    <n v="0"/>
    <n v="0"/>
    <m/>
  </r>
  <r>
    <x v="144"/>
    <s v="3172051001"/>
    <s v="DKI JAKARTA"/>
    <s v="JAKARTA UTARA"/>
    <x v="27"/>
    <s v="PADEMANGAN TIMUR"/>
    <n v="3"/>
    <n v="2"/>
    <n v="1"/>
    <n v="0"/>
    <n v="0"/>
    <n v="0"/>
    <n v="0"/>
    <n v="0"/>
    <n v="0"/>
    <n v="0"/>
    <n v="0"/>
    <m/>
  </r>
  <r>
    <x v="145"/>
    <s v="3175031004"/>
    <s v="DKI JAKARTA"/>
    <s v="JAKARTA TIMUR"/>
    <x v="40"/>
    <s v="RAWA BUNGA"/>
    <n v="3"/>
    <n v="2"/>
    <n v="1"/>
    <n v="1"/>
    <n v="1"/>
    <n v="0"/>
    <n v="0"/>
    <n v="0"/>
    <n v="0"/>
    <n v="0"/>
    <n v="0"/>
    <m/>
  </r>
  <r>
    <x v="146"/>
    <s v="3172021007"/>
    <s v="DKI JAKARTA"/>
    <s v="JAKARTA UTARA"/>
    <x v="7"/>
    <s v="WARAKAS"/>
    <n v="3"/>
    <n v="0"/>
    <n v="3"/>
    <n v="0"/>
    <n v="0"/>
    <n v="0"/>
    <n v="0"/>
    <n v="0"/>
    <n v="0"/>
    <n v="0"/>
    <n v="0"/>
    <m/>
  </r>
  <r>
    <x v="147"/>
    <s v="3173071006"/>
    <s v="DKI JAKARTA"/>
    <s v="JAKARTA BARAT"/>
    <x v="35"/>
    <s v="KOTA BAMBU SELATAN"/>
    <n v="3"/>
    <n v="0"/>
    <n v="3"/>
    <n v="0"/>
    <n v="0"/>
    <n v="0"/>
    <n v="0"/>
    <n v="0"/>
    <n v="0"/>
    <n v="0"/>
    <n v="0"/>
    <m/>
  </r>
  <r>
    <x v="148"/>
    <s v="3173061002"/>
    <s v="DKI JAKARTA"/>
    <s v="JAKARTA BARAT"/>
    <x v="16"/>
    <s v="SEMANAN"/>
    <n v="3"/>
    <n v="2"/>
    <n v="1"/>
    <n v="0"/>
    <n v="0"/>
    <n v="0"/>
    <n v="0"/>
    <n v="0"/>
    <n v="0"/>
    <n v="0"/>
    <n v="0"/>
    <m/>
  </r>
  <r>
    <x v="149"/>
    <n v="3171011002"/>
    <s v="DKI JAKARTA"/>
    <s v="JAKARTA PUSAT"/>
    <x v="31"/>
    <s v="CIDENG"/>
    <n v="3"/>
    <n v="0"/>
    <n v="3"/>
    <n v="1"/>
    <n v="1"/>
    <n v="0"/>
    <n v="1"/>
    <n v="0"/>
    <n v="0"/>
    <n v="0"/>
    <n v="1"/>
    <m/>
  </r>
  <r>
    <x v="150"/>
    <s v="3171021003"/>
    <s v="DKI JAKARTA"/>
    <s v="JAKARTA PUSAT"/>
    <x v="43"/>
    <s v="KARTINI"/>
    <n v="3"/>
    <n v="1"/>
    <n v="2"/>
    <n v="0"/>
    <n v="0"/>
    <n v="0"/>
    <n v="0"/>
    <n v="0"/>
    <n v="0"/>
    <n v="0"/>
    <n v="0"/>
    <m/>
  </r>
  <r>
    <x v="151"/>
    <s v="3175011004"/>
    <s v="DKI JAKARTA"/>
    <s v="JAKARTA TIMUR"/>
    <x v="28"/>
    <s v="PAL MERIAM"/>
    <n v="3"/>
    <n v="0"/>
    <n v="3"/>
    <n v="2"/>
    <n v="2"/>
    <n v="0"/>
    <n v="0"/>
    <n v="0"/>
    <n v="0"/>
    <n v="0"/>
    <n v="0"/>
    <m/>
  </r>
  <r>
    <x v="152"/>
    <s v="3173051001"/>
    <s v="DKI JAKARTA"/>
    <s v="JAKARTA BARAT"/>
    <x v="33"/>
    <s v="KEBON JERUK"/>
    <n v="2"/>
    <n v="0"/>
    <n v="2"/>
    <n v="11"/>
    <n v="11"/>
    <n v="0"/>
    <n v="14"/>
    <n v="8"/>
    <n v="2"/>
    <n v="2"/>
    <n v="2"/>
    <m/>
  </r>
  <r>
    <x v="153"/>
    <s v="3173051005"/>
    <s v="DKI JAKARTA"/>
    <s v="JAKARTA BARAT"/>
    <x v="33"/>
    <s v="DURI KEPA"/>
    <n v="2"/>
    <n v="0"/>
    <n v="2"/>
    <n v="7"/>
    <n v="5"/>
    <n v="2"/>
    <n v="7"/>
    <n v="3"/>
    <n v="1"/>
    <n v="1"/>
    <n v="2"/>
    <m/>
  </r>
  <r>
    <x v="154"/>
    <s v="3171051002"/>
    <s v="DKI JAKARTA"/>
    <s v="JAKARTA PUSAT"/>
    <x v="24"/>
    <s v="CEMPAKA PUTIH BARAT"/>
    <n v="2"/>
    <n v="1"/>
    <n v="1"/>
    <n v="5"/>
    <n v="4"/>
    <n v="1"/>
    <n v="3"/>
    <n v="1"/>
    <n v="1"/>
    <n v="0"/>
    <n v="1"/>
    <m/>
  </r>
  <r>
    <x v="155"/>
    <s v="3175031008"/>
    <s v="DKI JAKARTA"/>
    <s v="JAKARTA TIMUR"/>
    <x v="40"/>
    <s v="CIPINANG BESAR UTARA"/>
    <n v="2"/>
    <n v="0"/>
    <n v="2"/>
    <n v="1"/>
    <n v="1"/>
    <n v="0"/>
    <n v="3"/>
    <n v="3"/>
    <n v="0"/>
    <n v="0"/>
    <n v="0"/>
    <m/>
  </r>
  <r>
    <x v="156"/>
    <s v="3174101005"/>
    <s v="DKI JAKARTA"/>
    <s v="JAKARTA SELATAN"/>
    <x v="11"/>
    <s v="ULUJAMI"/>
    <n v="2"/>
    <n v="0"/>
    <n v="2"/>
    <n v="2"/>
    <n v="2"/>
    <n v="0"/>
    <n v="3"/>
    <n v="1"/>
    <n v="0"/>
    <n v="0"/>
    <n v="2"/>
    <m/>
  </r>
  <r>
    <x v="157"/>
    <s v="3175031006"/>
    <s v="DKI JAKARTA"/>
    <s v="JAKARTA TIMUR"/>
    <x v="40"/>
    <s v="CIPINANG MUARA"/>
    <n v="2"/>
    <n v="1"/>
    <n v="1"/>
    <n v="3"/>
    <n v="2"/>
    <n v="1"/>
    <n v="3"/>
    <n v="2"/>
    <n v="0"/>
    <n v="1"/>
    <n v="0"/>
    <m/>
  </r>
  <r>
    <x v="158"/>
    <s v="3171081002"/>
    <s v="DKI JAKARTA"/>
    <s v="JAKARTA PUSAT"/>
    <x v="39"/>
    <s v="KAMPUNG RAWA"/>
    <n v="2"/>
    <n v="2"/>
    <n v="0"/>
    <n v="2"/>
    <n v="2"/>
    <n v="0"/>
    <n v="3"/>
    <n v="0"/>
    <n v="1"/>
    <n v="1"/>
    <n v="1"/>
    <m/>
  </r>
  <r>
    <x v="159"/>
    <s v="3173071004"/>
    <s v="DKI JAKARTA"/>
    <s v="JAKARTA BARAT"/>
    <x v="35"/>
    <s v="JATI PULO"/>
    <n v="2"/>
    <n v="2"/>
    <n v="0"/>
    <n v="4"/>
    <n v="4"/>
    <n v="0"/>
    <n v="2"/>
    <n v="0"/>
    <n v="0"/>
    <n v="0"/>
    <n v="2"/>
    <m/>
  </r>
  <r>
    <x v="160"/>
    <s v="3171061002"/>
    <s v="DKI JAKARTA"/>
    <s v="JAKARTA PUSAT"/>
    <x v="13"/>
    <s v="PEGANGSAAN"/>
    <n v="2"/>
    <n v="1"/>
    <n v="1"/>
    <n v="1"/>
    <n v="1"/>
    <n v="0"/>
    <n v="2"/>
    <n v="1"/>
    <n v="0"/>
    <n v="0"/>
    <n v="1"/>
    <m/>
  </r>
  <r>
    <x v="161"/>
    <s v="3171041006"/>
    <s v="DKI JAKARTA"/>
    <s v="JAKARTA PUSAT"/>
    <x v="5"/>
    <s v="BUNGUR"/>
    <n v="2"/>
    <n v="1"/>
    <n v="1"/>
    <n v="3"/>
    <n v="2"/>
    <n v="1"/>
    <n v="1"/>
    <n v="0"/>
    <n v="0"/>
    <n v="0"/>
    <n v="1"/>
    <m/>
  </r>
  <r>
    <x v="162"/>
    <s v="3171031005"/>
    <s v="DKI JAKARTA"/>
    <s v="JAKARTA PUSAT"/>
    <x v="42"/>
    <s v="GUNUNG SAHARI SELATAN"/>
    <n v="2"/>
    <n v="0"/>
    <n v="2"/>
    <n v="0"/>
    <n v="0"/>
    <n v="0"/>
    <n v="2"/>
    <n v="1"/>
    <n v="0"/>
    <n v="0"/>
    <n v="1"/>
    <m/>
  </r>
  <r>
    <x v="163"/>
    <s v="3173041006"/>
    <s v="DKI JAKARTA"/>
    <s v="JAKARTA BARAT"/>
    <x v="44"/>
    <s v="JEMBATAN BESI"/>
    <n v="2"/>
    <n v="0"/>
    <n v="2"/>
    <n v="0"/>
    <n v="0"/>
    <n v="0"/>
    <n v="1"/>
    <n v="1"/>
    <n v="0"/>
    <n v="0"/>
    <n v="0"/>
    <m/>
  </r>
  <r>
    <x v="164"/>
    <s v="3172041004"/>
    <s v="DKI JAKARTA"/>
    <s v="JAKARTA UTARA"/>
    <x v="14"/>
    <s v="KALI BARU"/>
    <n v="2"/>
    <n v="2"/>
    <n v="0"/>
    <n v="1"/>
    <n v="1"/>
    <n v="0"/>
    <n v="1"/>
    <n v="0"/>
    <n v="0"/>
    <n v="1"/>
    <n v="0"/>
    <m/>
  </r>
  <r>
    <x v="165"/>
    <s v="3174011004"/>
    <s v="DKI JAKARTA"/>
    <s v="JAKARTA SELATAN"/>
    <x v="34"/>
    <s v="KEBON BARU"/>
    <n v="2"/>
    <n v="0"/>
    <n v="2"/>
    <n v="3"/>
    <n v="1"/>
    <n v="2"/>
    <n v="1"/>
    <n v="1"/>
    <n v="0"/>
    <n v="0"/>
    <n v="0"/>
    <m/>
  </r>
  <r>
    <x v="166"/>
    <s v="3173011004"/>
    <s v="DKI JAKARTA"/>
    <s v="JAKARTA BARAT"/>
    <x v="18"/>
    <s v="KEDAUNG KALI ANGKE"/>
    <n v="2"/>
    <n v="0"/>
    <n v="2"/>
    <n v="0"/>
    <n v="0"/>
    <n v="0"/>
    <n v="1"/>
    <n v="1"/>
    <n v="0"/>
    <n v="0"/>
    <n v="0"/>
    <m/>
  </r>
  <r>
    <x v="167"/>
    <s v="3174071003"/>
    <s v="DKI JAKARTA"/>
    <s v="JAKARTA SELATAN"/>
    <x v="25"/>
    <s v="KRAMAT PELA"/>
    <n v="2"/>
    <n v="0"/>
    <n v="2"/>
    <n v="1"/>
    <n v="0"/>
    <n v="1"/>
    <n v="1"/>
    <n v="1"/>
    <n v="0"/>
    <n v="0"/>
    <n v="0"/>
    <m/>
  </r>
  <r>
    <x v="168"/>
    <s v="3174071001"/>
    <s v="DKI JAKARTA"/>
    <s v="JAKARTA SELATAN"/>
    <x v="25"/>
    <s v="MELAWAI"/>
    <n v="2"/>
    <n v="0"/>
    <n v="2"/>
    <n v="0"/>
    <n v="0"/>
    <n v="0"/>
    <n v="1"/>
    <n v="1"/>
    <n v="0"/>
    <n v="0"/>
    <n v="0"/>
    <m/>
  </r>
  <r>
    <x v="169"/>
    <s v="3175101004"/>
    <s v="DKI JAKARTA"/>
    <s v="JAKARTA TIMUR"/>
    <x v="36"/>
    <s v="MUNJUL"/>
    <n v="2"/>
    <n v="1"/>
    <n v="1"/>
    <n v="1"/>
    <n v="1"/>
    <n v="0"/>
    <n v="1"/>
    <n v="1"/>
    <n v="0"/>
    <n v="0"/>
    <n v="0"/>
    <m/>
  </r>
  <r>
    <x v="170"/>
    <s v="3171021001"/>
    <s v="DKI JAKARTA"/>
    <s v="JAKARTA PUSAT"/>
    <x v="43"/>
    <s v="PASAR BARU"/>
    <n v="2"/>
    <n v="1"/>
    <n v="1"/>
    <n v="2"/>
    <n v="1"/>
    <n v="1"/>
    <n v="2"/>
    <n v="1"/>
    <n v="0"/>
    <n v="0"/>
    <n v="1"/>
    <m/>
  </r>
  <r>
    <x v="171"/>
    <n v="3171011003"/>
    <s v="DKI JAKARTA"/>
    <s v="JAKARTA PUSAT"/>
    <x v="31"/>
    <s v="PETOJO UTARA"/>
    <n v="2"/>
    <n v="0"/>
    <n v="2"/>
    <n v="2"/>
    <n v="2"/>
    <n v="0"/>
    <n v="2"/>
    <n v="1"/>
    <n v="0"/>
    <n v="1"/>
    <n v="0"/>
    <m/>
  </r>
  <r>
    <x v="172"/>
    <s v="3174081003"/>
    <s v="DKI JAKARTA"/>
    <s v="JAKARTA SELATAN"/>
    <x v="37"/>
    <s v="RAWA JATI"/>
    <n v="2"/>
    <n v="0"/>
    <n v="2"/>
    <n v="2"/>
    <n v="0"/>
    <n v="2"/>
    <n v="1"/>
    <n v="1"/>
    <n v="0"/>
    <n v="0"/>
    <n v="0"/>
    <m/>
  </r>
  <r>
    <x v="173"/>
    <s v="3173051002"/>
    <s v="DKI JAKARTA"/>
    <s v="JAKARTA BARAT"/>
    <x v="33"/>
    <s v="SUKABUMI UTARA"/>
    <n v="2"/>
    <n v="0"/>
    <n v="2"/>
    <n v="4"/>
    <n v="3"/>
    <n v="1"/>
    <n v="1"/>
    <n v="1"/>
    <n v="0"/>
    <n v="0"/>
    <n v="0"/>
    <m/>
  </r>
  <r>
    <x v="174"/>
    <s v="3173021002"/>
    <s v="DKI JAKARTA"/>
    <s v="JAKARTA BARAT"/>
    <x v="6"/>
    <s v="TANJUNG DUREN UTARA"/>
    <n v="2"/>
    <n v="0"/>
    <n v="2"/>
    <n v="4"/>
    <n v="3"/>
    <n v="1"/>
    <n v="2"/>
    <n v="1"/>
    <n v="0"/>
    <n v="0"/>
    <n v="1"/>
    <m/>
  </r>
  <r>
    <x v="175"/>
    <s v="3172031005"/>
    <s v="DKI JAKARTA"/>
    <s v="JAKARTA UTARA"/>
    <x v="17"/>
    <s v="TUGU SELATAN"/>
    <n v="2"/>
    <n v="0"/>
    <n v="2"/>
    <n v="3"/>
    <n v="3"/>
    <n v="0"/>
    <n v="1"/>
    <n v="0"/>
    <n v="0"/>
    <n v="0"/>
    <n v="1"/>
    <m/>
  </r>
  <r>
    <x v="176"/>
    <s v="3171031007"/>
    <s v="DKI JAKARTA"/>
    <s v="JAKARTA PUSAT"/>
    <x v="42"/>
    <s v="SUMUR BATU"/>
    <n v="2"/>
    <n v="0"/>
    <n v="2"/>
    <n v="0"/>
    <n v="0"/>
    <n v="0"/>
    <n v="0"/>
    <n v="0"/>
    <n v="0"/>
    <n v="0"/>
    <n v="0"/>
    <m/>
  </r>
  <r>
    <x v="177"/>
    <s v="3173041007"/>
    <s v="DKI JAKARTA"/>
    <s v="JAKARTA BARAT"/>
    <x v="44"/>
    <s v="ANGKE"/>
    <n v="2"/>
    <n v="0"/>
    <n v="2"/>
    <n v="0"/>
    <n v="0"/>
    <n v="0"/>
    <n v="0"/>
    <n v="0"/>
    <n v="0"/>
    <n v="0"/>
    <n v="0"/>
    <m/>
  </r>
  <r>
    <x v="178"/>
    <s v="3171011006"/>
    <s v="DKI JAKARTA"/>
    <s v="JAKARTA PUSAT"/>
    <x v="31"/>
    <s v="DURI PULO"/>
    <n v="2"/>
    <n v="1"/>
    <n v="1"/>
    <n v="2"/>
    <n v="2"/>
    <n v="0"/>
    <n v="1"/>
    <n v="0"/>
    <n v="0"/>
    <n v="1"/>
    <n v="0"/>
    <m/>
  </r>
  <r>
    <x v="179"/>
    <s v="3174061004"/>
    <s v="DKI JAKARTA"/>
    <s v="JAKARTA SELATAN"/>
    <x v="9"/>
    <s v="GANDARIA SELATAN"/>
    <n v="2"/>
    <n v="0"/>
    <n v="2"/>
    <n v="2"/>
    <n v="2"/>
    <n v="0"/>
    <n v="0"/>
    <n v="0"/>
    <n v="0"/>
    <n v="0"/>
    <n v="0"/>
    <m/>
  </r>
  <r>
    <x v="180"/>
    <s v="3171021002"/>
    <s v="DKI JAKARTA"/>
    <s v="JAKARTA PUSAT"/>
    <x v="43"/>
    <s v="KARANG ANYAR"/>
    <n v="2"/>
    <n v="0"/>
    <n v="2"/>
    <n v="1"/>
    <n v="1"/>
    <n v="0"/>
    <n v="0"/>
    <n v="0"/>
    <n v="0"/>
    <n v="0"/>
    <n v="0"/>
    <m/>
  </r>
  <r>
    <x v="181"/>
    <s v="3171061005"/>
    <s v="DKI JAKARTA"/>
    <s v="JAKARTA PUSAT"/>
    <x v="13"/>
    <s v="KEBON SIRIH"/>
    <n v="2"/>
    <n v="0"/>
    <n v="2"/>
    <n v="0"/>
    <n v="0"/>
    <n v="0"/>
    <n v="0"/>
    <n v="0"/>
    <n v="0"/>
    <n v="0"/>
    <n v="0"/>
    <m/>
  </r>
  <r>
    <x v="182"/>
    <s v="3175091003"/>
    <s v="DKI JAKARTA"/>
    <s v="JAKARTA TIMUR"/>
    <x v="30"/>
    <s v="KELAPA DUA WETAN"/>
    <n v="2"/>
    <n v="0"/>
    <n v="2"/>
    <n v="2"/>
    <n v="2"/>
    <n v="0"/>
    <n v="0"/>
    <n v="0"/>
    <n v="0"/>
    <n v="0"/>
    <n v="0"/>
    <m/>
  </r>
  <r>
    <x v="183"/>
    <s v="3173041005"/>
    <s v="DKI JAKARTA"/>
    <s v="JAKARTA BARAT"/>
    <x v="44"/>
    <s v="KERENDANG"/>
    <n v="2"/>
    <n v="2"/>
    <n v="0"/>
    <n v="1"/>
    <n v="1"/>
    <n v="0"/>
    <n v="0"/>
    <n v="0"/>
    <n v="0"/>
    <n v="0"/>
    <n v="0"/>
    <m/>
  </r>
  <r>
    <x v="184"/>
    <s v="3171041004"/>
    <s v="DKI JAKARTA"/>
    <s v="JAKARTA PUSAT"/>
    <x v="5"/>
    <s v="KRAMAT"/>
    <n v="2"/>
    <n v="0"/>
    <n v="2"/>
    <n v="2"/>
    <n v="2"/>
    <n v="0"/>
    <n v="0"/>
    <n v="0"/>
    <n v="0"/>
    <n v="0"/>
    <n v="0"/>
    <m/>
  </r>
  <r>
    <x v="185"/>
    <s v="3174021008"/>
    <s v="DKI JAKARTA"/>
    <s v="JAKARTA SELATAN"/>
    <x v="19"/>
    <s v="KUNINGAN TIMUR"/>
    <n v="2"/>
    <n v="0"/>
    <n v="2"/>
    <n v="1"/>
    <n v="1"/>
    <n v="0"/>
    <n v="0"/>
    <n v="0"/>
    <n v="0"/>
    <n v="0"/>
    <n v="0"/>
    <m/>
  </r>
  <r>
    <x v="186"/>
    <s v="3175081001"/>
    <s v="DKI JAKARTA"/>
    <s v="JAKARTA TIMUR"/>
    <x v="38"/>
    <s v="MAKASAR"/>
    <n v="2"/>
    <n v="0"/>
    <n v="2"/>
    <n v="2"/>
    <n v="0"/>
    <n v="2"/>
    <n v="0"/>
    <n v="0"/>
    <n v="0"/>
    <n v="0"/>
    <n v="0"/>
    <m/>
  </r>
  <r>
    <x v="187"/>
    <s v="3174081005"/>
    <s v="DKI JAKARTA"/>
    <s v="JAKARTA SELATAN"/>
    <x v="37"/>
    <s v="PENGADEGAN"/>
    <n v="2"/>
    <n v="0"/>
    <n v="2"/>
    <n v="0"/>
    <n v="0"/>
    <n v="0"/>
    <n v="0"/>
    <n v="0"/>
    <n v="0"/>
    <n v="0"/>
    <n v="0"/>
    <m/>
  </r>
  <r>
    <x v="188"/>
    <s v="3171071004"/>
    <s v="DKI JAKARTA"/>
    <s v="JAKARTA PUSAT"/>
    <x v="10"/>
    <s v="PETAMBURAN"/>
    <n v="2"/>
    <n v="1"/>
    <n v="1"/>
    <n v="4"/>
    <n v="4"/>
    <n v="0"/>
    <n v="0"/>
    <n v="0"/>
    <n v="0"/>
    <n v="0"/>
    <n v="0"/>
    <m/>
  </r>
  <r>
    <x v="189"/>
    <s v="3172041005"/>
    <s v="DKI JAKARTA"/>
    <s v="JAKARTA UTARA"/>
    <x v="14"/>
    <s v="SEMPER TIMUR"/>
    <n v="2"/>
    <n v="0"/>
    <n v="2"/>
    <n v="0"/>
    <n v="0"/>
    <n v="0"/>
    <n v="0"/>
    <n v="0"/>
    <n v="0"/>
    <n v="0"/>
    <n v="0"/>
    <m/>
  </r>
  <r>
    <x v="190"/>
    <s v="3171031006"/>
    <s v="DKI JAKARTA"/>
    <s v="JAKARTA PUSAT"/>
    <x v="42"/>
    <s v="CEMPAKA BARU"/>
    <n v="2"/>
    <n v="0"/>
    <n v="2"/>
    <n v="4"/>
    <n v="3"/>
    <n v="1"/>
    <n v="0"/>
    <n v="0"/>
    <n v="0"/>
    <n v="0"/>
    <n v="0"/>
    <m/>
  </r>
  <r>
    <x v="191"/>
    <s v="3171071007"/>
    <s v="DKI JAKARTA"/>
    <s v="JAKARTA PUSAT"/>
    <x v="10"/>
    <s v="KAMPUNG BALI"/>
    <n v="2"/>
    <n v="0"/>
    <n v="2"/>
    <n v="0"/>
    <n v="0"/>
    <n v="0"/>
    <n v="0"/>
    <n v="0"/>
    <n v="0"/>
    <n v="0"/>
    <n v="0"/>
    <m/>
  </r>
  <r>
    <x v="192"/>
    <s v="3173041009"/>
    <s v="DKI JAKARTA"/>
    <s v="JAKARTA BARAT"/>
    <x v="44"/>
    <s v="PEKOJAN"/>
    <n v="2"/>
    <n v="0"/>
    <n v="2"/>
    <n v="1"/>
    <n v="1"/>
    <n v="0"/>
    <n v="0"/>
    <n v="0"/>
    <n v="0"/>
    <n v="0"/>
    <n v="0"/>
    <m/>
  </r>
  <r>
    <x v="193"/>
    <s v="3173011003"/>
    <s v="DKI JAKARTA"/>
    <s v="JAKARTA BARAT"/>
    <x v="18"/>
    <s v="RAWA BUAYA"/>
    <n v="2"/>
    <n v="1"/>
    <n v="1"/>
    <n v="0"/>
    <n v="0"/>
    <n v="0"/>
    <n v="0"/>
    <n v="0"/>
    <n v="0"/>
    <n v="0"/>
    <n v="0"/>
    <m/>
  </r>
  <r>
    <x v="194"/>
    <s v="3171081003"/>
    <s v="DKI JAKARTA"/>
    <s v="JAKARTA PUSAT"/>
    <x v="39"/>
    <s v="GALUR"/>
    <n v="2"/>
    <n v="1"/>
    <n v="1"/>
    <n v="0"/>
    <n v="0"/>
    <n v="0"/>
    <n v="0"/>
    <n v="0"/>
    <n v="0"/>
    <n v="0"/>
    <n v="0"/>
    <m/>
  </r>
  <r>
    <x v="195"/>
    <s v="3173031006"/>
    <s v="DKI JAKARTA"/>
    <s v="JAKARTA BARAT"/>
    <x v="41"/>
    <s v="KEAGUNGAN"/>
    <n v="2"/>
    <n v="1"/>
    <n v="1"/>
    <n v="2"/>
    <n v="0"/>
    <n v="2"/>
    <n v="0"/>
    <n v="0"/>
    <n v="0"/>
    <n v="0"/>
    <n v="0"/>
    <m/>
  </r>
  <r>
    <x v="196"/>
    <s v="3173031001"/>
    <s v="DKI JAKARTA"/>
    <s v="JAKARTA BARAT"/>
    <x v="41"/>
    <s v="TAMAN SARI"/>
    <n v="2"/>
    <n v="0"/>
    <n v="2"/>
    <n v="4"/>
    <n v="3"/>
    <n v="1"/>
    <n v="0"/>
    <n v="0"/>
    <n v="0"/>
    <n v="0"/>
    <n v="0"/>
    <m/>
  </r>
  <r>
    <x v="197"/>
    <s v="3173021004"/>
    <s v="DKI JAKARTA"/>
    <s v="JAKARTA BARAT"/>
    <x v="6"/>
    <s v="JELAMBAR"/>
    <n v="1"/>
    <n v="0"/>
    <n v="1"/>
    <n v="2"/>
    <n v="2"/>
    <n v="0"/>
    <n v="5"/>
    <n v="4"/>
    <n v="0"/>
    <n v="1"/>
    <n v="0"/>
    <m/>
  </r>
  <r>
    <x v="198"/>
    <s v="3173081001"/>
    <s v="DKI JAKARTA"/>
    <s v="JAKARTA BARAT"/>
    <x v="26"/>
    <s v="KEMBANGAN UTARA"/>
    <n v="1"/>
    <n v="0"/>
    <n v="1"/>
    <n v="4"/>
    <n v="3"/>
    <n v="1"/>
    <n v="4"/>
    <n v="1"/>
    <n v="1"/>
    <n v="0"/>
    <n v="2"/>
    <m/>
  </r>
  <r>
    <x v="199"/>
    <s v="3174101001"/>
    <s v="DKI JAKARTA"/>
    <s v="JAKARTA SELATAN"/>
    <x v="11"/>
    <s v="PESANGGRAHAN"/>
    <n v="1"/>
    <n v="0"/>
    <n v="1"/>
    <n v="3"/>
    <n v="2"/>
    <n v="1"/>
    <n v="3"/>
    <n v="0"/>
    <n v="0"/>
    <n v="3"/>
    <n v="0"/>
    <m/>
  </r>
  <r>
    <x v="200"/>
    <s v="3175061006"/>
    <s v="DKI JAKARTA"/>
    <s v="JAKARTA TIMUR"/>
    <x v="23"/>
    <s v="UJUNG MENTENG"/>
    <n v="1"/>
    <n v="0"/>
    <n v="1"/>
    <n v="7"/>
    <n v="6"/>
    <n v="1"/>
    <n v="3"/>
    <n v="2"/>
    <n v="0"/>
    <n v="1"/>
    <n v="0"/>
    <m/>
  </r>
  <r>
    <x v="201"/>
    <s v="3175041007"/>
    <s v="DKI JAKARTA"/>
    <s v="JAKARTA TIMUR"/>
    <x v="20"/>
    <s v="CAWANG"/>
    <n v="1"/>
    <n v="0"/>
    <n v="1"/>
    <n v="4"/>
    <n v="2"/>
    <n v="2"/>
    <n v="4"/>
    <n v="2"/>
    <n v="1"/>
    <n v="0"/>
    <n v="1"/>
    <m/>
  </r>
  <r>
    <x v="202"/>
    <s v="3174041003"/>
    <s v="DKI JAKARTA"/>
    <s v="JAKARTA SELATAN"/>
    <x v="21"/>
    <s v="CILANDAK TIMUR"/>
    <n v="1"/>
    <n v="1"/>
    <n v="0"/>
    <n v="12"/>
    <n v="4"/>
    <n v="8"/>
    <n v="2"/>
    <n v="0"/>
    <n v="2"/>
    <n v="0"/>
    <n v="0"/>
    <m/>
  </r>
  <r>
    <x v="203"/>
    <s v="3173021006"/>
    <s v="DKI JAKARTA"/>
    <s v="JAKARTA BARAT"/>
    <x v="6"/>
    <s v="JELAMBAR BARU"/>
    <n v="1"/>
    <n v="0"/>
    <n v="1"/>
    <n v="5"/>
    <n v="5"/>
    <n v="0"/>
    <n v="2"/>
    <n v="2"/>
    <n v="0"/>
    <n v="0"/>
    <n v="0"/>
    <m/>
  </r>
  <r>
    <x v="204"/>
    <s v="3173051004"/>
    <s v="DKI JAKARTA"/>
    <s v="JAKARTA BARAT"/>
    <x v="33"/>
    <s v="KELAPA DUA"/>
    <n v="1"/>
    <n v="1"/>
    <n v="0"/>
    <n v="3"/>
    <n v="3"/>
    <n v="0"/>
    <n v="4"/>
    <n v="0"/>
    <n v="2"/>
    <n v="0"/>
    <n v="2"/>
    <m/>
  </r>
  <r>
    <x v="205"/>
    <s v="3175021003"/>
    <s v="DKI JAKARTA"/>
    <s v="JAKARTA TIMUR"/>
    <x v="4"/>
    <s v="CIPINANG"/>
    <n v="1"/>
    <n v="0"/>
    <n v="1"/>
    <n v="3"/>
    <n v="2"/>
    <n v="1"/>
    <n v="2"/>
    <n v="2"/>
    <n v="0"/>
    <n v="0"/>
    <n v="0"/>
    <m/>
  </r>
  <r>
    <x v="206"/>
    <s v="3175031003"/>
    <s v="DKI JAKARTA"/>
    <s v="JAKARTA TIMUR"/>
    <x v="40"/>
    <s v="BALI MESTER"/>
    <n v="1"/>
    <n v="1"/>
    <n v="0"/>
    <n v="2"/>
    <n v="0"/>
    <n v="2"/>
    <n v="2"/>
    <n v="0"/>
    <n v="0"/>
    <n v="0"/>
    <n v="2"/>
    <m/>
  </r>
  <r>
    <x v="207"/>
    <s v="3171061004"/>
    <s v="DKI JAKARTA"/>
    <s v="JAKARTA PUSAT"/>
    <x v="13"/>
    <s v="GONDANGDIA"/>
    <n v="1"/>
    <n v="0"/>
    <n v="1"/>
    <n v="0"/>
    <n v="0"/>
    <n v="0"/>
    <n v="2"/>
    <n v="0"/>
    <n v="0"/>
    <n v="1"/>
    <n v="1"/>
    <m/>
  </r>
  <r>
    <x v="208"/>
    <s v="3175041002"/>
    <s v="DKI JAKARTA"/>
    <s v="JAKARTA TIMUR"/>
    <x v="20"/>
    <s v="KAMPUNG TENGAH"/>
    <n v="1"/>
    <n v="0"/>
    <n v="1"/>
    <n v="2"/>
    <n v="2"/>
    <n v="0"/>
    <n v="1"/>
    <n v="0"/>
    <n v="0"/>
    <n v="0"/>
    <n v="1"/>
    <m/>
  </r>
  <r>
    <x v="209"/>
    <s v="3175071005"/>
    <s v="DKI JAKARTA"/>
    <s v="JAKARTA TIMUR"/>
    <x v="12"/>
    <s v="MALAKA SARI"/>
    <n v="1"/>
    <n v="1"/>
    <n v="0"/>
    <n v="0"/>
    <n v="0"/>
    <n v="0"/>
    <n v="1"/>
    <n v="0"/>
    <n v="0"/>
    <n v="1"/>
    <n v="0"/>
    <m/>
  </r>
  <r>
    <x v="210"/>
    <s v="3175051005"/>
    <s v="DKI JAKARTA"/>
    <s v="JAKARTA TIMUR"/>
    <x v="29"/>
    <s v="PEKAYON"/>
    <n v="1"/>
    <n v="0"/>
    <n v="1"/>
    <n v="2"/>
    <n v="1"/>
    <n v="1"/>
    <n v="1"/>
    <n v="0"/>
    <n v="0"/>
    <n v="1"/>
    <n v="0"/>
    <m/>
  </r>
  <r>
    <x v="211"/>
    <s v="3174041004"/>
    <s v="DKI JAKARTA"/>
    <s v="JAKARTA SELATAN"/>
    <x v="21"/>
    <s v="RAGUNAN"/>
    <n v="1"/>
    <n v="0"/>
    <n v="1"/>
    <n v="2"/>
    <n v="1"/>
    <n v="1"/>
    <n v="1"/>
    <n v="0"/>
    <n v="0"/>
    <n v="0"/>
    <n v="1"/>
    <m/>
  </r>
  <r>
    <x v="212"/>
    <s v="3175101005"/>
    <s v="DKI JAKARTA"/>
    <s v="JAKARTA TIMUR"/>
    <x v="36"/>
    <s v="SETU"/>
    <n v="1"/>
    <n v="0"/>
    <n v="1"/>
    <n v="1"/>
    <n v="1"/>
    <n v="0"/>
    <n v="1"/>
    <n v="0"/>
    <n v="1"/>
    <n v="0"/>
    <n v="0"/>
    <m/>
  </r>
  <r>
    <x v="213"/>
    <s v="3173071002"/>
    <s v="DKI JAKARTA"/>
    <s v="JAKARTA BARAT"/>
    <x v="35"/>
    <s v="SLIPI"/>
    <n v="1"/>
    <n v="0"/>
    <n v="1"/>
    <n v="0"/>
    <n v="0"/>
    <n v="0"/>
    <n v="1"/>
    <n v="1"/>
    <n v="0"/>
    <n v="0"/>
    <n v="0"/>
    <m/>
  </r>
  <r>
    <x v="214"/>
    <s v="3173021007"/>
    <s v="DKI JAKARTA"/>
    <s v="JAKARTA BARAT"/>
    <x v="6"/>
    <s v="WIJAYA KUSUMA"/>
    <n v="1"/>
    <n v="0"/>
    <n v="1"/>
    <n v="2"/>
    <n v="1"/>
    <n v="1"/>
    <n v="1"/>
    <n v="1"/>
    <n v="0"/>
    <n v="0"/>
    <n v="0"/>
    <m/>
  </r>
  <r>
    <x v="215"/>
    <s v="3174021007"/>
    <s v="DKI JAKARTA"/>
    <s v="JAKARTA SELATAN"/>
    <x v="19"/>
    <s v="GUNTUR"/>
    <n v="1"/>
    <n v="0"/>
    <n v="1"/>
    <n v="0"/>
    <n v="0"/>
    <n v="0"/>
    <n v="1"/>
    <n v="0"/>
    <n v="1"/>
    <n v="0"/>
    <n v="0"/>
    <m/>
  </r>
  <r>
    <x v="216"/>
    <s v="3175041001"/>
    <s v="DKI JAKARTA"/>
    <s v="JAKARTA TIMUR"/>
    <x v="20"/>
    <s v="KRAMAT JATI"/>
    <n v="1"/>
    <n v="0"/>
    <n v="1"/>
    <n v="1"/>
    <n v="0"/>
    <n v="1"/>
    <n v="2"/>
    <n v="0"/>
    <n v="0"/>
    <n v="1"/>
    <n v="1"/>
    <m/>
  </r>
  <r>
    <x v="217"/>
    <s v="3175101003"/>
    <s v="DKI JAKARTA"/>
    <s v="JAKARTA TIMUR"/>
    <x v="36"/>
    <s v="PONDOK RANGGON"/>
    <n v="1"/>
    <n v="0"/>
    <n v="1"/>
    <n v="1"/>
    <n v="1"/>
    <n v="0"/>
    <n v="1"/>
    <n v="1"/>
    <n v="0"/>
    <n v="0"/>
    <n v="0"/>
    <m/>
  </r>
  <r>
    <x v="218"/>
    <s v="3174071007"/>
    <s v="DKI JAKARTA"/>
    <s v="JAKARTA SELATAN"/>
    <x v="25"/>
    <s v="PULO"/>
    <n v="1"/>
    <n v="0"/>
    <n v="1"/>
    <n v="0"/>
    <n v="0"/>
    <n v="0"/>
    <n v="1"/>
    <n v="0"/>
    <n v="0"/>
    <n v="0"/>
    <n v="1"/>
    <m/>
  </r>
  <r>
    <x v="219"/>
    <s v="3175051002"/>
    <s v="DKI JAKARTA"/>
    <s v="JAKARTA TIMUR"/>
    <x v="29"/>
    <s v="BARU"/>
    <n v="1"/>
    <n v="0"/>
    <n v="1"/>
    <n v="1"/>
    <n v="1"/>
    <n v="0"/>
    <n v="1"/>
    <n v="0"/>
    <n v="0"/>
    <n v="0"/>
    <n v="1"/>
    <m/>
  </r>
  <r>
    <x v="220"/>
    <s v="3174091003"/>
    <s v="DKI JAKARTA"/>
    <s v="JAKARTA SELATAN"/>
    <x v="32"/>
    <s v="CIGANJUR"/>
    <n v="1"/>
    <n v="0"/>
    <n v="1"/>
    <n v="2"/>
    <n v="2"/>
    <n v="0"/>
    <n v="1"/>
    <n v="1"/>
    <n v="0"/>
    <n v="0"/>
    <n v="0"/>
    <m/>
  </r>
  <r>
    <x v="221"/>
    <s v="3172011002"/>
    <s v="DKI JAKARTA"/>
    <s v="JAKARTA UTARA"/>
    <x v="8"/>
    <s v="KAMAL MUARA"/>
    <n v="1"/>
    <n v="0"/>
    <n v="1"/>
    <n v="2"/>
    <n v="1"/>
    <n v="1"/>
    <n v="1"/>
    <n v="0"/>
    <n v="0"/>
    <n v="1"/>
    <n v="0"/>
    <m/>
  </r>
  <r>
    <x v="222"/>
    <n v="3171011001"/>
    <s v="DKI JAKARTA"/>
    <s v="JAKARTA PUSAT"/>
    <x v="31"/>
    <s v="GAMBIR"/>
    <n v="1"/>
    <n v="1"/>
    <n v="0"/>
    <n v="0"/>
    <n v="0"/>
    <n v="0"/>
    <n v="0"/>
    <n v="0"/>
    <n v="0"/>
    <n v="0"/>
    <n v="0"/>
    <m/>
  </r>
  <r>
    <x v="223"/>
    <s v="3175061007"/>
    <s v="DKI JAKARTA"/>
    <s v="JAKARTA TIMUR"/>
    <x v="23"/>
    <s v="CAKUNG BARAT"/>
    <n v="1"/>
    <n v="0"/>
    <n v="1"/>
    <n v="0"/>
    <n v="0"/>
    <n v="0"/>
    <n v="0"/>
    <n v="0"/>
    <n v="0"/>
    <n v="0"/>
    <n v="0"/>
    <m/>
  </r>
  <r>
    <x v="224"/>
    <s v="3171061003"/>
    <s v="DKI JAKARTA"/>
    <s v="JAKARTA PUSAT"/>
    <x v="13"/>
    <s v="CIKINI"/>
    <n v="1"/>
    <n v="0"/>
    <n v="1"/>
    <n v="2"/>
    <n v="2"/>
    <n v="0"/>
    <n v="0"/>
    <n v="0"/>
    <n v="0"/>
    <n v="0"/>
    <n v="0"/>
    <m/>
  </r>
  <r>
    <x v="225"/>
    <s v="3174081006"/>
    <s v="DKI JAKARTA"/>
    <s v="JAKARTA SELATAN"/>
    <x v="37"/>
    <s v="CIKOKO"/>
    <n v="1"/>
    <n v="1"/>
    <n v="0"/>
    <n v="0"/>
    <n v="0"/>
    <n v="0"/>
    <n v="0"/>
    <n v="0"/>
    <n v="0"/>
    <n v="0"/>
    <n v="0"/>
    <m/>
  </r>
  <r>
    <x v="226"/>
    <s v="3175031001"/>
    <s v="DKI JAKARTA"/>
    <s v="JAKARTA TIMUR"/>
    <x v="40"/>
    <s v="KAMPUNG MELAYU"/>
    <n v="1"/>
    <n v="0"/>
    <n v="1"/>
    <n v="0"/>
    <n v="0"/>
    <n v="0"/>
    <n v="0"/>
    <n v="0"/>
    <n v="0"/>
    <n v="0"/>
    <n v="0"/>
    <m/>
  </r>
  <r>
    <x v="227"/>
    <s v="3175011005"/>
    <s v="DKI JAKARTA"/>
    <s v="JAKARTA TIMUR"/>
    <x v="28"/>
    <s v="KEBON MANGGIS"/>
    <n v="1"/>
    <n v="1"/>
    <n v="0"/>
    <n v="0"/>
    <n v="0"/>
    <n v="0"/>
    <n v="0"/>
    <n v="0"/>
    <n v="0"/>
    <n v="0"/>
    <n v="0"/>
    <m/>
  </r>
  <r>
    <x v="228"/>
    <s v="3174031005"/>
    <s v="DKI JAKARTA"/>
    <s v="JAKARTA SELATAN"/>
    <x v="22"/>
    <s v="KUNINGAN BARAT"/>
    <n v="1"/>
    <n v="0"/>
    <n v="1"/>
    <n v="0"/>
    <n v="0"/>
    <n v="0"/>
    <n v="0"/>
    <n v="0"/>
    <n v="0"/>
    <n v="0"/>
    <n v="0"/>
    <m/>
  </r>
  <r>
    <x v="229"/>
    <s v="3171041005"/>
    <s v="DKI JAKARTA"/>
    <s v="JAKARTA PUSAT"/>
    <x v="5"/>
    <s v="KWITANG"/>
    <n v="1"/>
    <n v="1"/>
    <n v="0"/>
    <n v="0"/>
    <n v="0"/>
    <n v="0"/>
    <n v="0"/>
    <n v="0"/>
    <n v="0"/>
    <n v="0"/>
    <n v="0"/>
    <m/>
  </r>
  <r>
    <x v="230"/>
    <s v="3172041003"/>
    <s v="DKI JAKARTA"/>
    <s v="JAKARTA UTARA"/>
    <x v="14"/>
    <s v="MARUNDA"/>
    <n v="1"/>
    <n v="0"/>
    <n v="1"/>
    <n v="4"/>
    <n v="3"/>
    <n v="1"/>
    <n v="0"/>
    <n v="0"/>
    <n v="0"/>
    <n v="0"/>
    <n v="0"/>
    <m/>
  </r>
  <r>
    <x v="231"/>
    <s v="3175091005"/>
    <s v="DKI JAKARTA"/>
    <s v="JAKARTA TIMUR"/>
    <x v="30"/>
    <s v="RAMBUTAN"/>
    <n v="1"/>
    <n v="0"/>
    <n v="1"/>
    <n v="2"/>
    <n v="1"/>
    <n v="1"/>
    <n v="0"/>
    <n v="0"/>
    <n v="0"/>
    <n v="0"/>
    <n v="0"/>
    <m/>
  </r>
  <r>
    <x v="232"/>
    <s v="3175061002"/>
    <s v="DKI JAKARTA"/>
    <s v="JAKARTA TIMUR"/>
    <x v="23"/>
    <s v="RAWA TERATE"/>
    <n v="1"/>
    <n v="0"/>
    <n v="1"/>
    <n v="1"/>
    <n v="1"/>
    <n v="0"/>
    <n v="0"/>
    <n v="0"/>
    <n v="0"/>
    <n v="0"/>
    <n v="0"/>
    <m/>
  </r>
  <r>
    <x v="233"/>
    <s v="3173041010"/>
    <s v="DKI JAKARTA"/>
    <s v="JAKARTA BARAT"/>
    <x v="44"/>
    <s v="ROA MALAKA"/>
    <n v="1"/>
    <n v="0"/>
    <n v="1"/>
    <n v="0"/>
    <n v="0"/>
    <n v="0"/>
    <n v="0"/>
    <n v="0"/>
    <n v="0"/>
    <n v="0"/>
    <n v="0"/>
    <m/>
  </r>
  <r>
    <x v="234"/>
    <s v="3171041001"/>
    <s v="DKI JAKARTA"/>
    <s v="JAKARTA PUSAT"/>
    <x v="5"/>
    <s v="SENEN"/>
    <n v="1"/>
    <n v="1"/>
    <n v="0"/>
    <n v="3"/>
    <n v="3"/>
    <n v="0"/>
    <n v="0"/>
    <n v="0"/>
    <n v="0"/>
    <n v="0"/>
    <n v="0"/>
    <m/>
  </r>
  <r>
    <x v="235"/>
    <s v="3171031004"/>
    <s v="DKI JAKARTA"/>
    <s v="JAKARTA PUSAT"/>
    <x v="42"/>
    <s v="SERDANG"/>
    <n v="1"/>
    <n v="0"/>
    <n v="1"/>
    <n v="2"/>
    <n v="1"/>
    <n v="1"/>
    <n v="0"/>
    <n v="0"/>
    <n v="0"/>
    <n v="0"/>
    <n v="0"/>
    <m/>
  </r>
  <r>
    <x v="236"/>
    <s v="3172021001"/>
    <s v="DKI JAKARTA"/>
    <s v="JAKARTA UTARA"/>
    <x v="7"/>
    <s v="TANJUNG PRIOK"/>
    <n v="1"/>
    <n v="0"/>
    <n v="1"/>
    <n v="2"/>
    <n v="2"/>
    <n v="0"/>
    <n v="0"/>
    <n v="0"/>
    <n v="0"/>
    <n v="0"/>
    <n v="0"/>
    <m/>
  </r>
  <r>
    <x v="237"/>
    <s v="3175061001"/>
    <s v="DKI JAKARTA"/>
    <s v="JAKARTA TIMUR"/>
    <x v="23"/>
    <s v="JATINEGARA"/>
    <n v="1"/>
    <n v="0"/>
    <n v="1"/>
    <n v="2"/>
    <n v="2"/>
    <n v="0"/>
    <n v="0"/>
    <n v="0"/>
    <n v="0"/>
    <n v="0"/>
    <n v="0"/>
    <m/>
  </r>
  <r>
    <x v="238"/>
    <s v="3171031001"/>
    <s v="DKI JAKARTA"/>
    <s v="JAKARTA PUSAT"/>
    <x v="42"/>
    <s v="KEMAYORAN"/>
    <n v="1"/>
    <n v="0"/>
    <n v="1"/>
    <n v="1"/>
    <n v="1"/>
    <n v="0"/>
    <n v="0"/>
    <n v="0"/>
    <n v="0"/>
    <n v="0"/>
    <n v="0"/>
    <m/>
  </r>
  <r>
    <x v="239"/>
    <s v="3172031004"/>
    <s v="DKI JAKARTA"/>
    <s v="JAKARTA UTARA"/>
    <x v="17"/>
    <s v="RAWA BADAK UTARA"/>
    <n v="1"/>
    <n v="0"/>
    <n v="1"/>
    <n v="3"/>
    <n v="2"/>
    <n v="1"/>
    <n v="0"/>
    <n v="0"/>
    <n v="0"/>
    <n v="0"/>
    <n v="0"/>
    <m/>
  </r>
  <r>
    <x v="240"/>
    <s v="3174071006"/>
    <s v="DKI JAKARTA"/>
    <s v="JAKARTA SELATAN"/>
    <x v="25"/>
    <s v="SENAYAN"/>
    <n v="0"/>
    <n v="0"/>
    <n v="0"/>
    <n v="12"/>
    <n v="12"/>
    <n v="0"/>
    <n v="17"/>
    <n v="1"/>
    <n v="0"/>
    <n v="0"/>
    <n v="16"/>
    <m/>
  </r>
  <r>
    <x v="241"/>
    <s v="3175081004"/>
    <s v="DKI JAKARTA"/>
    <s v="JAKARTA TIMUR"/>
    <x v="38"/>
    <s v="HALIM PERDANA KUSUMAH"/>
    <n v="0"/>
    <n v="0"/>
    <n v="0"/>
    <n v="4"/>
    <n v="4"/>
    <n v="0"/>
    <n v="6"/>
    <n v="4"/>
    <n v="0"/>
    <n v="0"/>
    <n v="2"/>
    <m/>
  </r>
  <r>
    <x v="242"/>
    <s v="3171081001"/>
    <s v="DKI JAKARTA"/>
    <s v="JAKARTA PUSAT"/>
    <x v="39"/>
    <s v="JOHAR BARU"/>
    <n v="0"/>
    <n v="0"/>
    <n v="0"/>
    <n v="1"/>
    <n v="1"/>
    <n v="0"/>
    <n v="4"/>
    <n v="4"/>
    <n v="0"/>
    <n v="0"/>
    <n v="0"/>
    <m/>
  </r>
  <r>
    <x v="243"/>
    <s v="3174101004"/>
    <s v="DKI JAKARTA"/>
    <s v="JAKARTA SELATAN"/>
    <x v="11"/>
    <s v="PETUKANGAN SELATAN"/>
    <n v="0"/>
    <n v="0"/>
    <n v="0"/>
    <n v="5"/>
    <n v="4"/>
    <n v="1"/>
    <n v="3"/>
    <n v="0"/>
    <n v="0"/>
    <n v="0"/>
    <n v="3"/>
    <m/>
  </r>
  <r>
    <x v="244"/>
    <s v="3175051003"/>
    <s v="DKI JAKARTA"/>
    <s v="JAKARTA TIMUR"/>
    <x v="29"/>
    <s v="CIJANTUNG"/>
    <n v="0"/>
    <n v="0"/>
    <n v="0"/>
    <n v="4"/>
    <n v="3"/>
    <n v="1"/>
    <n v="3"/>
    <n v="1"/>
    <n v="0"/>
    <n v="1"/>
    <n v="1"/>
    <m/>
  </r>
  <r>
    <x v="245"/>
    <s v="3171021004"/>
    <s v="DKI JAKARTA"/>
    <s v="JAKARTA PUSAT"/>
    <x v="43"/>
    <s v="GUNUNG SAHARI UTARA"/>
    <n v="0"/>
    <n v="0"/>
    <n v="0"/>
    <n v="5"/>
    <n v="5"/>
    <n v="0"/>
    <n v="2"/>
    <n v="1"/>
    <n v="0"/>
    <n v="1"/>
    <n v="0"/>
    <m/>
  </r>
  <r>
    <x v="246"/>
    <s v="3175031005"/>
    <s v="DKI JAKARTA"/>
    <s v="JAKARTA TIMUR"/>
    <x v="40"/>
    <s v="CIPINANG CEMPEDAK"/>
    <n v="0"/>
    <n v="0"/>
    <n v="0"/>
    <n v="4"/>
    <n v="3"/>
    <n v="1"/>
    <n v="1"/>
    <n v="1"/>
    <n v="0"/>
    <n v="0"/>
    <n v="0"/>
    <m/>
  </r>
  <r>
    <x v="247"/>
    <s v="3173031007"/>
    <s v="DKI JAKARTA"/>
    <s v="JAKARTA BARAT"/>
    <x v="41"/>
    <s v="GLODOK"/>
    <n v="0"/>
    <n v="0"/>
    <n v="0"/>
    <n v="0"/>
    <n v="0"/>
    <n v="0"/>
    <n v="1"/>
    <n v="1"/>
    <n v="0"/>
    <n v="0"/>
    <n v="0"/>
    <m/>
  </r>
  <r>
    <x v="248"/>
    <s v="3174071004"/>
    <s v="DKI JAKARTA"/>
    <s v="JAKARTA SELATAN"/>
    <x v="25"/>
    <s v="SELONG"/>
    <n v="0"/>
    <n v="0"/>
    <n v="0"/>
    <n v="2"/>
    <n v="2"/>
    <n v="0"/>
    <n v="1"/>
    <n v="1"/>
    <n v="0"/>
    <n v="0"/>
    <n v="0"/>
    <m/>
  </r>
  <r>
    <x v="249"/>
    <s v="3174091002"/>
    <s v="DKI JAKARTA"/>
    <s v="JAKARTA SELATAN"/>
    <x v="32"/>
    <s v="SRENGSENG SAWAH"/>
    <n v="0"/>
    <n v="0"/>
    <n v="0"/>
    <n v="1"/>
    <n v="1"/>
    <n v="0"/>
    <n v="1"/>
    <n v="1"/>
    <n v="0"/>
    <n v="0"/>
    <n v="0"/>
    <m/>
  </r>
  <r>
    <x v="250"/>
    <s v="3173041004"/>
    <s v="DKI JAKARTA"/>
    <s v="JAKARTA BARAT"/>
    <x v="44"/>
    <s v="TANAH SEREAL"/>
    <n v="0"/>
    <n v="0"/>
    <n v="0"/>
    <n v="0"/>
    <n v="0"/>
    <n v="0"/>
    <n v="0"/>
    <n v="0"/>
    <n v="0"/>
    <n v="0"/>
    <n v="0"/>
    <m/>
  </r>
  <r>
    <x v="251"/>
    <s v="3173041011"/>
    <s v="DKI JAKARTA"/>
    <s v="JAKARTA BARAT"/>
    <x v="44"/>
    <s v="DURI SELATAN"/>
    <n v="0"/>
    <n v="0"/>
    <n v="0"/>
    <n v="0"/>
    <n v="0"/>
    <n v="0"/>
    <n v="0"/>
    <n v="0"/>
    <n v="0"/>
    <n v="0"/>
    <n v="0"/>
    <m/>
  </r>
  <r>
    <x v="252"/>
    <s v="3173041003"/>
    <s v="DKI JAKARTA"/>
    <s v="JAKARTA BARAT"/>
    <x v="44"/>
    <s v="DURI UTARA"/>
    <n v="0"/>
    <n v="0"/>
    <n v="0"/>
    <n v="0"/>
    <n v="0"/>
    <n v="0"/>
    <n v="0"/>
    <n v="0"/>
    <n v="0"/>
    <n v="0"/>
    <n v="0"/>
    <m/>
  </r>
  <r>
    <x v="253"/>
    <s v="3175021004"/>
    <s v="DKI JAKARTA"/>
    <s v="JAKARTA TIMUR"/>
    <x v="4"/>
    <s v="JATINEGARA KAUM"/>
    <n v="0"/>
    <n v="0"/>
    <n v="0"/>
    <n v="1"/>
    <n v="1"/>
    <n v="0"/>
    <n v="0"/>
    <n v="0"/>
    <n v="0"/>
    <n v="0"/>
    <n v="0"/>
    <m/>
  </r>
  <r>
    <x v="254"/>
    <s v="3173041008"/>
    <s v="DKI JAKARTA"/>
    <s v="JAKARTA BARAT"/>
    <x v="44"/>
    <s v="JEMBATAN LIMA"/>
    <n v="0"/>
    <n v="0"/>
    <n v="0"/>
    <n v="1"/>
    <n v="1"/>
    <n v="0"/>
    <n v="0"/>
    <n v="0"/>
    <n v="0"/>
    <n v="0"/>
    <n v="0"/>
    <m/>
  </r>
  <r>
    <x v="255"/>
    <s v="3173041002"/>
    <s v="DKI JAKARTA"/>
    <s v="JAKARTA BARAT"/>
    <x v="44"/>
    <s v="KALI ANYAR"/>
    <n v="0"/>
    <n v="0"/>
    <n v="0"/>
    <n v="0"/>
    <n v="0"/>
    <n v="0"/>
    <n v="0"/>
    <n v="0"/>
    <n v="0"/>
    <n v="0"/>
    <n v="0"/>
    <m/>
  </r>
  <r>
    <x v="256"/>
    <s v="3171011005"/>
    <s v="DKI JAKARTA"/>
    <s v="JAKARTA PUSAT"/>
    <x v="31"/>
    <s v="KEBON KELAPA"/>
    <n v="0"/>
    <n v="0"/>
    <n v="0"/>
    <n v="1"/>
    <n v="1"/>
    <n v="0"/>
    <n v="0"/>
    <n v="0"/>
    <n v="0"/>
    <n v="0"/>
    <n v="0"/>
    <m/>
  </r>
  <r>
    <x v="257"/>
    <s v="3173031002"/>
    <s v="DKI JAKARTA"/>
    <s v="JAKARTA BARAT"/>
    <x v="41"/>
    <s v="KRUKUT"/>
    <n v="0"/>
    <n v="0"/>
    <n v="0"/>
    <n v="0"/>
    <n v="0"/>
    <n v="0"/>
    <n v="0"/>
    <n v="0"/>
    <n v="0"/>
    <n v="0"/>
    <n v="0"/>
    <m/>
  </r>
  <r>
    <x v="258"/>
    <s v="3173031005"/>
    <s v="DKI JAKARTA"/>
    <s v="JAKARTA BARAT"/>
    <x v="41"/>
    <s v="MANGGA BESAR"/>
    <n v="0"/>
    <n v="0"/>
    <n v="0"/>
    <n v="0"/>
    <n v="0"/>
    <n v="0"/>
    <n v="0"/>
    <n v="0"/>
    <n v="0"/>
    <n v="0"/>
    <n v="0"/>
    <m/>
  </r>
  <r>
    <x v="259"/>
    <s v="3174011006"/>
    <s v="DKI JAKARTA"/>
    <s v="JAKARTA SELATAN"/>
    <x v="34"/>
    <s v="MANGGARAI SELATAN"/>
    <n v="0"/>
    <n v="0"/>
    <n v="0"/>
    <n v="1"/>
    <n v="0"/>
    <n v="1"/>
    <n v="0"/>
    <n v="0"/>
    <n v="0"/>
    <n v="0"/>
    <n v="0"/>
    <m/>
  </r>
  <r>
    <x v="260"/>
    <s v="3173031003"/>
    <s v="DKI JAKARTA"/>
    <s v="JAKARTA BARAT"/>
    <x v="41"/>
    <s v="MAPHAR"/>
    <n v="0"/>
    <n v="0"/>
    <n v="0"/>
    <n v="0"/>
    <n v="0"/>
    <n v="0"/>
    <n v="0"/>
    <n v="0"/>
    <n v="0"/>
    <n v="0"/>
    <n v="0"/>
    <m/>
  </r>
  <r>
    <x v="261"/>
    <s v="3101011003"/>
    <s v="DKI JAKARTA"/>
    <s v="KAB.ADM.KEP.SERIBU"/>
    <x v="45"/>
    <s v="P. HARAPAN"/>
    <n v="0"/>
    <n v="0"/>
    <n v="0"/>
    <n v="0"/>
    <n v="0"/>
    <n v="0"/>
    <n v="0"/>
    <n v="0"/>
    <n v="0"/>
    <n v="0"/>
    <n v="0"/>
    <m/>
  </r>
  <r>
    <x v="262"/>
    <s v="3101011002"/>
    <s v="DKI JAKARTA"/>
    <s v="KAB.ADM.KEP.SERIBU"/>
    <x v="45"/>
    <s v="P. KELAPA"/>
    <n v="0"/>
    <n v="0"/>
    <n v="0"/>
    <n v="0"/>
    <n v="0"/>
    <n v="0"/>
    <n v="0"/>
    <n v="0"/>
    <n v="0"/>
    <n v="0"/>
    <n v="0"/>
    <m/>
  </r>
  <r>
    <x v="263"/>
    <n v="3101011001"/>
    <s v="DKI JAKARTA"/>
    <s v="KAB.ADM.KEP.SERIBU"/>
    <x v="45"/>
    <s v="P. PANGGANG"/>
    <n v="0"/>
    <n v="0"/>
    <n v="0"/>
    <n v="0"/>
    <n v="0"/>
    <n v="0"/>
    <n v="0"/>
    <n v="0"/>
    <n v="0"/>
    <n v="0"/>
    <n v="0"/>
    <m/>
  </r>
  <r>
    <x v="264"/>
    <s v="3101021003"/>
    <s v="DKI JAKARTA"/>
    <s v="KAB.ADM.KEP.SERIBU"/>
    <x v="46"/>
    <s v="P. PARI"/>
    <n v="0"/>
    <n v="0"/>
    <n v="0"/>
    <n v="0"/>
    <n v="0"/>
    <n v="0"/>
    <n v="0"/>
    <n v="0"/>
    <n v="0"/>
    <n v="0"/>
    <n v="0"/>
    <m/>
  </r>
  <r>
    <x v="265"/>
    <s v="3101021002"/>
    <s v="DKI JAKARTA"/>
    <s v="KAB.ADM.KEP.SERIBU"/>
    <x v="46"/>
    <s v="P. TIDUNG"/>
    <n v="0"/>
    <n v="0"/>
    <n v="0"/>
    <n v="0"/>
    <n v="0"/>
    <n v="0"/>
    <n v="0"/>
    <n v="0"/>
    <n v="0"/>
    <n v="0"/>
    <n v="0"/>
    <m/>
  </r>
  <r>
    <x v="266"/>
    <s v="3173031008"/>
    <s v="DKI JAKARTA"/>
    <s v="JAKARTA BARAT"/>
    <x v="41"/>
    <s v="PINANGSIA"/>
    <n v="0"/>
    <n v="0"/>
    <n v="0"/>
    <n v="0"/>
    <n v="0"/>
    <n v="0"/>
    <n v="0"/>
    <n v="0"/>
    <n v="0"/>
    <n v="0"/>
    <n v="0"/>
    <m/>
  </r>
  <r>
    <x v="267"/>
    <s v="3174021001"/>
    <s v="DKI JAKARTA"/>
    <s v="JAKARTA SELATAN"/>
    <x v="19"/>
    <s v="SETIA BUDI"/>
    <n v="0"/>
    <n v="0"/>
    <n v="0"/>
    <n v="1"/>
    <n v="1"/>
    <n v="0"/>
    <n v="0"/>
    <n v="0"/>
    <n v="0"/>
    <n v="0"/>
    <n v="0"/>
    <m/>
  </r>
  <r>
    <x v="268"/>
    <s v="3173041001"/>
    <s v="DKI JAKARTA"/>
    <s v="JAKARTA BARAT"/>
    <x v="44"/>
    <s v="TAMBORA"/>
    <n v="0"/>
    <n v="0"/>
    <n v="0"/>
    <n v="0"/>
    <n v="0"/>
    <n v="0"/>
    <n v="0"/>
    <n v="0"/>
    <n v="0"/>
    <n v="0"/>
    <n v="0"/>
    <m/>
  </r>
  <r>
    <x v="269"/>
    <s v="3101021001"/>
    <s v="DKI JAKARTA"/>
    <s v="KAB.ADM.KEP.SERIBU"/>
    <x v="46"/>
    <s v="UNTUNG JAWA"/>
    <n v="0"/>
    <n v="0"/>
    <n v="0"/>
    <n v="0"/>
    <n v="0"/>
    <n v="0"/>
    <n v="0"/>
    <n v="0"/>
    <n v="0"/>
    <n v="0"/>
    <n v="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L50" firstHeaderRow="0" firstDataRow="1" firstDataCol="1" rowPageCount="1" colPageCount="1"/>
  <pivotFields count="18">
    <pivotField axis="axisPage" showAll="0">
      <items count="271">
        <item x="263"/>
        <item x="262"/>
        <item x="261"/>
        <item x="269"/>
        <item x="265"/>
        <item x="264"/>
        <item x="222"/>
        <item x="149"/>
        <item x="171"/>
        <item x="59"/>
        <item x="256"/>
        <item x="178"/>
        <item x="170"/>
        <item x="180"/>
        <item x="150"/>
        <item x="245"/>
        <item x="143"/>
        <item x="238"/>
        <item x="116"/>
        <item x="130"/>
        <item x="235"/>
        <item x="162"/>
        <item x="190"/>
        <item x="176"/>
        <item x="135"/>
        <item x="234"/>
        <item x="29"/>
        <item x="6"/>
        <item x="184"/>
        <item x="229"/>
        <item x="161"/>
        <item x="47"/>
        <item x="154"/>
        <item x="32"/>
        <item x="15"/>
        <item x="160"/>
        <item x="224"/>
        <item x="207"/>
        <item x="181"/>
        <item x="122"/>
        <item x="42"/>
        <item x="48"/>
        <item x="188"/>
        <item x="12"/>
        <item x="62"/>
        <item x="191"/>
        <item x="242"/>
        <item x="158"/>
        <item x="194"/>
        <item x="99"/>
        <item x="10"/>
        <item x="221"/>
        <item x="36"/>
        <item x="23"/>
        <item x="18"/>
        <item x="236"/>
        <item x="125"/>
        <item x="8"/>
        <item x="71"/>
        <item x="74"/>
        <item x="9"/>
        <item x="146"/>
        <item x="110"/>
        <item x="20"/>
        <item x="37"/>
        <item x="239"/>
        <item x="175"/>
        <item x="60"/>
        <item x="49"/>
        <item x="33"/>
        <item x="230"/>
        <item x="164"/>
        <item x="189"/>
        <item x="133"/>
        <item x="16"/>
        <item x="144"/>
        <item x="91"/>
        <item x="46"/>
        <item x="51"/>
        <item x="3"/>
        <item x="5"/>
        <item x="94"/>
        <item x="68"/>
        <item x="193"/>
        <item x="166"/>
        <item x="72"/>
        <item x="21"/>
        <item x="136"/>
        <item x="174"/>
        <item x="7"/>
        <item x="197"/>
        <item x="44"/>
        <item x="203"/>
        <item x="214"/>
        <item x="196"/>
        <item x="257"/>
        <item x="260"/>
        <item x="109"/>
        <item x="258"/>
        <item x="195"/>
        <item x="247"/>
        <item x="266"/>
        <item x="268"/>
        <item x="255"/>
        <item x="252"/>
        <item x="250"/>
        <item x="183"/>
        <item x="163"/>
        <item x="177"/>
        <item x="254"/>
        <item x="192"/>
        <item x="233"/>
        <item x="251"/>
        <item x="152"/>
        <item x="173"/>
        <item x="117"/>
        <item x="204"/>
        <item x="153"/>
        <item x="73"/>
        <item x="66"/>
        <item x="52"/>
        <item x="148"/>
        <item x="19"/>
        <item x="101"/>
        <item x="111"/>
        <item x="115"/>
        <item x="213"/>
        <item x="119"/>
        <item x="159"/>
        <item x="75"/>
        <item x="147"/>
        <item x="198"/>
        <item x="88"/>
        <item x="58"/>
        <item x="63"/>
        <item x="43"/>
        <item x="41"/>
        <item x="113"/>
        <item x="114"/>
        <item x="85"/>
        <item x="165"/>
        <item x="67"/>
        <item x="259"/>
        <item x="78"/>
        <item x="267"/>
        <item x="22"/>
        <item x="79"/>
        <item x="34"/>
        <item x="95"/>
        <item x="120"/>
        <item x="215"/>
        <item x="185"/>
        <item x="142"/>
        <item x="64"/>
        <item x="28"/>
        <item x="106"/>
        <item x="228"/>
        <item x="93"/>
        <item x="138"/>
        <item x="202"/>
        <item x="211"/>
        <item x="26"/>
        <item x="45"/>
        <item x="127"/>
        <item x="54"/>
        <item x="17"/>
        <item x="121"/>
        <item x="90"/>
        <item x="84"/>
        <item x="38"/>
        <item x="24"/>
        <item x="11"/>
        <item x="83"/>
        <item x="179"/>
        <item x="27"/>
        <item x="168"/>
        <item x="137"/>
        <item x="167"/>
        <item x="248"/>
        <item x="112"/>
        <item x="240"/>
        <item x="218"/>
        <item x="131"/>
        <item x="40"/>
        <item x="35"/>
        <item x="92"/>
        <item x="77"/>
        <item x="172"/>
        <item x="126"/>
        <item x="187"/>
        <item x="225"/>
        <item x="81"/>
        <item x="249"/>
        <item x="220"/>
        <item x="61"/>
        <item x="65"/>
        <item x="97"/>
        <item x="199"/>
        <item x="13"/>
        <item x="89"/>
        <item x="243"/>
        <item x="156"/>
        <item x="55"/>
        <item x="50"/>
        <item x="82"/>
        <item x="151"/>
        <item x="227"/>
        <item x="69"/>
        <item x="102"/>
        <item x="4"/>
        <item x="205"/>
        <item x="253"/>
        <item x="70"/>
        <item x="80"/>
        <item x="118"/>
        <item x="226"/>
        <item x="129"/>
        <item x="206"/>
        <item x="145"/>
        <item x="246"/>
        <item x="157"/>
        <item x="107"/>
        <item x="155"/>
        <item x="216"/>
        <item x="208"/>
        <item x="57"/>
        <item x="25"/>
        <item x="128"/>
        <item x="105"/>
        <item x="201"/>
        <item x="140"/>
        <item x="219"/>
        <item x="244"/>
        <item x="53"/>
        <item x="210"/>
        <item x="237"/>
        <item x="232"/>
        <item x="31"/>
        <item x="86"/>
        <item x="124"/>
        <item x="200"/>
        <item x="223"/>
        <item x="30"/>
        <item x="39"/>
        <item x="87"/>
        <item x="14"/>
        <item x="209"/>
        <item x="141"/>
        <item x="132"/>
        <item x="186"/>
        <item x="96"/>
        <item x="134"/>
        <item x="241"/>
        <item x="123"/>
        <item x="56"/>
        <item x="100"/>
        <item x="182"/>
        <item x="139"/>
        <item x="231"/>
        <item x="103"/>
        <item x="76"/>
        <item x="217"/>
        <item x="169"/>
        <item x="212"/>
        <item x="108"/>
        <item x="98"/>
        <item x="104"/>
        <item x="1"/>
        <item x="2"/>
        <item x="0"/>
        <item t="default"/>
      </items>
    </pivotField>
    <pivotField showAll="0"/>
    <pivotField showAll="0"/>
    <pivotField showAll="0"/>
    <pivotField axis="axisRow" showAll="0">
      <items count="48">
        <item x="1"/>
        <item x="23"/>
        <item x="24"/>
        <item x="18"/>
        <item x="9"/>
        <item x="14"/>
        <item x="36"/>
        <item x="30"/>
        <item x="12"/>
        <item x="31"/>
        <item x="6"/>
        <item x="32"/>
        <item x="40"/>
        <item x="39"/>
        <item x="16"/>
        <item x="25"/>
        <item x="15"/>
        <item x="33"/>
        <item x="3"/>
        <item x="42"/>
        <item x="26"/>
        <item x="46"/>
        <item x="45"/>
        <item x="17"/>
        <item x="20"/>
        <item x="2"/>
        <item x="38"/>
        <item x="22"/>
        <item x="28"/>
        <item x="13"/>
        <item x="27"/>
        <item x="35"/>
        <item x="37"/>
        <item x="21"/>
        <item x="29"/>
        <item x="8"/>
        <item x="11"/>
        <item x="4"/>
        <item x="43"/>
        <item x="5"/>
        <item x="19"/>
        <item x="41"/>
        <item x="44"/>
        <item x="10"/>
        <item x="7"/>
        <item x="34"/>
        <item h="1" x="0"/>
        <item t="default"/>
      </items>
    </pivotField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</pivotFields>
  <rowFields count="1">
    <field x="4"/>
  </rowFields>
  <rowItems count="4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 t="grand">
      <x/>
    </i>
  </rowItems>
  <colFields count="1">
    <field x="-2"/>
  </colFields>
  <col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colItems>
  <pageFields count="1">
    <pageField fld="0" hier="-1"/>
  </pageFields>
  <dataFields count="11">
    <dataField name="Sum of ODP" fld="6" baseField="0" baseItem="0"/>
    <dataField name="Sum of Proses Pemantauan" fld="7" baseField="0" baseItem="0"/>
    <dataField name="Sum of Selesai Pemantauan" fld="8" baseField="0" baseItem="0"/>
    <dataField name="Sum of PDP" fld="9" baseField="0" baseItem="0"/>
    <dataField name="Sum of Masih Dirawat" fld="10" baseField="0" baseItem="0"/>
    <dataField name="Sum of Pulang dan Sehat" fld="11" baseField="0" baseItem="0"/>
    <dataField name="Sum of POSITIF" fld="12" baseField="0" baseItem="0"/>
    <dataField name="Sum of Dirawat" fld="13" baseField="0" baseItem="0"/>
    <dataField name="Sum of Sembuh" fld="14" baseField="0" baseItem="0"/>
    <dataField name="Sum of Meninggal" fld="15" baseField="0" baseItem="0"/>
    <dataField name="Sum of Self Isolation" fld="1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71"/>
  <sheetViews>
    <sheetView tabSelected="1" workbookViewId="0">
      <selection activeCell="I1" sqref="I1:I1048576"/>
    </sheetView>
  </sheetViews>
  <sheetFormatPr defaultColWidth="9.140625" defaultRowHeight="15" x14ac:dyDescent="0.25"/>
  <cols>
    <col min="1" max="2" width="11" bestFit="1" customWidth="1"/>
    <col min="3" max="3" width="13.7109375" bestFit="1" customWidth="1"/>
    <col min="4" max="4" width="19.140625" bestFit="1" customWidth="1"/>
    <col min="5" max="5" width="20.5703125" bestFit="1" customWidth="1"/>
    <col min="6" max="6" width="24.42578125" bestFit="1" customWidth="1"/>
    <col min="7" max="9" width="24.42578125" customWidth="1"/>
    <col min="10" max="10" width="24.42578125" bestFit="1" customWidth="1"/>
    <col min="11" max="12" width="24.42578125" customWidth="1"/>
    <col min="13" max="15" width="10.28515625" customWidth="1"/>
    <col min="16" max="16" width="29.7109375" customWidth="1"/>
    <col min="17" max="17" width="10.28515625" customWidth="1"/>
    <col min="18" max="18" width="24.42578125" bestFit="1" customWidth="1"/>
  </cols>
  <sheetData>
    <row r="1" spans="1:18" x14ac:dyDescent="0.25">
      <c r="A1" s="1" t="s">
        <v>0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578</v>
      </c>
      <c r="R1" s="2" t="s">
        <v>15</v>
      </c>
    </row>
    <row r="2" spans="1:18" x14ac:dyDescent="0.25">
      <c r="A2" s="1"/>
      <c r="B2" s="1"/>
      <c r="C2" s="2"/>
      <c r="D2" s="2"/>
      <c r="E2" s="2"/>
      <c r="F2" s="2" t="s">
        <v>577</v>
      </c>
      <c r="G2" s="2">
        <v>2372</v>
      </c>
      <c r="H2" s="2">
        <v>499</v>
      </c>
      <c r="I2" s="2">
        <v>1873</v>
      </c>
      <c r="J2" s="2">
        <v>1189</v>
      </c>
      <c r="K2" s="2">
        <v>822</v>
      </c>
      <c r="L2" s="2">
        <v>367</v>
      </c>
      <c r="M2" s="2">
        <v>794</v>
      </c>
      <c r="N2" s="2">
        <v>481</v>
      </c>
      <c r="O2" s="2">
        <v>51</v>
      </c>
      <c r="P2" s="2">
        <v>88</v>
      </c>
      <c r="Q2" s="2">
        <v>174</v>
      </c>
      <c r="R2" s="2">
        <v>0</v>
      </c>
    </row>
    <row r="3" spans="1:18" x14ac:dyDescent="0.25">
      <c r="A3" s="10" t="s">
        <v>575</v>
      </c>
      <c r="B3" s="10" t="s">
        <v>575</v>
      </c>
      <c r="C3" s="4" t="s">
        <v>575</v>
      </c>
      <c r="D3" s="4" t="s">
        <v>575</v>
      </c>
      <c r="E3" s="4" t="s">
        <v>575</v>
      </c>
      <c r="F3" s="4" t="s">
        <v>575</v>
      </c>
      <c r="G3" s="5">
        <v>1005</v>
      </c>
      <c r="H3" s="4">
        <v>94</v>
      </c>
      <c r="I3" s="4">
        <v>911</v>
      </c>
      <c r="J3" s="6">
        <v>213</v>
      </c>
      <c r="K3" s="4">
        <v>126</v>
      </c>
      <c r="L3" s="4">
        <v>87</v>
      </c>
      <c r="M3" s="7">
        <v>154</v>
      </c>
      <c r="N3" s="4">
        <v>130</v>
      </c>
      <c r="O3" s="4">
        <v>2</v>
      </c>
      <c r="P3" s="4">
        <v>8</v>
      </c>
      <c r="Q3" s="4">
        <v>14</v>
      </c>
      <c r="R3" s="4"/>
    </row>
    <row r="4" spans="1:18" x14ac:dyDescent="0.25">
      <c r="A4" s="10" t="s">
        <v>576</v>
      </c>
      <c r="B4" s="10" t="s">
        <v>576</v>
      </c>
      <c r="C4" s="4" t="s">
        <v>576</v>
      </c>
      <c r="D4" s="4" t="s">
        <v>576</v>
      </c>
      <c r="E4" s="4" t="s">
        <v>576</v>
      </c>
      <c r="F4" s="4" t="s">
        <v>576</v>
      </c>
      <c r="G4" s="5">
        <v>274</v>
      </c>
      <c r="H4" s="4">
        <v>63</v>
      </c>
      <c r="I4" s="4">
        <v>211</v>
      </c>
      <c r="J4" s="6">
        <v>176</v>
      </c>
      <c r="K4" s="4">
        <v>123</v>
      </c>
      <c r="L4" s="4">
        <v>53</v>
      </c>
      <c r="M4" s="7">
        <v>106</v>
      </c>
      <c r="N4" s="4">
        <v>62</v>
      </c>
      <c r="O4" s="4">
        <v>5</v>
      </c>
      <c r="P4" s="4">
        <v>10</v>
      </c>
      <c r="Q4" s="4">
        <v>29</v>
      </c>
      <c r="R4" s="4"/>
    </row>
    <row r="5" spans="1:18" x14ac:dyDescent="0.25">
      <c r="A5" s="3" t="s">
        <v>515</v>
      </c>
      <c r="B5" s="3" t="s">
        <v>515</v>
      </c>
      <c r="C5" s="4" t="s">
        <v>17</v>
      </c>
      <c r="D5" s="4" t="s">
        <v>496</v>
      </c>
      <c r="E5" s="4" t="s">
        <v>511</v>
      </c>
      <c r="F5" s="4" t="s">
        <v>516</v>
      </c>
      <c r="G5" s="5">
        <v>56</v>
      </c>
      <c r="H5" s="4">
        <v>50</v>
      </c>
      <c r="I5" s="4">
        <v>6</v>
      </c>
      <c r="J5" s="6">
        <v>3</v>
      </c>
      <c r="K5" s="4">
        <v>3</v>
      </c>
      <c r="L5" s="4">
        <v>0</v>
      </c>
      <c r="M5" s="7">
        <v>4</v>
      </c>
      <c r="N5" s="4">
        <v>3</v>
      </c>
      <c r="O5" s="4">
        <v>1</v>
      </c>
      <c r="P5" s="4">
        <v>0</v>
      </c>
      <c r="Q5" s="4">
        <v>0</v>
      </c>
      <c r="R5" s="4"/>
    </row>
    <row r="6" spans="1:18" x14ac:dyDescent="0.25">
      <c r="A6" s="3" t="s">
        <v>490</v>
      </c>
      <c r="B6" s="3" t="s">
        <v>490</v>
      </c>
      <c r="C6" s="4" t="s">
        <v>17</v>
      </c>
      <c r="D6" s="4" t="s">
        <v>362</v>
      </c>
      <c r="E6" s="4" t="s">
        <v>482</v>
      </c>
      <c r="F6" s="4" t="s">
        <v>491</v>
      </c>
      <c r="G6" s="5">
        <v>37</v>
      </c>
      <c r="H6" s="4">
        <v>0</v>
      </c>
      <c r="I6" s="4">
        <v>37</v>
      </c>
      <c r="J6" s="6">
        <v>6</v>
      </c>
      <c r="K6" s="4">
        <v>5</v>
      </c>
      <c r="L6" s="4">
        <v>1</v>
      </c>
      <c r="M6" s="7">
        <v>3</v>
      </c>
      <c r="N6" s="4">
        <v>1</v>
      </c>
      <c r="O6" s="4">
        <v>0</v>
      </c>
      <c r="P6" s="4">
        <v>2</v>
      </c>
      <c r="Q6" s="4">
        <v>0</v>
      </c>
      <c r="R6" s="4"/>
    </row>
    <row r="7" spans="1:18" x14ac:dyDescent="0.25">
      <c r="A7" s="3" t="s">
        <v>510</v>
      </c>
      <c r="B7" s="3" t="s">
        <v>510</v>
      </c>
      <c r="C7" s="4" t="s">
        <v>17</v>
      </c>
      <c r="D7" s="4" t="s">
        <v>496</v>
      </c>
      <c r="E7" s="4" t="s">
        <v>511</v>
      </c>
      <c r="F7" s="4" t="s">
        <v>512</v>
      </c>
      <c r="G7" s="5">
        <v>26</v>
      </c>
      <c r="H7" s="4">
        <v>14</v>
      </c>
      <c r="I7" s="4">
        <v>12</v>
      </c>
      <c r="J7" s="6">
        <v>10</v>
      </c>
      <c r="K7" s="4">
        <v>9</v>
      </c>
      <c r="L7" s="4">
        <v>1</v>
      </c>
      <c r="M7" s="7">
        <v>6</v>
      </c>
      <c r="N7" s="4">
        <v>3</v>
      </c>
      <c r="O7" s="4">
        <v>0</v>
      </c>
      <c r="P7" s="4">
        <v>1</v>
      </c>
      <c r="Q7" s="4">
        <v>2</v>
      </c>
      <c r="R7" s="4"/>
    </row>
    <row r="8" spans="1:18" x14ac:dyDescent="0.25">
      <c r="A8" s="3" t="s">
        <v>208</v>
      </c>
      <c r="B8" s="3" t="s">
        <v>208</v>
      </c>
      <c r="C8" s="4" t="s">
        <v>17</v>
      </c>
      <c r="D8" s="4" t="s">
        <v>135</v>
      </c>
      <c r="E8" s="4" t="s">
        <v>200</v>
      </c>
      <c r="F8" s="4" t="s">
        <v>209</v>
      </c>
      <c r="G8" s="5">
        <v>24</v>
      </c>
      <c r="H8" s="4">
        <v>9</v>
      </c>
      <c r="I8" s="4">
        <v>15</v>
      </c>
      <c r="J8" s="6">
        <v>2</v>
      </c>
      <c r="K8" s="4">
        <v>2</v>
      </c>
      <c r="L8" s="4">
        <v>0</v>
      </c>
      <c r="M8" s="7">
        <v>2</v>
      </c>
      <c r="N8" s="4">
        <v>2</v>
      </c>
      <c r="O8" s="4">
        <v>0</v>
      </c>
      <c r="P8" s="4">
        <v>0</v>
      </c>
      <c r="Q8" s="4">
        <v>0</v>
      </c>
      <c r="R8" s="4"/>
    </row>
    <row r="9" spans="1:18" x14ac:dyDescent="0.25">
      <c r="A9" s="3" t="s">
        <v>42</v>
      </c>
      <c r="B9" s="3" t="s">
        <v>42</v>
      </c>
      <c r="C9" s="4" t="s">
        <v>17</v>
      </c>
      <c r="D9" s="4" t="s">
        <v>18</v>
      </c>
      <c r="E9" s="4" t="s">
        <v>32</v>
      </c>
      <c r="F9" s="4" t="s">
        <v>43</v>
      </c>
      <c r="G9" s="5">
        <v>17</v>
      </c>
      <c r="H9" s="4">
        <v>14</v>
      </c>
      <c r="I9" s="4">
        <v>3</v>
      </c>
      <c r="J9" s="6">
        <v>8</v>
      </c>
      <c r="K9" s="4">
        <v>8</v>
      </c>
      <c r="L9" s="4">
        <v>0</v>
      </c>
      <c r="M9" s="7">
        <v>13</v>
      </c>
      <c r="N9" s="4">
        <v>12</v>
      </c>
      <c r="O9" s="4">
        <v>0</v>
      </c>
      <c r="P9" s="4">
        <v>0</v>
      </c>
      <c r="Q9" s="4">
        <v>1</v>
      </c>
      <c r="R9" s="4"/>
    </row>
    <row r="10" spans="1:18" x14ac:dyDescent="0.25">
      <c r="A10" s="3" t="s">
        <v>549</v>
      </c>
      <c r="B10" s="10" t="s">
        <v>549</v>
      </c>
      <c r="C10" s="4" t="s">
        <v>17</v>
      </c>
      <c r="D10" s="4" t="s">
        <v>496</v>
      </c>
      <c r="E10" s="4" t="s">
        <v>547</v>
      </c>
      <c r="F10" s="4" t="s">
        <v>550</v>
      </c>
      <c r="G10" s="5">
        <v>17</v>
      </c>
      <c r="H10" s="4">
        <v>15</v>
      </c>
      <c r="I10" s="4">
        <v>2</v>
      </c>
      <c r="J10" s="6">
        <v>2</v>
      </c>
      <c r="K10" s="4">
        <v>2</v>
      </c>
      <c r="L10" s="4">
        <v>0</v>
      </c>
      <c r="M10" s="7">
        <v>0</v>
      </c>
      <c r="N10" s="4">
        <v>0</v>
      </c>
      <c r="O10" s="4">
        <v>0</v>
      </c>
      <c r="P10" s="4">
        <v>0</v>
      </c>
      <c r="Q10" s="4">
        <v>0</v>
      </c>
      <c r="R10" s="4"/>
    </row>
    <row r="11" spans="1:18" x14ac:dyDescent="0.25">
      <c r="A11" s="3" t="s">
        <v>553</v>
      </c>
      <c r="B11" s="3" t="s">
        <v>553</v>
      </c>
      <c r="C11" s="4" t="s">
        <v>17</v>
      </c>
      <c r="D11" s="4" t="s">
        <v>496</v>
      </c>
      <c r="E11" s="4" t="s">
        <v>547</v>
      </c>
      <c r="F11" s="4" t="s">
        <v>554</v>
      </c>
      <c r="G11" s="5">
        <v>16</v>
      </c>
      <c r="H11" s="4">
        <v>11</v>
      </c>
      <c r="I11" s="4">
        <v>5</v>
      </c>
      <c r="J11" s="6">
        <v>9</v>
      </c>
      <c r="K11" s="4">
        <v>8</v>
      </c>
      <c r="L11" s="4">
        <v>1</v>
      </c>
      <c r="M11" s="7">
        <v>8</v>
      </c>
      <c r="N11" s="4">
        <v>5</v>
      </c>
      <c r="O11" s="4">
        <v>0</v>
      </c>
      <c r="P11" s="4">
        <v>1</v>
      </c>
      <c r="Q11" s="4">
        <v>2</v>
      </c>
      <c r="R11" s="4"/>
    </row>
    <row r="12" spans="1:18" x14ac:dyDescent="0.25">
      <c r="A12" s="3" t="s">
        <v>543</v>
      </c>
      <c r="B12" s="3" t="s">
        <v>543</v>
      </c>
      <c r="C12" s="4" t="s">
        <v>17</v>
      </c>
      <c r="D12" s="4" t="s">
        <v>496</v>
      </c>
      <c r="E12" s="4" t="s">
        <v>537</v>
      </c>
      <c r="F12" s="4" t="s">
        <v>537</v>
      </c>
      <c r="G12" s="5">
        <v>14</v>
      </c>
      <c r="H12" s="4">
        <v>1</v>
      </c>
      <c r="I12" s="4">
        <v>13</v>
      </c>
      <c r="J12" s="6">
        <v>6</v>
      </c>
      <c r="K12" s="4">
        <v>6</v>
      </c>
      <c r="L12" s="4">
        <v>0</v>
      </c>
      <c r="M12" s="7">
        <v>0</v>
      </c>
      <c r="N12" s="4">
        <v>0</v>
      </c>
      <c r="O12" s="4">
        <v>0</v>
      </c>
      <c r="P12" s="4">
        <v>0</v>
      </c>
      <c r="Q12" s="4">
        <v>0</v>
      </c>
      <c r="R12" s="4"/>
    </row>
    <row r="13" spans="1:18" x14ac:dyDescent="0.25">
      <c r="A13" s="3" t="s">
        <v>234</v>
      </c>
      <c r="B13" s="3" t="s">
        <v>234</v>
      </c>
      <c r="C13" s="4" t="s">
        <v>17</v>
      </c>
      <c r="D13" s="4" t="s">
        <v>227</v>
      </c>
      <c r="E13" s="4" t="s">
        <v>228</v>
      </c>
      <c r="F13" s="4" t="s">
        <v>235</v>
      </c>
      <c r="G13" s="5">
        <v>13</v>
      </c>
      <c r="H13" s="4">
        <v>4</v>
      </c>
      <c r="I13" s="4">
        <v>9</v>
      </c>
      <c r="J13" s="6">
        <v>9</v>
      </c>
      <c r="K13" s="4">
        <v>5</v>
      </c>
      <c r="L13" s="4">
        <v>4</v>
      </c>
      <c r="M13" s="7">
        <v>7</v>
      </c>
      <c r="N13" s="4">
        <v>4</v>
      </c>
      <c r="O13" s="4">
        <v>1</v>
      </c>
      <c r="P13" s="4">
        <v>1</v>
      </c>
      <c r="Q13" s="4">
        <v>1</v>
      </c>
      <c r="R13" s="4"/>
    </row>
    <row r="14" spans="1:18" x14ac:dyDescent="0.25">
      <c r="A14" s="3" t="s">
        <v>222</v>
      </c>
      <c r="B14" s="3" t="s">
        <v>222</v>
      </c>
      <c r="C14" s="4" t="s">
        <v>17</v>
      </c>
      <c r="D14" s="4" t="s">
        <v>135</v>
      </c>
      <c r="E14" s="4" t="s">
        <v>212</v>
      </c>
      <c r="F14" s="4" t="s">
        <v>223</v>
      </c>
      <c r="G14" s="5">
        <v>13</v>
      </c>
      <c r="H14" s="4">
        <v>6</v>
      </c>
      <c r="I14" s="4">
        <v>7</v>
      </c>
      <c r="J14" s="6">
        <v>12</v>
      </c>
      <c r="K14" s="4">
        <v>9</v>
      </c>
      <c r="L14" s="4">
        <v>3</v>
      </c>
      <c r="M14" s="7">
        <v>1</v>
      </c>
      <c r="N14" s="4">
        <v>0</v>
      </c>
      <c r="O14" s="4">
        <v>1</v>
      </c>
      <c r="P14" s="4">
        <v>0</v>
      </c>
      <c r="Q14" s="4">
        <v>0</v>
      </c>
      <c r="R14" s="4"/>
    </row>
    <row r="15" spans="1:18" x14ac:dyDescent="0.25">
      <c r="A15" s="3" t="s">
        <v>320</v>
      </c>
      <c r="B15" s="3" t="s">
        <v>320</v>
      </c>
      <c r="C15" s="4" t="s">
        <v>17</v>
      </c>
      <c r="D15" s="4" t="s">
        <v>227</v>
      </c>
      <c r="E15" s="4" t="s">
        <v>321</v>
      </c>
      <c r="F15" s="4" t="s">
        <v>322</v>
      </c>
      <c r="G15" s="5">
        <v>12</v>
      </c>
      <c r="H15" s="4">
        <v>0</v>
      </c>
      <c r="I15" s="4">
        <v>12</v>
      </c>
      <c r="J15" s="6">
        <v>7</v>
      </c>
      <c r="K15" s="4">
        <v>6</v>
      </c>
      <c r="L15" s="4">
        <v>1</v>
      </c>
      <c r="M15" s="7">
        <v>5</v>
      </c>
      <c r="N15" s="4">
        <v>1</v>
      </c>
      <c r="O15" s="4">
        <v>0</v>
      </c>
      <c r="P15" s="4">
        <v>3</v>
      </c>
      <c r="Q15" s="4">
        <v>1</v>
      </c>
      <c r="R15" s="4"/>
    </row>
    <row r="16" spans="1:18" x14ac:dyDescent="0.25">
      <c r="A16" s="3" t="s">
        <v>413</v>
      </c>
      <c r="B16" s="3" t="s">
        <v>413</v>
      </c>
      <c r="C16" s="4" t="s">
        <v>17</v>
      </c>
      <c r="D16" s="4" t="s">
        <v>362</v>
      </c>
      <c r="E16" s="4" t="s">
        <v>404</v>
      </c>
      <c r="F16" s="4" t="s">
        <v>414</v>
      </c>
      <c r="G16" s="5">
        <v>11</v>
      </c>
      <c r="H16" s="4">
        <v>1</v>
      </c>
      <c r="I16" s="4">
        <v>10</v>
      </c>
      <c r="J16" s="6">
        <v>4</v>
      </c>
      <c r="K16" s="4">
        <v>3</v>
      </c>
      <c r="L16" s="4">
        <v>1</v>
      </c>
      <c r="M16" s="7">
        <v>6</v>
      </c>
      <c r="N16" s="4">
        <v>3</v>
      </c>
      <c r="O16" s="4">
        <v>0</v>
      </c>
      <c r="P16" s="4">
        <v>2</v>
      </c>
      <c r="Q16" s="4">
        <v>1</v>
      </c>
      <c r="R16" s="4"/>
    </row>
    <row r="17" spans="1:18" x14ac:dyDescent="0.25">
      <c r="A17" s="3" t="s">
        <v>185</v>
      </c>
      <c r="B17" s="3" t="s">
        <v>185</v>
      </c>
      <c r="C17" s="4" t="s">
        <v>17</v>
      </c>
      <c r="D17" s="4" t="s">
        <v>135</v>
      </c>
      <c r="E17" s="4" t="s">
        <v>179</v>
      </c>
      <c r="F17" s="4" t="s">
        <v>179</v>
      </c>
      <c r="G17" s="5">
        <v>11</v>
      </c>
      <c r="H17" s="4">
        <v>8</v>
      </c>
      <c r="I17" s="4">
        <v>3</v>
      </c>
      <c r="J17" s="6">
        <v>5</v>
      </c>
      <c r="K17" s="4">
        <v>3</v>
      </c>
      <c r="L17" s="4">
        <v>2</v>
      </c>
      <c r="M17" s="7">
        <v>3</v>
      </c>
      <c r="N17" s="4">
        <v>2</v>
      </c>
      <c r="O17" s="4">
        <v>0</v>
      </c>
      <c r="P17" s="4">
        <v>1</v>
      </c>
      <c r="Q17" s="4">
        <v>0</v>
      </c>
      <c r="R17" s="4"/>
    </row>
    <row r="18" spans="1:18" x14ac:dyDescent="0.25">
      <c r="A18" s="3" t="s">
        <v>504</v>
      </c>
      <c r="B18" s="3" t="s">
        <v>504</v>
      </c>
      <c r="C18" s="4" t="s">
        <v>17</v>
      </c>
      <c r="D18" s="4" t="s">
        <v>496</v>
      </c>
      <c r="E18" s="4" t="s">
        <v>497</v>
      </c>
      <c r="F18" s="4" t="s">
        <v>505</v>
      </c>
      <c r="G18" s="5">
        <v>11</v>
      </c>
      <c r="H18" s="4">
        <v>2</v>
      </c>
      <c r="I18" s="4">
        <v>9</v>
      </c>
      <c r="J18" s="6">
        <v>1</v>
      </c>
      <c r="K18" s="4">
        <v>1</v>
      </c>
      <c r="L18" s="4">
        <v>0</v>
      </c>
      <c r="M18" s="7">
        <v>0</v>
      </c>
      <c r="N18" s="4">
        <v>0</v>
      </c>
      <c r="O18" s="4">
        <v>0</v>
      </c>
      <c r="P18" s="4">
        <v>0</v>
      </c>
      <c r="Q18" s="4">
        <v>0</v>
      </c>
      <c r="R18" s="4"/>
    </row>
    <row r="19" spans="1:18" x14ac:dyDescent="0.25">
      <c r="A19" s="3" t="s">
        <v>282</v>
      </c>
      <c r="B19" s="3" t="s">
        <v>282</v>
      </c>
      <c r="C19" s="4" t="s">
        <v>17</v>
      </c>
      <c r="D19" s="4" t="s">
        <v>227</v>
      </c>
      <c r="E19" s="4" t="s">
        <v>272</v>
      </c>
      <c r="F19" s="4" t="s">
        <v>283</v>
      </c>
      <c r="G19" s="5">
        <v>10</v>
      </c>
      <c r="H19" s="4">
        <v>2</v>
      </c>
      <c r="I19" s="4">
        <v>8</v>
      </c>
      <c r="J19" s="6">
        <v>7</v>
      </c>
      <c r="K19" s="4">
        <v>6</v>
      </c>
      <c r="L19" s="4">
        <v>1</v>
      </c>
      <c r="M19" s="7">
        <v>10</v>
      </c>
      <c r="N19" s="4">
        <v>5</v>
      </c>
      <c r="O19" s="4">
        <v>0</v>
      </c>
      <c r="P19" s="4">
        <v>1</v>
      </c>
      <c r="Q19" s="4">
        <v>4</v>
      </c>
      <c r="R19" s="4"/>
    </row>
    <row r="20" spans="1:18" x14ac:dyDescent="0.25">
      <c r="A20" s="3" t="s">
        <v>544</v>
      </c>
      <c r="B20" s="3" t="s">
        <v>544</v>
      </c>
      <c r="C20" s="4" t="s">
        <v>17</v>
      </c>
      <c r="D20" s="4" t="s">
        <v>496</v>
      </c>
      <c r="E20" s="4" t="s">
        <v>537</v>
      </c>
      <c r="F20" s="4" t="s">
        <v>545</v>
      </c>
      <c r="G20" s="5">
        <v>10</v>
      </c>
      <c r="H20" s="4">
        <v>5</v>
      </c>
      <c r="I20" s="4">
        <v>5</v>
      </c>
      <c r="J20" s="6">
        <v>15</v>
      </c>
      <c r="K20" s="4">
        <v>9</v>
      </c>
      <c r="L20" s="4">
        <v>6</v>
      </c>
      <c r="M20" s="7">
        <v>7</v>
      </c>
      <c r="N20" s="4">
        <v>5</v>
      </c>
      <c r="O20" s="4">
        <v>0</v>
      </c>
      <c r="P20" s="4">
        <v>2</v>
      </c>
      <c r="Q20" s="4">
        <v>0</v>
      </c>
      <c r="R20" s="4"/>
    </row>
    <row r="21" spans="1:18" x14ac:dyDescent="0.25">
      <c r="A21" s="3" t="s">
        <v>55</v>
      </c>
      <c r="B21" s="3" t="s">
        <v>55</v>
      </c>
      <c r="C21" s="4" t="s">
        <v>17</v>
      </c>
      <c r="D21" s="4" t="s">
        <v>18</v>
      </c>
      <c r="E21" s="4" t="s">
        <v>47</v>
      </c>
      <c r="F21" s="4" t="s">
        <v>56</v>
      </c>
      <c r="G21" s="5">
        <v>10</v>
      </c>
      <c r="H21" s="4">
        <v>1</v>
      </c>
      <c r="I21" s="4">
        <v>9</v>
      </c>
      <c r="J21" s="6">
        <v>4</v>
      </c>
      <c r="K21" s="4">
        <v>3</v>
      </c>
      <c r="L21" s="4">
        <v>1</v>
      </c>
      <c r="M21" s="7">
        <v>3</v>
      </c>
      <c r="N21" s="4">
        <v>3</v>
      </c>
      <c r="O21" s="4">
        <v>0</v>
      </c>
      <c r="P21" s="4">
        <v>0</v>
      </c>
      <c r="Q21" s="4">
        <v>0</v>
      </c>
      <c r="R21" s="4"/>
    </row>
    <row r="22" spans="1:18" x14ac:dyDescent="0.25">
      <c r="A22" s="3" t="s">
        <v>527</v>
      </c>
      <c r="B22" s="3" t="s">
        <v>527</v>
      </c>
      <c r="C22" s="4" t="s">
        <v>17</v>
      </c>
      <c r="D22" s="4" t="s">
        <v>496</v>
      </c>
      <c r="E22" s="4" t="s">
        <v>518</v>
      </c>
      <c r="F22" s="4" t="s">
        <v>528</v>
      </c>
      <c r="G22" s="5">
        <v>10</v>
      </c>
      <c r="H22" s="4">
        <v>2</v>
      </c>
      <c r="I22" s="4">
        <v>8</v>
      </c>
      <c r="J22" s="6">
        <v>9</v>
      </c>
      <c r="K22" s="4">
        <v>8</v>
      </c>
      <c r="L22" s="4">
        <v>1</v>
      </c>
      <c r="M22" s="7">
        <v>3</v>
      </c>
      <c r="N22" s="4">
        <v>2</v>
      </c>
      <c r="O22" s="4">
        <v>0</v>
      </c>
      <c r="P22" s="4">
        <v>1</v>
      </c>
      <c r="Q22" s="4">
        <v>0</v>
      </c>
      <c r="R22" s="4"/>
    </row>
    <row r="23" spans="1:18" x14ac:dyDescent="0.25">
      <c r="A23" s="3" t="s">
        <v>21</v>
      </c>
      <c r="B23" s="3" t="s">
        <v>21</v>
      </c>
      <c r="C23" s="4" t="s">
        <v>17</v>
      </c>
      <c r="D23" s="4" t="s">
        <v>18</v>
      </c>
      <c r="E23" s="4" t="s">
        <v>19</v>
      </c>
      <c r="F23" s="4" t="s">
        <v>22</v>
      </c>
      <c r="G23" s="5">
        <v>10</v>
      </c>
      <c r="H23" s="4">
        <v>3</v>
      </c>
      <c r="I23" s="4">
        <v>7</v>
      </c>
      <c r="J23" s="6">
        <v>3</v>
      </c>
      <c r="K23" s="4">
        <v>3</v>
      </c>
      <c r="L23" s="4">
        <v>0</v>
      </c>
      <c r="M23" s="7">
        <v>3</v>
      </c>
      <c r="N23" s="4">
        <v>2</v>
      </c>
      <c r="O23" s="4">
        <v>0</v>
      </c>
      <c r="P23" s="4">
        <v>1</v>
      </c>
      <c r="Q23" s="4">
        <v>0</v>
      </c>
      <c r="R23" s="4"/>
    </row>
    <row r="24" spans="1:18" x14ac:dyDescent="0.25">
      <c r="A24" s="3" t="s">
        <v>337</v>
      </c>
      <c r="B24" s="3" t="s">
        <v>337</v>
      </c>
      <c r="C24" s="4" t="s">
        <v>17</v>
      </c>
      <c r="D24" s="4" t="s">
        <v>227</v>
      </c>
      <c r="E24" s="4" t="s">
        <v>331</v>
      </c>
      <c r="F24" s="4" t="s">
        <v>338</v>
      </c>
      <c r="G24" s="5">
        <v>10</v>
      </c>
      <c r="H24" s="4">
        <v>7</v>
      </c>
      <c r="I24" s="4">
        <v>3</v>
      </c>
      <c r="J24" s="6">
        <v>4</v>
      </c>
      <c r="K24" s="4">
        <v>2</v>
      </c>
      <c r="L24" s="4">
        <v>2</v>
      </c>
      <c r="M24" s="7">
        <v>2</v>
      </c>
      <c r="N24" s="4">
        <v>0</v>
      </c>
      <c r="O24" s="4">
        <v>1</v>
      </c>
      <c r="P24" s="4">
        <v>1</v>
      </c>
      <c r="Q24" s="4">
        <v>0</v>
      </c>
      <c r="R24" s="4"/>
    </row>
    <row r="25" spans="1:18" x14ac:dyDescent="0.25">
      <c r="A25" s="3" t="s">
        <v>541</v>
      </c>
      <c r="B25" s="3" t="s">
        <v>541</v>
      </c>
      <c r="C25" s="4" t="s">
        <v>17</v>
      </c>
      <c r="D25" s="4" t="s">
        <v>496</v>
      </c>
      <c r="E25" s="4" t="s">
        <v>537</v>
      </c>
      <c r="F25" s="4" t="s">
        <v>542</v>
      </c>
      <c r="G25" s="5">
        <v>10</v>
      </c>
      <c r="H25" s="4">
        <v>3</v>
      </c>
      <c r="I25" s="4">
        <v>7</v>
      </c>
      <c r="J25" s="6">
        <v>3</v>
      </c>
      <c r="K25" s="4">
        <v>3</v>
      </c>
      <c r="L25" s="4">
        <v>0</v>
      </c>
      <c r="M25" s="7">
        <v>1</v>
      </c>
      <c r="N25" s="4">
        <v>1</v>
      </c>
      <c r="O25" s="4">
        <v>0</v>
      </c>
      <c r="P25" s="4">
        <v>0</v>
      </c>
      <c r="Q25" s="4">
        <v>0</v>
      </c>
      <c r="R25" s="4"/>
    </row>
    <row r="26" spans="1:18" x14ac:dyDescent="0.25">
      <c r="A26" s="3" t="s">
        <v>226</v>
      </c>
      <c r="B26" s="3" t="s">
        <v>226</v>
      </c>
      <c r="C26" s="4" t="s">
        <v>17</v>
      </c>
      <c r="D26" s="4" t="s">
        <v>227</v>
      </c>
      <c r="E26" s="4" t="s">
        <v>228</v>
      </c>
      <c r="F26" s="4" t="s">
        <v>229</v>
      </c>
      <c r="G26" s="5">
        <v>9</v>
      </c>
      <c r="H26" s="4">
        <v>2</v>
      </c>
      <c r="I26" s="4">
        <v>7</v>
      </c>
      <c r="J26" s="6">
        <v>16</v>
      </c>
      <c r="K26" s="4">
        <v>10</v>
      </c>
      <c r="L26" s="4">
        <v>6</v>
      </c>
      <c r="M26" s="7">
        <v>10</v>
      </c>
      <c r="N26" s="4">
        <v>5</v>
      </c>
      <c r="O26" s="4">
        <v>1</v>
      </c>
      <c r="P26" s="4">
        <v>2</v>
      </c>
      <c r="Q26" s="4">
        <v>2</v>
      </c>
      <c r="R26" s="4"/>
    </row>
    <row r="27" spans="1:18" x14ac:dyDescent="0.25">
      <c r="A27" s="3" t="s">
        <v>436</v>
      </c>
      <c r="B27" s="3" t="s">
        <v>436</v>
      </c>
      <c r="C27" s="4" t="s">
        <v>17</v>
      </c>
      <c r="D27" s="4" t="s">
        <v>362</v>
      </c>
      <c r="E27" s="4" t="s">
        <v>434</v>
      </c>
      <c r="F27" s="4" t="s">
        <v>437</v>
      </c>
      <c r="G27" s="5">
        <v>9</v>
      </c>
      <c r="H27" s="4">
        <v>5</v>
      </c>
      <c r="I27" s="4">
        <v>4</v>
      </c>
      <c r="J27" s="6">
        <v>8</v>
      </c>
      <c r="K27" s="4">
        <v>6</v>
      </c>
      <c r="L27" s="4">
        <v>2</v>
      </c>
      <c r="M27" s="7">
        <v>6</v>
      </c>
      <c r="N27" s="4">
        <v>4</v>
      </c>
      <c r="O27" s="4">
        <v>0</v>
      </c>
      <c r="P27" s="4">
        <v>0</v>
      </c>
      <c r="Q27" s="4">
        <v>2</v>
      </c>
      <c r="R27" s="4"/>
    </row>
    <row r="28" spans="1:18" x14ac:dyDescent="0.25">
      <c r="A28" s="3" t="s">
        <v>316</v>
      </c>
      <c r="B28" s="3" t="s">
        <v>316</v>
      </c>
      <c r="C28" s="4" t="s">
        <v>17</v>
      </c>
      <c r="D28" s="4" t="s">
        <v>227</v>
      </c>
      <c r="E28" s="4" t="s">
        <v>307</v>
      </c>
      <c r="F28" s="4" t="s">
        <v>317</v>
      </c>
      <c r="G28" s="5">
        <v>9</v>
      </c>
      <c r="H28" s="4">
        <v>0</v>
      </c>
      <c r="I28" s="4">
        <v>9</v>
      </c>
      <c r="J28" s="6">
        <v>5</v>
      </c>
      <c r="K28" s="4">
        <v>3</v>
      </c>
      <c r="L28" s="4">
        <v>2</v>
      </c>
      <c r="M28" s="7">
        <v>3</v>
      </c>
      <c r="N28" s="4">
        <v>2</v>
      </c>
      <c r="O28" s="4">
        <v>1</v>
      </c>
      <c r="P28" s="4">
        <v>0</v>
      </c>
      <c r="Q28" s="4">
        <v>0</v>
      </c>
      <c r="R28" s="4"/>
    </row>
    <row r="29" spans="1:18" x14ac:dyDescent="0.25">
      <c r="A29" s="3" t="s">
        <v>230</v>
      </c>
      <c r="B29" s="3" t="s">
        <v>230</v>
      </c>
      <c r="C29" s="4" t="s">
        <v>17</v>
      </c>
      <c r="D29" s="4" t="s">
        <v>227</v>
      </c>
      <c r="E29" s="4" t="s">
        <v>228</v>
      </c>
      <c r="F29" s="4" t="s">
        <v>231</v>
      </c>
      <c r="G29" s="5">
        <v>9</v>
      </c>
      <c r="H29" s="4">
        <v>2</v>
      </c>
      <c r="I29" s="4">
        <v>7</v>
      </c>
      <c r="J29" s="6">
        <v>5</v>
      </c>
      <c r="K29" s="4">
        <v>3</v>
      </c>
      <c r="L29" s="4">
        <v>2</v>
      </c>
      <c r="M29" s="7">
        <v>2</v>
      </c>
      <c r="N29" s="4">
        <v>0</v>
      </c>
      <c r="O29" s="4">
        <v>0</v>
      </c>
      <c r="P29" s="4">
        <v>0</v>
      </c>
      <c r="Q29" s="4">
        <v>2</v>
      </c>
      <c r="R29" s="4"/>
    </row>
    <row r="30" spans="1:18" x14ac:dyDescent="0.25">
      <c r="A30" s="3" t="s">
        <v>290</v>
      </c>
      <c r="B30" s="3" t="s">
        <v>290</v>
      </c>
      <c r="C30" s="4" t="s">
        <v>17</v>
      </c>
      <c r="D30" s="4" t="s">
        <v>227</v>
      </c>
      <c r="E30" s="4" t="s">
        <v>285</v>
      </c>
      <c r="F30" s="4" t="s">
        <v>291</v>
      </c>
      <c r="G30" s="5">
        <v>9</v>
      </c>
      <c r="H30" s="4">
        <v>3</v>
      </c>
      <c r="I30" s="4">
        <v>6</v>
      </c>
      <c r="J30" s="6">
        <v>6</v>
      </c>
      <c r="K30" s="4">
        <v>4</v>
      </c>
      <c r="L30" s="4">
        <v>2</v>
      </c>
      <c r="M30" s="7">
        <v>2</v>
      </c>
      <c r="N30" s="4">
        <v>0</v>
      </c>
      <c r="O30" s="4">
        <v>0</v>
      </c>
      <c r="P30" s="4">
        <v>2</v>
      </c>
      <c r="Q30" s="4">
        <v>0</v>
      </c>
      <c r="R30" s="4"/>
    </row>
    <row r="31" spans="1:18" x14ac:dyDescent="0.25">
      <c r="A31" s="3" t="s">
        <v>202</v>
      </c>
      <c r="B31" s="3" t="s">
        <v>202</v>
      </c>
      <c r="C31" s="4" t="s">
        <v>17</v>
      </c>
      <c r="D31" s="4" t="s">
        <v>135</v>
      </c>
      <c r="E31" s="4" t="s">
        <v>200</v>
      </c>
      <c r="F31" s="4" t="s">
        <v>203</v>
      </c>
      <c r="G31" s="5">
        <v>9</v>
      </c>
      <c r="H31" s="4">
        <v>4</v>
      </c>
      <c r="I31" s="4">
        <v>5</v>
      </c>
      <c r="J31" s="6">
        <v>1</v>
      </c>
      <c r="K31" s="4">
        <v>1</v>
      </c>
      <c r="L31" s="4">
        <v>0</v>
      </c>
      <c r="M31" s="7">
        <v>1</v>
      </c>
      <c r="N31" s="4">
        <v>1</v>
      </c>
      <c r="O31" s="4">
        <v>0</v>
      </c>
      <c r="P31" s="4">
        <v>0</v>
      </c>
      <c r="Q31" s="4">
        <v>0</v>
      </c>
      <c r="R31" s="4"/>
    </row>
    <row r="32" spans="1:18" x14ac:dyDescent="0.25">
      <c r="A32" s="3" t="s">
        <v>403</v>
      </c>
      <c r="B32" s="3" t="s">
        <v>403</v>
      </c>
      <c r="C32" s="4" t="s">
        <v>17</v>
      </c>
      <c r="D32" s="4" t="s">
        <v>362</v>
      </c>
      <c r="E32" s="4" t="s">
        <v>404</v>
      </c>
      <c r="F32" s="4" t="s">
        <v>404</v>
      </c>
      <c r="G32" s="5">
        <v>8</v>
      </c>
      <c r="H32" s="4">
        <v>1</v>
      </c>
      <c r="I32" s="4">
        <v>7</v>
      </c>
      <c r="J32" s="6">
        <v>6</v>
      </c>
      <c r="K32" s="4">
        <v>5</v>
      </c>
      <c r="L32" s="4">
        <v>1</v>
      </c>
      <c r="M32" s="7">
        <v>10</v>
      </c>
      <c r="N32" s="4">
        <v>9</v>
      </c>
      <c r="O32" s="4">
        <v>0</v>
      </c>
      <c r="P32" s="4">
        <v>1</v>
      </c>
      <c r="Q32" s="4">
        <v>0</v>
      </c>
      <c r="R32" s="4"/>
    </row>
    <row r="33" spans="1:18" x14ac:dyDescent="0.25">
      <c r="A33" s="3" t="s">
        <v>369</v>
      </c>
      <c r="B33" s="3" t="s">
        <v>369</v>
      </c>
      <c r="C33" s="4" t="s">
        <v>17</v>
      </c>
      <c r="D33" s="4" t="s">
        <v>362</v>
      </c>
      <c r="E33" s="4" t="s">
        <v>363</v>
      </c>
      <c r="F33" s="4" t="s">
        <v>370</v>
      </c>
      <c r="G33" s="5">
        <v>8</v>
      </c>
      <c r="H33" s="4">
        <v>2</v>
      </c>
      <c r="I33" s="4">
        <v>6</v>
      </c>
      <c r="J33" s="6">
        <v>6</v>
      </c>
      <c r="K33" s="4">
        <v>3</v>
      </c>
      <c r="L33" s="4">
        <v>3</v>
      </c>
      <c r="M33" s="7">
        <v>5</v>
      </c>
      <c r="N33" s="4">
        <v>4</v>
      </c>
      <c r="O33" s="4">
        <v>0</v>
      </c>
      <c r="P33" s="4">
        <v>1</v>
      </c>
      <c r="Q33" s="4">
        <v>0</v>
      </c>
      <c r="R33" s="4"/>
    </row>
    <row r="34" spans="1:18" x14ac:dyDescent="0.25">
      <c r="A34" s="3" t="s">
        <v>140</v>
      </c>
      <c r="B34" s="3" t="s">
        <v>140</v>
      </c>
      <c r="C34" s="4" t="s">
        <v>17</v>
      </c>
      <c r="D34" s="4" t="s">
        <v>135</v>
      </c>
      <c r="E34" s="4" t="s">
        <v>136</v>
      </c>
      <c r="F34" s="4" t="s">
        <v>141</v>
      </c>
      <c r="G34" s="5">
        <v>8</v>
      </c>
      <c r="H34" s="4">
        <v>3</v>
      </c>
      <c r="I34" s="4">
        <v>5</v>
      </c>
      <c r="J34" s="6">
        <v>3</v>
      </c>
      <c r="K34" s="4">
        <v>2</v>
      </c>
      <c r="L34" s="4">
        <v>1</v>
      </c>
      <c r="M34" s="7">
        <v>2</v>
      </c>
      <c r="N34" s="4">
        <v>1</v>
      </c>
      <c r="O34" s="4">
        <v>0</v>
      </c>
      <c r="P34" s="4">
        <v>0</v>
      </c>
      <c r="Q34" s="4">
        <v>1</v>
      </c>
      <c r="R34" s="4"/>
    </row>
    <row r="35" spans="1:18" x14ac:dyDescent="0.25">
      <c r="A35" s="3" t="s">
        <v>508</v>
      </c>
      <c r="B35" s="3" t="s">
        <v>508</v>
      </c>
      <c r="C35" s="4" t="s">
        <v>17</v>
      </c>
      <c r="D35" s="4" t="s">
        <v>496</v>
      </c>
      <c r="E35" s="4" t="s">
        <v>497</v>
      </c>
      <c r="F35" s="4" t="s">
        <v>509</v>
      </c>
      <c r="G35" s="5">
        <v>8</v>
      </c>
      <c r="H35" s="4">
        <v>4</v>
      </c>
      <c r="I35" s="4">
        <v>4</v>
      </c>
      <c r="J35" s="6">
        <v>4</v>
      </c>
      <c r="K35" s="4">
        <v>2</v>
      </c>
      <c r="L35" s="4">
        <v>2</v>
      </c>
      <c r="M35" s="7">
        <v>1</v>
      </c>
      <c r="N35" s="4">
        <v>0</v>
      </c>
      <c r="O35" s="4">
        <v>0</v>
      </c>
      <c r="P35" s="4">
        <v>1</v>
      </c>
      <c r="Q35" s="4">
        <v>0</v>
      </c>
      <c r="R35" s="4"/>
    </row>
    <row r="36" spans="1:18" x14ac:dyDescent="0.25">
      <c r="A36" s="3" t="s">
        <v>333</v>
      </c>
      <c r="B36" s="3" t="s">
        <v>333</v>
      </c>
      <c r="C36" s="4" t="s">
        <v>17</v>
      </c>
      <c r="D36" s="4" t="s">
        <v>227</v>
      </c>
      <c r="E36" s="4" t="s">
        <v>331</v>
      </c>
      <c r="F36" s="4" t="s">
        <v>334</v>
      </c>
      <c r="G36" s="5">
        <v>8</v>
      </c>
      <c r="H36" s="4">
        <v>0</v>
      </c>
      <c r="I36" s="4">
        <v>8</v>
      </c>
      <c r="J36" s="6">
        <v>3</v>
      </c>
      <c r="K36" s="4">
        <v>1</v>
      </c>
      <c r="L36" s="4">
        <v>2</v>
      </c>
      <c r="M36" s="7">
        <v>1</v>
      </c>
      <c r="N36" s="4">
        <v>1</v>
      </c>
      <c r="O36" s="4">
        <v>0</v>
      </c>
      <c r="P36" s="4">
        <v>0</v>
      </c>
      <c r="Q36" s="4">
        <v>0</v>
      </c>
      <c r="R36" s="4"/>
    </row>
    <row r="37" spans="1:18" x14ac:dyDescent="0.25">
      <c r="A37" s="3" t="s">
        <v>250</v>
      </c>
      <c r="B37" s="3" t="s">
        <v>250</v>
      </c>
      <c r="C37" s="4" t="s">
        <v>17</v>
      </c>
      <c r="D37" s="4" t="s">
        <v>227</v>
      </c>
      <c r="E37" s="4" t="s">
        <v>251</v>
      </c>
      <c r="F37" s="4" t="s">
        <v>252</v>
      </c>
      <c r="G37" s="5">
        <v>8</v>
      </c>
      <c r="H37" s="4">
        <v>1</v>
      </c>
      <c r="I37" s="4">
        <v>7</v>
      </c>
      <c r="J37" s="6">
        <v>7</v>
      </c>
      <c r="K37" s="4">
        <v>3</v>
      </c>
      <c r="L37" s="4">
        <v>4</v>
      </c>
      <c r="M37" s="7">
        <v>0</v>
      </c>
      <c r="N37" s="4">
        <v>0</v>
      </c>
      <c r="O37" s="4">
        <v>0</v>
      </c>
      <c r="P37" s="4">
        <v>0</v>
      </c>
      <c r="Q37" s="4">
        <v>0</v>
      </c>
      <c r="R37" s="4"/>
    </row>
    <row r="38" spans="1:18" x14ac:dyDescent="0.25">
      <c r="A38" s="3" t="s">
        <v>539</v>
      </c>
      <c r="B38" s="3" t="s">
        <v>539</v>
      </c>
      <c r="C38" s="4" t="s">
        <v>17</v>
      </c>
      <c r="D38" s="4" t="s">
        <v>496</v>
      </c>
      <c r="E38" s="4" t="s">
        <v>537</v>
      </c>
      <c r="F38" s="4" t="s">
        <v>540</v>
      </c>
      <c r="G38" s="5">
        <v>8</v>
      </c>
      <c r="H38" s="4">
        <v>1</v>
      </c>
      <c r="I38" s="4">
        <v>7</v>
      </c>
      <c r="J38" s="6">
        <v>3</v>
      </c>
      <c r="K38" s="4">
        <v>0</v>
      </c>
      <c r="L38" s="4">
        <v>3</v>
      </c>
      <c r="M38" s="7">
        <v>0</v>
      </c>
      <c r="N38" s="4">
        <v>0</v>
      </c>
      <c r="O38" s="4">
        <v>0</v>
      </c>
      <c r="P38" s="4">
        <v>0</v>
      </c>
      <c r="Q38" s="4">
        <v>0</v>
      </c>
      <c r="R38" s="4"/>
    </row>
    <row r="39" spans="1:18" x14ac:dyDescent="0.25">
      <c r="A39" s="3" t="s">
        <v>519</v>
      </c>
      <c r="B39" s="3" t="s">
        <v>519</v>
      </c>
      <c r="C39" s="4" t="s">
        <v>17</v>
      </c>
      <c r="D39" s="4" t="s">
        <v>496</v>
      </c>
      <c r="E39" s="4" t="s">
        <v>518</v>
      </c>
      <c r="F39" s="4" t="s">
        <v>520</v>
      </c>
      <c r="G39" s="5">
        <v>8</v>
      </c>
      <c r="H39" s="4">
        <v>1</v>
      </c>
      <c r="I39" s="4">
        <v>7</v>
      </c>
      <c r="J39" s="6">
        <v>2</v>
      </c>
      <c r="K39" s="4">
        <v>2</v>
      </c>
      <c r="L39" s="4">
        <v>0</v>
      </c>
      <c r="M39" s="7">
        <v>0</v>
      </c>
      <c r="N39" s="4">
        <v>0</v>
      </c>
      <c r="O39" s="4">
        <v>0</v>
      </c>
      <c r="P39" s="4">
        <v>0</v>
      </c>
      <c r="Q39" s="4">
        <v>0</v>
      </c>
      <c r="R39" s="4"/>
    </row>
    <row r="40" spans="1:18" x14ac:dyDescent="0.25">
      <c r="A40" s="3" t="s">
        <v>278</v>
      </c>
      <c r="B40" s="3" t="s">
        <v>278</v>
      </c>
      <c r="C40" s="4" t="s">
        <v>17</v>
      </c>
      <c r="D40" s="4" t="s">
        <v>227</v>
      </c>
      <c r="E40" s="4" t="s">
        <v>272</v>
      </c>
      <c r="F40" s="4" t="s">
        <v>279</v>
      </c>
      <c r="G40" s="5">
        <v>7</v>
      </c>
      <c r="H40" s="4">
        <v>2</v>
      </c>
      <c r="I40" s="4">
        <v>5</v>
      </c>
      <c r="J40" s="6">
        <v>4</v>
      </c>
      <c r="K40" s="4">
        <v>3</v>
      </c>
      <c r="L40" s="4">
        <v>1</v>
      </c>
      <c r="M40" s="7">
        <v>3</v>
      </c>
      <c r="N40" s="4">
        <v>3</v>
      </c>
      <c r="O40" s="4">
        <v>0</v>
      </c>
      <c r="P40" s="4">
        <v>0</v>
      </c>
      <c r="Q40" s="4">
        <v>0</v>
      </c>
      <c r="R40" s="4"/>
    </row>
    <row r="41" spans="1:18" x14ac:dyDescent="0.25">
      <c r="A41" s="3" t="s">
        <v>411</v>
      </c>
      <c r="B41" s="3" t="s">
        <v>411</v>
      </c>
      <c r="C41" s="4" t="s">
        <v>17</v>
      </c>
      <c r="D41" s="4" t="s">
        <v>362</v>
      </c>
      <c r="E41" s="4" t="s">
        <v>404</v>
      </c>
      <c r="F41" s="4" t="s">
        <v>412</v>
      </c>
      <c r="G41" s="5">
        <v>7</v>
      </c>
      <c r="H41" s="4">
        <v>2</v>
      </c>
      <c r="I41" s="4">
        <v>5</v>
      </c>
      <c r="J41" s="6">
        <v>3</v>
      </c>
      <c r="K41" s="4">
        <v>2</v>
      </c>
      <c r="L41" s="4">
        <v>1</v>
      </c>
      <c r="M41" s="7">
        <v>3</v>
      </c>
      <c r="N41" s="4">
        <v>1</v>
      </c>
      <c r="O41" s="4">
        <v>0</v>
      </c>
      <c r="P41" s="4">
        <v>1</v>
      </c>
      <c r="Q41" s="4">
        <v>1</v>
      </c>
      <c r="R41" s="4"/>
    </row>
    <row r="42" spans="1:18" x14ac:dyDescent="0.25">
      <c r="A42" s="3" t="s">
        <v>253</v>
      </c>
      <c r="B42" s="3" t="s">
        <v>253</v>
      </c>
      <c r="C42" s="4" t="s">
        <v>17</v>
      </c>
      <c r="D42" s="4" t="s">
        <v>227</v>
      </c>
      <c r="E42" s="4" t="s">
        <v>251</v>
      </c>
      <c r="F42" s="4" t="s">
        <v>254</v>
      </c>
      <c r="G42" s="5">
        <v>7</v>
      </c>
      <c r="H42" s="4">
        <v>3</v>
      </c>
      <c r="I42" s="4">
        <v>4</v>
      </c>
      <c r="J42" s="6">
        <v>6</v>
      </c>
      <c r="K42" s="4">
        <v>4</v>
      </c>
      <c r="L42" s="4">
        <v>2</v>
      </c>
      <c r="M42" s="7">
        <v>3</v>
      </c>
      <c r="N42" s="4">
        <v>3</v>
      </c>
      <c r="O42" s="4">
        <v>0</v>
      </c>
      <c r="P42" s="4">
        <v>0</v>
      </c>
      <c r="Q42" s="4">
        <v>0</v>
      </c>
      <c r="R42" s="4"/>
    </row>
    <row r="43" spans="1:18" x14ac:dyDescent="0.25">
      <c r="A43" s="3" t="s">
        <v>74</v>
      </c>
      <c r="B43" s="3" t="s">
        <v>74</v>
      </c>
      <c r="C43" s="4" t="s">
        <v>17</v>
      </c>
      <c r="D43" s="4" t="s">
        <v>18</v>
      </c>
      <c r="E43" s="4" t="s">
        <v>72</v>
      </c>
      <c r="F43" s="4" t="s">
        <v>75</v>
      </c>
      <c r="G43" s="5">
        <v>7</v>
      </c>
      <c r="H43" s="4">
        <v>3</v>
      </c>
      <c r="I43" s="4">
        <v>4</v>
      </c>
      <c r="J43" s="6">
        <v>4</v>
      </c>
      <c r="K43" s="4">
        <v>4</v>
      </c>
      <c r="L43" s="4">
        <v>0</v>
      </c>
      <c r="M43" s="7">
        <v>2</v>
      </c>
      <c r="N43" s="4">
        <v>1</v>
      </c>
      <c r="O43" s="4">
        <v>1</v>
      </c>
      <c r="P43" s="4">
        <v>0</v>
      </c>
      <c r="Q43" s="4">
        <v>0</v>
      </c>
      <c r="R43" s="4"/>
    </row>
    <row r="44" spans="1:18" x14ac:dyDescent="0.25">
      <c r="A44" s="3" t="s">
        <v>211</v>
      </c>
      <c r="B44" s="3" t="s">
        <v>211</v>
      </c>
      <c r="C44" s="4" t="s">
        <v>17</v>
      </c>
      <c r="D44" s="4" t="s">
        <v>135</v>
      </c>
      <c r="E44" s="4" t="s">
        <v>212</v>
      </c>
      <c r="F44" s="4" t="s">
        <v>213</v>
      </c>
      <c r="G44" s="5">
        <v>7</v>
      </c>
      <c r="H44" s="4">
        <v>2</v>
      </c>
      <c r="I44" s="4">
        <v>5</v>
      </c>
      <c r="J44" s="6">
        <v>5</v>
      </c>
      <c r="K44" s="4">
        <v>1</v>
      </c>
      <c r="L44" s="4">
        <v>4</v>
      </c>
      <c r="M44" s="7">
        <v>2</v>
      </c>
      <c r="N44" s="4">
        <v>0</v>
      </c>
      <c r="O44" s="4">
        <v>0</v>
      </c>
      <c r="P44" s="4">
        <v>0</v>
      </c>
      <c r="Q44" s="4">
        <v>2</v>
      </c>
      <c r="R44" s="4"/>
    </row>
    <row r="45" spans="1:18" x14ac:dyDescent="0.25">
      <c r="A45" s="3" t="s">
        <v>71</v>
      </c>
      <c r="B45" s="3" t="s">
        <v>71</v>
      </c>
      <c r="C45" s="4" t="s">
        <v>17</v>
      </c>
      <c r="D45" s="4" t="s">
        <v>18</v>
      </c>
      <c r="E45" s="4" t="s">
        <v>72</v>
      </c>
      <c r="F45" s="4" t="s">
        <v>73</v>
      </c>
      <c r="G45" s="5">
        <v>7</v>
      </c>
      <c r="H45" s="4">
        <v>3</v>
      </c>
      <c r="I45" s="4">
        <v>4</v>
      </c>
      <c r="J45" s="6">
        <v>2</v>
      </c>
      <c r="K45" s="4">
        <v>2</v>
      </c>
      <c r="L45" s="4">
        <v>0</v>
      </c>
      <c r="M45" s="7">
        <v>2</v>
      </c>
      <c r="N45" s="4">
        <v>0</v>
      </c>
      <c r="O45" s="4">
        <v>1</v>
      </c>
      <c r="P45" s="4">
        <v>0</v>
      </c>
      <c r="Q45" s="4">
        <v>1</v>
      </c>
      <c r="R45" s="4"/>
    </row>
    <row r="46" spans="1:18" x14ac:dyDescent="0.25">
      <c r="A46" s="3" t="s">
        <v>38</v>
      </c>
      <c r="B46" s="3" t="s">
        <v>38</v>
      </c>
      <c r="C46" s="4" t="s">
        <v>17</v>
      </c>
      <c r="D46" s="4" t="s">
        <v>18</v>
      </c>
      <c r="E46" s="4" t="s">
        <v>32</v>
      </c>
      <c r="F46" s="4" t="s">
        <v>39</v>
      </c>
      <c r="G46" s="5">
        <v>7</v>
      </c>
      <c r="H46" s="4">
        <v>2</v>
      </c>
      <c r="I46" s="4">
        <v>5</v>
      </c>
      <c r="J46" s="6">
        <v>5</v>
      </c>
      <c r="K46" s="4">
        <v>3</v>
      </c>
      <c r="L46" s="4">
        <v>2</v>
      </c>
      <c r="M46" s="7">
        <v>2</v>
      </c>
      <c r="N46" s="4">
        <v>1</v>
      </c>
      <c r="O46" s="4">
        <v>0</v>
      </c>
      <c r="P46" s="4">
        <v>0</v>
      </c>
      <c r="Q46" s="4">
        <v>1</v>
      </c>
      <c r="R46" s="4"/>
    </row>
    <row r="47" spans="1:18" x14ac:dyDescent="0.25">
      <c r="A47" s="3" t="s">
        <v>314</v>
      </c>
      <c r="B47" s="3" t="s">
        <v>314</v>
      </c>
      <c r="C47" s="4" t="s">
        <v>17</v>
      </c>
      <c r="D47" s="4" t="s">
        <v>227</v>
      </c>
      <c r="E47" s="4" t="s">
        <v>307</v>
      </c>
      <c r="F47" s="4" t="s">
        <v>315</v>
      </c>
      <c r="G47" s="5">
        <v>7</v>
      </c>
      <c r="H47" s="4">
        <v>1</v>
      </c>
      <c r="I47" s="4">
        <v>6</v>
      </c>
      <c r="J47" s="6">
        <v>1</v>
      </c>
      <c r="K47" s="4">
        <v>0</v>
      </c>
      <c r="L47" s="4">
        <v>1</v>
      </c>
      <c r="M47" s="7">
        <v>3</v>
      </c>
      <c r="N47" s="4">
        <v>2</v>
      </c>
      <c r="O47" s="4">
        <v>0</v>
      </c>
      <c r="P47" s="4">
        <v>0</v>
      </c>
      <c r="Q47" s="4">
        <v>1</v>
      </c>
      <c r="R47" s="4"/>
    </row>
    <row r="48" spans="1:18" x14ac:dyDescent="0.25">
      <c r="A48" s="3" t="s">
        <v>529</v>
      </c>
      <c r="B48" s="3" t="s">
        <v>529</v>
      </c>
      <c r="C48" s="4" t="s">
        <v>17</v>
      </c>
      <c r="D48" s="4" t="s">
        <v>496</v>
      </c>
      <c r="E48" s="4" t="s">
        <v>530</v>
      </c>
      <c r="F48" s="4" t="s">
        <v>531</v>
      </c>
      <c r="G48" s="5">
        <v>7</v>
      </c>
      <c r="H48" s="4">
        <v>0</v>
      </c>
      <c r="I48" s="4">
        <v>7</v>
      </c>
      <c r="J48" s="6">
        <v>3</v>
      </c>
      <c r="K48" s="4">
        <v>3</v>
      </c>
      <c r="L48" s="4">
        <v>0</v>
      </c>
      <c r="M48" s="7">
        <v>1</v>
      </c>
      <c r="N48" s="4">
        <v>1</v>
      </c>
      <c r="O48" s="4">
        <v>0</v>
      </c>
      <c r="P48" s="4">
        <v>0</v>
      </c>
      <c r="Q48" s="4">
        <v>0</v>
      </c>
      <c r="R48" s="4"/>
    </row>
    <row r="49" spans="1:18" x14ac:dyDescent="0.25">
      <c r="A49" s="3" t="s">
        <v>138</v>
      </c>
      <c r="B49" s="3" t="s">
        <v>138</v>
      </c>
      <c r="C49" s="4" t="s">
        <v>17</v>
      </c>
      <c r="D49" s="4" t="s">
        <v>135</v>
      </c>
      <c r="E49" s="4" t="s">
        <v>136</v>
      </c>
      <c r="F49" s="4" t="s">
        <v>139</v>
      </c>
      <c r="G49" s="5">
        <v>7</v>
      </c>
      <c r="H49" s="4">
        <v>0</v>
      </c>
      <c r="I49" s="4">
        <v>7</v>
      </c>
      <c r="J49" s="6">
        <v>3</v>
      </c>
      <c r="K49" s="4">
        <v>3</v>
      </c>
      <c r="L49" s="4">
        <v>0</v>
      </c>
      <c r="M49" s="7">
        <v>0</v>
      </c>
      <c r="N49" s="4">
        <v>0</v>
      </c>
      <c r="O49" s="4">
        <v>0</v>
      </c>
      <c r="P49" s="4">
        <v>0</v>
      </c>
      <c r="Q49" s="4">
        <v>0</v>
      </c>
      <c r="R49" s="4"/>
    </row>
    <row r="50" spans="1:18" x14ac:dyDescent="0.25">
      <c r="A50" s="3" t="s">
        <v>218</v>
      </c>
      <c r="B50" s="3" t="s">
        <v>218</v>
      </c>
      <c r="C50" s="4" t="s">
        <v>17</v>
      </c>
      <c r="D50" s="4" t="s">
        <v>135</v>
      </c>
      <c r="E50" s="4" t="s">
        <v>212</v>
      </c>
      <c r="F50" s="4" t="s">
        <v>219</v>
      </c>
      <c r="G50" s="5">
        <v>7</v>
      </c>
      <c r="H50" s="4">
        <v>3</v>
      </c>
      <c r="I50" s="4">
        <v>4</v>
      </c>
      <c r="J50" s="6">
        <v>5</v>
      </c>
      <c r="K50" s="4">
        <v>1</v>
      </c>
      <c r="L50" s="4">
        <v>4</v>
      </c>
      <c r="M50" s="7">
        <v>0</v>
      </c>
      <c r="N50" s="4">
        <v>0</v>
      </c>
      <c r="O50" s="4">
        <v>0</v>
      </c>
      <c r="P50" s="4">
        <v>0</v>
      </c>
      <c r="Q50" s="4">
        <v>0</v>
      </c>
      <c r="R50" s="4"/>
    </row>
    <row r="51" spans="1:18" x14ac:dyDescent="0.25">
      <c r="A51" s="3" t="s">
        <v>495</v>
      </c>
      <c r="B51" s="3" t="s">
        <v>495</v>
      </c>
      <c r="C51" s="4" t="s">
        <v>17</v>
      </c>
      <c r="D51" s="4" t="s">
        <v>496</v>
      </c>
      <c r="E51" s="4" t="s">
        <v>497</v>
      </c>
      <c r="F51" s="4" t="s">
        <v>497</v>
      </c>
      <c r="G51" s="5">
        <v>7</v>
      </c>
      <c r="H51" s="4">
        <v>2</v>
      </c>
      <c r="I51" s="4">
        <v>5</v>
      </c>
      <c r="J51" s="6">
        <v>3</v>
      </c>
      <c r="K51" s="4">
        <v>3</v>
      </c>
      <c r="L51" s="4">
        <v>0</v>
      </c>
      <c r="M51" s="7">
        <v>0</v>
      </c>
      <c r="N51" s="4">
        <v>0</v>
      </c>
      <c r="O51" s="4">
        <v>0</v>
      </c>
      <c r="P51" s="4">
        <v>0</v>
      </c>
      <c r="Q51" s="4">
        <v>0</v>
      </c>
      <c r="R51" s="4"/>
    </row>
    <row r="52" spans="1:18" x14ac:dyDescent="0.25">
      <c r="A52" s="3" t="s">
        <v>468</v>
      </c>
      <c r="B52" s="3" t="s">
        <v>468</v>
      </c>
      <c r="C52" s="4" t="s">
        <v>17</v>
      </c>
      <c r="D52" s="4" t="s">
        <v>362</v>
      </c>
      <c r="E52" s="4" t="s">
        <v>458</v>
      </c>
      <c r="F52" s="4" t="s">
        <v>469</v>
      </c>
      <c r="G52" s="5">
        <v>7</v>
      </c>
      <c r="H52" s="4">
        <v>1</v>
      </c>
      <c r="I52" s="4">
        <v>6</v>
      </c>
      <c r="J52" s="6">
        <v>1</v>
      </c>
      <c r="K52" s="4">
        <v>0</v>
      </c>
      <c r="L52" s="4">
        <v>1</v>
      </c>
      <c r="M52" s="7">
        <v>0</v>
      </c>
      <c r="N52" s="4">
        <v>0</v>
      </c>
      <c r="O52" s="4">
        <v>0</v>
      </c>
      <c r="P52" s="4">
        <v>0</v>
      </c>
      <c r="Q52" s="4">
        <v>0</v>
      </c>
      <c r="R52" s="4"/>
    </row>
    <row r="53" spans="1:18" x14ac:dyDescent="0.25">
      <c r="A53" s="3" t="s">
        <v>513</v>
      </c>
      <c r="B53" s="3" t="s">
        <v>513</v>
      </c>
      <c r="C53" s="4" t="s">
        <v>17</v>
      </c>
      <c r="D53" s="4" t="s">
        <v>496</v>
      </c>
      <c r="E53" s="4" t="s">
        <v>511</v>
      </c>
      <c r="F53" s="4" t="s">
        <v>514</v>
      </c>
      <c r="G53" s="5">
        <v>6</v>
      </c>
      <c r="H53" s="4">
        <v>0</v>
      </c>
      <c r="I53" s="4">
        <v>6</v>
      </c>
      <c r="J53" s="6">
        <v>12</v>
      </c>
      <c r="K53" s="4">
        <v>10</v>
      </c>
      <c r="L53" s="4">
        <v>2</v>
      </c>
      <c r="M53" s="7">
        <v>15</v>
      </c>
      <c r="N53" s="4">
        <v>5</v>
      </c>
      <c r="O53" s="4">
        <v>3</v>
      </c>
      <c r="P53" s="4">
        <v>3</v>
      </c>
      <c r="Q53" s="4">
        <v>4</v>
      </c>
      <c r="R53" s="4"/>
    </row>
    <row r="54" spans="1:18" x14ac:dyDescent="0.25">
      <c r="A54" s="3" t="s">
        <v>46</v>
      </c>
      <c r="B54" s="3" t="s">
        <v>46</v>
      </c>
      <c r="C54" s="4" t="s">
        <v>17</v>
      </c>
      <c r="D54" s="4" t="s">
        <v>18</v>
      </c>
      <c r="E54" s="4" t="s">
        <v>47</v>
      </c>
      <c r="F54" s="4" t="s">
        <v>48</v>
      </c>
      <c r="G54" s="5">
        <v>6</v>
      </c>
      <c r="H54" s="4">
        <v>0</v>
      </c>
      <c r="I54" s="4">
        <v>6</v>
      </c>
      <c r="J54" s="6">
        <v>11</v>
      </c>
      <c r="K54" s="4">
        <v>9</v>
      </c>
      <c r="L54" s="4">
        <v>2</v>
      </c>
      <c r="M54" s="7">
        <v>11</v>
      </c>
      <c r="N54" s="4">
        <v>6</v>
      </c>
      <c r="O54" s="4">
        <v>0</v>
      </c>
      <c r="P54" s="4">
        <v>1</v>
      </c>
      <c r="Q54" s="4">
        <v>4</v>
      </c>
      <c r="R54" s="4"/>
    </row>
    <row r="55" spans="1:18" x14ac:dyDescent="0.25">
      <c r="A55" s="3" t="s">
        <v>477</v>
      </c>
      <c r="B55" s="3" t="s">
        <v>477</v>
      </c>
      <c r="C55" s="4" t="s">
        <v>17</v>
      </c>
      <c r="D55" s="4" t="s">
        <v>362</v>
      </c>
      <c r="E55" s="4" t="s">
        <v>471</v>
      </c>
      <c r="F55" s="4" t="s">
        <v>478</v>
      </c>
      <c r="G55" s="5">
        <v>6</v>
      </c>
      <c r="H55" s="4">
        <v>3</v>
      </c>
      <c r="I55" s="4">
        <v>3</v>
      </c>
      <c r="J55" s="6">
        <v>7</v>
      </c>
      <c r="K55" s="4">
        <v>4</v>
      </c>
      <c r="L55" s="4">
        <v>3</v>
      </c>
      <c r="M55" s="7">
        <v>4</v>
      </c>
      <c r="N55" s="4">
        <v>1</v>
      </c>
      <c r="O55" s="4">
        <v>2</v>
      </c>
      <c r="P55" s="4">
        <v>1</v>
      </c>
      <c r="Q55" s="4">
        <v>0</v>
      </c>
      <c r="R55" s="4"/>
    </row>
    <row r="56" spans="1:18" x14ac:dyDescent="0.25">
      <c r="A56" s="3" t="s">
        <v>280</v>
      </c>
      <c r="B56" s="3" t="s">
        <v>280</v>
      </c>
      <c r="C56" s="4" t="s">
        <v>17</v>
      </c>
      <c r="D56" s="4" t="s">
        <v>227</v>
      </c>
      <c r="E56" s="4" t="s">
        <v>272</v>
      </c>
      <c r="F56" s="4" t="s">
        <v>281</v>
      </c>
      <c r="G56" s="5">
        <v>6</v>
      </c>
      <c r="H56" s="4">
        <v>1</v>
      </c>
      <c r="I56" s="4">
        <v>5</v>
      </c>
      <c r="J56" s="6">
        <v>3</v>
      </c>
      <c r="K56" s="4">
        <v>2</v>
      </c>
      <c r="L56" s="4">
        <v>1</v>
      </c>
      <c r="M56" s="7">
        <v>3</v>
      </c>
      <c r="N56" s="4">
        <v>1</v>
      </c>
      <c r="O56" s="4">
        <v>1</v>
      </c>
      <c r="P56" s="4">
        <v>0</v>
      </c>
      <c r="Q56" s="4">
        <v>1</v>
      </c>
      <c r="R56" s="4"/>
    </row>
    <row r="57" spans="1:18" x14ac:dyDescent="0.25">
      <c r="A57" s="3" t="s">
        <v>464</v>
      </c>
      <c r="B57" s="3" t="s">
        <v>464</v>
      </c>
      <c r="C57" s="4" t="s">
        <v>17</v>
      </c>
      <c r="D57" s="4" t="s">
        <v>362</v>
      </c>
      <c r="E57" s="4" t="s">
        <v>458</v>
      </c>
      <c r="F57" s="4" t="s">
        <v>465</v>
      </c>
      <c r="G57" s="5">
        <v>6</v>
      </c>
      <c r="H57" s="4">
        <v>3</v>
      </c>
      <c r="I57" s="4">
        <v>3</v>
      </c>
      <c r="J57" s="6">
        <v>4</v>
      </c>
      <c r="K57" s="4">
        <v>3</v>
      </c>
      <c r="L57" s="4">
        <v>1</v>
      </c>
      <c r="M57" s="7">
        <v>3</v>
      </c>
      <c r="N57" s="4">
        <v>2</v>
      </c>
      <c r="O57" s="4">
        <v>1</v>
      </c>
      <c r="P57" s="4">
        <v>0</v>
      </c>
      <c r="Q57" s="4">
        <v>0</v>
      </c>
      <c r="R57" s="4"/>
    </row>
    <row r="58" spans="1:18" x14ac:dyDescent="0.25">
      <c r="A58" s="3" t="s">
        <v>396</v>
      </c>
      <c r="B58" s="3" t="s">
        <v>396</v>
      </c>
      <c r="C58" s="4" t="s">
        <v>17</v>
      </c>
      <c r="D58" s="4" t="s">
        <v>362</v>
      </c>
      <c r="E58" s="4" t="s">
        <v>394</v>
      </c>
      <c r="F58" s="4" t="s">
        <v>394</v>
      </c>
      <c r="G58" s="5">
        <v>6</v>
      </c>
      <c r="H58" s="4">
        <v>2</v>
      </c>
      <c r="I58" s="4">
        <v>4</v>
      </c>
      <c r="J58" s="6">
        <v>5</v>
      </c>
      <c r="K58" s="4">
        <v>4</v>
      </c>
      <c r="L58" s="4">
        <v>1</v>
      </c>
      <c r="M58" s="7">
        <v>2</v>
      </c>
      <c r="N58" s="4">
        <v>2</v>
      </c>
      <c r="O58" s="4">
        <v>0</v>
      </c>
      <c r="P58" s="4">
        <v>0</v>
      </c>
      <c r="Q58" s="4">
        <v>0</v>
      </c>
      <c r="R58" s="4"/>
    </row>
    <row r="59" spans="1:18" x14ac:dyDescent="0.25">
      <c r="A59" s="3" t="s">
        <v>442</v>
      </c>
      <c r="B59" s="3" t="s">
        <v>442</v>
      </c>
      <c r="C59" s="4" t="s">
        <v>17</v>
      </c>
      <c r="D59" s="4" t="s">
        <v>362</v>
      </c>
      <c r="E59" s="4" t="s">
        <v>434</v>
      </c>
      <c r="F59" s="4" t="s">
        <v>443</v>
      </c>
      <c r="G59" s="5">
        <v>6</v>
      </c>
      <c r="H59" s="4">
        <v>3</v>
      </c>
      <c r="I59" s="4">
        <v>3</v>
      </c>
      <c r="J59" s="6">
        <v>0</v>
      </c>
      <c r="K59" s="4">
        <v>0</v>
      </c>
      <c r="L59" s="4">
        <v>0</v>
      </c>
      <c r="M59" s="7">
        <v>1</v>
      </c>
      <c r="N59" s="4">
        <v>1</v>
      </c>
      <c r="O59" s="4">
        <v>0</v>
      </c>
      <c r="P59" s="4">
        <v>0</v>
      </c>
      <c r="Q59" s="4">
        <v>0</v>
      </c>
      <c r="R59" s="4"/>
    </row>
    <row r="60" spans="1:18" x14ac:dyDescent="0.25">
      <c r="A60" s="3" t="s">
        <v>78</v>
      </c>
      <c r="B60" s="3" t="s">
        <v>78</v>
      </c>
      <c r="C60" s="4" t="s">
        <v>17</v>
      </c>
      <c r="D60" s="4" t="s">
        <v>18</v>
      </c>
      <c r="E60" s="4" t="s">
        <v>72</v>
      </c>
      <c r="F60" s="4" t="s">
        <v>79</v>
      </c>
      <c r="G60" s="5">
        <v>6</v>
      </c>
      <c r="H60" s="4">
        <v>2</v>
      </c>
      <c r="I60" s="4">
        <v>4</v>
      </c>
      <c r="J60" s="6">
        <v>5</v>
      </c>
      <c r="K60" s="4">
        <v>3</v>
      </c>
      <c r="L60" s="4">
        <v>2</v>
      </c>
      <c r="M60" s="7">
        <v>1</v>
      </c>
      <c r="N60" s="4">
        <v>0</v>
      </c>
      <c r="O60" s="4">
        <v>1</v>
      </c>
      <c r="P60" s="4">
        <v>0</v>
      </c>
      <c r="Q60" s="4">
        <v>0</v>
      </c>
      <c r="R60" s="4"/>
    </row>
    <row r="61" spans="1:18" x14ac:dyDescent="0.25">
      <c r="A61" s="3" t="s">
        <v>150</v>
      </c>
      <c r="B61" s="3" t="s">
        <v>150</v>
      </c>
      <c r="C61" s="4" t="s">
        <v>17</v>
      </c>
      <c r="D61" s="4" t="s">
        <v>135</v>
      </c>
      <c r="E61" s="4" t="s">
        <v>143</v>
      </c>
      <c r="F61" s="4" t="s">
        <v>151</v>
      </c>
      <c r="G61" s="5">
        <v>6</v>
      </c>
      <c r="H61" s="4">
        <v>3</v>
      </c>
      <c r="I61" s="4">
        <v>3</v>
      </c>
      <c r="J61" s="6">
        <v>1</v>
      </c>
      <c r="K61" s="4">
        <v>1</v>
      </c>
      <c r="L61" s="4">
        <v>0</v>
      </c>
      <c r="M61" s="7">
        <v>0</v>
      </c>
      <c r="N61" s="4">
        <v>0</v>
      </c>
      <c r="O61" s="4">
        <v>0</v>
      </c>
      <c r="P61" s="4">
        <v>0</v>
      </c>
      <c r="Q61" s="4">
        <v>0</v>
      </c>
      <c r="R61" s="4"/>
    </row>
    <row r="62" spans="1:18" x14ac:dyDescent="0.25">
      <c r="A62" s="3" t="s">
        <v>521</v>
      </c>
      <c r="B62" s="3" t="s">
        <v>521</v>
      </c>
      <c r="C62" s="4" t="s">
        <v>17</v>
      </c>
      <c r="D62" s="4" t="s">
        <v>496</v>
      </c>
      <c r="E62" s="4" t="s">
        <v>518</v>
      </c>
      <c r="F62" s="4" t="s">
        <v>522</v>
      </c>
      <c r="G62" s="5">
        <v>6</v>
      </c>
      <c r="H62" s="4">
        <v>1</v>
      </c>
      <c r="I62" s="4">
        <v>5</v>
      </c>
      <c r="J62" s="6">
        <v>1</v>
      </c>
      <c r="K62" s="4">
        <v>1</v>
      </c>
      <c r="L62" s="4">
        <v>0</v>
      </c>
      <c r="M62" s="7">
        <v>0</v>
      </c>
      <c r="N62" s="4">
        <v>0</v>
      </c>
      <c r="O62" s="4">
        <v>0</v>
      </c>
      <c r="P62" s="4">
        <v>0</v>
      </c>
      <c r="Q62" s="4">
        <v>0</v>
      </c>
      <c r="R62" s="4"/>
    </row>
    <row r="63" spans="1:18" x14ac:dyDescent="0.25">
      <c r="A63" s="3" t="s">
        <v>244</v>
      </c>
      <c r="B63" s="3" t="s">
        <v>244</v>
      </c>
      <c r="C63" s="4" t="s">
        <v>17</v>
      </c>
      <c r="D63" s="4" t="s">
        <v>227</v>
      </c>
      <c r="E63" s="4" t="s">
        <v>239</v>
      </c>
      <c r="F63" s="4" t="s">
        <v>245</v>
      </c>
      <c r="G63" s="5">
        <v>6</v>
      </c>
      <c r="H63" s="4">
        <v>1</v>
      </c>
      <c r="I63" s="4">
        <v>5</v>
      </c>
      <c r="J63" s="6">
        <v>6</v>
      </c>
      <c r="K63" s="4">
        <v>2</v>
      </c>
      <c r="L63" s="4">
        <v>4</v>
      </c>
      <c r="M63" s="7">
        <v>1</v>
      </c>
      <c r="N63" s="4">
        <v>1</v>
      </c>
      <c r="O63" s="4">
        <v>0</v>
      </c>
      <c r="P63" s="4">
        <v>0</v>
      </c>
      <c r="Q63" s="4">
        <v>0</v>
      </c>
      <c r="R63" s="4"/>
    </row>
    <row r="64" spans="1:18" x14ac:dyDescent="0.25">
      <c r="A64" s="3" t="s">
        <v>220</v>
      </c>
      <c r="B64" s="3" t="s">
        <v>220</v>
      </c>
      <c r="C64" s="4" t="s">
        <v>17</v>
      </c>
      <c r="D64" s="4" t="s">
        <v>135</v>
      </c>
      <c r="E64" s="4" t="s">
        <v>212</v>
      </c>
      <c r="F64" s="4" t="s">
        <v>221</v>
      </c>
      <c r="G64" s="5">
        <v>6</v>
      </c>
      <c r="H64" s="4">
        <v>1</v>
      </c>
      <c r="I64" s="4">
        <v>5</v>
      </c>
      <c r="J64" s="6">
        <v>4</v>
      </c>
      <c r="K64" s="4">
        <v>3</v>
      </c>
      <c r="L64" s="4">
        <v>1</v>
      </c>
      <c r="M64" s="7">
        <v>0</v>
      </c>
      <c r="N64" s="4">
        <v>0</v>
      </c>
      <c r="O64" s="4">
        <v>0</v>
      </c>
      <c r="P64" s="4">
        <v>0</v>
      </c>
      <c r="Q64" s="4">
        <v>0</v>
      </c>
      <c r="R64" s="4"/>
    </row>
    <row r="65" spans="1:18" x14ac:dyDescent="0.25">
      <c r="A65" s="3" t="s">
        <v>82</v>
      </c>
      <c r="B65" s="3" t="s">
        <v>82</v>
      </c>
      <c r="C65" s="4" t="s">
        <v>17</v>
      </c>
      <c r="D65" s="4" t="s">
        <v>18</v>
      </c>
      <c r="E65" s="4" t="s">
        <v>72</v>
      </c>
      <c r="F65" s="4" t="s">
        <v>83</v>
      </c>
      <c r="G65" s="5">
        <v>5</v>
      </c>
      <c r="H65" s="4">
        <v>2</v>
      </c>
      <c r="I65" s="4">
        <v>3</v>
      </c>
      <c r="J65" s="6">
        <v>7</v>
      </c>
      <c r="K65" s="4">
        <v>5</v>
      </c>
      <c r="L65" s="4">
        <v>2</v>
      </c>
      <c r="M65" s="7">
        <v>9</v>
      </c>
      <c r="N65" s="4">
        <v>7</v>
      </c>
      <c r="O65" s="4">
        <v>0</v>
      </c>
      <c r="P65" s="4">
        <v>1</v>
      </c>
      <c r="Q65" s="4">
        <v>1</v>
      </c>
      <c r="R65" s="4"/>
    </row>
    <row r="66" spans="1:18" x14ac:dyDescent="0.25">
      <c r="A66" s="3" t="s">
        <v>284</v>
      </c>
      <c r="B66" s="3" t="s">
        <v>284</v>
      </c>
      <c r="C66" s="4" t="s">
        <v>17</v>
      </c>
      <c r="D66" s="4" t="s">
        <v>227</v>
      </c>
      <c r="E66" s="4" t="s">
        <v>285</v>
      </c>
      <c r="F66" s="4" t="s">
        <v>286</v>
      </c>
      <c r="G66" s="5">
        <v>5</v>
      </c>
      <c r="H66" s="4">
        <v>0</v>
      </c>
      <c r="I66" s="4">
        <v>5</v>
      </c>
      <c r="J66" s="6">
        <v>6</v>
      </c>
      <c r="K66" s="4">
        <v>2</v>
      </c>
      <c r="L66" s="4">
        <v>4</v>
      </c>
      <c r="M66" s="7">
        <v>8</v>
      </c>
      <c r="N66" s="4">
        <v>3</v>
      </c>
      <c r="O66" s="4">
        <v>3</v>
      </c>
      <c r="P66" s="4">
        <v>1</v>
      </c>
      <c r="Q66" s="4">
        <v>1</v>
      </c>
      <c r="R66" s="4"/>
    </row>
    <row r="67" spans="1:18" x14ac:dyDescent="0.25">
      <c r="A67" s="3" t="s">
        <v>248</v>
      </c>
      <c r="B67" s="3" t="s">
        <v>248</v>
      </c>
      <c r="C67" s="4" t="s">
        <v>17</v>
      </c>
      <c r="D67" s="4" t="s">
        <v>227</v>
      </c>
      <c r="E67" s="4" t="s">
        <v>239</v>
      </c>
      <c r="F67" s="4" t="s">
        <v>249</v>
      </c>
      <c r="G67" s="5">
        <v>5</v>
      </c>
      <c r="H67" s="4">
        <v>0</v>
      </c>
      <c r="I67" s="4">
        <v>5</v>
      </c>
      <c r="J67" s="6">
        <v>8</v>
      </c>
      <c r="K67" s="4">
        <v>6</v>
      </c>
      <c r="L67" s="4">
        <v>2</v>
      </c>
      <c r="M67" s="7">
        <v>7</v>
      </c>
      <c r="N67" s="4">
        <v>1</v>
      </c>
      <c r="O67" s="4">
        <v>0</v>
      </c>
      <c r="P67" s="4">
        <v>1</v>
      </c>
      <c r="Q67" s="4">
        <v>5</v>
      </c>
      <c r="R67" s="4"/>
    </row>
    <row r="68" spans="1:18" x14ac:dyDescent="0.25">
      <c r="A68" s="3" t="s">
        <v>61</v>
      </c>
      <c r="B68" s="3" t="s">
        <v>61</v>
      </c>
      <c r="C68" s="4" t="s">
        <v>17</v>
      </c>
      <c r="D68" s="4" t="s">
        <v>18</v>
      </c>
      <c r="E68" s="4" t="s">
        <v>58</v>
      </c>
      <c r="F68" s="4" t="s">
        <v>62</v>
      </c>
      <c r="G68" s="5">
        <v>5</v>
      </c>
      <c r="H68" s="4">
        <v>1</v>
      </c>
      <c r="I68" s="4">
        <v>4</v>
      </c>
      <c r="J68" s="6">
        <v>8</v>
      </c>
      <c r="K68" s="4">
        <v>5</v>
      </c>
      <c r="L68" s="4">
        <v>3</v>
      </c>
      <c r="M68" s="7">
        <v>4</v>
      </c>
      <c r="N68" s="4">
        <v>3</v>
      </c>
      <c r="O68" s="4">
        <v>0</v>
      </c>
      <c r="P68" s="4">
        <v>0</v>
      </c>
      <c r="Q68" s="4">
        <v>1</v>
      </c>
      <c r="R68" s="4"/>
    </row>
    <row r="69" spans="1:18" x14ac:dyDescent="0.25">
      <c r="A69" s="3" t="s">
        <v>346</v>
      </c>
      <c r="B69" s="3" t="s">
        <v>346</v>
      </c>
      <c r="C69" s="4" t="s">
        <v>17</v>
      </c>
      <c r="D69" s="4" t="s">
        <v>227</v>
      </c>
      <c r="E69" s="4" t="s">
        <v>347</v>
      </c>
      <c r="F69" s="4" t="s">
        <v>348</v>
      </c>
      <c r="G69" s="5">
        <v>5</v>
      </c>
      <c r="H69" s="4">
        <v>0</v>
      </c>
      <c r="I69" s="4">
        <v>5</v>
      </c>
      <c r="J69" s="6">
        <v>4</v>
      </c>
      <c r="K69" s="4">
        <v>4</v>
      </c>
      <c r="L69" s="4">
        <v>0</v>
      </c>
      <c r="M69" s="7">
        <v>4</v>
      </c>
      <c r="N69" s="4">
        <v>3</v>
      </c>
      <c r="O69" s="4">
        <v>0</v>
      </c>
      <c r="P69" s="4">
        <v>1</v>
      </c>
      <c r="Q69" s="4">
        <v>0</v>
      </c>
      <c r="R69" s="4"/>
    </row>
    <row r="70" spans="1:18" x14ac:dyDescent="0.25">
      <c r="A70" s="3" t="s">
        <v>23</v>
      </c>
      <c r="B70" s="3" t="s">
        <v>23</v>
      </c>
      <c r="C70" s="4" t="s">
        <v>17</v>
      </c>
      <c r="D70" s="4" t="s">
        <v>18</v>
      </c>
      <c r="E70" s="4" t="s">
        <v>19</v>
      </c>
      <c r="F70" s="4" t="s">
        <v>24</v>
      </c>
      <c r="G70" s="5">
        <v>5</v>
      </c>
      <c r="H70" s="4">
        <v>0</v>
      </c>
      <c r="I70" s="4">
        <v>5</v>
      </c>
      <c r="J70" s="6">
        <v>2</v>
      </c>
      <c r="K70" s="4">
        <v>1</v>
      </c>
      <c r="L70" s="4">
        <v>1</v>
      </c>
      <c r="M70" s="7">
        <v>3</v>
      </c>
      <c r="N70" s="4">
        <v>3</v>
      </c>
      <c r="O70" s="4">
        <v>0</v>
      </c>
      <c r="P70" s="4">
        <v>0</v>
      </c>
      <c r="Q70" s="4">
        <v>0</v>
      </c>
      <c r="R70" s="4"/>
    </row>
    <row r="71" spans="1:18" x14ac:dyDescent="0.25">
      <c r="A71" s="3" t="s">
        <v>466</v>
      </c>
      <c r="B71" s="3" t="s">
        <v>466</v>
      </c>
      <c r="C71" s="4" t="s">
        <v>17</v>
      </c>
      <c r="D71" s="4" t="s">
        <v>362</v>
      </c>
      <c r="E71" s="4" t="s">
        <v>458</v>
      </c>
      <c r="F71" s="4" t="s">
        <v>467</v>
      </c>
      <c r="G71" s="5">
        <v>5</v>
      </c>
      <c r="H71" s="4">
        <v>2</v>
      </c>
      <c r="I71" s="4">
        <v>3</v>
      </c>
      <c r="J71" s="6">
        <v>5</v>
      </c>
      <c r="K71" s="4">
        <v>2</v>
      </c>
      <c r="L71" s="4">
        <v>3</v>
      </c>
      <c r="M71" s="7">
        <v>3</v>
      </c>
      <c r="N71" s="4">
        <v>2</v>
      </c>
      <c r="O71" s="4">
        <v>0</v>
      </c>
      <c r="P71" s="4">
        <v>1</v>
      </c>
      <c r="Q71" s="4">
        <v>0</v>
      </c>
      <c r="R71" s="4"/>
    </row>
    <row r="72" spans="1:18" x14ac:dyDescent="0.25">
      <c r="A72" s="3" t="s">
        <v>493</v>
      </c>
      <c r="B72" s="3" t="s">
        <v>493</v>
      </c>
      <c r="C72" s="4" t="s">
        <v>17</v>
      </c>
      <c r="D72" s="4" t="s">
        <v>362</v>
      </c>
      <c r="E72" s="4" t="s">
        <v>482</v>
      </c>
      <c r="F72" s="4" t="s">
        <v>494</v>
      </c>
      <c r="G72" s="5">
        <v>5</v>
      </c>
      <c r="H72" s="4">
        <v>1</v>
      </c>
      <c r="I72" s="4">
        <v>4</v>
      </c>
      <c r="J72" s="6">
        <v>3</v>
      </c>
      <c r="K72" s="4">
        <v>3</v>
      </c>
      <c r="L72" s="4">
        <v>0</v>
      </c>
      <c r="M72" s="7">
        <v>3</v>
      </c>
      <c r="N72" s="4">
        <v>3</v>
      </c>
      <c r="O72" s="4">
        <v>0</v>
      </c>
      <c r="P72" s="4">
        <v>0</v>
      </c>
      <c r="Q72" s="4">
        <v>0</v>
      </c>
      <c r="R72" s="4"/>
    </row>
    <row r="73" spans="1:18" x14ac:dyDescent="0.25">
      <c r="A73" s="3" t="s">
        <v>551</v>
      </c>
      <c r="B73" s="3" t="s">
        <v>551</v>
      </c>
      <c r="C73" s="4" t="s">
        <v>17</v>
      </c>
      <c r="D73" s="4" t="s">
        <v>496</v>
      </c>
      <c r="E73" s="4" t="s">
        <v>547</v>
      </c>
      <c r="F73" s="4" t="s">
        <v>552</v>
      </c>
      <c r="G73" s="5">
        <v>5</v>
      </c>
      <c r="H73" s="4">
        <v>5</v>
      </c>
      <c r="I73" s="4">
        <v>0</v>
      </c>
      <c r="J73" s="6">
        <v>5</v>
      </c>
      <c r="K73" s="4">
        <v>3</v>
      </c>
      <c r="L73" s="4">
        <v>2</v>
      </c>
      <c r="M73" s="7">
        <v>2</v>
      </c>
      <c r="N73" s="4">
        <v>1</v>
      </c>
      <c r="O73" s="4">
        <v>1</v>
      </c>
      <c r="P73" s="4">
        <v>0</v>
      </c>
      <c r="Q73" s="4">
        <v>0</v>
      </c>
      <c r="R73" s="4"/>
    </row>
    <row r="74" spans="1:18" x14ac:dyDescent="0.25">
      <c r="A74" s="3" t="s">
        <v>25</v>
      </c>
      <c r="B74" s="3" t="s">
        <v>25</v>
      </c>
      <c r="C74" s="4" t="s">
        <v>17</v>
      </c>
      <c r="D74" s="4" t="s">
        <v>18</v>
      </c>
      <c r="E74" s="4" t="s">
        <v>19</v>
      </c>
      <c r="F74" s="4" t="s">
        <v>26</v>
      </c>
      <c r="G74" s="5">
        <v>5</v>
      </c>
      <c r="H74" s="4">
        <v>3</v>
      </c>
      <c r="I74" s="4">
        <v>2</v>
      </c>
      <c r="J74" s="6">
        <v>3</v>
      </c>
      <c r="K74" s="4">
        <v>1</v>
      </c>
      <c r="L74" s="4">
        <v>2</v>
      </c>
      <c r="M74" s="7">
        <v>1</v>
      </c>
      <c r="N74" s="4">
        <v>0</v>
      </c>
      <c r="O74" s="4">
        <v>0</v>
      </c>
      <c r="P74" s="4">
        <v>1</v>
      </c>
      <c r="Q74" s="4">
        <v>0</v>
      </c>
      <c r="R74" s="4"/>
    </row>
    <row r="75" spans="1:18" x14ac:dyDescent="0.25">
      <c r="A75" s="3" t="s">
        <v>63</v>
      </c>
      <c r="B75" s="3" t="s">
        <v>63</v>
      </c>
      <c r="C75" s="4" t="s">
        <v>17</v>
      </c>
      <c r="D75" s="4" t="s">
        <v>18</v>
      </c>
      <c r="E75" s="4" t="s">
        <v>58</v>
      </c>
      <c r="F75" s="4" t="s">
        <v>64</v>
      </c>
      <c r="G75" s="5">
        <v>5</v>
      </c>
      <c r="H75" s="4">
        <v>1</v>
      </c>
      <c r="I75" s="4">
        <v>4</v>
      </c>
      <c r="J75" s="6">
        <v>4</v>
      </c>
      <c r="K75" s="4">
        <v>2</v>
      </c>
      <c r="L75" s="4">
        <v>2</v>
      </c>
      <c r="M75" s="7">
        <v>4</v>
      </c>
      <c r="N75" s="4">
        <v>3</v>
      </c>
      <c r="O75" s="4">
        <v>0</v>
      </c>
      <c r="P75" s="4">
        <v>0</v>
      </c>
      <c r="Q75" s="4">
        <v>1</v>
      </c>
      <c r="R75" s="4"/>
    </row>
    <row r="76" spans="1:18" x14ac:dyDescent="0.25">
      <c r="A76" s="3" t="s">
        <v>546</v>
      </c>
      <c r="B76" s="3" t="s">
        <v>546</v>
      </c>
      <c r="C76" s="4" t="s">
        <v>17</v>
      </c>
      <c r="D76" s="4" t="s">
        <v>496</v>
      </c>
      <c r="E76" s="4" t="s">
        <v>547</v>
      </c>
      <c r="F76" s="4" t="s">
        <v>548</v>
      </c>
      <c r="G76" s="5">
        <v>5</v>
      </c>
      <c r="H76" s="4">
        <v>3</v>
      </c>
      <c r="I76" s="4">
        <v>2</v>
      </c>
      <c r="J76" s="6">
        <v>3</v>
      </c>
      <c r="K76" s="4">
        <v>3</v>
      </c>
      <c r="L76" s="4">
        <v>0</v>
      </c>
      <c r="M76" s="7">
        <v>1</v>
      </c>
      <c r="N76" s="4">
        <v>1</v>
      </c>
      <c r="O76" s="4">
        <v>0</v>
      </c>
      <c r="P76" s="4">
        <v>0</v>
      </c>
      <c r="Q76" s="4">
        <v>0</v>
      </c>
      <c r="R76" s="4"/>
    </row>
    <row r="77" spans="1:18" x14ac:dyDescent="0.25">
      <c r="A77" s="3" t="s">
        <v>87</v>
      </c>
      <c r="B77" s="3" t="s">
        <v>87</v>
      </c>
      <c r="C77" s="4" t="s">
        <v>17</v>
      </c>
      <c r="D77" s="4" t="s">
        <v>18</v>
      </c>
      <c r="E77" s="4" t="s">
        <v>85</v>
      </c>
      <c r="F77" s="4" t="s">
        <v>88</v>
      </c>
      <c r="G77" s="5">
        <v>5</v>
      </c>
      <c r="H77" s="4">
        <v>0</v>
      </c>
      <c r="I77" s="4">
        <v>5</v>
      </c>
      <c r="J77" s="6">
        <v>3</v>
      </c>
      <c r="K77" s="4">
        <v>1</v>
      </c>
      <c r="L77" s="4">
        <v>2</v>
      </c>
      <c r="M77" s="7">
        <v>1</v>
      </c>
      <c r="N77" s="4">
        <v>0</v>
      </c>
      <c r="O77" s="4">
        <v>0</v>
      </c>
      <c r="P77" s="4">
        <v>0</v>
      </c>
      <c r="Q77" s="4">
        <v>1</v>
      </c>
      <c r="R77" s="4"/>
    </row>
    <row r="78" spans="1:18" x14ac:dyDescent="0.25">
      <c r="A78" s="3" t="s">
        <v>382</v>
      </c>
      <c r="B78" s="3" t="s">
        <v>382</v>
      </c>
      <c r="C78" s="4" t="s">
        <v>17</v>
      </c>
      <c r="D78" s="4" t="s">
        <v>362</v>
      </c>
      <c r="E78" s="4" t="s">
        <v>378</v>
      </c>
      <c r="F78" s="4" t="s">
        <v>383</v>
      </c>
      <c r="G78" s="5">
        <v>5</v>
      </c>
      <c r="H78" s="4">
        <v>1</v>
      </c>
      <c r="I78" s="4">
        <v>4</v>
      </c>
      <c r="J78" s="6">
        <v>1</v>
      </c>
      <c r="K78" s="4">
        <v>1</v>
      </c>
      <c r="L78" s="4">
        <v>0</v>
      </c>
      <c r="M78" s="7">
        <v>1</v>
      </c>
      <c r="N78" s="4">
        <v>1</v>
      </c>
      <c r="O78" s="4">
        <v>0</v>
      </c>
      <c r="P78" s="4">
        <v>0</v>
      </c>
      <c r="Q78" s="4">
        <v>0</v>
      </c>
      <c r="R78" s="4"/>
    </row>
    <row r="79" spans="1:18" x14ac:dyDescent="0.25">
      <c r="A79" s="3" t="s">
        <v>299</v>
      </c>
      <c r="B79" s="3" t="s">
        <v>299</v>
      </c>
      <c r="C79" s="4" t="s">
        <v>17</v>
      </c>
      <c r="D79" s="4" t="s">
        <v>227</v>
      </c>
      <c r="E79" s="4" t="s">
        <v>295</v>
      </c>
      <c r="F79" s="4" t="s">
        <v>300</v>
      </c>
      <c r="G79" s="5">
        <v>5</v>
      </c>
      <c r="H79" s="4">
        <v>1</v>
      </c>
      <c r="I79" s="4">
        <v>4</v>
      </c>
      <c r="J79" s="6">
        <v>4</v>
      </c>
      <c r="K79" s="4">
        <v>2</v>
      </c>
      <c r="L79" s="4">
        <v>2</v>
      </c>
      <c r="M79" s="7">
        <v>1</v>
      </c>
      <c r="N79" s="4">
        <v>1</v>
      </c>
      <c r="O79" s="4">
        <v>0</v>
      </c>
      <c r="P79" s="4">
        <v>0</v>
      </c>
      <c r="Q79" s="4">
        <v>0</v>
      </c>
      <c r="R79" s="4"/>
    </row>
    <row r="80" spans="1:18" x14ac:dyDescent="0.25">
      <c r="A80" s="3" t="s">
        <v>351</v>
      </c>
      <c r="B80" s="3" t="s">
        <v>351</v>
      </c>
      <c r="C80" s="4" t="s">
        <v>17</v>
      </c>
      <c r="D80" s="4" t="s">
        <v>227</v>
      </c>
      <c r="E80" s="4" t="s">
        <v>347</v>
      </c>
      <c r="F80" s="4" t="s">
        <v>352</v>
      </c>
      <c r="G80" s="5">
        <v>5</v>
      </c>
      <c r="H80" s="4">
        <v>2</v>
      </c>
      <c r="I80" s="4">
        <v>3</v>
      </c>
      <c r="J80" s="6">
        <v>1</v>
      </c>
      <c r="K80" s="4">
        <v>1</v>
      </c>
      <c r="L80" s="4">
        <v>0</v>
      </c>
      <c r="M80" s="7">
        <v>0</v>
      </c>
      <c r="N80" s="4">
        <v>0</v>
      </c>
      <c r="O80" s="4">
        <v>0</v>
      </c>
      <c r="P80" s="4">
        <v>0</v>
      </c>
      <c r="Q80" s="4">
        <v>0</v>
      </c>
      <c r="R80" s="4"/>
    </row>
    <row r="81" spans="1:18" x14ac:dyDescent="0.25">
      <c r="A81" s="3" t="s">
        <v>335</v>
      </c>
      <c r="B81" s="3" t="s">
        <v>335</v>
      </c>
      <c r="C81" s="4" t="s">
        <v>17</v>
      </c>
      <c r="D81" s="4" t="s">
        <v>227</v>
      </c>
      <c r="E81" s="4" t="s">
        <v>331</v>
      </c>
      <c r="F81" s="4" t="s">
        <v>336</v>
      </c>
      <c r="G81" s="5">
        <v>4</v>
      </c>
      <c r="H81" s="4">
        <v>0</v>
      </c>
      <c r="I81" s="4">
        <v>4</v>
      </c>
      <c r="J81" s="6">
        <v>8</v>
      </c>
      <c r="K81" s="4">
        <v>5</v>
      </c>
      <c r="L81" s="4">
        <v>3</v>
      </c>
      <c r="M81" s="7">
        <v>4</v>
      </c>
      <c r="N81" s="4">
        <v>4</v>
      </c>
      <c r="O81" s="4">
        <v>0</v>
      </c>
      <c r="P81" s="4">
        <v>0</v>
      </c>
      <c r="Q81" s="4">
        <v>0</v>
      </c>
      <c r="R81" s="4"/>
    </row>
    <row r="82" spans="1:18" x14ac:dyDescent="0.25">
      <c r="A82" s="3" t="s">
        <v>488</v>
      </c>
      <c r="B82" s="3" t="s">
        <v>488</v>
      </c>
      <c r="C82" s="4" t="s">
        <v>17</v>
      </c>
      <c r="D82" s="4" t="s">
        <v>362</v>
      </c>
      <c r="E82" s="4" t="s">
        <v>482</v>
      </c>
      <c r="F82" s="4" t="s">
        <v>489</v>
      </c>
      <c r="G82" s="5">
        <v>4</v>
      </c>
      <c r="H82" s="4">
        <v>1</v>
      </c>
      <c r="I82" s="4">
        <v>3</v>
      </c>
      <c r="J82" s="6">
        <v>7</v>
      </c>
      <c r="K82" s="4">
        <v>6</v>
      </c>
      <c r="L82" s="4">
        <v>1</v>
      </c>
      <c r="M82" s="7">
        <v>3</v>
      </c>
      <c r="N82" s="4">
        <v>1</v>
      </c>
      <c r="O82" s="4">
        <v>0</v>
      </c>
      <c r="P82" s="4">
        <v>1</v>
      </c>
      <c r="Q82" s="4">
        <v>1</v>
      </c>
      <c r="R82" s="4"/>
    </row>
    <row r="83" spans="1:18" x14ac:dyDescent="0.25">
      <c r="A83" s="3" t="s">
        <v>243</v>
      </c>
      <c r="B83" s="3" t="s">
        <v>243</v>
      </c>
      <c r="C83" s="4" t="s">
        <v>17</v>
      </c>
      <c r="D83" s="4" t="s">
        <v>227</v>
      </c>
      <c r="E83" s="4" t="s">
        <v>239</v>
      </c>
      <c r="F83" s="4" t="s">
        <v>239</v>
      </c>
      <c r="G83" s="5">
        <v>4</v>
      </c>
      <c r="H83" s="4">
        <v>2</v>
      </c>
      <c r="I83" s="4">
        <v>2</v>
      </c>
      <c r="J83" s="6">
        <v>6</v>
      </c>
      <c r="K83" s="4">
        <v>4</v>
      </c>
      <c r="L83" s="4">
        <v>2</v>
      </c>
      <c r="M83" s="7">
        <v>3</v>
      </c>
      <c r="N83" s="4">
        <v>3</v>
      </c>
      <c r="O83" s="4">
        <v>0</v>
      </c>
      <c r="P83" s="4">
        <v>0</v>
      </c>
      <c r="Q83" s="4">
        <v>0</v>
      </c>
      <c r="R83" s="4"/>
    </row>
    <row r="84" spans="1:18" x14ac:dyDescent="0.25">
      <c r="A84" s="3" t="s">
        <v>457</v>
      </c>
      <c r="B84" s="10" t="s">
        <v>457</v>
      </c>
      <c r="C84" s="4" t="s">
        <v>17</v>
      </c>
      <c r="D84" s="4" t="s">
        <v>362</v>
      </c>
      <c r="E84" s="4" t="s">
        <v>458</v>
      </c>
      <c r="F84" s="4" t="s">
        <v>459</v>
      </c>
      <c r="G84" s="5">
        <v>4</v>
      </c>
      <c r="H84" s="4">
        <v>0</v>
      </c>
      <c r="I84" s="4">
        <v>4</v>
      </c>
      <c r="J84" s="6">
        <v>3</v>
      </c>
      <c r="K84" s="4">
        <v>3</v>
      </c>
      <c r="L84" s="4">
        <v>0</v>
      </c>
      <c r="M84" s="7">
        <v>3</v>
      </c>
      <c r="N84" s="4">
        <v>1</v>
      </c>
      <c r="O84" s="4">
        <v>0</v>
      </c>
      <c r="P84" s="4">
        <v>0</v>
      </c>
      <c r="Q84" s="4">
        <v>2</v>
      </c>
      <c r="R84" s="4"/>
    </row>
    <row r="85" spans="1:18" x14ac:dyDescent="0.25">
      <c r="A85" s="3" t="s">
        <v>236</v>
      </c>
      <c r="B85" s="3" t="s">
        <v>236</v>
      </c>
      <c r="C85" s="4" t="s">
        <v>17</v>
      </c>
      <c r="D85" s="4" t="s">
        <v>227</v>
      </c>
      <c r="E85" s="4" t="s">
        <v>228</v>
      </c>
      <c r="F85" s="4" t="s">
        <v>237</v>
      </c>
      <c r="G85" s="5">
        <v>4</v>
      </c>
      <c r="H85" s="4">
        <v>0</v>
      </c>
      <c r="I85" s="4">
        <v>4</v>
      </c>
      <c r="J85" s="6">
        <v>9</v>
      </c>
      <c r="K85" s="4">
        <v>4</v>
      </c>
      <c r="L85" s="4">
        <v>5</v>
      </c>
      <c r="M85" s="7">
        <v>3</v>
      </c>
      <c r="N85" s="4">
        <v>1</v>
      </c>
      <c r="O85" s="4">
        <v>1</v>
      </c>
      <c r="P85" s="4">
        <v>0</v>
      </c>
      <c r="Q85" s="4">
        <v>1</v>
      </c>
      <c r="R85" s="4"/>
    </row>
    <row r="86" spans="1:18" x14ac:dyDescent="0.25">
      <c r="A86" s="3" t="s">
        <v>274</v>
      </c>
      <c r="B86" s="3" t="s">
        <v>274</v>
      </c>
      <c r="C86" s="4" t="s">
        <v>17</v>
      </c>
      <c r="D86" s="4" t="s">
        <v>227</v>
      </c>
      <c r="E86" s="4" t="s">
        <v>272</v>
      </c>
      <c r="F86" s="4" t="s">
        <v>275</v>
      </c>
      <c r="G86" s="5">
        <v>4</v>
      </c>
      <c r="H86" s="4">
        <v>0</v>
      </c>
      <c r="I86" s="4">
        <v>4</v>
      </c>
      <c r="J86" s="6">
        <v>4</v>
      </c>
      <c r="K86" s="4">
        <v>3</v>
      </c>
      <c r="L86" s="4">
        <v>1</v>
      </c>
      <c r="M86" s="7">
        <v>3</v>
      </c>
      <c r="N86" s="4">
        <v>1</v>
      </c>
      <c r="O86" s="4">
        <v>1</v>
      </c>
      <c r="P86" s="4">
        <v>0</v>
      </c>
      <c r="Q86" s="4">
        <v>1</v>
      </c>
      <c r="R86" s="4"/>
    </row>
    <row r="87" spans="1:18" x14ac:dyDescent="0.25">
      <c r="A87" s="3" t="s">
        <v>355</v>
      </c>
      <c r="B87" s="3" t="s">
        <v>355</v>
      </c>
      <c r="C87" s="4" t="s">
        <v>17</v>
      </c>
      <c r="D87" s="4" t="s">
        <v>227</v>
      </c>
      <c r="E87" s="4" t="s">
        <v>347</v>
      </c>
      <c r="F87" s="4" t="s">
        <v>356</v>
      </c>
      <c r="G87" s="5">
        <v>4</v>
      </c>
      <c r="H87" s="4">
        <v>1</v>
      </c>
      <c r="I87" s="4">
        <v>3</v>
      </c>
      <c r="J87" s="6">
        <v>7</v>
      </c>
      <c r="K87" s="4">
        <v>4</v>
      </c>
      <c r="L87" s="4">
        <v>3</v>
      </c>
      <c r="M87" s="7">
        <v>9</v>
      </c>
      <c r="N87" s="4">
        <v>6</v>
      </c>
      <c r="O87" s="4">
        <v>0</v>
      </c>
      <c r="P87" s="4">
        <v>1</v>
      </c>
      <c r="Q87" s="4">
        <v>2</v>
      </c>
      <c r="R87" s="4"/>
    </row>
    <row r="88" spans="1:18" x14ac:dyDescent="0.25">
      <c r="A88" s="3" t="s">
        <v>365</v>
      </c>
      <c r="B88" s="3" t="s">
        <v>365</v>
      </c>
      <c r="C88" s="4" t="s">
        <v>17</v>
      </c>
      <c r="D88" s="4" t="s">
        <v>362</v>
      </c>
      <c r="E88" s="4" t="s">
        <v>363</v>
      </c>
      <c r="F88" s="4" t="s">
        <v>366</v>
      </c>
      <c r="G88" s="5">
        <v>4</v>
      </c>
      <c r="H88" s="4">
        <v>0</v>
      </c>
      <c r="I88" s="4">
        <v>4</v>
      </c>
      <c r="J88" s="6">
        <v>2</v>
      </c>
      <c r="K88" s="4">
        <v>1</v>
      </c>
      <c r="L88" s="4">
        <v>1</v>
      </c>
      <c r="M88" s="7">
        <v>2</v>
      </c>
      <c r="N88" s="4">
        <v>1</v>
      </c>
      <c r="O88" s="4">
        <v>0</v>
      </c>
      <c r="P88" s="4">
        <v>0</v>
      </c>
      <c r="Q88" s="4">
        <v>1</v>
      </c>
      <c r="R88" s="4"/>
    </row>
    <row r="89" spans="1:18" x14ac:dyDescent="0.25">
      <c r="A89" s="3" t="s">
        <v>405</v>
      </c>
      <c r="B89" s="3" t="s">
        <v>405</v>
      </c>
      <c r="C89" s="4" t="s">
        <v>17</v>
      </c>
      <c r="D89" s="4" t="s">
        <v>362</v>
      </c>
      <c r="E89" s="4" t="s">
        <v>404</v>
      </c>
      <c r="F89" s="4" t="s">
        <v>406</v>
      </c>
      <c r="G89" s="5">
        <v>4</v>
      </c>
      <c r="H89" s="4">
        <v>1</v>
      </c>
      <c r="I89" s="4">
        <v>3</v>
      </c>
      <c r="J89" s="6">
        <v>2</v>
      </c>
      <c r="K89" s="4">
        <v>2</v>
      </c>
      <c r="L89" s="4">
        <v>0</v>
      </c>
      <c r="M89" s="7">
        <v>3</v>
      </c>
      <c r="N89" s="4">
        <v>2</v>
      </c>
      <c r="O89" s="4">
        <v>0</v>
      </c>
      <c r="P89" s="4">
        <v>0</v>
      </c>
      <c r="Q89" s="4">
        <v>1</v>
      </c>
      <c r="R89" s="4"/>
    </row>
    <row r="90" spans="1:18" x14ac:dyDescent="0.25">
      <c r="A90" s="3" t="s">
        <v>80</v>
      </c>
      <c r="B90" s="3" t="s">
        <v>80</v>
      </c>
      <c r="C90" s="4" t="s">
        <v>17</v>
      </c>
      <c r="D90" s="4" t="s">
        <v>18</v>
      </c>
      <c r="E90" s="4" t="s">
        <v>72</v>
      </c>
      <c r="F90" s="4" t="s">
        <v>81</v>
      </c>
      <c r="G90" s="5">
        <v>4</v>
      </c>
      <c r="H90" s="4">
        <v>2</v>
      </c>
      <c r="I90" s="4">
        <v>2</v>
      </c>
      <c r="J90" s="6">
        <v>6</v>
      </c>
      <c r="K90" s="4">
        <v>5</v>
      </c>
      <c r="L90" s="4">
        <v>1</v>
      </c>
      <c r="M90" s="7">
        <v>2</v>
      </c>
      <c r="N90" s="4">
        <v>1</v>
      </c>
      <c r="O90" s="4">
        <v>0</v>
      </c>
      <c r="P90" s="4">
        <v>0</v>
      </c>
      <c r="Q90" s="4">
        <v>1</v>
      </c>
      <c r="R90" s="4"/>
    </row>
    <row r="91" spans="1:18" x14ac:dyDescent="0.25">
      <c r="A91" s="3" t="s">
        <v>326</v>
      </c>
      <c r="B91" s="3" t="s">
        <v>326</v>
      </c>
      <c r="C91" s="4" t="s">
        <v>17</v>
      </c>
      <c r="D91" s="4" t="s">
        <v>227</v>
      </c>
      <c r="E91" s="4" t="s">
        <v>321</v>
      </c>
      <c r="F91" s="4" t="s">
        <v>327</v>
      </c>
      <c r="G91" s="5">
        <v>4</v>
      </c>
      <c r="H91" s="4">
        <v>0</v>
      </c>
      <c r="I91" s="4">
        <v>4</v>
      </c>
      <c r="J91" s="6">
        <v>4</v>
      </c>
      <c r="K91" s="4">
        <v>4</v>
      </c>
      <c r="L91" s="4">
        <v>0</v>
      </c>
      <c r="M91" s="7">
        <v>2</v>
      </c>
      <c r="N91" s="4">
        <v>1</v>
      </c>
      <c r="O91" s="4">
        <v>0</v>
      </c>
      <c r="P91" s="4">
        <v>0</v>
      </c>
      <c r="Q91" s="4">
        <v>1</v>
      </c>
      <c r="R91" s="4"/>
    </row>
    <row r="92" spans="1:18" x14ac:dyDescent="0.25">
      <c r="A92" s="3" t="s">
        <v>276</v>
      </c>
      <c r="B92" s="3" t="s">
        <v>276</v>
      </c>
      <c r="C92" s="4" t="s">
        <v>17</v>
      </c>
      <c r="D92" s="4" t="s">
        <v>227</v>
      </c>
      <c r="E92" s="4" t="s">
        <v>272</v>
      </c>
      <c r="F92" s="4" t="s">
        <v>277</v>
      </c>
      <c r="G92" s="5">
        <v>4</v>
      </c>
      <c r="H92" s="4">
        <v>1</v>
      </c>
      <c r="I92" s="4">
        <v>3</v>
      </c>
      <c r="J92" s="6">
        <v>2</v>
      </c>
      <c r="K92" s="4">
        <v>1</v>
      </c>
      <c r="L92" s="4">
        <v>1</v>
      </c>
      <c r="M92" s="7">
        <v>2</v>
      </c>
      <c r="N92" s="4">
        <v>2</v>
      </c>
      <c r="O92" s="4">
        <v>0</v>
      </c>
      <c r="P92" s="4">
        <v>0</v>
      </c>
      <c r="Q92" s="4">
        <v>0</v>
      </c>
      <c r="R92" s="4"/>
    </row>
    <row r="93" spans="1:18" x14ac:dyDescent="0.25">
      <c r="A93" s="3" t="s">
        <v>532</v>
      </c>
      <c r="B93" s="3" t="s">
        <v>532</v>
      </c>
      <c r="C93" s="4" t="s">
        <v>17</v>
      </c>
      <c r="D93" s="4" t="s">
        <v>496</v>
      </c>
      <c r="E93" s="4" t="s">
        <v>530</v>
      </c>
      <c r="F93" s="4" t="s">
        <v>533</v>
      </c>
      <c r="G93" s="5">
        <v>4</v>
      </c>
      <c r="H93" s="4">
        <v>4</v>
      </c>
      <c r="I93" s="4">
        <v>0</v>
      </c>
      <c r="J93" s="6">
        <v>3</v>
      </c>
      <c r="K93" s="4">
        <v>2</v>
      </c>
      <c r="L93" s="4">
        <v>1</v>
      </c>
      <c r="M93" s="7">
        <v>3</v>
      </c>
      <c r="N93" s="4">
        <v>1</v>
      </c>
      <c r="O93" s="4">
        <v>0</v>
      </c>
      <c r="P93" s="4">
        <v>2</v>
      </c>
      <c r="Q93" s="4">
        <v>0</v>
      </c>
      <c r="R93" s="4"/>
    </row>
    <row r="94" spans="1:18" x14ac:dyDescent="0.25">
      <c r="A94" s="3" t="s">
        <v>301</v>
      </c>
      <c r="B94" s="3" t="s">
        <v>301</v>
      </c>
      <c r="C94" s="4" t="s">
        <v>17</v>
      </c>
      <c r="D94" s="4" t="s">
        <v>227</v>
      </c>
      <c r="E94" s="4" t="s">
        <v>295</v>
      </c>
      <c r="F94" s="4" t="s">
        <v>295</v>
      </c>
      <c r="G94" s="5">
        <v>4</v>
      </c>
      <c r="H94" s="4">
        <v>0</v>
      </c>
      <c r="I94" s="4">
        <v>4</v>
      </c>
      <c r="J94" s="6">
        <v>4</v>
      </c>
      <c r="K94" s="4">
        <v>3</v>
      </c>
      <c r="L94" s="4">
        <v>1</v>
      </c>
      <c r="M94" s="7">
        <v>2</v>
      </c>
      <c r="N94" s="4">
        <v>2</v>
      </c>
      <c r="O94" s="4">
        <v>0</v>
      </c>
      <c r="P94" s="4">
        <v>0</v>
      </c>
      <c r="Q94" s="4">
        <v>0</v>
      </c>
      <c r="R94" s="4"/>
    </row>
    <row r="95" spans="1:18" x14ac:dyDescent="0.25">
      <c r="A95" s="3" t="s">
        <v>313</v>
      </c>
      <c r="B95" s="3" t="s">
        <v>313</v>
      </c>
      <c r="C95" s="4" t="s">
        <v>17</v>
      </c>
      <c r="D95" s="4" t="s">
        <v>227</v>
      </c>
      <c r="E95" s="4" t="s">
        <v>307</v>
      </c>
      <c r="F95" s="4" t="s">
        <v>307</v>
      </c>
      <c r="G95" s="5">
        <v>4</v>
      </c>
      <c r="H95" s="4">
        <v>1</v>
      </c>
      <c r="I95" s="4">
        <v>3</v>
      </c>
      <c r="J95" s="6">
        <v>5</v>
      </c>
      <c r="K95" s="4">
        <v>3</v>
      </c>
      <c r="L95" s="4">
        <v>2</v>
      </c>
      <c r="M95" s="7">
        <v>2</v>
      </c>
      <c r="N95" s="4">
        <v>1</v>
      </c>
      <c r="O95" s="4">
        <v>1</v>
      </c>
      <c r="P95" s="4">
        <v>0</v>
      </c>
      <c r="Q95" s="4">
        <v>0</v>
      </c>
      <c r="R95" s="4"/>
    </row>
    <row r="96" spans="1:18" x14ac:dyDescent="0.25">
      <c r="A96" s="3" t="s">
        <v>16</v>
      </c>
      <c r="B96" s="3" t="s">
        <v>16</v>
      </c>
      <c r="C96" s="4" t="s">
        <v>17</v>
      </c>
      <c r="D96" s="4" t="s">
        <v>18</v>
      </c>
      <c r="E96" s="4" t="s">
        <v>19</v>
      </c>
      <c r="F96" s="4" t="s">
        <v>20</v>
      </c>
      <c r="G96" s="5">
        <v>4</v>
      </c>
      <c r="H96" s="4">
        <v>1</v>
      </c>
      <c r="I96" s="4">
        <v>3</v>
      </c>
      <c r="J96" s="6">
        <v>2</v>
      </c>
      <c r="K96" s="4">
        <v>2</v>
      </c>
      <c r="L96" s="4">
        <v>0</v>
      </c>
      <c r="M96" s="7">
        <v>1</v>
      </c>
      <c r="N96" s="4">
        <v>0</v>
      </c>
      <c r="O96" s="4">
        <v>0</v>
      </c>
      <c r="P96" s="4">
        <v>0</v>
      </c>
      <c r="Q96" s="4">
        <v>1</v>
      </c>
      <c r="R96" s="4"/>
    </row>
    <row r="97" spans="1:18" x14ac:dyDescent="0.25">
      <c r="A97" s="3" t="s">
        <v>341</v>
      </c>
      <c r="B97" s="3" t="s">
        <v>341</v>
      </c>
      <c r="C97" s="4" t="s">
        <v>17</v>
      </c>
      <c r="D97" s="4" t="s">
        <v>227</v>
      </c>
      <c r="E97" s="4" t="s">
        <v>331</v>
      </c>
      <c r="F97" s="4" t="s">
        <v>342</v>
      </c>
      <c r="G97" s="5">
        <v>4</v>
      </c>
      <c r="H97" s="4">
        <v>1</v>
      </c>
      <c r="I97" s="4">
        <v>3</v>
      </c>
      <c r="J97" s="6">
        <v>2</v>
      </c>
      <c r="K97" s="4">
        <v>2</v>
      </c>
      <c r="L97" s="4">
        <v>0</v>
      </c>
      <c r="M97" s="7">
        <v>1</v>
      </c>
      <c r="N97" s="4">
        <v>0</v>
      </c>
      <c r="O97" s="4">
        <v>0</v>
      </c>
      <c r="P97" s="4">
        <v>1</v>
      </c>
      <c r="Q97" s="4">
        <v>0</v>
      </c>
      <c r="R97" s="4"/>
    </row>
    <row r="98" spans="1:18" x14ac:dyDescent="0.25">
      <c r="A98" s="3" t="s">
        <v>455</v>
      </c>
      <c r="B98" s="3" t="s">
        <v>455</v>
      </c>
      <c r="C98" s="4" t="s">
        <v>17</v>
      </c>
      <c r="D98" s="4" t="s">
        <v>362</v>
      </c>
      <c r="E98" s="4" t="s">
        <v>448</v>
      </c>
      <c r="F98" s="4" t="s">
        <v>456</v>
      </c>
      <c r="G98" s="5">
        <v>4</v>
      </c>
      <c r="H98" s="4">
        <v>1</v>
      </c>
      <c r="I98" s="4">
        <v>3</v>
      </c>
      <c r="J98" s="6">
        <v>2</v>
      </c>
      <c r="K98" s="4">
        <v>1</v>
      </c>
      <c r="L98" s="4">
        <v>1</v>
      </c>
      <c r="M98" s="7">
        <v>2</v>
      </c>
      <c r="N98" s="4">
        <v>2</v>
      </c>
      <c r="O98" s="4">
        <v>0</v>
      </c>
      <c r="P98" s="4">
        <v>0</v>
      </c>
      <c r="Q98" s="4">
        <v>0</v>
      </c>
      <c r="R98" s="4"/>
    </row>
    <row r="99" spans="1:18" x14ac:dyDescent="0.25">
      <c r="A99" s="3" t="s">
        <v>241</v>
      </c>
      <c r="B99" s="3" t="s">
        <v>241</v>
      </c>
      <c r="C99" s="4" t="s">
        <v>17</v>
      </c>
      <c r="D99" s="4" t="s">
        <v>227</v>
      </c>
      <c r="E99" s="4" t="s">
        <v>239</v>
      </c>
      <c r="F99" s="4" t="s">
        <v>242</v>
      </c>
      <c r="G99" s="5">
        <v>4</v>
      </c>
      <c r="H99" s="4">
        <v>1</v>
      </c>
      <c r="I99" s="4">
        <v>3</v>
      </c>
      <c r="J99" s="6">
        <v>1</v>
      </c>
      <c r="K99" s="4">
        <v>0</v>
      </c>
      <c r="L99" s="4">
        <v>1</v>
      </c>
      <c r="M99" s="7">
        <v>1</v>
      </c>
      <c r="N99" s="4">
        <v>0</v>
      </c>
      <c r="O99" s="4">
        <v>0</v>
      </c>
      <c r="P99" s="4">
        <v>0</v>
      </c>
      <c r="Q99" s="4">
        <v>1</v>
      </c>
      <c r="R99" s="4"/>
    </row>
    <row r="100" spans="1:18" x14ac:dyDescent="0.25">
      <c r="A100" s="3" t="s">
        <v>385</v>
      </c>
      <c r="B100" s="3" t="s">
        <v>385</v>
      </c>
      <c r="C100" s="4" t="s">
        <v>17</v>
      </c>
      <c r="D100" s="4" t="s">
        <v>362</v>
      </c>
      <c r="E100" s="4" t="s">
        <v>378</v>
      </c>
      <c r="F100" s="4" t="s">
        <v>386</v>
      </c>
      <c r="G100" s="5">
        <v>4</v>
      </c>
      <c r="H100" s="4">
        <v>0</v>
      </c>
      <c r="I100" s="4">
        <v>4</v>
      </c>
      <c r="J100" s="6">
        <v>4</v>
      </c>
      <c r="K100" s="4">
        <v>4</v>
      </c>
      <c r="L100" s="4">
        <v>0</v>
      </c>
      <c r="M100" s="7">
        <v>1</v>
      </c>
      <c r="N100" s="4">
        <v>1</v>
      </c>
      <c r="O100" s="4">
        <v>0</v>
      </c>
      <c r="P100" s="4">
        <v>0</v>
      </c>
      <c r="Q100" s="4">
        <v>0</v>
      </c>
      <c r="R100" s="4"/>
    </row>
    <row r="101" spans="1:18" x14ac:dyDescent="0.25">
      <c r="A101" s="3" t="s">
        <v>160</v>
      </c>
      <c r="B101" s="3" t="s">
        <v>160</v>
      </c>
      <c r="C101" s="4" t="s">
        <v>17</v>
      </c>
      <c r="D101" s="4" t="s">
        <v>135</v>
      </c>
      <c r="E101" s="4" t="s">
        <v>155</v>
      </c>
      <c r="F101" s="4" t="s">
        <v>161</v>
      </c>
      <c r="G101" s="5">
        <v>4</v>
      </c>
      <c r="H101" s="4">
        <v>1</v>
      </c>
      <c r="I101" s="4">
        <v>3</v>
      </c>
      <c r="J101" s="6">
        <v>2</v>
      </c>
      <c r="K101" s="4">
        <v>1</v>
      </c>
      <c r="L101" s="4">
        <v>1</v>
      </c>
      <c r="M101" s="7">
        <v>1</v>
      </c>
      <c r="N101" s="4">
        <v>0</v>
      </c>
      <c r="O101" s="4">
        <v>0</v>
      </c>
      <c r="P101" s="4">
        <v>0</v>
      </c>
      <c r="Q101" s="4">
        <v>1</v>
      </c>
      <c r="R101" s="4"/>
    </row>
    <row r="102" spans="1:18" x14ac:dyDescent="0.25">
      <c r="A102" s="3" t="s">
        <v>393</v>
      </c>
      <c r="B102" s="3" t="s">
        <v>393</v>
      </c>
      <c r="C102" s="4" t="s">
        <v>17</v>
      </c>
      <c r="D102" s="4" t="s">
        <v>362</v>
      </c>
      <c r="E102" s="4" t="s">
        <v>394</v>
      </c>
      <c r="F102" s="4" t="s">
        <v>395</v>
      </c>
      <c r="G102" s="5">
        <v>4</v>
      </c>
      <c r="H102" s="4">
        <v>0</v>
      </c>
      <c r="I102" s="4">
        <v>4</v>
      </c>
      <c r="J102" s="6">
        <v>4</v>
      </c>
      <c r="K102" s="4">
        <v>2</v>
      </c>
      <c r="L102" s="4">
        <v>2</v>
      </c>
      <c r="M102" s="7">
        <v>1</v>
      </c>
      <c r="N102" s="4">
        <v>0</v>
      </c>
      <c r="O102" s="4">
        <v>0</v>
      </c>
      <c r="P102" s="4">
        <v>1</v>
      </c>
      <c r="Q102" s="4">
        <v>0</v>
      </c>
      <c r="R102" s="4"/>
    </row>
    <row r="103" spans="1:18" x14ac:dyDescent="0.25">
      <c r="A103" s="3" t="s">
        <v>49</v>
      </c>
      <c r="B103" s="3" t="s">
        <v>49</v>
      </c>
      <c r="C103" s="4" t="s">
        <v>17</v>
      </c>
      <c r="D103" s="4" t="s">
        <v>18</v>
      </c>
      <c r="E103" s="4" t="s">
        <v>47</v>
      </c>
      <c r="F103" s="4" t="s">
        <v>50</v>
      </c>
      <c r="G103" s="5">
        <v>4</v>
      </c>
      <c r="H103" s="4">
        <v>0</v>
      </c>
      <c r="I103" s="4">
        <v>4</v>
      </c>
      <c r="J103" s="6">
        <v>4</v>
      </c>
      <c r="K103" s="4">
        <v>2</v>
      </c>
      <c r="L103" s="4">
        <v>2</v>
      </c>
      <c r="M103" s="7">
        <v>1</v>
      </c>
      <c r="N103" s="4">
        <v>1</v>
      </c>
      <c r="O103" s="4">
        <v>0</v>
      </c>
      <c r="P103" s="4">
        <v>0</v>
      </c>
      <c r="Q103" s="4">
        <v>0</v>
      </c>
      <c r="R103" s="4"/>
    </row>
    <row r="104" spans="1:18" x14ac:dyDescent="0.25">
      <c r="A104" s="3" t="s">
        <v>492</v>
      </c>
      <c r="B104" s="3" t="s">
        <v>492</v>
      </c>
      <c r="C104" s="4" t="s">
        <v>17</v>
      </c>
      <c r="D104" s="4" t="s">
        <v>362</v>
      </c>
      <c r="E104" s="4" t="s">
        <v>482</v>
      </c>
      <c r="F104" s="4" t="s">
        <v>482</v>
      </c>
      <c r="G104" s="5">
        <v>4</v>
      </c>
      <c r="H104" s="4">
        <v>1</v>
      </c>
      <c r="I104" s="4">
        <v>3</v>
      </c>
      <c r="J104" s="6">
        <v>4</v>
      </c>
      <c r="K104" s="4">
        <v>2</v>
      </c>
      <c r="L104" s="4">
        <v>2</v>
      </c>
      <c r="M104" s="7">
        <v>1</v>
      </c>
      <c r="N104" s="4">
        <v>1</v>
      </c>
      <c r="O104" s="4">
        <v>0</v>
      </c>
      <c r="P104" s="4">
        <v>0</v>
      </c>
      <c r="Q104" s="4">
        <v>0</v>
      </c>
      <c r="R104" s="4"/>
    </row>
    <row r="105" spans="1:18" x14ac:dyDescent="0.25">
      <c r="A105" s="3" t="s">
        <v>384</v>
      </c>
      <c r="B105" s="3" t="s">
        <v>384</v>
      </c>
      <c r="C105" s="4" t="s">
        <v>17</v>
      </c>
      <c r="D105" s="4" t="s">
        <v>362</v>
      </c>
      <c r="E105" s="4" t="s">
        <v>378</v>
      </c>
      <c r="F105" s="4" t="s">
        <v>378</v>
      </c>
      <c r="G105" s="5">
        <v>4</v>
      </c>
      <c r="H105" s="4">
        <v>3</v>
      </c>
      <c r="I105" s="4">
        <v>1</v>
      </c>
      <c r="J105" s="6">
        <v>1</v>
      </c>
      <c r="K105" s="4">
        <v>1</v>
      </c>
      <c r="L105" s="4">
        <v>0</v>
      </c>
      <c r="M105" s="7">
        <v>0</v>
      </c>
      <c r="N105" s="4">
        <v>0</v>
      </c>
      <c r="O105" s="4">
        <v>0</v>
      </c>
      <c r="P105" s="4">
        <v>0</v>
      </c>
      <c r="Q105" s="4">
        <v>0</v>
      </c>
      <c r="R105" s="4"/>
    </row>
    <row r="106" spans="1:18" x14ac:dyDescent="0.25">
      <c r="A106" s="3" t="s">
        <v>380</v>
      </c>
      <c r="B106" s="3" t="s">
        <v>380</v>
      </c>
      <c r="C106" s="4" t="s">
        <v>17</v>
      </c>
      <c r="D106" s="4" t="s">
        <v>362</v>
      </c>
      <c r="E106" s="4" t="s">
        <v>378</v>
      </c>
      <c r="F106" s="4" t="s">
        <v>381</v>
      </c>
      <c r="G106" s="5">
        <v>4</v>
      </c>
      <c r="H106" s="4">
        <v>1</v>
      </c>
      <c r="I106" s="4">
        <v>3</v>
      </c>
      <c r="J106" s="6">
        <v>1</v>
      </c>
      <c r="K106" s="4">
        <v>0</v>
      </c>
      <c r="L106" s="4">
        <v>1</v>
      </c>
      <c r="M106" s="7">
        <v>0</v>
      </c>
      <c r="N106" s="4">
        <v>0</v>
      </c>
      <c r="O106" s="4">
        <v>0</v>
      </c>
      <c r="P106" s="4">
        <v>0</v>
      </c>
      <c r="Q106" s="4">
        <v>0</v>
      </c>
      <c r="R106" s="4"/>
    </row>
    <row r="107" spans="1:18" x14ac:dyDescent="0.25">
      <c r="A107" s="3" t="s">
        <v>440</v>
      </c>
      <c r="B107" s="3" t="s">
        <v>440</v>
      </c>
      <c r="C107" s="4" t="s">
        <v>17</v>
      </c>
      <c r="D107" s="4" t="s">
        <v>362</v>
      </c>
      <c r="E107" s="4" t="s">
        <v>434</v>
      </c>
      <c r="F107" s="4" t="s">
        <v>441</v>
      </c>
      <c r="G107" s="5">
        <v>4</v>
      </c>
      <c r="H107" s="4">
        <v>1</v>
      </c>
      <c r="I107" s="4">
        <v>3</v>
      </c>
      <c r="J107" s="6">
        <v>5</v>
      </c>
      <c r="K107" s="4">
        <v>3</v>
      </c>
      <c r="L107" s="4">
        <v>2</v>
      </c>
      <c r="M107" s="7">
        <v>0</v>
      </c>
      <c r="N107" s="4">
        <v>0</v>
      </c>
      <c r="O107" s="4">
        <v>0</v>
      </c>
      <c r="P107" s="4">
        <v>0</v>
      </c>
      <c r="Q107" s="4">
        <v>0</v>
      </c>
      <c r="R107" s="4"/>
    </row>
    <row r="108" spans="1:18" x14ac:dyDescent="0.25">
      <c r="A108" s="3" t="s">
        <v>292</v>
      </c>
      <c r="B108" s="3" t="s">
        <v>292</v>
      </c>
      <c r="C108" s="4" t="s">
        <v>17</v>
      </c>
      <c r="D108" s="4" t="s">
        <v>227</v>
      </c>
      <c r="E108" s="4" t="s">
        <v>285</v>
      </c>
      <c r="F108" s="4" t="s">
        <v>293</v>
      </c>
      <c r="G108" s="5">
        <v>4</v>
      </c>
      <c r="H108" s="4">
        <v>2</v>
      </c>
      <c r="I108" s="4">
        <v>2</v>
      </c>
      <c r="J108" s="6">
        <v>1</v>
      </c>
      <c r="K108" s="4">
        <v>0</v>
      </c>
      <c r="L108" s="4">
        <v>1</v>
      </c>
      <c r="M108" s="7">
        <v>1</v>
      </c>
      <c r="N108" s="4">
        <v>1</v>
      </c>
      <c r="O108" s="4">
        <v>0</v>
      </c>
      <c r="P108" s="4">
        <v>0</v>
      </c>
      <c r="Q108" s="4">
        <v>0</v>
      </c>
      <c r="R108" s="4"/>
    </row>
    <row r="109" spans="1:18" x14ac:dyDescent="0.25">
      <c r="A109" s="3" t="s">
        <v>421</v>
      </c>
      <c r="B109" s="3" t="s">
        <v>421</v>
      </c>
      <c r="C109" s="4" t="s">
        <v>17</v>
      </c>
      <c r="D109" s="4" t="s">
        <v>362</v>
      </c>
      <c r="E109" s="4" t="s">
        <v>368</v>
      </c>
      <c r="F109" s="4" t="s">
        <v>422</v>
      </c>
      <c r="G109" s="5">
        <v>4</v>
      </c>
      <c r="H109" s="4">
        <v>0</v>
      </c>
      <c r="I109" s="4">
        <v>4</v>
      </c>
      <c r="J109" s="6">
        <v>0</v>
      </c>
      <c r="K109" s="4">
        <v>0</v>
      </c>
      <c r="L109" s="4">
        <v>0</v>
      </c>
      <c r="M109" s="7">
        <v>0</v>
      </c>
      <c r="N109" s="4">
        <v>0</v>
      </c>
      <c r="O109" s="4">
        <v>0</v>
      </c>
      <c r="P109" s="4">
        <v>0</v>
      </c>
      <c r="Q109" s="4">
        <v>0</v>
      </c>
      <c r="R109" s="4"/>
    </row>
    <row r="110" spans="1:18" x14ac:dyDescent="0.25">
      <c r="A110" s="3" t="s">
        <v>377</v>
      </c>
      <c r="B110" s="3" t="s">
        <v>377</v>
      </c>
      <c r="C110" s="4" t="s">
        <v>17</v>
      </c>
      <c r="D110" s="4" t="s">
        <v>362</v>
      </c>
      <c r="E110" s="4" t="s">
        <v>378</v>
      </c>
      <c r="F110" s="4" t="s">
        <v>379</v>
      </c>
      <c r="G110" s="5">
        <v>4</v>
      </c>
      <c r="H110" s="4">
        <v>2</v>
      </c>
      <c r="I110" s="4">
        <v>2</v>
      </c>
      <c r="J110" s="6">
        <v>3</v>
      </c>
      <c r="K110" s="4">
        <v>3</v>
      </c>
      <c r="L110" s="4">
        <v>0</v>
      </c>
      <c r="M110" s="7">
        <v>1</v>
      </c>
      <c r="N110" s="4">
        <v>1</v>
      </c>
      <c r="O110" s="4">
        <v>0</v>
      </c>
      <c r="P110" s="4">
        <v>0</v>
      </c>
      <c r="Q110" s="4">
        <v>0</v>
      </c>
      <c r="R110" s="4"/>
    </row>
    <row r="111" spans="1:18" x14ac:dyDescent="0.25">
      <c r="A111" s="3" t="s">
        <v>110</v>
      </c>
      <c r="B111" s="3" t="s">
        <v>110</v>
      </c>
      <c r="C111" s="4" t="s">
        <v>17</v>
      </c>
      <c r="D111" s="4" t="s">
        <v>18</v>
      </c>
      <c r="E111" s="4" t="s">
        <v>97</v>
      </c>
      <c r="F111" s="4" t="s">
        <v>111</v>
      </c>
      <c r="G111" s="5">
        <v>4</v>
      </c>
      <c r="H111" s="4">
        <v>0</v>
      </c>
      <c r="I111" s="4">
        <v>4</v>
      </c>
      <c r="J111" s="6">
        <v>0</v>
      </c>
      <c r="K111" s="4">
        <v>0</v>
      </c>
      <c r="L111" s="4">
        <v>0</v>
      </c>
      <c r="M111" s="7">
        <v>0</v>
      </c>
      <c r="N111" s="4">
        <v>0</v>
      </c>
      <c r="O111" s="4">
        <v>0</v>
      </c>
      <c r="P111" s="4">
        <v>0</v>
      </c>
      <c r="Q111" s="4">
        <v>0</v>
      </c>
      <c r="R111" s="4"/>
    </row>
    <row r="112" spans="1:18" x14ac:dyDescent="0.25">
      <c r="A112" s="3" t="s">
        <v>517</v>
      </c>
      <c r="B112" s="3" t="s">
        <v>517</v>
      </c>
      <c r="C112" s="4" t="s">
        <v>17</v>
      </c>
      <c r="D112" s="4" t="s">
        <v>496</v>
      </c>
      <c r="E112" s="4" t="s">
        <v>518</v>
      </c>
      <c r="F112" s="4" t="s">
        <v>518</v>
      </c>
      <c r="G112" s="5">
        <v>4</v>
      </c>
      <c r="H112" s="4">
        <v>0</v>
      </c>
      <c r="I112" s="4">
        <v>4</v>
      </c>
      <c r="J112" s="6">
        <v>1</v>
      </c>
      <c r="K112" s="4">
        <v>1</v>
      </c>
      <c r="L112" s="4">
        <v>0</v>
      </c>
      <c r="M112" s="7">
        <v>0</v>
      </c>
      <c r="N112" s="4">
        <v>0</v>
      </c>
      <c r="O112" s="4">
        <v>0</v>
      </c>
      <c r="P112" s="4">
        <v>0</v>
      </c>
      <c r="Q112" s="4">
        <v>0</v>
      </c>
      <c r="R112" s="4"/>
    </row>
    <row r="113" spans="1:18" x14ac:dyDescent="0.25">
      <c r="A113" s="3" t="s">
        <v>51</v>
      </c>
      <c r="B113" s="3" t="s">
        <v>51</v>
      </c>
      <c r="C113" s="4" t="s">
        <v>17</v>
      </c>
      <c r="D113" s="4" t="s">
        <v>18</v>
      </c>
      <c r="E113" s="4" t="s">
        <v>47</v>
      </c>
      <c r="F113" s="4" t="s">
        <v>52</v>
      </c>
      <c r="G113" s="5">
        <v>3</v>
      </c>
      <c r="H113" s="4">
        <v>1</v>
      </c>
      <c r="I113" s="4">
        <v>2</v>
      </c>
      <c r="J113" s="6">
        <v>11</v>
      </c>
      <c r="K113" s="4">
        <v>11</v>
      </c>
      <c r="L113" s="4">
        <v>0</v>
      </c>
      <c r="M113" s="7">
        <v>19</v>
      </c>
      <c r="N113" s="4">
        <v>10</v>
      </c>
      <c r="O113" s="4">
        <v>1</v>
      </c>
      <c r="P113" s="4">
        <v>1</v>
      </c>
      <c r="Q113" s="4">
        <v>7</v>
      </c>
      <c r="R113" s="4"/>
    </row>
    <row r="114" spans="1:18" x14ac:dyDescent="0.25">
      <c r="A114" s="3" t="s">
        <v>265</v>
      </c>
      <c r="B114" s="3" t="s">
        <v>265</v>
      </c>
      <c r="C114" s="4" t="s">
        <v>17</v>
      </c>
      <c r="D114" s="4" t="s">
        <v>227</v>
      </c>
      <c r="E114" s="4" t="s">
        <v>251</v>
      </c>
      <c r="F114" s="4" t="s">
        <v>266</v>
      </c>
      <c r="G114" s="5">
        <v>3</v>
      </c>
      <c r="H114" s="4">
        <v>1</v>
      </c>
      <c r="I114" s="4">
        <v>2</v>
      </c>
      <c r="J114" s="6">
        <v>2</v>
      </c>
      <c r="K114" s="4">
        <v>2</v>
      </c>
      <c r="L114" s="4">
        <v>0</v>
      </c>
      <c r="M114" s="7">
        <v>5</v>
      </c>
      <c r="N114" s="4">
        <v>2</v>
      </c>
      <c r="O114" s="4">
        <v>1</v>
      </c>
      <c r="P114" s="4">
        <v>1</v>
      </c>
      <c r="Q114" s="4">
        <v>1</v>
      </c>
      <c r="R114" s="4"/>
    </row>
    <row r="115" spans="1:18" x14ac:dyDescent="0.25">
      <c r="A115" s="3" t="s">
        <v>359</v>
      </c>
      <c r="B115" s="3" t="s">
        <v>359</v>
      </c>
      <c r="C115" s="4" t="s">
        <v>17</v>
      </c>
      <c r="D115" s="4" t="s">
        <v>227</v>
      </c>
      <c r="E115" s="4" t="s">
        <v>347</v>
      </c>
      <c r="F115" s="4" t="s">
        <v>360</v>
      </c>
      <c r="G115" s="5">
        <v>3</v>
      </c>
      <c r="H115" s="4">
        <v>0</v>
      </c>
      <c r="I115" s="4">
        <v>3</v>
      </c>
      <c r="J115" s="6">
        <v>1</v>
      </c>
      <c r="K115" s="4">
        <v>0</v>
      </c>
      <c r="L115" s="4">
        <v>1</v>
      </c>
      <c r="M115" s="7">
        <v>5</v>
      </c>
      <c r="N115" s="4">
        <v>4</v>
      </c>
      <c r="O115" s="4">
        <v>0</v>
      </c>
      <c r="P115" s="4">
        <v>1</v>
      </c>
      <c r="Q115" s="4">
        <v>0</v>
      </c>
      <c r="R115" s="4"/>
    </row>
    <row r="116" spans="1:18" x14ac:dyDescent="0.25">
      <c r="A116" s="3" t="s">
        <v>357</v>
      </c>
      <c r="B116" s="3" t="s">
        <v>357</v>
      </c>
      <c r="C116" s="4" t="s">
        <v>17</v>
      </c>
      <c r="D116" s="4" t="s">
        <v>227</v>
      </c>
      <c r="E116" s="4" t="s">
        <v>347</v>
      </c>
      <c r="F116" s="4" t="s">
        <v>358</v>
      </c>
      <c r="G116" s="5">
        <v>3</v>
      </c>
      <c r="H116" s="4">
        <v>0</v>
      </c>
      <c r="I116" s="4">
        <v>3</v>
      </c>
      <c r="J116" s="6">
        <v>4</v>
      </c>
      <c r="K116" s="4">
        <v>3</v>
      </c>
      <c r="L116" s="4">
        <v>1</v>
      </c>
      <c r="M116" s="7">
        <v>5</v>
      </c>
      <c r="N116" s="4">
        <v>5</v>
      </c>
      <c r="O116" s="4">
        <v>0</v>
      </c>
      <c r="P116" s="4">
        <v>0</v>
      </c>
      <c r="Q116" s="4">
        <v>0</v>
      </c>
      <c r="R116" s="4"/>
    </row>
    <row r="117" spans="1:18" x14ac:dyDescent="0.25">
      <c r="A117" s="3" t="s">
        <v>93</v>
      </c>
      <c r="B117" s="3" t="s">
        <v>93</v>
      </c>
      <c r="C117" s="4" t="s">
        <v>17</v>
      </c>
      <c r="D117" s="4" t="s">
        <v>18</v>
      </c>
      <c r="E117" s="4" t="s">
        <v>85</v>
      </c>
      <c r="F117" s="4" t="s">
        <v>85</v>
      </c>
      <c r="G117" s="5">
        <v>3</v>
      </c>
      <c r="H117" s="4">
        <v>0</v>
      </c>
      <c r="I117" s="4">
        <v>3</v>
      </c>
      <c r="J117" s="6">
        <v>2</v>
      </c>
      <c r="K117" s="4">
        <v>2</v>
      </c>
      <c r="L117" s="4">
        <v>0</v>
      </c>
      <c r="M117" s="7">
        <v>4</v>
      </c>
      <c r="N117" s="4">
        <v>2</v>
      </c>
      <c r="O117" s="4">
        <v>0</v>
      </c>
      <c r="P117" s="4">
        <v>0</v>
      </c>
      <c r="Q117" s="4">
        <v>2</v>
      </c>
      <c r="R117" s="4"/>
    </row>
    <row r="118" spans="1:18" x14ac:dyDescent="0.25">
      <c r="A118" s="3" t="s">
        <v>169</v>
      </c>
      <c r="B118" s="3" t="s">
        <v>169</v>
      </c>
      <c r="C118" s="4" t="s">
        <v>17</v>
      </c>
      <c r="D118" s="4" t="s">
        <v>135</v>
      </c>
      <c r="E118" s="4" t="s">
        <v>163</v>
      </c>
      <c r="F118" s="4" t="s">
        <v>170</v>
      </c>
      <c r="G118" s="5">
        <v>3</v>
      </c>
      <c r="H118" s="4">
        <v>1</v>
      </c>
      <c r="I118" s="4">
        <v>2</v>
      </c>
      <c r="J118" s="6">
        <v>6</v>
      </c>
      <c r="K118" s="4">
        <v>5</v>
      </c>
      <c r="L118" s="4">
        <v>1</v>
      </c>
      <c r="M118" s="7">
        <v>3</v>
      </c>
      <c r="N118" s="4">
        <v>2</v>
      </c>
      <c r="O118" s="4">
        <v>0</v>
      </c>
      <c r="P118" s="4">
        <v>1</v>
      </c>
      <c r="Q118" s="4">
        <v>0</v>
      </c>
      <c r="R118" s="4"/>
    </row>
    <row r="119" spans="1:18" x14ac:dyDescent="0.25">
      <c r="A119" s="3" t="s">
        <v>67</v>
      </c>
      <c r="B119" s="3" t="s">
        <v>67</v>
      </c>
      <c r="C119" s="4" t="s">
        <v>17</v>
      </c>
      <c r="D119" s="4" t="s">
        <v>18</v>
      </c>
      <c r="E119" s="4" t="s">
        <v>58</v>
      </c>
      <c r="F119" s="4" t="s">
        <v>68</v>
      </c>
      <c r="G119" s="5">
        <v>3</v>
      </c>
      <c r="H119" s="4">
        <v>0</v>
      </c>
      <c r="I119" s="4">
        <v>3</v>
      </c>
      <c r="J119" s="6">
        <v>5</v>
      </c>
      <c r="K119" s="4">
        <v>4</v>
      </c>
      <c r="L119" s="4">
        <v>1</v>
      </c>
      <c r="M119" s="7">
        <v>3</v>
      </c>
      <c r="N119" s="4">
        <v>0</v>
      </c>
      <c r="O119" s="4">
        <v>1</v>
      </c>
      <c r="P119" s="4">
        <v>0</v>
      </c>
      <c r="Q119" s="4">
        <v>2</v>
      </c>
      <c r="R119" s="4"/>
    </row>
    <row r="120" spans="1:18" x14ac:dyDescent="0.25">
      <c r="A120" s="3" t="s">
        <v>484</v>
      </c>
      <c r="B120" s="3" t="s">
        <v>484</v>
      </c>
      <c r="C120" s="4" t="s">
        <v>17</v>
      </c>
      <c r="D120" s="4" t="s">
        <v>362</v>
      </c>
      <c r="E120" s="4" t="s">
        <v>482</v>
      </c>
      <c r="F120" s="4" t="s">
        <v>485</v>
      </c>
      <c r="G120" s="5">
        <v>3</v>
      </c>
      <c r="H120" s="4">
        <v>1</v>
      </c>
      <c r="I120" s="4">
        <v>2</v>
      </c>
      <c r="J120" s="6">
        <v>7</v>
      </c>
      <c r="K120" s="4">
        <v>2</v>
      </c>
      <c r="L120" s="4">
        <v>5</v>
      </c>
      <c r="M120" s="7">
        <v>3</v>
      </c>
      <c r="N120" s="4">
        <v>1</v>
      </c>
      <c r="O120" s="4">
        <v>0</v>
      </c>
      <c r="P120" s="4">
        <v>0</v>
      </c>
      <c r="Q120" s="4">
        <v>2</v>
      </c>
      <c r="R120" s="4"/>
    </row>
    <row r="121" spans="1:18" x14ac:dyDescent="0.25">
      <c r="A121" s="3" t="s">
        <v>91</v>
      </c>
      <c r="B121" s="3" t="s">
        <v>91</v>
      </c>
      <c r="C121" s="4" t="s">
        <v>17</v>
      </c>
      <c r="D121" s="4" t="s">
        <v>18</v>
      </c>
      <c r="E121" s="4" t="s">
        <v>85</v>
      </c>
      <c r="F121" s="4" t="s">
        <v>92</v>
      </c>
      <c r="G121" s="5">
        <v>3</v>
      </c>
      <c r="H121" s="4">
        <v>1</v>
      </c>
      <c r="I121" s="4">
        <v>2</v>
      </c>
      <c r="J121" s="6">
        <v>1</v>
      </c>
      <c r="K121" s="4">
        <v>1</v>
      </c>
      <c r="L121" s="4">
        <v>0</v>
      </c>
      <c r="M121" s="7">
        <v>3</v>
      </c>
      <c r="N121" s="4">
        <v>3</v>
      </c>
      <c r="O121" s="4">
        <v>0</v>
      </c>
      <c r="P121" s="4">
        <v>0</v>
      </c>
      <c r="Q121" s="4">
        <v>0</v>
      </c>
      <c r="R121" s="4"/>
    </row>
    <row r="122" spans="1:18" x14ac:dyDescent="0.25">
      <c r="A122" s="3" t="s">
        <v>343</v>
      </c>
      <c r="B122" s="3" t="s">
        <v>343</v>
      </c>
      <c r="C122" s="4" t="s">
        <v>17</v>
      </c>
      <c r="D122" s="4" t="s">
        <v>227</v>
      </c>
      <c r="E122" s="4" t="s">
        <v>331</v>
      </c>
      <c r="F122" s="4" t="s">
        <v>344</v>
      </c>
      <c r="G122" s="5">
        <v>3</v>
      </c>
      <c r="H122" s="4">
        <v>1</v>
      </c>
      <c r="I122" s="4">
        <v>2</v>
      </c>
      <c r="J122" s="6">
        <v>2</v>
      </c>
      <c r="K122" s="4">
        <v>1</v>
      </c>
      <c r="L122" s="4">
        <v>1</v>
      </c>
      <c r="M122" s="7">
        <v>3</v>
      </c>
      <c r="N122" s="4">
        <v>1</v>
      </c>
      <c r="O122" s="4">
        <v>1</v>
      </c>
      <c r="P122" s="4">
        <v>1</v>
      </c>
      <c r="Q122" s="4">
        <v>0</v>
      </c>
      <c r="R122" s="4"/>
    </row>
    <row r="123" spans="1:18" x14ac:dyDescent="0.25">
      <c r="A123" s="3" t="s">
        <v>271</v>
      </c>
      <c r="B123" s="3" t="s">
        <v>271</v>
      </c>
      <c r="C123" s="4" t="s">
        <v>17</v>
      </c>
      <c r="D123" s="4" t="s">
        <v>227</v>
      </c>
      <c r="E123" s="4" t="s">
        <v>272</v>
      </c>
      <c r="F123" s="4" t="s">
        <v>273</v>
      </c>
      <c r="G123" s="5">
        <v>3</v>
      </c>
      <c r="H123" s="4">
        <v>2</v>
      </c>
      <c r="I123" s="4">
        <v>1</v>
      </c>
      <c r="J123" s="6">
        <v>6</v>
      </c>
      <c r="K123" s="4">
        <v>3</v>
      </c>
      <c r="L123" s="4">
        <v>3</v>
      </c>
      <c r="M123" s="7">
        <v>2</v>
      </c>
      <c r="N123" s="4">
        <v>1</v>
      </c>
      <c r="O123" s="4">
        <v>1</v>
      </c>
      <c r="P123" s="4">
        <v>0</v>
      </c>
      <c r="Q123" s="4">
        <v>0</v>
      </c>
      <c r="R123" s="4"/>
    </row>
    <row r="124" spans="1:18" x14ac:dyDescent="0.25">
      <c r="A124" s="3" t="s">
        <v>214</v>
      </c>
      <c r="B124" s="3" t="s">
        <v>214</v>
      </c>
      <c r="C124" s="4" t="s">
        <v>17</v>
      </c>
      <c r="D124" s="4" t="s">
        <v>135</v>
      </c>
      <c r="E124" s="4" t="s">
        <v>212</v>
      </c>
      <c r="F124" s="4" t="s">
        <v>215</v>
      </c>
      <c r="G124" s="5">
        <v>3</v>
      </c>
      <c r="H124" s="4">
        <v>0</v>
      </c>
      <c r="I124" s="4">
        <v>3</v>
      </c>
      <c r="J124" s="6">
        <v>2</v>
      </c>
      <c r="K124" s="4">
        <v>1</v>
      </c>
      <c r="L124" s="4">
        <v>1</v>
      </c>
      <c r="M124" s="7">
        <v>2</v>
      </c>
      <c r="N124" s="4">
        <v>1</v>
      </c>
      <c r="O124" s="4">
        <v>1</v>
      </c>
      <c r="P124" s="4">
        <v>0</v>
      </c>
      <c r="Q124" s="4">
        <v>0</v>
      </c>
      <c r="R124" s="4"/>
    </row>
    <row r="125" spans="1:18" x14ac:dyDescent="0.25">
      <c r="A125" s="3" t="s">
        <v>447</v>
      </c>
      <c r="B125" s="3" t="s">
        <v>447</v>
      </c>
      <c r="C125" s="4" t="s">
        <v>17</v>
      </c>
      <c r="D125" s="4" t="s">
        <v>362</v>
      </c>
      <c r="E125" s="4" t="s">
        <v>448</v>
      </c>
      <c r="F125" s="4" t="s">
        <v>449</v>
      </c>
      <c r="G125" s="5">
        <v>3</v>
      </c>
      <c r="H125" s="4">
        <v>2</v>
      </c>
      <c r="I125" s="4">
        <v>1</v>
      </c>
      <c r="J125" s="6">
        <v>2</v>
      </c>
      <c r="K125" s="4">
        <v>0</v>
      </c>
      <c r="L125" s="4">
        <v>2</v>
      </c>
      <c r="M125" s="7">
        <v>2</v>
      </c>
      <c r="N125" s="4">
        <v>1</v>
      </c>
      <c r="O125" s="4">
        <v>0</v>
      </c>
      <c r="P125" s="4">
        <v>1</v>
      </c>
      <c r="Q125" s="4">
        <v>0</v>
      </c>
      <c r="R125" s="4"/>
    </row>
    <row r="126" spans="1:18" x14ac:dyDescent="0.25">
      <c r="A126" s="3" t="s">
        <v>371</v>
      </c>
      <c r="B126" s="3" t="s">
        <v>371</v>
      </c>
      <c r="C126" s="4" t="s">
        <v>17</v>
      </c>
      <c r="D126" s="4" t="s">
        <v>362</v>
      </c>
      <c r="E126" s="4" t="s">
        <v>363</v>
      </c>
      <c r="F126" s="4" t="s">
        <v>372</v>
      </c>
      <c r="G126" s="5">
        <v>3</v>
      </c>
      <c r="H126" s="4">
        <v>3</v>
      </c>
      <c r="I126" s="4">
        <v>0</v>
      </c>
      <c r="J126" s="6">
        <v>4</v>
      </c>
      <c r="K126" s="4">
        <v>2</v>
      </c>
      <c r="L126" s="4">
        <v>2</v>
      </c>
      <c r="M126" s="7">
        <v>2</v>
      </c>
      <c r="N126" s="4">
        <v>2</v>
      </c>
      <c r="O126" s="4">
        <v>0</v>
      </c>
      <c r="P126" s="4">
        <v>0</v>
      </c>
      <c r="Q126" s="4">
        <v>0</v>
      </c>
      <c r="R126" s="4"/>
    </row>
    <row r="127" spans="1:18" x14ac:dyDescent="0.25">
      <c r="A127" s="10" t="s">
        <v>555</v>
      </c>
      <c r="B127" s="10" t="s">
        <v>555</v>
      </c>
      <c r="C127" s="4" t="s">
        <v>17</v>
      </c>
      <c r="D127" s="4" t="s">
        <v>496</v>
      </c>
      <c r="E127" s="4" t="s">
        <v>547</v>
      </c>
      <c r="F127" s="4" t="s">
        <v>556</v>
      </c>
      <c r="G127" s="5">
        <v>3</v>
      </c>
      <c r="H127" s="4">
        <v>1</v>
      </c>
      <c r="I127" s="4">
        <v>2</v>
      </c>
      <c r="J127" s="6">
        <v>8</v>
      </c>
      <c r="K127" s="4">
        <v>5</v>
      </c>
      <c r="L127" s="4">
        <v>3</v>
      </c>
      <c r="M127" s="7">
        <v>2</v>
      </c>
      <c r="N127" s="4">
        <v>1</v>
      </c>
      <c r="O127" s="4">
        <v>0</v>
      </c>
      <c r="P127" s="4">
        <v>0</v>
      </c>
      <c r="Q127" s="4">
        <v>1</v>
      </c>
      <c r="R127" s="4"/>
    </row>
    <row r="128" spans="1:18" x14ac:dyDescent="0.25">
      <c r="A128" s="3" t="s">
        <v>297</v>
      </c>
      <c r="B128" s="3" t="s">
        <v>297</v>
      </c>
      <c r="C128" s="4" t="s">
        <v>17</v>
      </c>
      <c r="D128" s="4" t="s">
        <v>227</v>
      </c>
      <c r="E128" s="4" t="s">
        <v>295</v>
      </c>
      <c r="F128" s="4" t="s">
        <v>298</v>
      </c>
      <c r="G128" s="5">
        <v>3</v>
      </c>
      <c r="H128" s="4">
        <v>0</v>
      </c>
      <c r="I128" s="4">
        <v>3</v>
      </c>
      <c r="J128" s="6">
        <v>4</v>
      </c>
      <c r="K128" s="4">
        <v>3</v>
      </c>
      <c r="L128" s="4">
        <v>1</v>
      </c>
      <c r="M128" s="7">
        <v>2</v>
      </c>
      <c r="N128" s="4">
        <v>1</v>
      </c>
      <c r="O128" s="4">
        <v>1</v>
      </c>
      <c r="P128" s="4">
        <v>0</v>
      </c>
      <c r="Q128" s="4">
        <v>0</v>
      </c>
      <c r="R128" s="4"/>
    </row>
    <row r="129" spans="1:18" x14ac:dyDescent="0.25">
      <c r="A129" s="3" t="s">
        <v>311</v>
      </c>
      <c r="B129" s="3" t="s">
        <v>311</v>
      </c>
      <c r="C129" s="4" t="s">
        <v>17</v>
      </c>
      <c r="D129" s="4" t="s">
        <v>227</v>
      </c>
      <c r="E129" s="4" t="s">
        <v>307</v>
      </c>
      <c r="F129" s="4" t="s">
        <v>312</v>
      </c>
      <c r="G129" s="5">
        <v>3</v>
      </c>
      <c r="H129" s="4">
        <v>1</v>
      </c>
      <c r="I129" s="4">
        <v>2</v>
      </c>
      <c r="J129" s="6">
        <v>2</v>
      </c>
      <c r="K129" s="4">
        <v>1</v>
      </c>
      <c r="L129" s="4">
        <v>1</v>
      </c>
      <c r="M129" s="7">
        <v>2</v>
      </c>
      <c r="N129" s="4">
        <v>2</v>
      </c>
      <c r="O129" s="4">
        <v>0</v>
      </c>
      <c r="P129" s="4">
        <v>0</v>
      </c>
      <c r="Q129" s="4">
        <v>0</v>
      </c>
      <c r="R129" s="4"/>
    </row>
    <row r="130" spans="1:18" x14ac:dyDescent="0.25">
      <c r="A130" s="3" t="s">
        <v>433</v>
      </c>
      <c r="B130" s="3" t="s">
        <v>433</v>
      </c>
      <c r="C130" s="4" t="s">
        <v>17</v>
      </c>
      <c r="D130" s="4" t="s">
        <v>362</v>
      </c>
      <c r="E130" s="4" t="s">
        <v>434</v>
      </c>
      <c r="F130" s="4" t="s">
        <v>435</v>
      </c>
      <c r="G130" s="5">
        <v>3</v>
      </c>
      <c r="H130" s="4">
        <v>0</v>
      </c>
      <c r="I130" s="4">
        <v>3</v>
      </c>
      <c r="J130" s="6">
        <v>3</v>
      </c>
      <c r="K130" s="4">
        <v>2</v>
      </c>
      <c r="L130" s="4">
        <v>1</v>
      </c>
      <c r="M130" s="7">
        <v>1</v>
      </c>
      <c r="N130" s="4">
        <v>0</v>
      </c>
      <c r="O130" s="4">
        <v>0</v>
      </c>
      <c r="P130" s="4">
        <v>0</v>
      </c>
      <c r="Q130" s="4">
        <v>1</v>
      </c>
      <c r="R130" s="4"/>
    </row>
    <row r="131" spans="1:18" x14ac:dyDescent="0.25">
      <c r="A131" s="3" t="s">
        <v>419</v>
      </c>
      <c r="B131" s="3" t="s">
        <v>419</v>
      </c>
      <c r="C131" s="4" t="s">
        <v>17</v>
      </c>
      <c r="D131" s="4" t="s">
        <v>362</v>
      </c>
      <c r="E131" s="4" t="s">
        <v>368</v>
      </c>
      <c r="F131" s="4" t="s">
        <v>420</v>
      </c>
      <c r="G131" s="5">
        <v>3</v>
      </c>
      <c r="H131" s="4">
        <v>0</v>
      </c>
      <c r="I131" s="4">
        <v>3</v>
      </c>
      <c r="J131" s="6">
        <v>0</v>
      </c>
      <c r="K131" s="4">
        <v>0</v>
      </c>
      <c r="L131" s="4">
        <v>0</v>
      </c>
      <c r="M131" s="7">
        <v>2</v>
      </c>
      <c r="N131" s="4">
        <v>1</v>
      </c>
      <c r="O131" s="4">
        <v>0</v>
      </c>
      <c r="P131" s="4">
        <v>0</v>
      </c>
      <c r="Q131" s="4">
        <v>1</v>
      </c>
      <c r="R131" s="4"/>
    </row>
    <row r="132" spans="1:18" x14ac:dyDescent="0.25">
      <c r="A132" s="3" t="s">
        <v>167</v>
      </c>
      <c r="B132" s="3" t="s">
        <v>167</v>
      </c>
      <c r="C132" s="4" t="s">
        <v>17</v>
      </c>
      <c r="D132" s="4" t="s">
        <v>135</v>
      </c>
      <c r="E132" s="4" t="s">
        <v>163</v>
      </c>
      <c r="F132" s="4" t="s">
        <v>168</v>
      </c>
      <c r="G132" s="5">
        <v>3</v>
      </c>
      <c r="H132" s="4">
        <v>2</v>
      </c>
      <c r="I132" s="4">
        <v>1</v>
      </c>
      <c r="J132" s="6">
        <v>3</v>
      </c>
      <c r="K132" s="4">
        <v>2</v>
      </c>
      <c r="L132" s="4">
        <v>1</v>
      </c>
      <c r="M132" s="7">
        <v>2</v>
      </c>
      <c r="N132" s="4">
        <v>1</v>
      </c>
      <c r="O132" s="4">
        <v>0</v>
      </c>
      <c r="P132" s="4">
        <v>0</v>
      </c>
      <c r="Q132" s="4">
        <v>1</v>
      </c>
      <c r="R132" s="4"/>
    </row>
    <row r="133" spans="1:18" x14ac:dyDescent="0.25">
      <c r="A133" s="3" t="s">
        <v>261</v>
      </c>
      <c r="B133" s="3" t="s">
        <v>261</v>
      </c>
      <c r="C133" s="4" t="s">
        <v>17</v>
      </c>
      <c r="D133" s="4" t="s">
        <v>227</v>
      </c>
      <c r="E133" s="4" t="s">
        <v>251</v>
      </c>
      <c r="F133" s="4" t="s">
        <v>262</v>
      </c>
      <c r="G133" s="5">
        <v>3</v>
      </c>
      <c r="H133" s="4">
        <v>0</v>
      </c>
      <c r="I133" s="4">
        <v>3</v>
      </c>
      <c r="J133" s="6">
        <v>2</v>
      </c>
      <c r="K133" s="4">
        <v>1</v>
      </c>
      <c r="L133" s="4">
        <v>1</v>
      </c>
      <c r="M133" s="7">
        <v>1</v>
      </c>
      <c r="N133" s="4">
        <v>1</v>
      </c>
      <c r="O133" s="4">
        <v>0</v>
      </c>
      <c r="P133" s="4">
        <v>0</v>
      </c>
      <c r="Q133" s="4">
        <v>0</v>
      </c>
      <c r="R133" s="4"/>
    </row>
    <row r="134" spans="1:18" x14ac:dyDescent="0.25">
      <c r="A134" s="3" t="s">
        <v>415</v>
      </c>
      <c r="B134" s="3" t="s">
        <v>415</v>
      </c>
      <c r="C134" s="4" t="s">
        <v>17</v>
      </c>
      <c r="D134" s="4" t="s">
        <v>362</v>
      </c>
      <c r="E134" s="4" t="s">
        <v>404</v>
      </c>
      <c r="F134" s="4" t="s">
        <v>416</v>
      </c>
      <c r="G134" s="5">
        <v>3</v>
      </c>
      <c r="H134" s="4">
        <v>0</v>
      </c>
      <c r="I134" s="4">
        <v>3</v>
      </c>
      <c r="J134" s="6">
        <v>4</v>
      </c>
      <c r="K134" s="4">
        <v>3</v>
      </c>
      <c r="L134" s="4">
        <v>1</v>
      </c>
      <c r="M134" s="7">
        <v>3</v>
      </c>
      <c r="N134" s="4">
        <v>1</v>
      </c>
      <c r="O134" s="4">
        <v>0</v>
      </c>
      <c r="P134" s="4">
        <v>2</v>
      </c>
      <c r="Q134" s="4">
        <v>0</v>
      </c>
      <c r="R134" s="4"/>
    </row>
    <row r="135" spans="1:18" x14ac:dyDescent="0.25">
      <c r="A135" s="3" t="s">
        <v>502</v>
      </c>
      <c r="B135" s="3" t="s">
        <v>502</v>
      </c>
      <c r="C135" s="4" t="s">
        <v>17</v>
      </c>
      <c r="D135" s="4" t="s">
        <v>496</v>
      </c>
      <c r="E135" s="4" t="s">
        <v>497</v>
      </c>
      <c r="F135" s="4" t="s">
        <v>503</v>
      </c>
      <c r="G135" s="5">
        <v>3</v>
      </c>
      <c r="H135" s="4">
        <v>0</v>
      </c>
      <c r="I135" s="4">
        <v>3</v>
      </c>
      <c r="J135" s="6">
        <v>1</v>
      </c>
      <c r="K135" s="4">
        <v>1</v>
      </c>
      <c r="L135" s="4">
        <v>0</v>
      </c>
      <c r="M135" s="7">
        <v>1</v>
      </c>
      <c r="N135" s="4">
        <v>1</v>
      </c>
      <c r="O135" s="4">
        <v>0</v>
      </c>
      <c r="P135" s="4">
        <v>0</v>
      </c>
      <c r="Q135" s="4">
        <v>0</v>
      </c>
      <c r="R135" s="4"/>
    </row>
    <row r="136" spans="1:18" x14ac:dyDescent="0.25">
      <c r="A136" s="3" t="s">
        <v>452</v>
      </c>
      <c r="B136" s="3" t="s">
        <v>452</v>
      </c>
      <c r="C136" s="4" t="s">
        <v>17</v>
      </c>
      <c r="D136" s="4" t="s">
        <v>362</v>
      </c>
      <c r="E136" s="4" t="s">
        <v>448</v>
      </c>
      <c r="F136" s="4" t="s">
        <v>453</v>
      </c>
      <c r="G136" s="5">
        <v>3</v>
      </c>
      <c r="H136" s="4">
        <v>0</v>
      </c>
      <c r="I136" s="4">
        <v>3</v>
      </c>
      <c r="J136" s="6">
        <v>4</v>
      </c>
      <c r="K136" s="4">
        <v>2</v>
      </c>
      <c r="L136" s="4">
        <v>2</v>
      </c>
      <c r="M136" s="7">
        <v>2</v>
      </c>
      <c r="N136" s="4">
        <v>1</v>
      </c>
      <c r="O136" s="4">
        <v>0</v>
      </c>
      <c r="P136" s="4">
        <v>0</v>
      </c>
      <c r="Q136" s="4">
        <v>1</v>
      </c>
      <c r="R136" s="4"/>
    </row>
    <row r="137" spans="1:18" x14ac:dyDescent="0.25">
      <c r="A137" s="3" t="s">
        <v>176</v>
      </c>
      <c r="B137" s="3" t="s">
        <v>176</v>
      </c>
      <c r="C137" s="4" t="s">
        <v>17</v>
      </c>
      <c r="D137" s="4" t="s">
        <v>135</v>
      </c>
      <c r="E137" s="4" t="s">
        <v>163</v>
      </c>
      <c r="F137" s="4" t="s">
        <v>177</v>
      </c>
      <c r="G137" s="5">
        <v>3</v>
      </c>
      <c r="H137" s="4">
        <v>2</v>
      </c>
      <c r="I137" s="4">
        <v>1</v>
      </c>
      <c r="J137" s="6">
        <v>1</v>
      </c>
      <c r="K137" s="4">
        <v>1</v>
      </c>
      <c r="L137" s="4">
        <v>0</v>
      </c>
      <c r="M137" s="7">
        <v>1</v>
      </c>
      <c r="N137" s="4">
        <v>1</v>
      </c>
      <c r="O137" s="4">
        <v>0</v>
      </c>
      <c r="P137" s="4">
        <v>0</v>
      </c>
      <c r="Q137" s="4">
        <v>0</v>
      </c>
      <c r="R137" s="4"/>
    </row>
    <row r="138" spans="1:18" x14ac:dyDescent="0.25">
      <c r="A138" s="3" t="s">
        <v>31</v>
      </c>
      <c r="B138" s="3" t="s">
        <v>31</v>
      </c>
      <c r="C138" s="4" t="s">
        <v>17</v>
      </c>
      <c r="D138" s="4" t="s">
        <v>18</v>
      </c>
      <c r="E138" s="4" t="s">
        <v>32</v>
      </c>
      <c r="F138" s="4" t="s">
        <v>33</v>
      </c>
      <c r="G138" s="5">
        <v>3</v>
      </c>
      <c r="H138" s="4">
        <v>1</v>
      </c>
      <c r="I138" s="4">
        <v>2</v>
      </c>
      <c r="J138" s="6">
        <v>2</v>
      </c>
      <c r="K138" s="4">
        <v>1</v>
      </c>
      <c r="L138" s="4">
        <v>1</v>
      </c>
      <c r="M138" s="7">
        <v>1</v>
      </c>
      <c r="N138" s="4">
        <v>0</v>
      </c>
      <c r="O138" s="4">
        <v>0</v>
      </c>
      <c r="P138" s="4">
        <v>0</v>
      </c>
      <c r="Q138" s="4">
        <v>1</v>
      </c>
      <c r="R138" s="4"/>
    </row>
    <row r="139" spans="1:18" x14ac:dyDescent="0.25">
      <c r="A139" s="3" t="s">
        <v>255</v>
      </c>
      <c r="B139" s="3" t="s">
        <v>255</v>
      </c>
      <c r="C139" s="4" t="s">
        <v>17</v>
      </c>
      <c r="D139" s="4" t="s">
        <v>227</v>
      </c>
      <c r="E139" s="4" t="s">
        <v>251</v>
      </c>
      <c r="F139" s="4" t="s">
        <v>256</v>
      </c>
      <c r="G139" s="5">
        <v>3</v>
      </c>
      <c r="H139" s="4">
        <v>0</v>
      </c>
      <c r="I139" s="4">
        <v>3</v>
      </c>
      <c r="J139" s="6">
        <v>1</v>
      </c>
      <c r="K139" s="4">
        <v>1</v>
      </c>
      <c r="L139" s="4">
        <v>0</v>
      </c>
      <c r="M139" s="7">
        <v>1</v>
      </c>
      <c r="N139" s="4">
        <v>0</v>
      </c>
      <c r="O139" s="4">
        <v>1</v>
      </c>
      <c r="P139" s="4">
        <v>0</v>
      </c>
      <c r="Q139" s="4">
        <v>0</v>
      </c>
      <c r="R139" s="4"/>
    </row>
    <row r="140" spans="1:18" x14ac:dyDescent="0.25">
      <c r="A140" s="3" t="s">
        <v>309</v>
      </c>
      <c r="B140" s="3" t="s">
        <v>309</v>
      </c>
      <c r="C140" s="4" t="s">
        <v>17</v>
      </c>
      <c r="D140" s="4" t="s">
        <v>227</v>
      </c>
      <c r="E140" s="4" t="s">
        <v>307</v>
      </c>
      <c r="F140" s="4" t="s">
        <v>310</v>
      </c>
      <c r="G140" s="5">
        <v>3</v>
      </c>
      <c r="H140" s="4">
        <v>0</v>
      </c>
      <c r="I140" s="4">
        <v>3</v>
      </c>
      <c r="J140" s="6">
        <v>3</v>
      </c>
      <c r="K140" s="4">
        <v>3</v>
      </c>
      <c r="L140" s="4">
        <v>0</v>
      </c>
      <c r="M140" s="7">
        <v>2</v>
      </c>
      <c r="N140" s="4">
        <v>1</v>
      </c>
      <c r="O140" s="4">
        <v>0</v>
      </c>
      <c r="P140" s="4">
        <v>0</v>
      </c>
      <c r="Q140" s="4">
        <v>1</v>
      </c>
      <c r="R140" s="4"/>
    </row>
    <row r="141" spans="1:18" x14ac:dyDescent="0.25">
      <c r="A141" s="3" t="s">
        <v>401</v>
      </c>
      <c r="B141" s="3" t="s">
        <v>401</v>
      </c>
      <c r="C141" s="4" t="s">
        <v>17</v>
      </c>
      <c r="D141" s="4" t="s">
        <v>362</v>
      </c>
      <c r="E141" s="4" t="s">
        <v>394</v>
      </c>
      <c r="F141" s="4" t="s">
        <v>402</v>
      </c>
      <c r="G141" s="5">
        <v>3</v>
      </c>
      <c r="H141" s="4">
        <v>1</v>
      </c>
      <c r="I141" s="4">
        <v>2</v>
      </c>
      <c r="J141" s="6">
        <v>1</v>
      </c>
      <c r="K141" s="4">
        <v>0</v>
      </c>
      <c r="L141" s="4">
        <v>1</v>
      </c>
      <c r="M141" s="7">
        <v>0</v>
      </c>
      <c r="N141" s="4">
        <v>0</v>
      </c>
      <c r="O141" s="4">
        <v>0</v>
      </c>
      <c r="P141" s="4">
        <v>0</v>
      </c>
      <c r="Q141" s="4">
        <v>0</v>
      </c>
      <c r="R141" s="4"/>
    </row>
    <row r="142" spans="1:18" x14ac:dyDescent="0.25">
      <c r="A142" s="3" t="s">
        <v>475</v>
      </c>
      <c r="B142" s="3" t="s">
        <v>475</v>
      </c>
      <c r="C142" s="4" t="s">
        <v>17</v>
      </c>
      <c r="D142" s="4" t="s">
        <v>362</v>
      </c>
      <c r="E142" s="4" t="s">
        <v>471</v>
      </c>
      <c r="F142" s="4" t="s">
        <v>476</v>
      </c>
      <c r="G142" s="5">
        <v>3</v>
      </c>
      <c r="H142" s="4">
        <v>1</v>
      </c>
      <c r="I142" s="4">
        <v>2</v>
      </c>
      <c r="J142" s="6">
        <v>1</v>
      </c>
      <c r="K142" s="4">
        <v>1</v>
      </c>
      <c r="L142" s="4">
        <v>0</v>
      </c>
      <c r="M142" s="7">
        <v>0</v>
      </c>
      <c r="N142" s="4">
        <v>0</v>
      </c>
      <c r="O142" s="4">
        <v>0</v>
      </c>
      <c r="P142" s="4">
        <v>0</v>
      </c>
      <c r="Q142" s="4">
        <v>0</v>
      </c>
      <c r="R142" s="4"/>
    </row>
    <row r="143" spans="1:18" x14ac:dyDescent="0.25">
      <c r="A143" s="3" t="s">
        <v>407</v>
      </c>
      <c r="B143" s="3" t="s">
        <v>407</v>
      </c>
      <c r="C143" s="4" t="s">
        <v>17</v>
      </c>
      <c r="D143" s="4" t="s">
        <v>362</v>
      </c>
      <c r="E143" s="4" t="s">
        <v>404</v>
      </c>
      <c r="F143" s="4" t="s">
        <v>408</v>
      </c>
      <c r="G143" s="5">
        <v>3</v>
      </c>
      <c r="H143" s="4">
        <v>0</v>
      </c>
      <c r="I143" s="4">
        <v>3</v>
      </c>
      <c r="J143" s="6">
        <v>1</v>
      </c>
      <c r="K143" s="4">
        <v>1</v>
      </c>
      <c r="L143" s="4">
        <v>0</v>
      </c>
      <c r="M143" s="7">
        <v>0</v>
      </c>
      <c r="N143" s="4">
        <v>0</v>
      </c>
      <c r="O143" s="4">
        <v>0</v>
      </c>
      <c r="P143" s="4">
        <v>0</v>
      </c>
      <c r="Q143" s="4">
        <v>0</v>
      </c>
      <c r="R143" s="4"/>
    </row>
    <row r="144" spans="1:18" x14ac:dyDescent="0.25">
      <c r="A144" s="3" t="s">
        <v>289</v>
      </c>
      <c r="B144" s="3" t="s">
        <v>289</v>
      </c>
      <c r="C144" s="4" t="s">
        <v>17</v>
      </c>
      <c r="D144" s="4" t="s">
        <v>227</v>
      </c>
      <c r="E144" s="4" t="s">
        <v>285</v>
      </c>
      <c r="F144" s="4" t="s">
        <v>285</v>
      </c>
      <c r="G144" s="5">
        <v>3</v>
      </c>
      <c r="H144" s="4">
        <v>3</v>
      </c>
      <c r="I144" s="4">
        <v>0</v>
      </c>
      <c r="J144" s="6">
        <v>0</v>
      </c>
      <c r="K144" s="4">
        <v>0</v>
      </c>
      <c r="L144" s="4">
        <v>0</v>
      </c>
      <c r="M144" s="7">
        <v>0</v>
      </c>
      <c r="N144" s="4">
        <v>0</v>
      </c>
      <c r="O144" s="4">
        <v>0</v>
      </c>
      <c r="P144" s="4">
        <v>0</v>
      </c>
      <c r="Q144" s="4">
        <v>0</v>
      </c>
      <c r="R144" s="4"/>
    </row>
    <row r="145" spans="1:18" x14ac:dyDescent="0.25">
      <c r="A145" s="3" t="s">
        <v>195</v>
      </c>
      <c r="B145" s="3" t="s">
        <v>195</v>
      </c>
      <c r="C145" s="4" t="s">
        <v>17</v>
      </c>
      <c r="D145" s="4" t="s">
        <v>135</v>
      </c>
      <c r="E145" s="4" t="s">
        <v>189</v>
      </c>
      <c r="F145" s="4" t="s">
        <v>196</v>
      </c>
      <c r="G145" s="5">
        <v>3</v>
      </c>
      <c r="H145" s="4">
        <v>1</v>
      </c>
      <c r="I145" s="4">
        <v>2</v>
      </c>
      <c r="J145" s="6">
        <v>0</v>
      </c>
      <c r="K145" s="4">
        <v>0</v>
      </c>
      <c r="L145" s="4">
        <v>0</v>
      </c>
      <c r="M145" s="7">
        <v>0</v>
      </c>
      <c r="N145" s="4">
        <v>0</v>
      </c>
      <c r="O145" s="4">
        <v>0</v>
      </c>
      <c r="P145" s="4">
        <v>0</v>
      </c>
      <c r="Q145" s="4">
        <v>0</v>
      </c>
      <c r="R145" s="4"/>
    </row>
    <row r="146" spans="1:18" x14ac:dyDescent="0.25">
      <c r="A146" s="3" t="s">
        <v>534</v>
      </c>
      <c r="B146" s="3" t="s">
        <v>534</v>
      </c>
      <c r="C146" s="4" t="s">
        <v>17</v>
      </c>
      <c r="D146" s="4" t="s">
        <v>496</v>
      </c>
      <c r="E146" s="4" t="s">
        <v>530</v>
      </c>
      <c r="F146" s="4" t="s">
        <v>535</v>
      </c>
      <c r="G146" s="5">
        <v>3</v>
      </c>
      <c r="H146" s="4">
        <v>2</v>
      </c>
      <c r="I146" s="4">
        <v>1</v>
      </c>
      <c r="J146" s="6">
        <v>0</v>
      </c>
      <c r="K146" s="4">
        <v>0</v>
      </c>
      <c r="L146" s="4">
        <v>0</v>
      </c>
      <c r="M146" s="7">
        <v>0</v>
      </c>
      <c r="N146" s="4">
        <v>0</v>
      </c>
      <c r="O146" s="4">
        <v>0</v>
      </c>
      <c r="P146" s="4">
        <v>0</v>
      </c>
      <c r="Q146" s="4">
        <v>0</v>
      </c>
      <c r="R146" s="4"/>
    </row>
    <row r="147" spans="1:18" x14ac:dyDescent="0.25">
      <c r="A147" s="3" t="s">
        <v>431</v>
      </c>
      <c r="B147" s="3" t="s">
        <v>431</v>
      </c>
      <c r="C147" s="4" t="s">
        <v>17</v>
      </c>
      <c r="D147" s="4" t="s">
        <v>362</v>
      </c>
      <c r="E147" s="4" t="s">
        <v>368</v>
      </c>
      <c r="F147" s="4" t="s">
        <v>432</v>
      </c>
      <c r="G147" s="5">
        <v>3</v>
      </c>
      <c r="H147" s="4">
        <v>2</v>
      </c>
      <c r="I147" s="4">
        <v>1</v>
      </c>
      <c r="J147" s="6">
        <v>1</v>
      </c>
      <c r="K147" s="4">
        <v>1</v>
      </c>
      <c r="L147" s="4">
        <v>0</v>
      </c>
      <c r="M147" s="7">
        <v>0</v>
      </c>
      <c r="N147" s="4">
        <v>0</v>
      </c>
      <c r="O147" s="4">
        <v>0</v>
      </c>
      <c r="P147" s="4">
        <v>0</v>
      </c>
      <c r="Q147" s="4">
        <v>0</v>
      </c>
      <c r="R147" s="4"/>
    </row>
    <row r="148" spans="1:18" x14ac:dyDescent="0.25">
      <c r="A148" s="3" t="s">
        <v>558</v>
      </c>
      <c r="B148" s="3" t="s">
        <v>558</v>
      </c>
      <c r="C148" s="4" t="s">
        <v>17</v>
      </c>
      <c r="D148" s="4" t="s">
        <v>496</v>
      </c>
      <c r="E148" s="4" t="s">
        <v>547</v>
      </c>
      <c r="F148" s="4" t="s">
        <v>559</v>
      </c>
      <c r="G148" s="5">
        <v>3</v>
      </c>
      <c r="H148" s="4">
        <v>0</v>
      </c>
      <c r="I148" s="4">
        <v>3</v>
      </c>
      <c r="J148" s="6">
        <v>0</v>
      </c>
      <c r="K148" s="4">
        <v>0</v>
      </c>
      <c r="L148" s="4">
        <v>0</v>
      </c>
      <c r="M148" s="7">
        <v>0</v>
      </c>
      <c r="N148" s="4">
        <v>0</v>
      </c>
      <c r="O148" s="4">
        <v>0</v>
      </c>
      <c r="P148" s="4">
        <v>0</v>
      </c>
      <c r="Q148" s="4">
        <v>0</v>
      </c>
      <c r="R148" s="4"/>
    </row>
    <row r="149" spans="1:18" x14ac:dyDescent="0.25">
      <c r="A149" s="3" t="s">
        <v>89</v>
      </c>
      <c r="B149" s="3" t="s">
        <v>89</v>
      </c>
      <c r="C149" s="4" t="s">
        <v>17</v>
      </c>
      <c r="D149" s="4" t="s">
        <v>18</v>
      </c>
      <c r="E149" s="4" t="s">
        <v>85</v>
      </c>
      <c r="F149" s="4" t="s">
        <v>90</v>
      </c>
      <c r="G149" s="5">
        <v>3</v>
      </c>
      <c r="H149" s="4">
        <v>0</v>
      </c>
      <c r="I149" s="4">
        <v>3</v>
      </c>
      <c r="J149" s="6">
        <v>0</v>
      </c>
      <c r="K149" s="4">
        <v>0</v>
      </c>
      <c r="L149" s="4">
        <v>0</v>
      </c>
      <c r="M149" s="7">
        <v>0</v>
      </c>
      <c r="N149" s="4">
        <v>0</v>
      </c>
      <c r="O149" s="4">
        <v>0</v>
      </c>
      <c r="P149" s="4">
        <v>0</v>
      </c>
      <c r="Q149" s="4">
        <v>0</v>
      </c>
      <c r="R149" s="4"/>
    </row>
    <row r="150" spans="1:18" x14ac:dyDescent="0.25">
      <c r="A150" s="3" t="s">
        <v>53</v>
      </c>
      <c r="B150" s="3" t="s">
        <v>53</v>
      </c>
      <c r="C150" s="4" t="s">
        <v>17</v>
      </c>
      <c r="D150" s="4" t="s">
        <v>18</v>
      </c>
      <c r="E150" s="4" t="s">
        <v>47</v>
      </c>
      <c r="F150" s="4" t="s">
        <v>54</v>
      </c>
      <c r="G150" s="5">
        <v>3</v>
      </c>
      <c r="H150" s="4">
        <v>2</v>
      </c>
      <c r="I150" s="4">
        <v>1</v>
      </c>
      <c r="J150" s="6">
        <v>0</v>
      </c>
      <c r="K150" s="4">
        <v>0</v>
      </c>
      <c r="L150" s="4">
        <v>0</v>
      </c>
      <c r="M150" s="7">
        <v>0</v>
      </c>
      <c r="N150" s="4">
        <v>0</v>
      </c>
      <c r="O150" s="4">
        <v>0</v>
      </c>
      <c r="P150" s="4">
        <v>0</v>
      </c>
      <c r="Q150" s="4">
        <v>0</v>
      </c>
      <c r="R150" s="4"/>
    </row>
    <row r="151" spans="1:18" x14ac:dyDescent="0.25">
      <c r="A151" s="3" t="s">
        <v>142</v>
      </c>
      <c r="B151" s="3">
        <v>3171011002</v>
      </c>
      <c r="C151" s="4" t="s">
        <v>17</v>
      </c>
      <c r="D151" s="4" t="s">
        <v>135</v>
      </c>
      <c r="E151" s="4" t="s">
        <v>143</v>
      </c>
      <c r="F151" s="4" t="s">
        <v>144</v>
      </c>
      <c r="G151" s="5">
        <v>3</v>
      </c>
      <c r="H151" s="4">
        <v>0</v>
      </c>
      <c r="I151" s="4">
        <v>3</v>
      </c>
      <c r="J151" s="6">
        <v>1</v>
      </c>
      <c r="K151" s="4">
        <v>1</v>
      </c>
      <c r="L151" s="4">
        <v>0</v>
      </c>
      <c r="M151" s="7">
        <v>1</v>
      </c>
      <c r="N151" s="4">
        <v>0</v>
      </c>
      <c r="O151" s="4">
        <v>0</v>
      </c>
      <c r="P151" s="4">
        <v>0</v>
      </c>
      <c r="Q151" s="4">
        <v>1</v>
      </c>
      <c r="R151" s="4"/>
    </row>
    <row r="152" spans="1:18" x14ac:dyDescent="0.25">
      <c r="A152" s="3" t="s">
        <v>193</v>
      </c>
      <c r="B152" s="3" t="s">
        <v>193</v>
      </c>
      <c r="C152" s="4" t="s">
        <v>17</v>
      </c>
      <c r="D152" s="4" t="s">
        <v>135</v>
      </c>
      <c r="E152" s="4" t="s">
        <v>189</v>
      </c>
      <c r="F152" s="4" t="s">
        <v>194</v>
      </c>
      <c r="G152" s="5">
        <v>3</v>
      </c>
      <c r="H152" s="4">
        <v>1</v>
      </c>
      <c r="I152" s="4">
        <v>2</v>
      </c>
      <c r="J152" s="6">
        <v>0</v>
      </c>
      <c r="K152" s="4">
        <v>0</v>
      </c>
      <c r="L152" s="4">
        <v>0</v>
      </c>
      <c r="M152" s="7">
        <v>0</v>
      </c>
      <c r="N152" s="4">
        <v>0</v>
      </c>
      <c r="O152" s="4">
        <v>0</v>
      </c>
      <c r="P152" s="4">
        <v>0</v>
      </c>
      <c r="Q152" s="4">
        <v>0</v>
      </c>
      <c r="R152" s="4"/>
    </row>
    <row r="153" spans="1:18" x14ac:dyDescent="0.25">
      <c r="A153" s="3" t="s">
        <v>462</v>
      </c>
      <c r="B153" s="3" t="s">
        <v>462</v>
      </c>
      <c r="C153" s="4" t="s">
        <v>17</v>
      </c>
      <c r="D153" s="4" t="s">
        <v>362</v>
      </c>
      <c r="E153" s="4" t="s">
        <v>458</v>
      </c>
      <c r="F153" s="4" t="s">
        <v>463</v>
      </c>
      <c r="G153" s="5">
        <v>3</v>
      </c>
      <c r="H153" s="4">
        <v>0</v>
      </c>
      <c r="I153" s="4">
        <v>3</v>
      </c>
      <c r="J153" s="6">
        <v>2</v>
      </c>
      <c r="K153" s="4">
        <v>2</v>
      </c>
      <c r="L153" s="4">
        <v>0</v>
      </c>
      <c r="M153" s="7">
        <v>0</v>
      </c>
      <c r="N153" s="4">
        <v>0</v>
      </c>
      <c r="O153" s="4">
        <v>0</v>
      </c>
      <c r="P153" s="4">
        <v>0</v>
      </c>
      <c r="Q153" s="4">
        <v>0</v>
      </c>
      <c r="R153" s="4"/>
    </row>
    <row r="154" spans="1:18" x14ac:dyDescent="0.25">
      <c r="A154" s="3" t="s">
        <v>60</v>
      </c>
      <c r="B154" s="3" t="s">
        <v>60</v>
      </c>
      <c r="C154" s="4" t="s">
        <v>17</v>
      </c>
      <c r="D154" s="4" t="s">
        <v>18</v>
      </c>
      <c r="E154" s="4" t="s">
        <v>58</v>
      </c>
      <c r="F154" s="4" t="s">
        <v>58</v>
      </c>
      <c r="G154" s="5">
        <v>2</v>
      </c>
      <c r="H154" s="4">
        <v>0</v>
      </c>
      <c r="I154" s="4">
        <v>2</v>
      </c>
      <c r="J154" s="6">
        <v>11</v>
      </c>
      <c r="K154" s="4">
        <v>11</v>
      </c>
      <c r="L154" s="4">
        <v>0</v>
      </c>
      <c r="M154" s="7">
        <v>14</v>
      </c>
      <c r="N154" s="4">
        <v>8</v>
      </c>
      <c r="O154" s="4">
        <v>2</v>
      </c>
      <c r="P154" s="4">
        <v>2</v>
      </c>
      <c r="Q154" s="4">
        <v>2</v>
      </c>
      <c r="R154" s="4"/>
    </row>
    <row r="155" spans="1:18" x14ac:dyDescent="0.25">
      <c r="A155" s="3" t="s">
        <v>57</v>
      </c>
      <c r="B155" s="3" t="s">
        <v>57</v>
      </c>
      <c r="C155" s="4" t="s">
        <v>17</v>
      </c>
      <c r="D155" s="4" t="s">
        <v>18</v>
      </c>
      <c r="E155" s="4" t="s">
        <v>58</v>
      </c>
      <c r="F155" s="4" t="s">
        <v>59</v>
      </c>
      <c r="G155" s="5">
        <v>2</v>
      </c>
      <c r="H155" s="4">
        <v>0</v>
      </c>
      <c r="I155" s="4">
        <v>2</v>
      </c>
      <c r="J155" s="6">
        <v>7</v>
      </c>
      <c r="K155" s="4">
        <v>5</v>
      </c>
      <c r="L155" s="4">
        <v>2</v>
      </c>
      <c r="M155" s="7">
        <v>7</v>
      </c>
      <c r="N155" s="4">
        <v>3</v>
      </c>
      <c r="O155" s="4">
        <v>1</v>
      </c>
      <c r="P155" s="4">
        <v>1</v>
      </c>
      <c r="Q155" s="4">
        <v>2</v>
      </c>
      <c r="R155" s="4"/>
    </row>
    <row r="156" spans="1:18" x14ac:dyDescent="0.25">
      <c r="A156" s="3" t="s">
        <v>134</v>
      </c>
      <c r="B156" s="3" t="s">
        <v>134</v>
      </c>
      <c r="C156" s="4" t="s">
        <v>17</v>
      </c>
      <c r="D156" s="4" t="s">
        <v>135</v>
      </c>
      <c r="E156" s="4" t="s">
        <v>136</v>
      </c>
      <c r="F156" s="4" t="s">
        <v>137</v>
      </c>
      <c r="G156" s="5">
        <v>2</v>
      </c>
      <c r="H156" s="4">
        <v>1</v>
      </c>
      <c r="I156" s="4">
        <v>1</v>
      </c>
      <c r="J156" s="6">
        <v>5</v>
      </c>
      <c r="K156" s="4">
        <v>4</v>
      </c>
      <c r="L156" s="4">
        <v>1</v>
      </c>
      <c r="M156" s="7">
        <v>3</v>
      </c>
      <c r="N156" s="4">
        <v>1</v>
      </c>
      <c r="O156" s="4">
        <v>1</v>
      </c>
      <c r="P156" s="4">
        <v>0</v>
      </c>
      <c r="Q156" s="4">
        <v>1</v>
      </c>
      <c r="R156" s="4"/>
    </row>
    <row r="157" spans="1:18" x14ac:dyDescent="0.25">
      <c r="A157" s="3" t="s">
        <v>423</v>
      </c>
      <c r="B157" s="3" t="s">
        <v>423</v>
      </c>
      <c r="C157" s="4" t="s">
        <v>17</v>
      </c>
      <c r="D157" s="4" t="s">
        <v>362</v>
      </c>
      <c r="E157" s="4" t="s">
        <v>368</v>
      </c>
      <c r="F157" s="4" t="s">
        <v>424</v>
      </c>
      <c r="G157" s="5">
        <v>2</v>
      </c>
      <c r="H157" s="4">
        <v>0</v>
      </c>
      <c r="I157" s="4">
        <v>2</v>
      </c>
      <c r="J157" s="6">
        <v>1</v>
      </c>
      <c r="K157" s="4">
        <v>1</v>
      </c>
      <c r="L157" s="4">
        <v>0</v>
      </c>
      <c r="M157" s="7">
        <v>3</v>
      </c>
      <c r="N157" s="4">
        <v>3</v>
      </c>
      <c r="O157" s="4">
        <v>0</v>
      </c>
      <c r="P157" s="4">
        <v>0</v>
      </c>
      <c r="Q157" s="4">
        <v>0</v>
      </c>
      <c r="R157" s="4"/>
    </row>
    <row r="158" spans="1:18" x14ac:dyDescent="0.25">
      <c r="A158" s="3" t="s">
        <v>328</v>
      </c>
      <c r="B158" s="3" t="s">
        <v>328</v>
      </c>
      <c r="C158" s="4" t="s">
        <v>17</v>
      </c>
      <c r="D158" s="4" t="s">
        <v>227</v>
      </c>
      <c r="E158" s="4" t="s">
        <v>321</v>
      </c>
      <c r="F158" s="4" t="s">
        <v>329</v>
      </c>
      <c r="G158" s="5">
        <v>2</v>
      </c>
      <c r="H158" s="4">
        <v>0</v>
      </c>
      <c r="I158" s="4">
        <v>2</v>
      </c>
      <c r="J158" s="6">
        <v>2</v>
      </c>
      <c r="K158" s="4">
        <v>2</v>
      </c>
      <c r="L158" s="4">
        <v>0</v>
      </c>
      <c r="M158" s="7">
        <v>3</v>
      </c>
      <c r="N158" s="4">
        <v>1</v>
      </c>
      <c r="O158" s="4">
        <v>0</v>
      </c>
      <c r="P158" s="4">
        <v>0</v>
      </c>
      <c r="Q158" s="4">
        <v>2</v>
      </c>
      <c r="R158" s="4"/>
    </row>
    <row r="159" spans="1:18" x14ac:dyDescent="0.25">
      <c r="A159" s="3" t="s">
        <v>427</v>
      </c>
      <c r="B159" s="3" t="s">
        <v>427</v>
      </c>
      <c r="C159" s="4" t="s">
        <v>17</v>
      </c>
      <c r="D159" s="4" t="s">
        <v>362</v>
      </c>
      <c r="E159" s="4" t="s">
        <v>368</v>
      </c>
      <c r="F159" s="4" t="s">
        <v>428</v>
      </c>
      <c r="G159" s="5">
        <v>2</v>
      </c>
      <c r="H159" s="4">
        <v>1</v>
      </c>
      <c r="I159" s="4">
        <v>1</v>
      </c>
      <c r="J159" s="6">
        <v>3</v>
      </c>
      <c r="K159" s="4">
        <v>2</v>
      </c>
      <c r="L159" s="4">
        <v>1</v>
      </c>
      <c r="M159" s="7">
        <v>3</v>
      </c>
      <c r="N159" s="4">
        <v>2</v>
      </c>
      <c r="O159" s="4">
        <v>0</v>
      </c>
      <c r="P159" s="4">
        <v>1</v>
      </c>
      <c r="Q159" s="4">
        <v>0</v>
      </c>
      <c r="R159" s="4"/>
    </row>
    <row r="160" spans="1:18" x14ac:dyDescent="0.25">
      <c r="A160" s="3" t="s">
        <v>158</v>
      </c>
      <c r="B160" s="3" t="s">
        <v>158</v>
      </c>
      <c r="C160" s="4" t="s">
        <v>17</v>
      </c>
      <c r="D160" s="4" t="s">
        <v>135</v>
      </c>
      <c r="E160" s="4" t="s">
        <v>155</v>
      </c>
      <c r="F160" s="4" t="s">
        <v>159</v>
      </c>
      <c r="G160" s="5">
        <v>2</v>
      </c>
      <c r="H160" s="4">
        <v>2</v>
      </c>
      <c r="I160" s="4">
        <v>0</v>
      </c>
      <c r="J160" s="6">
        <v>2</v>
      </c>
      <c r="K160" s="4">
        <v>2</v>
      </c>
      <c r="L160" s="4">
        <v>0</v>
      </c>
      <c r="M160" s="7">
        <v>3</v>
      </c>
      <c r="N160" s="4">
        <v>0</v>
      </c>
      <c r="O160" s="4">
        <v>1</v>
      </c>
      <c r="P160" s="4">
        <v>1</v>
      </c>
      <c r="Q160" s="4">
        <v>1</v>
      </c>
      <c r="R160" s="4"/>
    </row>
    <row r="161" spans="1:18" x14ac:dyDescent="0.25">
      <c r="A161" s="3" t="s">
        <v>84</v>
      </c>
      <c r="B161" s="3" t="s">
        <v>84</v>
      </c>
      <c r="C161" s="4" t="s">
        <v>17</v>
      </c>
      <c r="D161" s="4" t="s">
        <v>18</v>
      </c>
      <c r="E161" s="4" t="s">
        <v>85</v>
      </c>
      <c r="F161" s="4" t="s">
        <v>86</v>
      </c>
      <c r="G161" s="5">
        <v>2</v>
      </c>
      <c r="H161" s="4">
        <v>2</v>
      </c>
      <c r="I161" s="4">
        <v>0</v>
      </c>
      <c r="J161" s="6">
        <v>4</v>
      </c>
      <c r="K161" s="4">
        <v>4</v>
      </c>
      <c r="L161" s="4">
        <v>0</v>
      </c>
      <c r="M161" s="7">
        <v>2</v>
      </c>
      <c r="N161" s="4">
        <v>0</v>
      </c>
      <c r="O161" s="4">
        <v>0</v>
      </c>
      <c r="P161" s="4">
        <v>0</v>
      </c>
      <c r="Q161" s="4">
        <v>2</v>
      </c>
      <c r="R161" s="4"/>
    </row>
    <row r="162" spans="1:18" x14ac:dyDescent="0.25">
      <c r="A162" s="3" t="s">
        <v>186</v>
      </c>
      <c r="B162" s="3" t="s">
        <v>186</v>
      </c>
      <c r="C162" s="4" t="s">
        <v>17</v>
      </c>
      <c r="D162" s="4" t="s">
        <v>135</v>
      </c>
      <c r="E162" s="4" t="s">
        <v>179</v>
      </c>
      <c r="F162" s="4" t="s">
        <v>187</v>
      </c>
      <c r="G162" s="5">
        <v>2</v>
      </c>
      <c r="H162" s="4">
        <v>1</v>
      </c>
      <c r="I162" s="4">
        <v>1</v>
      </c>
      <c r="J162" s="6">
        <v>1</v>
      </c>
      <c r="K162" s="4">
        <v>1</v>
      </c>
      <c r="L162" s="4">
        <v>0</v>
      </c>
      <c r="M162" s="7">
        <v>2</v>
      </c>
      <c r="N162" s="4">
        <v>1</v>
      </c>
      <c r="O162" s="4">
        <v>0</v>
      </c>
      <c r="P162" s="4">
        <v>0</v>
      </c>
      <c r="Q162" s="4">
        <v>1</v>
      </c>
      <c r="R162" s="4"/>
    </row>
    <row r="163" spans="1:18" x14ac:dyDescent="0.25">
      <c r="A163" s="3" t="s">
        <v>199</v>
      </c>
      <c r="B163" s="3" t="s">
        <v>199</v>
      </c>
      <c r="C163" s="4" t="s">
        <v>17</v>
      </c>
      <c r="D163" s="4" t="s">
        <v>135</v>
      </c>
      <c r="E163" s="4" t="s">
        <v>200</v>
      </c>
      <c r="F163" s="4" t="s">
        <v>201</v>
      </c>
      <c r="G163" s="5">
        <v>2</v>
      </c>
      <c r="H163" s="4">
        <v>1</v>
      </c>
      <c r="I163" s="4">
        <v>1</v>
      </c>
      <c r="J163" s="6">
        <v>3</v>
      </c>
      <c r="K163" s="4">
        <v>2</v>
      </c>
      <c r="L163" s="4">
        <v>1</v>
      </c>
      <c r="M163" s="7">
        <v>1</v>
      </c>
      <c r="N163" s="4">
        <v>0</v>
      </c>
      <c r="O163" s="4">
        <v>0</v>
      </c>
      <c r="P163" s="4">
        <v>0</v>
      </c>
      <c r="Q163" s="4">
        <v>1</v>
      </c>
      <c r="R163" s="4"/>
    </row>
    <row r="164" spans="1:18" x14ac:dyDescent="0.25">
      <c r="A164" s="3" t="s">
        <v>165</v>
      </c>
      <c r="B164" s="3" t="s">
        <v>165</v>
      </c>
      <c r="C164" s="4" t="s">
        <v>17</v>
      </c>
      <c r="D164" s="4" t="s">
        <v>135</v>
      </c>
      <c r="E164" s="4" t="s">
        <v>163</v>
      </c>
      <c r="F164" s="4" t="s">
        <v>166</v>
      </c>
      <c r="G164" s="5">
        <v>2</v>
      </c>
      <c r="H164" s="4">
        <v>0</v>
      </c>
      <c r="I164" s="4">
        <v>2</v>
      </c>
      <c r="J164" s="6">
        <v>0</v>
      </c>
      <c r="K164" s="4">
        <v>0</v>
      </c>
      <c r="L164" s="4">
        <v>0</v>
      </c>
      <c r="M164" s="7">
        <v>2</v>
      </c>
      <c r="N164" s="4">
        <v>1</v>
      </c>
      <c r="O164" s="4">
        <v>0</v>
      </c>
      <c r="P164" s="4">
        <v>0</v>
      </c>
      <c r="Q164" s="4">
        <v>1</v>
      </c>
      <c r="R164" s="4"/>
    </row>
    <row r="165" spans="1:18" x14ac:dyDescent="0.25">
      <c r="A165" s="3" t="s">
        <v>119</v>
      </c>
      <c r="B165" s="3" t="s">
        <v>119</v>
      </c>
      <c r="C165" s="4" t="s">
        <v>17</v>
      </c>
      <c r="D165" s="4" t="s">
        <v>18</v>
      </c>
      <c r="E165" s="4" t="s">
        <v>113</v>
      </c>
      <c r="F165" s="4" t="s">
        <v>120</v>
      </c>
      <c r="G165" s="5">
        <v>2</v>
      </c>
      <c r="H165" s="4">
        <v>0</v>
      </c>
      <c r="I165" s="4">
        <v>2</v>
      </c>
      <c r="J165" s="6">
        <v>0</v>
      </c>
      <c r="K165" s="4">
        <v>0</v>
      </c>
      <c r="L165" s="4">
        <v>0</v>
      </c>
      <c r="M165" s="7">
        <v>1</v>
      </c>
      <c r="N165" s="4">
        <v>1</v>
      </c>
      <c r="O165" s="4">
        <v>0</v>
      </c>
      <c r="P165" s="4">
        <v>0</v>
      </c>
      <c r="Q165" s="4">
        <v>0</v>
      </c>
      <c r="R165" s="4"/>
    </row>
    <row r="166" spans="1:18" x14ac:dyDescent="0.25">
      <c r="A166" s="3" t="s">
        <v>498</v>
      </c>
      <c r="B166" s="3" t="s">
        <v>498</v>
      </c>
      <c r="C166" s="4" t="s">
        <v>17</v>
      </c>
      <c r="D166" s="4" t="s">
        <v>496</v>
      </c>
      <c r="E166" s="4" t="s">
        <v>497</v>
      </c>
      <c r="F166" s="4" t="s">
        <v>499</v>
      </c>
      <c r="G166" s="5">
        <v>2</v>
      </c>
      <c r="H166" s="4">
        <v>2</v>
      </c>
      <c r="I166" s="4">
        <v>0</v>
      </c>
      <c r="J166" s="6">
        <v>1</v>
      </c>
      <c r="K166" s="4">
        <v>1</v>
      </c>
      <c r="L166" s="4">
        <v>0</v>
      </c>
      <c r="M166" s="7">
        <v>1</v>
      </c>
      <c r="N166" s="4">
        <v>0</v>
      </c>
      <c r="O166" s="4">
        <v>0</v>
      </c>
      <c r="P166" s="4">
        <v>1</v>
      </c>
      <c r="Q166" s="4">
        <v>0</v>
      </c>
      <c r="R166" s="4"/>
    </row>
    <row r="167" spans="1:18" x14ac:dyDescent="0.25">
      <c r="A167" s="3" t="s">
        <v>349</v>
      </c>
      <c r="B167" s="3" t="s">
        <v>349</v>
      </c>
      <c r="C167" s="4" t="s">
        <v>17</v>
      </c>
      <c r="D167" s="4" t="s">
        <v>227</v>
      </c>
      <c r="E167" s="4" t="s">
        <v>347</v>
      </c>
      <c r="F167" s="4" t="s">
        <v>350</v>
      </c>
      <c r="G167" s="5">
        <v>2</v>
      </c>
      <c r="H167" s="4">
        <v>0</v>
      </c>
      <c r="I167" s="4">
        <v>2</v>
      </c>
      <c r="J167" s="6">
        <v>3</v>
      </c>
      <c r="K167" s="4">
        <v>1</v>
      </c>
      <c r="L167" s="4">
        <v>2</v>
      </c>
      <c r="M167" s="7">
        <v>1</v>
      </c>
      <c r="N167" s="4">
        <v>1</v>
      </c>
      <c r="O167" s="4">
        <v>0</v>
      </c>
      <c r="P167" s="4">
        <v>0</v>
      </c>
      <c r="Q167" s="4">
        <v>0</v>
      </c>
      <c r="R167" s="4"/>
    </row>
    <row r="168" spans="1:18" x14ac:dyDescent="0.25">
      <c r="A168" s="3" t="s">
        <v>27</v>
      </c>
      <c r="B168" s="3" t="s">
        <v>27</v>
      </c>
      <c r="C168" s="4" t="s">
        <v>17</v>
      </c>
      <c r="D168" s="4" t="s">
        <v>18</v>
      </c>
      <c r="E168" s="4" t="s">
        <v>19</v>
      </c>
      <c r="F168" s="4" t="s">
        <v>28</v>
      </c>
      <c r="G168" s="5">
        <v>2</v>
      </c>
      <c r="H168" s="4">
        <v>0</v>
      </c>
      <c r="I168" s="4">
        <v>2</v>
      </c>
      <c r="J168" s="6">
        <v>0</v>
      </c>
      <c r="K168" s="4">
        <v>0</v>
      </c>
      <c r="L168" s="4">
        <v>0</v>
      </c>
      <c r="M168" s="7">
        <v>1</v>
      </c>
      <c r="N168" s="4">
        <v>1</v>
      </c>
      <c r="O168" s="4">
        <v>0</v>
      </c>
      <c r="P168" s="4">
        <v>0</v>
      </c>
      <c r="Q168" s="4">
        <v>0</v>
      </c>
      <c r="R168" s="4"/>
    </row>
    <row r="169" spans="1:18" x14ac:dyDescent="0.25">
      <c r="A169" s="3" t="s">
        <v>257</v>
      </c>
      <c r="B169" s="3" t="s">
        <v>257</v>
      </c>
      <c r="C169" s="4" t="s">
        <v>17</v>
      </c>
      <c r="D169" s="4" t="s">
        <v>227</v>
      </c>
      <c r="E169" s="4" t="s">
        <v>251</v>
      </c>
      <c r="F169" s="4" t="s">
        <v>258</v>
      </c>
      <c r="G169" s="5">
        <v>2</v>
      </c>
      <c r="H169" s="4">
        <v>0</v>
      </c>
      <c r="I169" s="4">
        <v>2</v>
      </c>
      <c r="J169" s="6">
        <v>1</v>
      </c>
      <c r="K169" s="4">
        <v>0</v>
      </c>
      <c r="L169" s="4">
        <v>1</v>
      </c>
      <c r="M169" s="7">
        <v>1</v>
      </c>
      <c r="N169" s="4">
        <v>1</v>
      </c>
      <c r="O169" s="4">
        <v>0</v>
      </c>
      <c r="P169" s="4">
        <v>0</v>
      </c>
      <c r="Q169" s="4">
        <v>0</v>
      </c>
      <c r="R169" s="4"/>
    </row>
    <row r="170" spans="1:18" x14ac:dyDescent="0.25">
      <c r="A170" s="3" t="s">
        <v>259</v>
      </c>
      <c r="B170" s="3" t="s">
        <v>259</v>
      </c>
      <c r="C170" s="4" t="s">
        <v>17</v>
      </c>
      <c r="D170" s="4" t="s">
        <v>227</v>
      </c>
      <c r="E170" s="4" t="s">
        <v>251</v>
      </c>
      <c r="F170" s="4" t="s">
        <v>260</v>
      </c>
      <c r="G170" s="5">
        <v>2</v>
      </c>
      <c r="H170" s="4">
        <v>0</v>
      </c>
      <c r="I170" s="4">
        <v>2</v>
      </c>
      <c r="J170" s="6">
        <v>0</v>
      </c>
      <c r="K170" s="4">
        <v>0</v>
      </c>
      <c r="L170" s="4">
        <v>0</v>
      </c>
      <c r="M170" s="7">
        <v>1</v>
      </c>
      <c r="N170" s="4">
        <v>1</v>
      </c>
      <c r="O170" s="4">
        <v>0</v>
      </c>
      <c r="P170" s="4">
        <v>0</v>
      </c>
      <c r="Q170" s="4">
        <v>0</v>
      </c>
      <c r="R170" s="4"/>
    </row>
    <row r="171" spans="1:18" x14ac:dyDescent="0.25">
      <c r="A171" s="3" t="s">
        <v>387</v>
      </c>
      <c r="B171" s="3" t="s">
        <v>387</v>
      </c>
      <c r="C171" s="4" t="s">
        <v>17</v>
      </c>
      <c r="D171" s="4" t="s">
        <v>362</v>
      </c>
      <c r="E171" s="4" t="s">
        <v>378</v>
      </c>
      <c r="F171" s="4" t="s">
        <v>388</v>
      </c>
      <c r="G171" s="5">
        <v>2</v>
      </c>
      <c r="H171" s="4">
        <v>1</v>
      </c>
      <c r="I171" s="4">
        <v>1</v>
      </c>
      <c r="J171" s="6">
        <v>1</v>
      </c>
      <c r="K171" s="4">
        <v>1</v>
      </c>
      <c r="L171" s="4">
        <v>0</v>
      </c>
      <c r="M171" s="7">
        <v>1</v>
      </c>
      <c r="N171" s="4">
        <v>1</v>
      </c>
      <c r="O171" s="4">
        <v>0</v>
      </c>
      <c r="P171" s="4">
        <v>0</v>
      </c>
      <c r="Q171" s="4">
        <v>0</v>
      </c>
      <c r="R171" s="4"/>
    </row>
    <row r="172" spans="1:18" x14ac:dyDescent="0.25">
      <c r="A172" s="3" t="s">
        <v>197</v>
      </c>
      <c r="B172" s="3" t="s">
        <v>197</v>
      </c>
      <c r="C172" s="4" t="s">
        <v>17</v>
      </c>
      <c r="D172" s="4" t="s">
        <v>135</v>
      </c>
      <c r="E172" s="4" t="s">
        <v>189</v>
      </c>
      <c r="F172" s="4" t="s">
        <v>198</v>
      </c>
      <c r="G172" s="5">
        <v>2</v>
      </c>
      <c r="H172" s="4">
        <v>1</v>
      </c>
      <c r="I172" s="4">
        <v>1</v>
      </c>
      <c r="J172" s="6">
        <v>2</v>
      </c>
      <c r="K172" s="4">
        <v>1</v>
      </c>
      <c r="L172" s="4">
        <v>1</v>
      </c>
      <c r="M172" s="7">
        <v>2</v>
      </c>
      <c r="N172" s="4">
        <v>1</v>
      </c>
      <c r="O172" s="4">
        <v>0</v>
      </c>
      <c r="P172" s="4">
        <v>0</v>
      </c>
      <c r="Q172" s="4">
        <v>1</v>
      </c>
      <c r="R172" s="4"/>
    </row>
    <row r="173" spans="1:18" x14ac:dyDescent="0.25">
      <c r="A173" s="3" t="s">
        <v>152</v>
      </c>
      <c r="B173" s="3">
        <v>3171011003</v>
      </c>
      <c r="C173" s="4" t="s">
        <v>17</v>
      </c>
      <c r="D173" s="4" t="s">
        <v>135</v>
      </c>
      <c r="E173" s="4" t="s">
        <v>143</v>
      </c>
      <c r="F173" s="4" t="s">
        <v>153</v>
      </c>
      <c r="G173" s="5">
        <v>2</v>
      </c>
      <c r="H173" s="4">
        <v>0</v>
      </c>
      <c r="I173" s="4">
        <v>2</v>
      </c>
      <c r="J173" s="6">
        <v>2</v>
      </c>
      <c r="K173" s="4">
        <v>2</v>
      </c>
      <c r="L173" s="4">
        <v>0</v>
      </c>
      <c r="M173" s="7">
        <v>2</v>
      </c>
      <c r="N173" s="4">
        <v>1</v>
      </c>
      <c r="O173" s="4">
        <v>0</v>
      </c>
      <c r="P173" s="4">
        <v>1</v>
      </c>
      <c r="Q173" s="4">
        <v>0</v>
      </c>
      <c r="R173" s="4"/>
    </row>
    <row r="174" spans="1:18" x14ac:dyDescent="0.25">
      <c r="A174" s="3" t="s">
        <v>304</v>
      </c>
      <c r="B174" s="3" t="s">
        <v>304</v>
      </c>
      <c r="C174" s="4" t="s">
        <v>17</v>
      </c>
      <c r="D174" s="4" t="s">
        <v>227</v>
      </c>
      <c r="E174" s="4" t="s">
        <v>295</v>
      </c>
      <c r="F174" s="4" t="s">
        <v>305</v>
      </c>
      <c r="G174" s="5">
        <v>2</v>
      </c>
      <c r="H174" s="4">
        <v>0</v>
      </c>
      <c r="I174" s="4">
        <v>2</v>
      </c>
      <c r="J174" s="6">
        <v>2</v>
      </c>
      <c r="K174" s="4">
        <v>0</v>
      </c>
      <c r="L174" s="4">
        <v>2</v>
      </c>
      <c r="M174" s="7">
        <v>1</v>
      </c>
      <c r="N174" s="4">
        <v>1</v>
      </c>
      <c r="O174" s="4">
        <v>0</v>
      </c>
      <c r="P174" s="4">
        <v>0</v>
      </c>
      <c r="Q174" s="4">
        <v>0</v>
      </c>
      <c r="R174" s="4"/>
    </row>
    <row r="175" spans="1:18" x14ac:dyDescent="0.25">
      <c r="A175" s="3" t="s">
        <v>69</v>
      </c>
      <c r="B175" s="3" t="s">
        <v>69</v>
      </c>
      <c r="C175" s="4" t="s">
        <v>17</v>
      </c>
      <c r="D175" s="4" t="s">
        <v>18</v>
      </c>
      <c r="E175" s="4" t="s">
        <v>58</v>
      </c>
      <c r="F175" s="4" t="s">
        <v>70</v>
      </c>
      <c r="G175" s="5">
        <v>2</v>
      </c>
      <c r="H175" s="4">
        <v>0</v>
      </c>
      <c r="I175" s="4">
        <v>2</v>
      </c>
      <c r="J175" s="6">
        <v>4</v>
      </c>
      <c r="K175" s="4">
        <v>3</v>
      </c>
      <c r="L175" s="4">
        <v>1</v>
      </c>
      <c r="M175" s="7">
        <v>1</v>
      </c>
      <c r="N175" s="4">
        <v>1</v>
      </c>
      <c r="O175" s="4">
        <v>0</v>
      </c>
      <c r="P175" s="4">
        <v>0</v>
      </c>
      <c r="Q175" s="4">
        <v>0</v>
      </c>
      <c r="R175" s="4"/>
    </row>
    <row r="176" spans="1:18" x14ac:dyDescent="0.25">
      <c r="A176" s="3" t="s">
        <v>40</v>
      </c>
      <c r="B176" s="3" t="s">
        <v>40</v>
      </c>
      <c r="C176" s="4" t="s">
        <v>17</v>
      </c>
      <c r="D176" s="4" t="s">
        <v>18</v>
      </c>
      <c r="E176" s="4" t="s">
        <v>32</v>
      </c>
      <c r="F176" s="4" t="s">
        <v>41</v>
      </c>
      <c r="G176" s="5">
        <v>2</v>
      </c>
      <c r="H176" s="4">
        <v>0</v>
      </c>
      <c r="I176" s="4">
        <v>2</v>
      </c>
      <c r="J176" s="6">
        <v>4</v>
      </c>
      <c r="K176" s="4">
        <v>3</v>
      </c>
      <c r="L176" s="4">
        <v>1</v>
      </c>
      <c r="M176" s="7">
        <v>2</v>
      </c>
      <c r="N176" s="4">
        <v>1</v>
      </c>
      <c r="O176" s="4">
        <v>0</v>
      </c>
      <c r="P176" s="4">
        <v>0</v>
      </c>
      <c r="Q176" s="4">
        <v>1</v>
      </c>
      <c r="R176" s="4"/>
    </row>
    <row r="177" spans="1:18" x14ac:dyDescent="0.25">
      <c r="A177" s="3" t="s">
        <v>525</v>
      </c>
      <c r="B177" s="3" t="s">
        <v>525</v>
      </c>
      <c r="C177" s="4" t="s">
        <v>17</v>
      </c>
      <c r="D177" s="4" t="s">
        <v>496</v>
      </c>
      <c r="E177" s="4" t="s">
        <v>518</v>
      </c>
      <c r="F177" s="4" t="s">
        <v>526</v>
      </c>
      <c r="G177" s="5">
        <v>2</v>
      </c>
      <c r="H177" s="4">
        <v>0</v>
      </c>
      <c r="I177" s="4">
        <v>2</v>
      </c>
      <c r="J177" s="6">
        <v>3</v>
      </c>
      <c r="K177" s="4">
        <v>3</v>
      </c>
      <c r="L177" s="4">
        <v>0</v>
      </c>
      <c r="M177" s="7">
        <v>1</v>
      </c>
      <c r="N177" s="4">
        <v>0</v>
      </c>
      <c r="O177" s="4">
        <v>0</v>
      </c>
      <c r="P177" s="4">
        <v>0</v>
      </c>
      <c r="Q177" s="4">
        <v>1</v>
      </c>
      <c r="R177" s="4"/>
    </row>
    <row r="178" spans="1:18" x14ac:dyDescent="0.25">
      <c r="A178" s="3" t="s">
        <v>174</v>
      </c>
      <c r="B178" s="3" t="s">
        <v>174</v>
      </c>
      <c r="C178" s="4" t="s">
        <v>17</v>
      </c>
      <c r="D178" s="4" t="s">
        <v>135</v>
      </c>
      <c r="E178" s="4" t="s">
        <v>163</v>
      </c>
      <c r="F178" s="4" t="s">
        <v>175</v>
      </c>
      <c r="G178" s="5">
        <v>2</v>
      </c>
      <c r="H178" s="4">
        <v>0</v>
      </c>
      <c r="I178" s="4">
        <v>2</v>
      </c>
      <c r="J178" s="6">
        <v>0</v>
      </c>
      <c r="K178" s="4">
        <v>0</v>
      </c>
      <c r="L178" s="4">
        <v>0</v>
      </c>
      <c r="M178" s="7">
        <v>0</v>
      </c>
      <c r="N178" s="4">
        <v>0</v>
      </c>
      <c r="O178" s="4">
        <v>0</v>
      </c>
      <c r="P178" s="4">
        <v>0</v>
      </c>
      <c r="Q178" s="4">
        <v>0</v>
      </c>
      <c r="R178" s="4"/>
    </row>
    <row r="179" spans="1:18" x14ac:dyDescent="0.25">
      <c r="A179" s="3" t="s">
        <v>112</v>
      </c>
      <c r="B179" s="3" t="s">
        <v>112</v>
      </c>
      <c r="C179" s="4" t="s">
        <v>17</v>
      </c>
      <c r="D179" s="4" t="s">
        <v>18</v>
      </c>
      <c r="E179" s="4" t="s">
        <v>113</v>
      </c>
      <c r="F179" s="4" t="s">
        <v>114</v>
      </c>
      <c r="G179" s="5">
        <v>2</v>
      </c>
      <c r="H179" s="4">
        <v>0</v>
      </c>
      <c r="I179" s="4">
        <v>2</v>
      </c>
      <c r="J179" s="6">
        <v>0</v>
      </c>
      <c r="K179" s="4">
        <v>0</v>
      </c>
      <c r="L179" s="4">
        <v>0</v>
      </c>
      <c r="M179" s="7">
        <v>0</v>
      </c>
      <c r="N179" s="4">
        <v>0</v>
      </c>
      <c r="O179" s="4">
        <v>0</v>
      </c>
      <c r="P179" s="4">
        <v>0</v>
      </c>
      <c r="Q179" s="4">
        <v>0</v>
      </c>
      <c r="R179" s="4"/>
    </row>
    <row r="180" spans="1:18" x14ac:dyDescent="0.25">
      <c r="A180" s="3" t="s">
        <v>145</v>
      </c>
      <c r="B180" s="3" t="s">
        <v>145</v>
      </c>
      <c r="C180" s="4" t="s">
        <v>17</v>
      </c>
      <c r="D180" s="4" t="s">
        <v>135</v>
      </c>
      <c r="E180" s="4" t="s">
        <v>143</v>
      </c>
      <c r="F180" s="4" t="s">
        <v>146</v>
      </c>
      <c r="G180" s="5">
        <v>2</v>
      </c>
      <c r="H180" s="4">
        <v>1</v>
      </c>
      <c r="I180" s="4">
        <v>1</v>
      </c>
      <c r="J180" s="6">
        <v>2</v>
      </c>
      <c r="K180" s="4">
        <v>2</v>
      </c>
      <c r="L180" s="4">
        <v>0</v>
      </c>
      <c r="M180" s="7">
        <v>1</v>
      </c>
      <c r="N180" s="4">
        <v>0</v>
      </c>
      <c r="O180" s="4">
        <v>0</v>
      </c>
      <c r="P180" s="4">
        <v>1</v>
      </c>
      <c r="Q180" s="4">
        <v>0</v>
      </c>
      <c r="R180" s="4"/>
    </row>
    <row r="181" spans="1:18" x14ac:dyDescent="0.25">
      <c r="A181" s="3" t="s">
        <v>232</v>
      </c>
      <c r="B181" s="3" t="s">
        <v>232</v>
      </c>
      <c r="C181" s="4" t="s">
        <v>17</v>
      </c>
      <c r="D181" s="4" t="s">
        <v>227</v>
      </c>
      <c r="E181" s="4" t="s">
        <v>228</v>
      </c>
      <c r="F181" s="4" t="s">
        <v>233</v>
      </c>
      <c r="G181" s="5">
        <v>2</v>
      </c>
      <c r="H181" s="4">
        <v>0</v>
      </c>
      <c r="I181" s="4">
        <v>2</v>
      </c>
      <c r="J181" s="6">
        <v>2</v>
      </c>
      <c r="K181" s="4">
        <v>2</v>
      </c>
      <c r="L181" s="4">
        <v>0</v>
      </c>
      <c r="M181" s="7">
        <v>0</v>
      </c>
      <c r="N181" s="4">
        <v>0</v>
      </c>
      <c r="O181" s="4">
        <v>0</v>
      </c>
      <c r="P181" s="4">
        <v>0</v>
      </c>
      <c r="Q181" s="4">
        <v>0</v>
      </c>
      <c r="R181" s="4"/>
    </row>
    <row r="182" spans="1:18" x14ac:dyDescent="0.25">
      <c r="A182" s="3" t="s">
        <v>191</v>
      </c>
      <c r="B182" s="3" t="s">
        <v>191</v>
      </c>
      <c r="C182" s="4" t="s">
        <v>17</v>
      </c>
      <c r="D182" s="4" t="s">
        <v>135</v>
      </c>
      <c r="E182" s="4" t="s">
        <v>189</v>
      </c>
      <c r="F182" s="4" t="s">
        <v>192</v>
      </c>
      <c r="G182" s="5">
        <v>2</v>
      </c>
      <c r="H182" s="4">
        <v>0</v>
      </c>
      <c r="I182" s="4">
        <v>2</v>
      </c>
      <c r="J182" s="6">
        <v>1</v>
      </c>
      <c r="K182" s="4">
        <v>1</v>
      </c>
      <c r="L182" s="4">
        <v>0</v>
      </c>
      <c r="M182" s="7">
        <v>0</v>
      </c>
      <c r="N182" s="4">
        <v>0</v>
      </c>
      <c r="O182" s="4">
        <v>0</v>
      </c>
      <c r="P182" s="4">
        <v>0</v>
      </c>
      <c r="Q182" s="4">
        <v>0</v>
      </c>
      <c r="R182" s="4"/>
    </row>
    <row r="183" spans="1:18" x14ac:dyDescent="0.25">
      <c r="A183" s="3" t="s">
        <v>183</v>
      </c>
      <c r="B183" s="3" t="s">
        <v>183</v>
      </c>
      <c r="C183" s="4" t="s">
        <v>17</v>
      </c>
      <c r="D183" s="4" t="s">
        <v>135</v>
      </c>
      <c r="E183" s="4" t="s">
        <v>179</v>
      </c>
      <c r="F183" s="4" t="s">
        <v>184</v>
      </c>
      <c r="G183" s="5">
        <v>2</v>
      </c>
      <c r="H183" s="4">
        <v>0</v>
      </c>
      <c r="I183" s="4">
        <v>2</v>
      </c>
      <c r="J183" s="6">
        <v>0</v>
      </c>
      <c r="K183" s="4">
        <v>0</v>
      </c>
      <c r="L183" s="4">
        <v>0</v>
      </c>
      <c r="M183" s="7">
        <v>0</v>
      </c>
      <c r="N183" s="4">
        <v>0</v>
      </c>
      <c r="O183" s="4">
        <v>0</v>
      </c>
      <c r="P183" s="4">
        <v>0</v>
      </c>
      <c r="Q183" s="4">
        <v>0</v>
      </c>
      <c r="R183" s="4"/>
    </row>
    <row r="184" spans="1:18" x14ac:dyDescent="0.25">
      <c r="A184" s="3" t="s">
        <v>397</v>
      </c>
      <c r="B184" s="3" t="s">
        <v>397</v>
      </c>
      <c r="C184" s="4" t="s">
        <v>17</v>
      </c>
      <c r="D184" s="4" t="s">
        <v>362</v>
      </c>
      <c r="E184" s="4" t="s">
        <v>394</v>
      </c>
      <c r="F184" s="4" t="s">
        <v>398</v>
      </c>
      <c r="G184" s="5">
        <v>2</v>
      </c>
      <c r="H184" s="4">
        <v>0</v>
      </c>
      <c r="I184" s="4">
        <v>2</v>
      </c>
      <c r="J184" s="6">
        <v>2</v>
      </c>
      <c r="K184" s="4">
        <v>2</v>
      </c>
      <c r="L184" s="4">
        <v>0</v>
      </c>
      <c r="M184" s="7">
        <v>0</v>
      </c>
      <c r="N184" s="4">
        <v>0</v>
      </c>
      <c r="O184" s="4">
        <v>0</v>
      </c>
      <c r="P184" s="4">
        <v>0</v>
      </c>
      <c r="Q184" s="4">
        <v>0</v>
      </c>
      <c r="R184" s="4"/>
    </row>
    <row r="185" spans="1:18" x14ac:dyDescent="0.25">
      <c r="A185" s="3" t="s">
        <v>125</v>
      </c>
      <c r="B185" s="3" t="s">
        <v>125</v>
      </c>
      <c r="C185" s="4" t="s">
        <v>17</v>
      </c>
      <c r="D185" s="4" t="s">
        <v>18</v>
      </c>
      <c r="E185" s="4" t="s">
        <v>113</v>
      </c>
      <c r="F185" s="4" t="s">
        <v>126</v>
      </c>
      <c r="G185" s="5">
        <v>2</v>
      </c>
      <c r="H185" s="4">
        <v>2</v>
      </c>
      <c r="I185" s="4">
        <v>0</v>
      </c>
      <c r="J185" s="6">
        <v>1</v>
      </c>
      <c r="K185" s="4">
        <v>1</v>
      </c>
      <c r="L185" s="4">
        <v>0</v>
      </c>
      <c r="M185" s="7">
        <v>0</v>
      </c>
      <c r="N185" s="4">
        <v>0</v>
      </c>
      <c r="O185" s="4">
        <v>0</v>
      </c>
      <c r="P185" s="4">
        <v>0</v>
      </c>
      <c r="Q185" s="4">
        <v>0</v>
      </c>
      <c r="R185" s="4"/>
    </row>
    <row r="186" spans="1:18" x14ac:dyDescent="0.25">
      <c r="A186" s="3" t="s">
        <v>204</v>
      </c>
      <c r="B186" s="3" t="s">
        <v>204</v>
      </c>
      <c r="C186" s="4" t="s">
        <v>17</v>
      </c>
      <c r="D186" s="4" t="s">
        <v>135</v>
      </c>
      <c r="E186" s="4" t="s">
        <v>200</v>
      </c>
      <c r="F186" s="4" t="s">
        <v>205</v>
      </c>
      <c r="G186" s="5">
        <v>2</v>
      </c>
      <c r="H186" s="4">
        <v>0</v>
      </c>
      <c r="I186" s="4">
        <v>2</v>
      </c>
      <c r="J186" s="6">
        <v>2</v>
      </c>
      <c r="K186" s="4">
        <v>2</v>
      </c>
      <c r="L186" s="4">
        <v>0</v>
      </c>
      <c r="M186" s="7">
        <v>0</v>
      </c>
      <c r="N186" s="4">
        <v>0</v>
      </c>
      <c r="O186" s="4">
        <v>0</v>
      </c>
      <c r="P186" s="4">
        <v>0</v>
      </c>
      <c r="Q186" s="4">
        <v>0</v>
      </c>
      <c r="R186" s="4"/>
    </row>
    <row r="187" spans="1:18" x14ac:dyDescent="0.25">
      <c r="A187" s="3" t="s">
        <v>339</v>
      </c>
      <c r="B187" s="3" t="s">
        <v>339</v>
      </c>
      <c r="C187" s="4" t="s">
        <v>17</v>
      </c>
      <c r="D187" s="4" t="s">
        <v>227</v>
      </c>
      <c r="E187" s="4" t="s">
        <v>331</v>
      </c>
      <c r="F187" s="4" t="s">
        <v>340</v>
      </c>
      <c r="G187" s="5">
        <v>2</v>
      </c>
      <c r="H187" s="4">
        <v>0</v>
      </c>
      <c r="I187" s="4">
        <v>2</v>
      </c>
      <c r="J187" s="6">
        <v>1</v>
      </c>
      <c r="K187" s="4">
        <v>1</v>
      </c>
      <c r="L187" s="4">
        <v>0</v>
      </c>
      <c r="M187" s="7">
        <v>0</v>
      </c>
      <c r="N187" s="4">
        <v>0</v>
      </c>
      <c r="O187" s="4">
        <v>0</v>
      </c>
      <c r="P187" s="4">
        <v>0</v>
      </c>
      <c r="Q187" s="4">
        <v>0</v>
      </c>
      <c r="R187" s="4"/>
    </row>
    <row r="188" spans="1:18" x14ac:dyDescent="0.25">
      <c r="A188" s="3" t="s">
        <v>454</v>
      </c>
      <c r="B188" s="3" t="s">
        <v>454</v>
      </c>
      <c r="C188" s="4" t="s">
        <v>17</v>
      </c>
      <c r="D188" s="4" t="s">
        <v>362</v>
      </c>
      <c r="E188" s="4" t="s">
        <v>448</v>
      </c>
      <c r="F188" s="4" t="s">
        <v>448</v>
      </c>
      <c r="G188" s="5">
        <v>2</v>
      </c>
      <c r="H188" s="4">
        <v>0</v>
      </c>
      <c r="I188" s="4">
        <v>2</v>
      </c>
      <c r="J188" s="6">
        <v>2</v>
      </c>
      <c r="K188" s="4">
        <v>0</v>
      </c>
      <c r="L188" s="4">
        <v>2</v>
      </c>
      <c r="M188" s="7">
        <v>0</v>
      </c>
      <c r="N188" s="4">
        <v>0</v>
      </c>
      <c r="O188" s="4">
        <v>0</v>
      </c>
      <c r="P188" s="4">
        <v>0</v>
      </c>
      <c r="Q188" s="4">
        <v>0</v>
      </c>
      <c r="R188" s="4"/>
    </row>
    <row r="189" spans="1:18" x14ac:dyDescent="0.25">
      <c r="A189" s="3" t="s">
        <v>302</v>
      </c>
      <c r="B189" s="3" t="s">
        <v>302</v>
      </c>
      <c r="C189" s="4" t="s">
        <v>17</v>
      </c>
      <c r="D189" s="4" t="s">
        <v>227</v>
      </c>
      <c r="E189" s="4" t="s">
        <v>295</v>
      </c>
      <c r="F189" s="4" t="s">
        <v>303</v>
      </c>
      <c r="G189" s="5">
        <v>2</v>
      </c>
      <c r="H189" s="4">
        <v>0</v>
      </c>
      <c r="I189" s="4">
        <v>2</v>
      </c>
      <c r="J189" s="6">
        <v>0</v>
      </c>
      <c r="K189" s="4">
        <v>0</v>
      </c>
      <c r="L189" s="4">
        <v>0</v>
      </c>
      <c r="M189" s="7">
        <v>0</v>
      </c>
      <c r="N189" s="4">
        <v>0</v>
      </c>
      <c r="O189" s="4">
        <v>0</v>
      </c>
      <c r="P189" s="4">
        <v>0</v>
      </c>
      <c r="Q189" s="4">
        <v>0</v>
      </c>
      <c r="R189" s="4"/>
    </row>
    <row r="190" spans="1:18" x14ac:dyDescent="0.25">
      <c r="A190" s="3" t="s">
        <v>224</v>
      </c>
      <c r="B190" s="3" t="s">
        <v>224</v>
      </c>
      <c r="C190" s="4" t="s">
        <v>17</v>
      </c>
      <c r="D190" s="4" t="s">
        <v>135</v>
      </c>
      <c r="E190" s="4" t="s">
        <v>212</v>
      </c>
      <c r="F190" s="4" t="s">
        <v>225</v>
      </c>
      <c r="G190" s="5">
        <v>2</v>
      </c>
      <c r="H190" s="4">
        <v>1</v>
      </c>
      <c r="I190" s="4">
        <v>1</v>
      </c>
      <c r="J190" s="6">
        <v>4</v>
      </c>
      <c r="K190" s="4">
        <v>4</v>
      </c>
      <c r="L190" s="4">
        <v>0</v>
      </c>
      <c r="M190" s="7">
        <v>0</v>
      </c>
      <c r="N190" s="4">
        <v>0</v>
      </c>
      <c r="O190" s="4">
        <v>0</v>
      </c>
      <c r="P190" s="4">
        <v>0</v>
      </c>
      <c r="Q190" s="4">
        <v>0</v>
      </c>
      <c r="R190" s="4"/>
    </row>
    <row r="191" spans="1:18" x14ac:dyDescent="0.25">
      <c r="A191" s="3" t="s">
        <v>506</v>
      </c>
      <c r="B191" s="3" t="s">
        <v>506</v>
      </c>
      <c r="C191" s="4" t="s">
        <v>17</v>
      </c>
      <c r="D191" s="4" t="s">
        <v>496</v>
      </c>
      <c r="E191" s="4" t="s">
        <v>497</v>
      </c>
      <c r="F191" s="4" t="s">
        <v>507</v>
      </c>
      <c r="G191" s="5">
        <v>2</v>
      </c>
      <c r="H191" s="4">
        <v>0</v>
      </c>
      <c r="I191" s="4">
        <v>2</v>
      </c>
      <c r="J191" s="6">
        <v>0</v>
      </c>
      <c r="K191" s="4">
        <v>0</v>
      </c>
      <c r="L191" s="4">
        <v>0</v>
      </c>
      <c r="M191" s="7">
        <v>0</v>
      </c>
      <c r="N191" s="4">
        <v>0</v>
      </c>
      <c r="O191" s="4">
        <v>0</v>
      </c>
      <c r="P191" s="4">
        <v>0</v>
      </c>
      <c r="Q191" s="4">
        <v>0</v>
      </c>
      <c r="R191" s="4"/>
    </row>
    <row r="192" spans="1:18" x14ac:dyDescent="0.25">
      <c r="A192" s="3" t="s">
        <v>162</v>
      </c>
      <c r="B192" s="3" t="s">
        <v>162</v>
      </c>
      <c r="C192" s="4" t="s">
        <v>17</v>
      </c>
      <c r="D192" s="4" t="s">
        <v>135</v>
      </c>
      <c r="E192" s="4" t="s">
        <v>163</v>
      </c>
      <c r="F192" s="4" t="s">
        <v>164</v>
      </c>
      <c r="G192" s="5">
        <v>2</v>
      </c>
      <c r="H192" s="4">
        <v>0</v>
      </c>
      <c r="I192" s="4">
        <v>2</v>
      </c>
      <c r="J192" s="6">
        <v>4</v>
      </c>
      <c r="K192" s="4">
        <v>3</v>
      </c>
      <c r="L192" s="4">
        <v>1</v>
      </c>
      <c r="M192" s="7">
        <v>0</v>
      </c>
      <c r="N192" s="4">
        <v>0</v>
      </c>
      <c r="O192" s="4">
        <v>0</v>
      </c>
      <c r="P192" s="4">
        <v>0</v>
      </c>
      <c r="Q192" s="4">
        <v>0</v>
      </c>
      <c r="R192" s="4"/>
    </row>
    <row r="193" spans="1:18" x14ac:dyDescent="0.25">
      <c r="A193" s="3" t="s">
        <v>216</v>
      </c>
      <c r="B193" s="3" t="s">
        <v>216</v>
      </c>
      <c r="C193" s="4" t="s">
        <v>17</v>
      </c>
      <c r="D193" s="4" t="s">
        <v>135</v>
      </c>
      <c r="E193" s="4" t="s">
        <v>212</v>
      </c>
      <c r="F193" s="4" t="s">
        <v>217</v>
      </c>
      <c r="G193" s="5">
        <v>2</v>
      </c>
      <c r="H193" s="4">
        <v>0</v>
      </c>
      <c r="I193" s="4">
        <v>2</v>
      </c>
      <c r="J193" s="6">
        <v>0</v>
      </c>
      <c r="K193" s="4">
        <v>0</v>
      </c>
      <c r="L193" s="4">
        <v>0</v>
      </c>
      <c r="M193" s="7">
        <v>0</v>
      </c>
      <c r="N193" s="4">
        <v>0</v>
      </c>
      <c r="O193" s="4">
        <v>0</v>
      </c>
      <c r="P193" s="4">
        <v>0</v>
      </c>
      <c r="Q193" s="4">
        <v>0</v>
      </c>
      <c r="R193" s="4"/>
    </row>
    <row r="194" spans="1:18" x14ac:dyDescent="0.25">
      <c r="A194" s="3" t="s">
        <v>127</v>
      </c>
      <c r="B194" s="3" t="s">
        <v>127</v>
      </c>
      <c r="C194" s="4" t="s">
        <v>17</v>
      </c>
      <c r="D194" s="4" t="s">
        <v>18</v>
      </c>
      <c r="E194" s="4" t="s">
        <v>113</v>
      </c>
      <c r="F194" s="4" t="s">
        <v>128</v>
      </c>
      <c r="G194" s="5">
        <v>2</v>
      </c>
      <c r="H194" s="4">
        <v>0</v>
      </c>
      <c r="I194" s="4">
        <v>2</v>
      </c>
      <c r="J194" s="6">
        <v>1</v>
      </c>
      <c r="K194" s="4">
        <v>1</v>
      </c>
      <c r="L194" s="4">
        <v>0</v>
      </c>
      <c r="M194" s="7">
        <v>0</v>
      </c>
      <c r="N194" s="4">
        <v>0</v>
      </c>
      <c r="O194" s="4">
        <v>0</v>
      </c>
      <c r="P194" s="4">
        <v>0</v>
      </c>
      <c r="Q194" s="4">
        <v>0</v>
      </c>
      <c r="R194" s="4"/>
    </row>
    <row r="195" spans="1:18" x14ac:dyDescent="0.25">
      <c r="A195" s="3" t="s">
        <v>29</v>
      </c>
      <c r="B195" s="3" t="s">
        <v>29</v>
      </c>
      <c r="C195" s="4" t="s">
        <v>17</v>
      </c>
      <c r="D195" s="4" t="s">
        <v>18</v>
      </c>
      <c r="E195" s="4" t="s">
        <v>19</v>
      </c>
      <c r="F195" s="4" t="s">
        <v>30</v>
      </c>
      <c r="G195" s="5">
        <v>2</v>
      </c>
      <c r="H195" s="4">
        <v>1</v>
      </c>
      <c r="I195" s="4">
        <v>1</v>
      </c>
      <c r="J195" s="6">
        <v>0</v>
      </c>
      <c r="K195" s="4">
        <v>0</v>
      </c>
      <c r="L195" s="4">
        <v>0</v>
      </c>
      <c r="M195" s="7">
        <v>0</v>
      </c>
      <c r="N195" s="4">
        <v>0</v>
      </c>
      <c r="O195" s="4">
        <v>0</v>
      </c>
      <c r="P195" s="4">
        <v>0</v>
      </c>
      <c r="Q195" s="4">
        <v>0</v>
      </c>
      <c r="R195" s="4"/>
    </row>
    <row r="196" spans="1:18" x14ac:dyDescent="0.25">
      <c r="A196" s="3" t="s">
        <v>154</v>
      </c>
      <c r="B196" s="3" t="s">
        <v>154</v>
      </c>
      <c r="C196" s="4" t="s">
        <v>17</v>
      </c>
      <c r="D196" s="4" t="s">
        <v>135</v>
      </c>
      <c r="E196" s="4" t="s">
        <v>155</v>
      </c>
      <c r="F196" s="4" t="s">
        <v>156</v>
      </c>
      <c r="G196" s="5">
        <v>2</v>
      </c>
      <c r="H196" s="4">
        <v>1</v>
      </c>
      <c r="I196" s="4">
        <v>1</v>
      </c>
      <c r="J196" s="6">
        <v>0</v>
      </c>
      <c r="K196" s="4">
        <v>0</v>
      </c>
      <c r="L196" s="4">
        <v>0</v>
      </c>
      <c r="M196" s="7">
        <v>0</v>
      </c>
      <c r="N196" s="4">
        <v>0</v>
      </c>
      <c r="O196" s="4">
        <v>0</v>
      </c>
      <c r="P196" s="4">
        <v>0</v>
      </c>
      <c r="Q196" s="4">
        <v>0</v>
      </c>
      <c r="R196" s="4"/>
    </row>
    <row r="197" spans="1:18" x14ac:dyDescent="0.25">
      <c r="A197" s="3" t="s">
        <v>99</v>
      </c>
      <c r="B197" s="3" t="s">
        <v>99</v>
      </c>
      <c r="C197" s="4" t="s">
        <v>17</v>
      </c>
      <c r="D197" s="4" t="s">
        <v>18</v>
      </c>
      <c r="E197" s="4" t="s">
        <v>97</v>
      </c>
      <c r="F197" s="4" t="s">
        <v>100</v>
      </c>
      <c r="G197" s="5">
        <v>2</v>
      </c>
      <c r="H197" s="4">
        <v>1</v>
      </c>
      <c r="I197" s="4">
        <v>1</v>
      </c>
      <c r="J197" s="6">
        <v>2</v>
      </c>
      <c r="K197" s="4">
        <v>0</v>
      </c>
      <c r="L197" s="4">
        <v>2</v>
      </c>
      <c r="M197" s="7">
        <v>0</v>
      </c>
      <c r="N197" s="4">
        <v>0</v>
      </c>
      <c r="O197" s="4">
        <v>0</v>
      </c>
      <c r="P197" s="4">
        <v>0</v>
      </c>
      <c r="Q197" s="4">
        <v>0</v>
      </c>
      <c r="R197" s="4"/>
    </row>
    <row r="198" spans="1:18" x14ac:dyDescent="0.25">
      <c r="A198" s="3" t="s">
        <v>109</v>
      </c>
      <c r="B198" s="3" t="s">
        <v>109</v>
      </c>
      <c r="C198" s="4" t="s">
        <v>17</v>
      </c>
      <c r="D198" s="4" t="s">
        <v>18</v>
      </c>
      <c r="E198" s="4" t="s">
        <v>97</v>
      </c>
      <c r="F198" s="4" t="s">
        <v>97</v>
      </c>
      <c r="G198" s="5">
        <v>2</v>
      </c>
      <c r="H198" s="4">
        <v>0</v>
      </c>
      <c r="I198" s="4">
        <v>2</v>
      </c>
      <c r="J198" s="6">
        <v>4</v>
      </c>
      <c r="K198" s="4">
        <v>3</v>
      </c>
      <c r="L198" s="4">
        <v>1</v>
      </c>
      <c r="M198" s="7">
        <v>0</v>
      </c>
      <c r="N198" s="4">
        <v>0</v>
      </c>
      <c r="O198" s="4">
        <v>0</v>
      </c>
      <c r="P198" s="4">
        <v>0</v>
      </c>
      <c r="Q198" s="4">
        <v>0</v>
      </c>
      <c r="R198" s="4"/>
    </row>
    <row r="199" spans="1:18" x14ac:dyDescent="0.25">
      <c r="A199" s="3" t="s">
        <v>34</v>
      </c>
      <c r="B199" s="3" t="s">
        <v>34</v>
      </c>
      <c r="C199" s="4" t="s">
        <v>17</v>
      </c>
      <c r="D199" s="4" t="s">
        <v>18</v>
      </c>
      <c r="E199" s="4" t="s">
        <v>32</v>
      </c>
      <c r="F199" s="4" t="s">
        <v>35</v>
      </c>
      <c r="G199" s="5">
        <v>1</v>
      </c>
      <c r="H199" s="4">
        <v>0</v>
      </c>
      <c r="I199" s="4">
        <v>1</v>
      </c>
      <c r="J199" s="6">
        <v>2</v>
      </c>
      <c r="K199" s="4">
        <v>2</v>
      </c>
      <c r="L199" s="4">
        <v>0</v>
      </c>
      <c r="M199" s="7">
        <v>5</v>
      </c>
      <c r="N199" s="4">
        <v>4</v>
      </c>
      <c r="O199" s="4">
        <v>0</v>
      </c>
      <c r="P199" s="4">
        <v>1</v>
      </c>
      <c r="Q199" s="4">
        <v>0</v>
      </c>
      <c r="R199" s="4"/>
    </row>
    <row r="200" spans="1:18" x14ac:dyDescent="0.25">
      <c r="A200" s="3" t="s">
        <v>76</v>
      </c>
      <c r="B200" s="3" t="s">
        <v>76</v>
      </c>
      <c r="C200" s="4" t="s">
        <v>17</v>
      </c>
      <c r="D200" s="4" t="s">
        <v>18</v>
      </c>
      <c r="E200" s="4" t="s">
        <v>72</v>
      </c>
      <c r="F200" s="4" t="s">
        <v>77</v>
      </c>
      <c r="G200" s="5">
        <v>1</v>
      </c>
      <c r="H200" s="4">
        <v>0</v>
      </c>
      <c r="I200" s="4">
        <v>1</v>
      </c>
      <c r="J200" s="6">
        <v>4</v>
      </c>
      <c r="K200" s="4">
        <v>3</v>
      </c>
      <c r="L200" s="4">
        <v>1</v>
      </c>
      <c r="M200" s="7">
        <v>4</v>
      </c>
      <c r="N200" s="4">
        <v>1</v>
      </c>
      <c r="O200" s="4">
        <v>1</v>
      </c>
      <c r="P200" s="4">
        <v>0</v>
      </c>
      <c r="Q200" s="4">
        <v>2</v>
      </c>
      <c r="R200" s="4"/>
    </row>
    <row r="201" spans="1:18" x14ac:dyDescent="0.25">
      <c r="A201" s="3" t="s">
        <v>323</v>
      </c>
      <c r="B201" s="3" t="s">
        <v>323</v>
      </c>
      <c r="C201" s="4" t="s">
        <v>17</v>
      </c>
      <c r="D201" s="4" t="s">
        <v>227</v>
      </c>
      <c r="E201" s="4" t="s">
        <v>321</v>
      </c>
      <c r="F201" s="4" t="s">
        <v>321</v>
      </c>
      <c r="G201" s="5">
        <v>1</v>
      </c>
      <c r="H201" s="4">
        <v>0</v>
      </c>
      <c r="I201" s="4">
        <v>1</v>
      </c>
      <c r="J201" s="6">
        <v>3</v>
      </c>
      <c r="K201" s="4">
        <v>2</v>
      </c>
      <c r="L201" s="4">
        <v>1</v>
      </c>
      <c r="M201" s="7">
        <v>3</v>
      </c>
      <c r="N201" s="4">
        <v>0</v>
      </c>
      <c r="O201" s="4">
        <v>0</v>
      </c>
      <c r="P201" s="4">
        <v>3</v>
      </c>
      <c r="Q201" s="4">
        <v>0</v>
      </c>
      <c r="R201" s="4"/>
    </row>
    <row r="202" spans="1:18" x14ac:dyDescent="0.25">
      <c r="A202" s="3" t="s">
        <v>375</v>
      </c>
      <c r="B202" s="3" t="s">
        <v>375</v>
      </c>
      <c r="C202" s="4" t="s">
        <v>17</v>
      </c>
      <c r="D202" s="4" t="s">
        <v>362</v>
      </c>
      <c r="E202" s="4" t="s">
        <v>363</v>
      </c>
      <c r="F202" s="4" t="s">
        <v>376</v>
      </c>
      <c r="G202" s="5">
        <v>1</v>
      </c>
      <c r="H202" s="4">
        <v>0</v>
      </c>
      <c r="I202" s="4">
        <v>1</v>
      </c>
      <c r="J202" s="6">
        <v>7</v>
      </c>
      <c r="K202" s="4">
        <v>6</v>
      </c>
      <c r="L202" s="4">
        <v>1</v>
      </c>
      <c r="M202" s="7">
        <v>3</v>
      </c>
      <c r="N202" s="4">
        <v>2</v>
      </c>
      <c r="O202" s="4">
        <v>0</v>
      </c>
      <c r="P202" s="4">
        <v>1</v>
      </c>
      <c r="Q202" s="4">
        <v>0</v>
      </c>
      <c r="R202" s="4"/>
    </row>
    <row r="203" spans="1:18" x14ac:dyDescent="0.25">
      <c r="A203" s="3" t="s">
        <v>438</v>
      </c>
      <c r="B203" s="3" t="s">
        <v>438</v>
      </c>
      <c r="C203" s="4" t="s">
        <v>17</v>
      </c>
      <c r="D203" s="4" t="s">
        <v>362</v>
      </c>
      <c r="E203" s="4" t="s">
        <v>434</v>
      </c>
      <c r="F203" s="4" t="s">
        <v>439</v>
      </c>
      <c r="G203" s="5">
        <v>1</v>
      </c>
      <c r="H203" s="4">
        <v>0</v>
      </c>
      <c r="I203" s="4">
        <v>1</v>
      </c>
      <c r="J203" s="6">
        <v>4</v>
      </c>
      <c r="K203" s="4">
        <v>2</v>
      </c>
      <c r="L203" s="4">
        <v>2</v>
      </c>
      <c r="M203" s="7">
        <v>4</v>
      </c>
      <c r="N203" s="4">
        <v>2</v>
      </c>
      <c r="O203" s="4">
        <v>1</v>
      </c>
      <c r="P203" s="4">
        <v>0</v>
      </c>
      <c r="Q203" s="4">
        <v>1</v>
      </c>
      <c r="R203" s="4"/>
    </row>
    <row r="204" spans="1:18" x14ac:dyDescent="0.25">
      <c r="A204" s="3" t="s">
        <v>306</v>
      </c>
      <c r="B204" s="3" t="s">
        <v>306</v>
      </c>
      <c r="C204" s="4" t="s">
        <v>17</v>
      </c>
      <c r="D204" s="4" t="s">
        <v>227</v>
      </c>
      <c r="E204" s="4" t="s">
        <v>307</v>
      </c>
      <c r="F204" s="4" t="s">
        <v>308</v>
      </c>
      <c r="G204" s="5">
        <v>1</v>
      </c>
      <c r="H204" s="4">
        <v>1</v>
      </c>
      <c r="I204" s="4">
        <v>0</v>
      </c>
      <c r="J204" s="6">
        <v>12</v>
      </c>
      <c r="K204" s="4">
        <v>4</v>
      </c>
      <c r="L204" s="4">
        <v>8</v>
      </c>
      <c r="M204" s="7">
        <v>2</v>
      </c>
      <c r="N204" s="4">
        <v>0</v>
      </c>
      <c r="O204" s="4">
        <v>2</v>
      </c>
      <c r="P204" s="4">
        <v>0</v>
      </c>
      <c r="Q204" s="4">
        <v>0</v>
      </c>
      <c r="R204" s="4"/>
    </row>
    <row r="205" spans="1:18" x14ac:dyDescent="0.25">
      <c r="A205" s="3" t="s">
        <v>36</v>
      </c>
      <c r="B205" s="3" t="s">
        <v>36</v>
      </c>
      <c r="C205" s="4" t="s">
        <v>17</v>
      </c>
      <c r="D205" s="4" t="s">
        <v>18</v>
      </c>
      <c r="E205" s="4" t="s">
        <v>32</v>
      </c>
      <c r="F205" s="4" t="s">
        <v>37</v>
      </c>
      <c r="G205" s="5">
        <v>1</v>
      </c>
      <c r="H205" s="4">
        <v>0</v>
      </c>
      <c r="I205" s="4">
        <v>1</v>
      </c>
      <c r="J205" s="6">
        <v>5</v>
      </c>
      <c r="K205" s="4">
        <v>5</v>
      </c>
      <c r="L205" s="4">
        <v>0</v>
      </c>
      <c r="M205" s="7">
        <v>2</v>
      </c>
      <c r="N205" s="4">
        <v>2</v>
      </c>
      <c r="O205" s="4">
        <v>0</v>
      </c>
      <c r="P205" s="4">
        <v>0</v>
      </c>
      <c r="Q205" s="4">
        <v>0</v>
      </c>
      <c r="R205" s="4"/>
    </row>
    <row r="206" spans="1:18" x14ac:dyDescent="0.25">
      <c r="A206" s="3" t="s">
        <v>65</v>
      </c>
      <c r="B206" s="3" t="s">
        <v>65</v>
      </c>
      <c r="C206" s="4" t="s">
        <v>17</v>
      </c>
      <c r="D206" s="4" t="s">
        <v>18</v>
      </c>
      <c r="E206" s="4" t="s">
        <v>58</v>
      </c>
      <c r="F206" s="4" t="s">
        <v>66</v>
      </c>
      <c r="G206" s="5">
        <v>1</v>
      </c>
      <c r="H206" s="4">
        <v>1</v>
      </c>
      <c r="I206" s="4">
        <v>0</v>
      </c>
      <c r="J206" s="6">
        <v>3</v>
      </c>
      <c r="K206" s="4">
        <v>3</v>
      </c>
      <c r="L206" s="4">
        <v>0</v>
      </c>
      <c r="M206" s="7">
        <v>4</v>
      </c>
      <c r="N206" s="4">
        <v>0</v>
      </c>
      <c r="O206" s="4">
        <v>2</v>
      </c>
      <c r="P206" s="4">
        <v>0</v>
      </c>
      <c r="Q206" s="4">
        <v>2</v>
      </c>
      <c r="R206" s="4"/>
    </row>
    <row r="207" spans="1:18" x14ac:dyDescent="0.25">
      <c r="A207" s="3" t="s">
        <v>481</v>
      </c>
      <c r="B207" s="3" t="s">
        <v>481</v>
      </c>
      <c r="C207" s="4" t="s">
        <v>17</v>
      </c>
      <c r="D207" s="4" t="s">
        <v>362</v>
      </c>
      <c r="E207" s="4" t="s">
        <v>482</v>
      </c>
      <c r="F207" s="4" t="s">
        <v>483</v>
      </c>
      <c r="G207" s="5">
        <v>1</v>
      </c>
      <c r="H207" s="4">
        <v>0</v>
      </c>
      <c r="I207" s="4">
        <v>1</v>
      </c>
      <c r="J207" s="6">
        <v>3</v>
      </c>
      <c r="K207" s="4">
        <v>2</v>
      </c>
      <c r="L207" s="4">
        <v>1</v>
      </c>
      <c r="M207" s="7">
        <v>2</v>
      </c>
      <c r="N207" s="4">
        <v>2</v>
      </c>
      <c r="O207" s="4">
        <v>0</v>
      </c>
      <c r="P207" s="4">
        <v>0</v>
      </c>
      <c r="Q207" s="4">
        <v>0</v>
      </c>
      <c r="R207" s="4"/>
    </row>
    <row r="208" spans="1:18" x14ac:dyDescent="0.25">
      <c r="A208" s="3" t="s">
        <v>417</v>
      </c>
      <c r="B208" s="3" t="s">
        <v>417</v>
      </c>
      <c r="C208" s="4" t="s">
        <v>17</v>
      </c>
      <c r="D208" s="4" t="s">
        <v>362</v>
      </c>
      <c r="E208" s="4" t="s">
        <v>368</v>
      </c>
      <c r="F208" s="4" t="s">
        <v>418</v>
      </c>
      <c r="G208" s="5">
        <v>1</v>
      </c>
      <c r="H208" s="4">
        <v>1</v>
      </c>
      <c r="I208" s="4">
        <v>0</v>
      </c>
      <c r="J208" s="6">
        <v>2</v>
      </c>
      <c r="K208" s="4">
        <v>0</v>
      </c>
      <c r="L208" s="4">
        <v>2</v>
      </c>
      <c r="M208" s="7">
        <v>2</v>
      </c>
      <c r="N208" s="4">
        <v>0</v>
      </c>
      <c r="O208" s="4">
        <v>0</v>
      </c>
      <c r="P208" s="4">
        <v>0</v>
      </c>
      <c r="Q208" s="4">
        <v>2</v>
      </c>
      <c r="R208" s="4"/>
    </row>
    <row r="209" spans="1:18" x14ac:dyDescent="0.25">
      <c r="A209" s="3" t="s">
        <v>181</v>
      </c>
      <c r="B209" s="3" t="s">
        <v>181</v>
      </c>
      <c r="C209" s="4" t="s">
        <v>17</v>
      </c>
      <c r="D209" s="4" t="s">
        <v>135</v>
      </c>
      <c r="E209" s="4" t="s">
        <v>179</v>
      </c>
      <c r="F209" s="4" t="s">
        <v>182</v>
      </c>
      <c r="G209" s="5">
        <v>1</v>
      </c>
      <c r="H209" s="4">
        <v>0</v>
      </c>
      <c r="I209" s="4">
        <v>1</v>
      </c>
      <c r="J209" s="6">
        <v>0</v>
      </c>
      <c r="K209" s="4">
        <v>0</v>
      </c>
      <c r="L209" s="4">
        <v>0</v>
      </c>
      <c r="M209" s="7">
        <v>2</v>
      </c>
      <c r="N209" s="4">
        <v>0</v>
      </c>
      <c r="O209" s="4">
        <v>0</v>
      </c>
      <c r="P209" s="4">
        <v>1</v>
      </c>
      <c r="Q209" s="4">
        <v>1</v>
      </c>
      <c r="R209" s="4"/>
    </row>
    <row r="210" spans="1:18" x14ac:dyDescent="0.25">
      <c r="A210" s="3" t="s">
        <v>444</v>
      </c>
      <c r="B210" s="3" t="s">
        <v>444</v>
      </c>
      <c r="C210" s="4" t="s">
        <v>17</v>
      </c>
      <c r="D210" s="4" t="s">
        <v>362</v>
      </c>
      <c r="E210" s="4" t="s">
        <v>434</v>
      </c>
      <c r="F210" s="4" t="s">
        <v>445</v>
      </c>
      <c r="G210" s="5">
        <v>1</v>
      </c>
      <c r="H210" s="4">
        <v>0</v>
      </c>
      <c r="I210" s="4">
        <v>1</v>
      </c>
      <c r="J210" s="6">
        <v>2</v>
      </c>
      <c r="K210" s="4">
        <v>2</v>
      </c>
      <c r="L210" s="4">
        <v>0</v>
      </c>
      <c r="M210" s="7">
        <v>1</v>
      </c>
      <c r="N210" s="4">
        <v>0</v>
      </c>
      <c r="O210" s="4">
        <v>0</v>
      </c>
      <c r="P210" s="4">
        <v>0</v>
      </c>
      <c r="Q210" s="4">
        <v>1</v>
      </c>
      <c r="R210" s="4"/>
    </row>
    <row r="211" spans="1:18" x14ac:dyDescent="0.25">
      <c r="A211" s="3" t="s">
        <v>409</v>
      </c>
      <c r="B211" s="3" t="s">
        <v>409</v>
      </c>
      <c r="C211" s="4" t="s">
        <v>17</v>
      </c>
      <c r="D211" s="4" t="s">
        <v>362</v>
      </c>
      <c r="E211" s="4" t="s">
        <v>404</v>
      </c>
      <c r="F211" s="4" t="s">
        <v>410</v>
      </c>
      <c r="G211" s="5">
        <v>1</v>
      </c>
      <c r="H211" s="4">
        <v>1</v>
      </c>
      <c r="I211" s="4">
        <v>0</v>
      </c>
      <c r="J211" s="6">
        <v>0</v>
      </c>
      <c r="K211" s="4">
        <v>0</v>
      </c>
      <c r="L211" s="4">
        <v>0</v>
      </c>
      <c r="M211" s="7">
        <v>1</v>
      </c>
      <c r="N211" s="4">
        <v>0</v>
      </c>
      <c r="O211" s="4">
        <v>0</v>
      </c>
      <c r="P211" s="4">
        <v>1</v>
      </c>
      <c r="Q211" s="4">
        <v>0</v>
      </c>
      <c r="R211" s="4"/>
    </row>
    <row r="212" spans="1:18" x14ac:dyDescent="0.25">
      <c r="A212" s="3" t="s">
        <v>479</v>
      </c>
      <c r="B212" s="3" t="s">
        <v>479</v>
      </c>
      <c r="C212" s="4" t="s">
        <v>17</v>
      </c>
      <c r="D212" s="4" t="s">
        <v>362</v>
      </c>
      <c r="E212" s="4" t="s">
        <v>471</v>
      </c>
      <c r="F212" s="4" t="s">
        <v>480</v>
      </c>
      <c r="G212" s="5">
        <v>1</v>
      </c>
      <c r="H212" s="4">
        <v>0</v>
      </c>
      <c r="I212" s="4">
        <v>1</v>
      </c>
      <c r="J212" s="6">
        <v>2</v>
      </c>
      <c r="K212" s="4">
        <v>1</v>
      </c>
      <c r="L212" s="4">
        <v>1</v>
      </c>
      <c r="M212" s="7">
        <v>1</v>
      </c>
      <c r="N212" s="4">
        <v>0</v>
      </c>
      <c r="O212" s="4">
        <v>0</v>
      </c>
      <c r="P212" s="4">
        <v>1</v>
      </c>
      <c r="Q212" s="4">
        <v>0</v>
      </c>
      <c r="R212" s="4"/>
    </row>
    <row r="213" spans="1:18" x14ac:dyDescent="0.25">
      <c r="A213" s="3" t="s">
        <v>318</v>
      </c>
      <c r="B213" s="3" t="s">
        <v>318</v>
      </c>
      <c r="C213" s="4" t="s">
        <v>17</v>
      </c>
      <c r="D213" s="4" t="s">
        <v>227</v>
      </c>
      <c r="E213" s="4" t="s">
        <v>307</v>
      </c>
      <c r="F213" s="4" t="s">
        <v>319</v>
      </c>
      <c r="G213" s="5">
        <v>1</v>
      </c>
      <c r="H213" s="4">
        <v>0</v>
      </c>
      <c r="I213" s="4">
        <v>1</v>
      </c>
      <c r="J213" s="6">
        <v>2</v>
      </c>
      <c r="K213" s="4">
        <v>1</v>
      </c>
      <c r="L213" s="4">
        <v>1</v>
      </c>
      <c r="M213" s="7">
        <v>1</v>
      </c>
      <c r="N213" s="4">
        <v>0</v>
      </c>
      <c r="O213" s="4">
        <v>0</v>
      </c>
      <c r="P213" s="4">
        <v>0</v>
      </c>
      <c r="Q213" s="4">
        <v>1</v>
      </c>
      <c r="R213" s="4"/>
    </row>
    <row r="214" spans="1:18" x14ac:dyDescent="0.25">
      <c r="A214" s="3" t="s">
        <v>391</v>
      </c>
      <c r="B214" s="3" t="s">
        <v>391</v>
      </c>
      <c r="C214" s="4" t="s">
        <v>17</v>
      </c>
      <c r="D214" s="4" t="s">
        <v>362</v>
      </c>
      <c r="E214" s="4" t="s">
        <v>378</v>
      </c>
      <c r="F214" s="4" t="s">
        <v>392</v>
      </c>
      <c r="G214" s="5">
        <v>1</v>
      </c>
      <c r="H214" s="4">
        <v>0</v>
      </c>
      <c r="I214" s="4">
        <v>1</v>
      </c>
      <c r="J214" s="6">
        <v>1</v>
      </c>
      <c r="K214" s="4">
        <v>1</v>
      </c>
      <c r="L214" s="4">
        <v>0</v>
      </c>
      <c r="M214" s="7">
        <v>1</v>
      </c>
      <c r="N214" s="4">
        <v>0</v>
      </c>
      <c r="O214" s="4">
        <v>1</v>
      </c>
      <c r="P214" s="4">
        <v>0</v>
      </c>
      <c r="Q214" s="4">
        <v>0</v>
      </c>
      <c r="R214" s="4"/>
    </row>
    <row r="215" spans="1:18" x14ac:dyDescent="0.25">
      <c r="A215" s="3" t="s">
        <v>94</v>
      </c>
      <c r="B215" s="3" t="s">
        <v>94</v>
      </c>
      <c r="C215" s="4" t="s">
        <v>17</v>
      </c>
      <c r="D215" s="4" t="s">
        <v>18</v>
      </c>
      <c r="E215" s="4" t="s">
        <v>85</v>
      </c>
      <c r="F215" s="4" t="s">
        <v>95</v>
      </c>
      <c r="G215" s="5">
        <v>1</v>
      </c>
      <c r="H215" s="4">
        <v>0</v>
      </c>
      <c r="I215" s="4">
        <v>1</v>
      </c>
      <c r="J215" s="6">
        <v>0</v>
      </c>
      <c r="K215" s="4">
        <v>0</v>
      </c>
      <c r="L215" s="4">
        <v>0</v>
      </c>
      <c r="M215" s="7">
        <v>1</v>
      </c>
      <c r="N215" s="4">
        <v>1</v>
      </c>
      <c r="O215" s="4">
        <v>0</v>
      </c>
      <c r="P215" s="4">
        <v>0</v>
      </c>
      <c r="Q215" s="4">
        <v>0</v>
      </c>
      <c r="R215" s="4"/>
    </row>
    <row r="216" spans="1:18" x14ac:dyDescent="0.25">
      <c r="A216" s="3" t="s">
        <v>44</v>
      </c>
      <c r="B216" s="3" t="s">
        <v>44</v>
      </c>
      <c r="C216" s="4" t="s">
        <v>17</v>
      </c>
      <c r="D216" s="4" t="s">
        <v>18</v>
      </c>
      <c r="E216" s="4" t="s">
        <v>32</v>
      </c>
      <c r="F216" s="4" t="s">
        <v>45</v>
      </c>
      <c r="G216" s="5">
        <v>1</v>
      </c>
      <c r="H216" s="4">
        <v>0</v>
      </c>
      <c r="I216" s="4">
        <v>1</v>
      </c>
      <c r="J216" s="6">
        <v>2</v>
      </c>
      <c r="K216" s="4">
        <v>1</v>
      </c>
      <c r="L216" s="4">
        <v>1</v>
      </c>
      <c r="M216" s="7">
        <v>1</v>
      </c>
      <c r="N216" s="4">
        <v>1</v>
      </c>
      <c r="O216" s="4">
        <v>0</v>
      </c>
      <c r="P216" s="4">
        <v>0</v>
      </c>
      <c r="Q216" s="4">
        <v>0</v>
      </c>
      <c r="R216" s="4"/>
    </row>
    <row r="217" spans="1:18" x14ac:dyDescent="0.25">
      <c r="A217" s="3" t="s">
        <v>330</v>
      </c>
      <c r="B217" s="3" t="s">
        <v>330</v>
      </c>
      <c r="C217" s="4" t="s">
        <v>17</v>
      </c>
      <c r="D217" s="4" t="s">
        <v>227</v>
      </c>
      <c r="E217" s="4" t="s">
        <v>331</v>
      </c>
      <c r="F217" s="4" t="s">
        <v>332</v>
      </c>
      <c r="G217" s="5">
        <v>1</v>
      </c>
      <c r="H217" s="4">
        <v>0</v>
      </c>
      <c r="I217" s="4">
        <v>1</v>
      </c>
      <c r="J217" s="6">
        <v>0</v>
      </c>
      <c r="K217" s="4">
        <v>0</v>
      </c>
      <c r="L217" s="4">
        <v>0</v>
      </c>
      <c r="M217" s="7">
        <v>1</v>
      </c>
      <c r="N217" s="4">
        <v>0</v>
      </c>
      <c r="O217" s="4">
        <v>1</v>
      </c>
      <c r="P217" s="4">
        <v>0</v>
      </c>
      <c r="Q217" s="4">
        <v>0</v>
      </c>
      <c r="R217" s="4"/>
    </row>
    <row r="218" spans="1:18" x14ac:dyDescent="0.25">
      <c r="A218" s="3" t="s">
        <v>446</v>
      </c>
      <c r="B218" s="3" t="s">
        <v>446</v>
      </c>
      <c r="C218" s="4" t="s">
        <v>17</v>
      </c>
      <c r="D218" s="4" t="s">
        <v>362</v>
      </c>
      <c r="E218" s="4" t="s">
        <v>434</v>
      </c>
      <c r="F218" s="4" t="s">
        <v>434</v>
      </c>
      <c r="G218" s="5">
        <v>1</v>
      </c>
      <c r="H218" s="4">
        <v>0</v>
      </c>
      <c r="I218" s="4">
        <v>1</v>
      </c>
      <c r="J218" s="6">
        <v>1</v>
      </c>
      <c r="K218" s="4">
        <v>0</v>
      </c>
      <c r="L218" s="4">
        <v>1</v>
      </c>
      <c r="M218" s="7">
        <v>2</v>
      </c>
      <c r="N218" s="4">
        <v>0</v>
      </c>
      <c r="O218" s="4">
        <v>0</v>
      </c>
      <c r="P218" s="4">
        <v>1</v>
      </c>
      <c r="Q218" s="4">
        <v>1</v>
      </c>
      <c r="R218" s="4"/>
    </row>
    <row r="219" spans="1:18" x14ac:dyDescent="0.25">
      <c r="A219" s="3" t="s">
        <v>389</v>
      </c>
      <c r="B219" s="3" t="s">
        <v>389</v>
      </c>
      <c r="C219" s="4" t="s">
        <v>17</v>
      </c>
      <c r="D219" s="4" t="s">
        <v>362</v>
      </c>
      <c r="E219" s="4" t="s">
        <v>378</v>
      </c>
      <c r="F219" s="4" t="s">
        <v>390</v>
      </c>
      <c r="G219" s="5">
        <v>1</v>
      </c>
      <c r="H219" s="4">
        <v>0</v>
      </c>
      <c r="I219" s="4">
        <v>1</v>
      </c>
      <c r="J219" s="6">
        <v>1</v>
      </c>
      <c r="K219" s="4">
        <v>1</v>
      </c>
      <c r="L219" s="4">
        <v>0</v>
      </c>
      <c r="M219" s="7">
        <v>1</v>
      </c>
      <c r="N219" s="4">
        <v>1</v>
      </c>
      <c r="O219" s="4">
        <v>0</v>
      </c>
      <c r="P219" s="4">
        <v>0</v>
      </c>
      <c r="Q219" s="4">
        <v>0</v>
      </c>
      <c r="R219" s="4"/>
    </row>
    <row r="220" spans="1:18" x14ac:dyDescent="0.25">
      <c r="A220" s="3" t="s">
        <v>263</v>
      </c>
      <c r="B220" s="3" t="s">
        <v>263</v>
      </c>
      <c r="C220" s="4" t="s">
        <v>17</v>
      </c>
      <c r="D220" s="4" t="s">
        <v>227</v>
      </c>
      <c r="E220" s="4" t="s">
        <v>251</v>
      </c>
      <c r="F220" s="4" t="s">
        <v>264</v>
      </c>
      <c r="G220" s="5">
        <v>1</v>
      </c>
      <c r="H220" s="4">
        <v>0</v>
      </c>
      <c r="I220" s="4">
        <v>1</v>
      </c>
      <c r="J220" s="6">
        <v>0</v>
      </c>
      <c r="K220" s="4">
        <v>0</v>
      </c>
      <c r="L220" s="4">
        <v>0</v>
      </c>
      <c r="M220" s="7">
        <v>1</v>
      </c>
      <c r="N220" s="4">
        <v>0</v>
      </c>
      <c r="O220" s="4">
        <v>0</v>
      </c>
      <c r="P220" s="4">
        <v>0</v>
      </c>
      <c r="Q220" s="4">
        <v>1</v>
      </c>
      <c r="R220" s="4"/>
    </row>
    <row r="221" spans="1:18" x14ac:dyDescent="0.25">
      <c r="A221" s="3" t="s">
        <v>470</v>
      </c>
      <c r="B221" s="3" t="s">
        <v>470</v>
      </c>
      <c r="C221" s="4" t="s">
        <v>17</v>
      </c>
      <c r="D221" s="4" t="s">
        <v>362</v>
      </c>
      <c r="E221" s="4" t="s">
        <v>471</v>
      </c>
      <c r="F221" s="4" t="s">
        <v>472</v>
      </c>
      <c r="G221" s="5">
        <v>1</v>
      </c>
      <c r="H221" s="4">
        <v>0</v>
      </c>
      <c r="I221" s="4">
        <v>1</v>
      </c>
      <c r="J221" s="6">
        <v>1</v>
      </c>
      <c r="K221" s="4">
        <v>1</v>
      </c>
      <c r="L221" s="4">
        <v>0</v>
      </c>
      <c r="M221" s="7">
        <v>1</v>
      </c>
      <c r="N221" s="4">
        <v>0</v>
      </c>
      <c r="O221" s="4">
        <v>0</v>
      </c>
      <c r="P221" s="4">
        <v>0</v>
      </c>
      <c r="Q221" s="4">
        <v>1</v>
      </c>
      <c r="R221" s="4"/>
    </row>
    <row r="222" spans="1:18" x14ac:dyDescent="0.25">
      <c r="A222" s="3" t="s">
        <v>238</v>
      </c>
      <c r="B222" s="3" t="s">
        <v>238</v>
      </c>
      <c r="C222" s="4" t="s">
        <v>17</v>
      </c>
      <c r="D222" s="4" t="s">
        <v>227</v>
      </c>
      <c r="E222" s="4" t="s">
        <v>239</v>
      </c>
      <c r="F222" s="4" t="s">
        <v>240</v>
      </c>
      <c r="G222" s="5">
        <v>1</v>
      </c>
      <c r="H222" s="4">
        <v>0</v>
      </c>
      <c r="I222" s="4">
        <v>1</v>
      </c>
      <c r="J222" s="6">
        <v>2</v>
      </c>
      <c r="K222" s="4">
        <v>2</v>
      </c>
      <c r="L222" s="4">
        <v>0</v>
      </c>
      <c r="M222" s="7">
        <v>1</v>
      </c>
      <c r="N222" s="4">
        <v>1</v>
      </c>
      <c r="O222" s="4">
        <v>0</v>
      </c>
      <c r="P222" s="4">
        <v>0</v>
      </c>
      <c r="Q222" s="4">
        <v>0</v>
      </c>
      <c r="R222" s="4"/>
    </row>
    <row r="223" spans="1:18" x14ac:dyDescent="0.25">
      <c r="A223" s="3" t="s">
        <v>536</v>
      </c>
      <c r="B223" s="3" t="s">
        <v>536</v>
      </c>
      <c r="C223" s="4" t="s">
        <v>17</v>
      </c>
      <c r="D223" s="4" t="s">
        <v>496</v>
      </c>
      <c r="E223" s="4" t="s">
        <v>537</v>
      </c>
      <c r="F223" s="4" t="s">
        <v>538</v>
      </c>
      <c r="G223" s="5">
        <v>1</v>
      </c>
      <c r="H223" s="4">
        <v>0</v>
      </c>
      <c r="I223" s="4">
        <v>1</v>
      </c>
      <c r="J223" s="6">
        <v>2</v>
      </c>
      <c r="K223" s="4">
        <v>1</v>
      </c>
      <c r="L223" s="4">
        <v>1</v>
      </c>
      <c r="M223" s="7">
        <v>1</v>
      </c>
      <c r="N223" s="4">
        <v>0</v>
      </c>
      <c r="O223" s="4">
        <v>0</v>
      </c>
      <c r="P223" s="4">
        <v>1</v>
      </c>
      <c r="Q223" s="4">
        <v>0</v>
      </c>
      <c r="R223" s="4"/>
    </row>
    <row r="224" spans="1:18" x14ac:dyDescent="0.25">
      <c r="A224" s="3" t="s">
        <v>147</v>
      </c>
      <c r="B224" s="3">
        <v>3171011001</v>
      </c>
      <c r="C224" s="4" t="s">
        <v>17</v>
      </c>
      <c r="D224" s="4" t="s">
        <v>135</v>
      </c>
      <c r="E224" s="4" t="s">
        <v>143</v>
      </c>
      <c r="F224" s="4" t="s">
        <v>143</v>
      </c>
      <c r="G224" s="5">
        <v>1</v>
      </c>
      <c r="H224" s="4">
        <v>1</v>
      </c>
      <c r="I224" s="4">
        <v>0</v>
      </c>
      <c r="J224" s="6">
        <v>0</v>
      </c>
      <c r="K224" s="4">
        <v>0</v>
      </c>
      <c r="L224" s="4">
        <v>0</v>
      </c>
      <c r="M224" s="7">
        <v>0</v>
      </c>
      <c r="N224" s="4">
        <v>0</v>
      </c>
      <c r="O224" s="4">
        <v>0</v>
      </c>
      <c r="P224" s="4">
        <v>0</v>
      </c>
      <c r="Q224" s="4">
        <v>0</v>
      </c>
      <c r="R224" s="4"/>
    </row>
    <row r="225" spans="1:18" x14ac:dyDescent="0.25">
      <c r="A225" s="3" t="s">
        <v>361</v>
      </c>
      <c r="B225" s="3" t="s">
        <v>361</v>
      </c>
      <c r="C225" s="4" t="s">
        <v>17</v>
      </c>
      <c r="D225" s="4" t="s">
        <v>362</v>
      </c>
      <c r="E225" s="4" t="s">
        <v>363</v>
      </c>
      <c r="F225" s="4" t="s">
        <v>364</v>
      </c>
      <c r="G225" s="5">
        <v>1</v>
      </c>
      <c r="H225" s="4">
        <v>0</v>
      </c>
      <c r="I225" s="4">
        <v>1</v>
      </c>
      <c r="J225" s="6">
        <v>0</v>
      </c>
      <c r="K225" s="4">
        <v>0</v>
      </c>
      <c r="L225" s="4">
        <v>0</v>
      </c>
      <c r="M225" s="7">
        <v>0</v>
      </c>
      <c r="N225" s="4">
        <v>0</v>
      </c>
      <c r="O225" s="4">
        <v>0</v>
      </c>
      <c r="P225" s="4">
        <v>0</v>
      </c>
      <c r="Q225" s="4">
        <v>0</v>
      </c>
      <c r="R225" s="4"/>
    </row>
    <row r="226" spans="1:18" x14ac:dyDescent="0.25">
      <c r="A226" s="3" t="s">
        <v>178</v>
      </c>
      <c r="B226" s="3" t="s">
        <v>178</v>
      </c>
      <c r="C226" s="4" t="s">
        <v>17</v>
      </c>
      <c r="D226" s="4" t="s">
        <v>135</v>
      </c>
      <c r="E226" s="4" t="s">
        <v>179</v>
      </c>
      <c r="F226" s="4" t="s">
        <v>180</v>
      </c>
      <c r="G226" s="5">
        <v>1</v>
      </c>
      <c r="H226" s="4">
        <v>0</v>
      </c>
      <c r="I226" s="4">
        <v>1</v>
      </c>
      <c r="J226" s="6">
        <v>2</v>
      </c>
      <c r="K226" s="4">
        <v>2</v>
      </c>
      <c r="L226" s="4">
        <v>0</v>
      </c>
      <c r="M226" s="7">
        <v>0</v>
      </c>
      <c r="N226" s="4">
        <v>0</v>
      </c>
      <c r="O226" s="4">
        <v>0</v>
      </c>
      <c r="P226" s="4">
        <v>0</v>
      </c>
      <c r="Q226" s="4">
        <v>0</v>
      </c>
      <c r="R226" s="4"/>
    </row>
    <row r="227" spans="1:18" x14ac:dyDescent="0.25">
      <c r="A227" s="3" t="s">
        <v>294</v>
      </c>
      <c r="B227" s="3" t="s">
        <v>294</v>
      </c>
      <c r="C227" s="4" t="s">
        <v>17</v>
      </c>
      <c r="D227" s="4" t="s">
        <v>227</v>
      </c>
      <c r="E227" s="4" t="s">
        <v>295</v>
      </c>
      <c r="F227" s="4" t="s">
        <v>296</v>
      </c>
      <c r="G227" s="5">
        <v>1</v>
      </c>
      <c r="H227" s="4">
        <v>1</v>
      </c>
      <c r="I227" s="4">
        <v>0</v>
      </c>
      <c r="J227" s="6">
        <v>0</v>
      </c>
      <c r="K227" s="4">
        <v>0</v>
      </c>
      <c r="L227" s="4">
        <v>0</v>
      </c>
      <c r="M227" s="7">
        <v>0</v>
      </c>
      <c r="N227" s="4">
        <v>0</v>
      </c>
      <c r="O227" s="4">
        <v>0</v>
      </c>
      <c r="P227" s="4">
        <v>0</v>
      </c>
      <c r="Q227" s="4">
        <v>0</v>
      </c>
      <c r="R227" s="4"/>
    </row>
    <row r="228" spans="1:18" x14ac:dyDescent="0.25">
      <c r="A228" s="10" t="s">
        <v>429</v>
      </c>
      <c r="B228" s="10" t="s">
        <v>429</v>
      </c>
      <c r="C228" s="4" t="s">
        <v>17</v>
      </c>
      <c r="D228" s="4" t="s">
        <v>362</v>
      </c>
      <c r="E228" s="4" t="s">
        <v>368</v>
      </c>
      <c r="F228" s="4" t="s">
        <v>430</v>
      </c>
      <c r="G228" s="5">
        <v>1</v>
      </c>
      <c r="H228" s="4">
        <v>0</v>
      </c>
      <c r="I228" s="4">
        <v>1</v>
      </c>
      <c r="J228" s="6">
        <v>0</v>
      </c>
      <c r="K228" s="4">
        <v>0</v>
      </c>
      <c r="L228" s="4">
        <v>0</v>
      </c>
      <c r="M228" s="7">
        <v>0</v>
      </c>
      <c r="N228" s="4">
        <v>0</v>
      </c>
      <c r="O228" s="4">
        <v>0</v>
      </c>
      <c r="P228" s="4">
        <v>0</v>
      </c>
      <c r="Q228" s="4">
        <v>0</v>
      </c>
      <c r="R228" s="4"/>
    </row>
    <row r="229" spans="1:18" x14ac:dyDescent="0.25">
      <c r="A229" s="3" t="s">
        <v>460</v>
      </c>
      <c r="B229" s="3" t="s">
        <v>460</v>
      </c>
      <c r="C229" s="4" t="s">
        <v>17</v>
      </c>
      <c r="D229" s="4" t="s">
        <v>362</v>
      </c>
      <c r="E229" s="4" t="s">
        <v>458</v>
      </c>
      <c r="F229" s="4" t="s">
        <v>461</v>
      </c>
      <c r="G229" s="5">
        <v>1</v>
      </c>
      <c r="H229" s="4">
        <v>1</v>
      </c>
      <c r="I229" s="4">
        <v>0</v>
      </c>
      <c r="J229" s="6">
        <v>0</v>
      </c>
      <c r="K229" s="4">
        <v>0</v>
      </c>
      <c r="L229" s="4">
        <v>0</v>
      </c>
      <c r="M229" s="7">
        <v>0</v>
      </c>
      <c r="N229" s="4">
        <v>0</v>
      </c>
      <c r="O229" s="4">
        <v>0</v>
      </c>
      <c r="P229" s="4">
        <v>0</v>
      </c>
      <c r="Q229" s="4">
        <v>0</v>
      </c>
      <c r="R229" s="4"/>
    </row>
    <row r="230" spans="1:18" x14ac:dyDescent="0.25">
      <c r="A230" s="3" t="s">
        <v>287</v>
      </c>
      <c r="B230" s="3" t="s">
        <v>287</v>
      </c>
      <c r="C230" s="4" t="s">
        <v>17</v>
      </c>
      <c r="D230" s="4" t="s">
        <v>227</v>
      </c>
      <c r="E230" s="4" t="s">
        <v>285</v>
      </c>
      <c r="F230" s="4" t="s">
        <v>288</v>
      </c>
      <c r="G230" s="5">
        <v>1</v>
      </c>
      <c r="H230" s="4">
        <v>0</v>
      </c>
      <c r="I230" s="4">
        <v>1</v>
      </c>
      <c r="J230" s="6">
        <v>0</v>
      </c>
      <c r="K230" s="4">
        <v>0</v>
      </c>
      <c r="L230" s="4">
        <v>0</v>
      </c>
      <c r="M230" s="7">
        <v>0</v>
      </c>
      <c r="N230" s="4">
        <v>0</v>
      </c>
      <c r="O230" s="4">
        <v>0</v>
      </c>
      <c r="P230" s="4">
        <v>0</v>
      </c>
      <c r="Q230" s="4">
        <v>0</v>
      </c>
      <c r="R230" s="4"/>
    </row>
    <row r="231" spans="1:18" x14ac:dyDescent="0.25">
      <c r="A231" s="3" t="s">
        <v>206</v>
      </c>
      <c r="B231" s="3" t="s">
        <v>206</v>
      </c>
      <c r="C231" s="4" t="s">
        <v>17</v>
      </c>
      <c r="D231" s="4" t="s">
        <v>135</v>
      </c>
      <c r="E231" s="4" t="s">
        <v>200</v>
      </c>
      <c r="F231" s="4" t="s">
        <v>207</v>
      </c>
      <c r="G231" s="5">
        <v>1</v>
      </c>
      <c r="H231" s="4">
        <v>1</v>
      </c>
      <c r="I231" s="4">
        <v>0</v>
      </c>
      <c r="J231" s="6">
        <v>0</v>
      </c>
      <c r="K231" s="4">
        <v>0</v>
      </c>
      <c r="L231" s="4">
        <v>0</v>
      </c>
      <c r="M231" s="7">
        <v>0</v>
      </c>
      <c r="N231" s="4">
        <v>0</v>
      </c>
      <c r="O231" s="4">
        <v>0</v>
      </c>
      <c r="P231" s="4">
        <v>0</v>
      </c>
      <c r="Q231" s="4">
        <v>0</v>
      </c>
      <c r="R231" s="4"/>
    </row>
    <row r="232" spans="1:18" x14ac:dyDescent="0.25">
      <c r="A232" s="3" t="s">
        <v>500</v>
      </c>
      <c r="B232" s="3" t="s">
        <v>500</v>
      </c>
      <c r="C232" s="4" t="s">
        <v>17</v>
      </c>
      <c r="D232" s="4" t="s">
        <v>496</v>
      </c>
      <c r="E232" s="4" t="s">
        <v>497</v>
      </c>
      <c r="F232" s="4" t="s">
        <v>501</v>
      </c>
      <c r="G232" s="5">
        <v>1</v>
      </c>
      <c r="H232" s="4">
        <v>0</v>
      </c>
      <c r="I232" s="4">
        <v>1</v>
      </c>
      <c r="J232" s="6">
        <v>4</v>
      </c>
      <c r="K232" s="4">
        <v>3</v>
      </c>
      <c r="L232" s="4">
        <v>1</v>
      </c>
      <c r="M232" s="7">
        <v>0</v>
      </c>
      <c r="N232" s="4">
        <v>0</v>
      </c>
      <c r="O232" s="4">
        <v>0</v>
      </c>
      <c r="P232" s="4">
        <v>0</v>
      </c>
      <c r="Q232" s="4">
        <v>0</v>
      </c>
      <c r="R232" s="4"/>
    </row>
    <row r="233" spans="1:18" x14ac:dyDescent="0.25">
      <c r="A233" s="3" t="s">
        <v>399</v>
      </c>
      <c r="B233" s="3" t="s">
        <v>399</v>
      </c>
      <c r="C233" s="4" t="s">
        <v>17</v>
      </c>
      <c r="D233" s="4" t="s">
        <v>362</v>
      </c>
      <c r="E233" s="4" t="s">
        <v>394</v>
      </c>
      <c r="F233" s="4" t="s">
        <v>400</v>
      </c>
      <c r="G233" s="5">
        <v>1</v>
      </c>
      <c r="H233" s="4">
        <v>0</v>
      </c>
      <c r="I233" s="4">
        <v>1</v>
      </c>
      <c r="J233" s="6">
        <v>2</v>
      </c>
      <c r="K233" s="4">
        <v>1</v>
      </c>
      <c r="L233" s="4">
        <v>1</v>
      </c>
      <c r="M233" s="7">
        <v>0</v>
      </c>
      <c r="N233" s="4">
        <v>0</v>
      </c>
      <c r="O233" s="4">
        <v>0</v>
      </c>
      <c r="P233" s="4">
        <v>0</v>
      </c>
      <c r="Q233" s="4">
        <v>0</v>
      </c>
      <c r="R233" s="4"/>
    </row>
    <row r="234" spans="1:18" x14ac:dyDescent="0.25">
      <c r="A234" s="3" t="s">
        <v>373</v>
      </c>
      <c r="B234" s="3" t="s">
        <v>373</v>
      </c>
      <c r="C234" s="4" t="s">
        <v>17</v>
      </c>
      <c r="D234" s="4" t="s">
        <v>362</v>
      </c>
      <c r="E234" s="4" t="s">
        <v>363</v>
      </c>
      <c r="F234" s="4" t="s">
        <v>374</v>
      </c>
      <c r="G234" s="5">
        <v>1</v>
      </c>
      <c r="H234" s="4">
        <v>0</v>
      </c>
      <c r="I234" s="4">
        <v>1</v>
      </c>
      <c r="J234" s="6">
        <v>1</v>
      </c>
      <c r="K234" s="4">
        <v>1</v>
      </c>
      <c r="L234" s="4">
        <v>0</v>
      </c>
      <c r="M234" s="7">
        <v>0</v>
      </c>
      <c r="N234" s="4">
        <v>0</v>
      </c>
      <c r="O234" s="4">
        <v>0</v>
      </c>
      <c r="P234" s="4">
        <v>0</v>
      </c>
      <c r="Q234" s="4">
        <v>0</v>
      </c>
      <c r="R234" s="4"/>
    </row>
    <row r="235" spans="1:18" x14ac:dyDescent="0.25">
      <c r="A235" s="3" t="s">
        <v>129</v>
      </c>
      <c r="B235" s="3" t="s">
        <v>129</v>
      </c>
      <c r="C235" s="4" t="s">
        <v>17</v>
      </c>
      <c r="D235" s="4" t="s">
        <v>18</v>
      </c>
      <c r="E235" s="4" t="s">
        <v>113</v>
      </c>
      <c r="F235" s="4" t="s">
        <v>130</v>
      </c>
      <c r="G235" s="5">
        <v>1</v>
      </c>
      <c r="H235" s="4">
        <v>0</v>
      </c>
      <c r="I235" s="4">
        <v>1</v>
      </c>
      <c r="J235" s="6">
        <v>0</v>
      </c>
      <c r="K235" s="4">
        <v>0</v>
      </c>
      <c r="L235" s="4">
        <v>0</v>
      </c>
      <c r="M235" s="7">
        <v>0</v>
      </c>
      <c r="N235" s="4">
        <v>0</v>
      </c>
      <c r="O235" s="4">
        <v>0</v>
      </c>
      <c r="P235" s="4">
        <v>0</v>
      </c>
      <c r="Q235" s="4">
        <v>0</v>
      </c>
      <c r="R235" s="4"/>
    </row>
    <row r="236" spans="1:18" x14ac:dyDescent="0.25">
      <c r="A236" s="3" t="s">
        <v>210</v>
      </c>
      <c r="B236" s="3" t="s">
        <v>210</v>
      </c>
      <c r="C236" s="4" t="s">
        <v>17</v>
      </c>
      <c r="D236" s="4" t="s">
        <v>135</v>
      </c>
      <c r="E236" s="4" t="s">
        <v>200</v>
      </c>
      <c r="F236" s="4" t="s">
        <v>200</v>
      </c>
      <c r="G236" s="5">
        <v>1</v>
      </c>
      <c r="H236" s="4">
        <v>1</v>
      </c>
      <c r="I236" s="4">
        <v>0</v>
      </c>
      <c r="J236" s="6">
        <v>3</v>
      </c>
      <c r="K236" s="4">
        <v>3</v>
      </c>
      <c r="L236" s="4">
        <v>0</v>
      </c>
      <c r="M236" s="7">
        <v>0</v>
      </c>
      <c r="N236" s="4">
        <v>0</v>
      </c>
      <c r="O236" s="4">
        <v>0</v>
      </c>
      <c r="P236" s="4">
        <v>0</v>
      </c>
      <c r="Q236" s="4">
        <v>0</v>
      </c>
      <c r="R236" s="4"/>
    </row>
    <row r="237" spans="1:18" x14ac:dyDescent="0.25">
      <c r="A237" s="3" t="s">
        <v>172</v>
      </c>
      <c r="B237" s="3" t="s">
        <v>172</v>
      </c>
      <c r="C237" s="4" t="s">
        <v>17</v>
      </c>
      <c r="D237" s="4" t="s">
        <v>135</v>
      </c>
      <c r="E237" s="4" t="s">
        <v>163</v>
      </c>
      <c r="F237" s="4" t="s">
        <v>173</v>
      </c>
      <c r="G237" s="5">
        <v>1</v>
      </c>
      <c r="H237" s="4">
        <v>0</v>
      </c>
      <c r="I237" s="4">
        <v>1</v>
      </c>
      <c r="J237" s="6">
        <v>2</v>
      </c>
      <c r="K237" s="4">
        <v>1</v>
      </c>
      <c r="L237" s="4">
        <v>1</v>
      </c>
      <c r="M237" s="7">
        <v>0</v>
      </c>
      <c r="N237" s="4">
        <v>0</v>
      </c>
      <c r="O237" s="4">
        <v>0</v>
      </c>
      <c r="P237" s="4">
        <v>0</v>
      </c>
      <c r="Q237" s="4">
        <v>0</v>
      </c>
      <c r="R237" s="4"/>
    </row>
    <row r="238" spans="1:18" x14ac:dyDescent="0.25">
      <c r="A238" s="3" t="s">
        <v>557</v>
      </c>
      <c r="B238" s="3" t="s">
        <v>557</v>
      </c>
      <c r="C238" s="4" t="s">
        <v>17</v>
      </c>
      <c r="D238" s="4" t="s">
        <v>496</v>
      </c>
      <c r="E238" s="4" t="s">
        <v>547</v>
      </c>
      <c r="F238" s="4" t="s">
        <v>547</v>
      </c>
      <c r="G238" s="5">
        <v>1</v>
      </c>
      <c r="H238" s="4">
        <v>0</v>
      </c>
      <c r="I238" s="4">
        <v>1</v>
      </c>
      <c r="J238" s="6">
        <v>2</v>
      </c>
      <c r="K238" s="4">
        <v>2</v>
      </c>
      <c r="L238" s="4">
        <v>0</v>
      </c>
      <c r="M238" s="7">
        <v>0</v>
      </c>
      <c r="N238" s="4">
        <v>0</v>
      </c>
      <c r="O238" s="4">
        <v>0</v>
      </c>
      <c r="P238" s="4">
        <v>0</v>
      </c>
      <c r="Q238" s="4">
        <v>0</v>
      </c>
      <c r="R238" s="4"/>
    </row>
    <row r="239" spans="1:18" x14ac:dyDescent="0.25">
      <c r="A239" s="3" t="s">
        <v>367</v>
      </c>
      <c r="B239" s="3" t="s">
        <v>367</v>
      </c>
      <c r="C239" s="4" t="s">
        <v>17</v>
      </c>
      <c r="D239" s="4" t="s">
        <v>362</v>
      </c>
      <c r="E239" s="4" t="s">
        <v>363</v>
      </c>
      <c r="F239" s="4" t="s">
        <v>368</v>
      </c>
      <c r="G239" s="5">
        <v>1</v>
      </c>
      <c r="H239" s="4">
        <v>0</v>
      </c>
      <c r="I239" s="4">
        <v>1</v>
      </c>
      <c r="J239" s="6">
        <v>2</v>
      </c>
      <c r="K239" s="4">
        <v>2</v>
      </c>
      <c r="L239" s="4">
        <v>0</v>
      </c>
      <c r="M239" s="7">
        <v>0</v>
      </c>
      <c r="N239" s="4">
        <v>0</v>
      </c>
      <c r="O239" s="4">
        <v>0</v>
      </c>
      <c r="P239" s="4">
        <v>0</v>
      </c>
      <c r="Q239" s="4">
        <v>0</v>
      </c>
      <c r="R239" s="4"/>
    </row>
    <row r="240" spans="1:18" x14ac:dyDescent="0.25">
      <c r="A240" s="3" t="s">
        <v>171</v>
      </c>
      <c r="B240" s="3" t="s">
        <v>171</v>
      </c>
      <c r="C240" s="4" t="s">
        <v>17</v>
      </c>
      <c r="D240" s="4" t="s">
        <v>135</v>
      </c>
      <c r="E240" s="4" t="s">
        <v>163</v>
      </c>
      <c r="F240" s="4" t="s">
        <v>163</v>
      </c>
      <c r="G240" s="5">
        <v>1</v>
      </c>
      <c r="H240" s="4">
        <v>0</v>
      </c>
      <c r="I240" s="4">
        <v>1</v>
      </c>
      <c r="J240" s="6">
        <v>1</v>
      </c>
      <c r="K240" s="4">
        <v>1</v>
      </c>
      <c r="L240" s="4">
        <v>0</v>
      </c>
      <c r="M240" s="7">
        <v>0</v>
      </c>
      <c r="N240" s="4">
        <v>0</v>
      </c>
      <c r="O240" s="4">
        <v>0</v>
      </c>
      <c r="P240" s="4">
        <v>0</v>
      </c>
      <c r="Q240" s="4">
        <v>0</v>
      </c>
      <c r="R240" s="4"/>
    </row>
    <row r="241" spans="1:18" x14ac:dyDescent="0.25">
      <c r="A241" s="3" t="s">
        <v>523</v>
      </c>
      <c r="B241" s="3" t="s">
        <v>523</v>
      </c>
      <c r="C241" s="4" t="s">
        <v>17</v>
      </c>
      <c r="D241" s="4" t="s">
        <v>496</v>
      </c>
      <c r="E241" s="4" t="s">
        <v>518</v>
      </c>
      <c r="F241" s="4" t="s">
        <v>524</v>
      </c>
      <c r="G241" s="5">
        <v>1</v>
      </c>
      <c r="H241" s="4">
        <v>0</v>
      </c>
      <c r="I241" s="4">
        <v>1</v>
      </c>
      <c r="J241" s="6">
        <v>3</v>
      </c>
      <c r="K241" s="4">
        <v>2</v>
      </c>
      <c r="L241" s="4">
        <v>1</v>
      </c>
      <c r="M241" s="7">
        <v>0</v>
      </c>
      <c r="N241" s="4">
        <v>0</v>
      </c>
      <c r="O241" s="4">
        <v>0</v>
      </c>
      <c r="P241" s="4">
        <v>0</v>
      </c>
      <c r="Q241" s="4">
        <v>0</v>
      </c>
      <c r="R241" s="4"/>
    </row>
    <row r="242" spans="1:18" x14ac:dyDescent="0.25">
      <c r="A242" s="3" t="s">
        <v>269</v>
      </c>
      <c r="B242" s="3" t="s">
        <v>269</v>
      </c>
      <c r="C242" s="4" t="s">
        <v>17</v>
      </c>
      <c r="D242" s="4" t="s">
        <v>227</v>
      </c>
      <c r="E242" s="4" t="s">
        <v>251</v>
      </c>
      <c r="F242" s="4" t="s">
        <v>270</v>
      </c>
      <c r="G242" s="5">
        <v>0</v>
      </c>
      <c r="H242" s="4">
        <v>0</v>
      </c>
      <c r="I242" s="4">
        <v>0</v>
      </c>
      <c r="J242" s="6">
        <v>12</v>
      </c>
      <c r="K242" s="4">
        <v>12</v>
      </c>
      <c r="L242" s="4">
        <v>0</v>
      </c>
      <c r="M242" s="7">
        <v>17</v>
      </c>
      <c r="N242" s="4">
        <v>1</v>
      </c>
      <c r="O242" s="4">
        <v>0</v>
      </c>
      <c r="P242" s="4">
        <v>0</v>
      </c>
      <c r="Q242" s="4">
        <v>16</v>
      </c>
      <c r="R242" s="4"/>
    </row>
    <row r="243" spans="1:18" x14ac:dyDescent="0.25">
      <c r="A243" s="3" t="s">
        <v>450</v>
      </c>
      <c r="B243" s="3" t="s">
        <v>450</v>
      </c>
      <c r="C243" s="4" t="s">
        <v>17</v>
      </c>
      <c r="D243" s="4" t="s">
        <v>362</v>
      </c>
      <c r="E243" s="4" t="s">
        <v>448</v>
      </c>
      <c r="F243" s="4" t="s">
        <v>451</v>
      </c>
      <c r="G243" s="5">
        <v>0</v>
      </c>
      <c r="H243" s="4">
        <v>0</v>
      </c>
      <c r="I243" s="4">
        <v>0</v>
      </c>
      <c r="J243" s="6">
        <v>4</v>
      </c>
      <c r="K243" s="4">
        <v>4</v>
      </c>
      <c r="L243" s="4">
        <v>0</v>
      </c>
      <c r="M243" s="7">
        <v>6</v>
      </c>
      <c r="N243" s="4">
        <v>4</v>
      </c>
      <c r="O243" s="4">
        <v>0</v>
      </c>
      <c r="P243" s="4">
        <v>0</v>
      </c>
      <c r="Q243" s="4">
        <v>2</v>
      </c>
      <c r="R243" s="4"/>
    </row>
    <row r="244" spans="1:18" x14ac:dyDescent="0.25">
      <c r="A244" s="3" t="s">
        <v>157</v>
      </c>
      <c r="B244" s="3" t="s">
        <v>157</v>
      </c>
      <c r="C244" s="4" t="s">
        <v>17</v>
      </c>
      <c r="D244" s="4" t="s">
        <v>135</v>
      </c>
      <c r="E244" s="4" t="s">
        <v>155</v>
      </c>
      <c r="F244" s="4" t="s">
        <v>155</v>
      </c>
      <c r="G244" s="5">
        <v>0</v>
      </c>
      <c r="H244" s="4">
        <v>0</v>
      </c>
      <c r="I244" s="4">
        <v>0</v>
      </c>
      <c r="J244" s="6">
        <v>1</v>
      </c>
      <c r="K244" s="4">
        <v>1</v>
      </c>
      <c r="L244" s="4">
        <v>0</v>
      </c>
      <c r="M244" s="7">
        <v>4</v>
      </c>
      <c r="N244" s="4">
        <v>4</v>
      </c>
      <c r="O244" s="4">
        <v>0</v>
      </c>
      <c r="P244" s="4">
        <v>0</v>
      </c>
      <c r="Q244" s="4">
        <v>0</v>
      </c>
      <c r="R244" s="4"/>
    </row>
    <row r="245" spans="1:18" x14ac:dyDescent="0.25">
      <c r="A245" s="3" t="s">
        <v>324</v>
      </c>
      <c r="B245" s="3" t="s">
        <v>324</v>
      </c>
      <c r="C245" s="4" t="s">
        <v>17</v>
      </c>
      <c r="D245" s="4" t="s">
        <v>227</v>
      </c>
      <c r="E245" s="4" t="s">
        <v>321</v>
      </c>
      <c r="F245" s="4" t="s">
        <v>325</v>
      </c>
      <c r="G245" s="5">
        <v>0</v>
      </c>
      <c r="H245" s="4">
        <v>0</v>
      </c>
      <c r="I245" s="4">
        <v>0</v>
      </c>
      <c r="J245" s="6">
        <v>5</v>
      </c>
      <c r="K245" s="4">
        <v>4</v>
      </c>
      <c r="L245" s="4">
        <v>1</v>
      </c>
      <c r="M245" s="7">
        <v>3</v>
      </c>
      <c r="N245" s="4">
        <v>0</v>
      </c>
      <c r="O245" s="4">
        <v>0</v>
      </c>
      <c r="P245" s="4">
        <v>0</v>
      </c>
      <c r="Q245" s="4">
        <v>3</v>
      </c>
      <c r="R245" s="4"/>
    </row>
    <row r="246" spans="1:18" x14ac:dyDescent="0.25">
      <c r="A246" s="3" t="s">
        <v>473</v>
      </c>
      <c r="B246" s="3" t="s">
        <v>473</v>
      </c>
      <c r="C246" s="4" t="s">
        <v>17</v>
      </c>
      <c r="D246" s="4" t="s">
        <v>362</v>
      </c>
      <c r="E246" s="4" t="s">
        <v>471</v>
      </c>
      <c r="F246" s="4" t="s">
        <v>474</v>
      </c>
      <c r="G246" s="5">
        <v>0</v>
      </c>
      <c r="H246" s="4">
        <v>0</v>
      </c>
      <c r="I246" s="4">
        <v>0</v>
      </c>
      <c r="J246" s="6">
        <v>4</v>
      </c>
      <c r="K246" s="4">
        <v>3</v>
      </c>
      <c r="L246" s="4">
        <v>1</v>
      </c>
      <c r="M246" s="7">
        <v>3</v>
      </c>
      <c r="N246" s="4">
        <v>1</v>
      </c>
      <c r="O246" s="4">
        <v>0</v>
      </c>
      <c r="P246" s="4">
        <v>1</v>
      </c>
      <c r="Q246" s="4">
        <v>1</v>
      </c>
      <c r="R246" s="4"/>
    </row>
    <row r="247" spans="1:18" x14ac:dyDescent="0.25">
      <c r="A247" s="3" t="s">
        <v>188</v>
      </c>
      <c r="B247" s="3" t="s">
        <v>188</v>
      </c>
      <c r="C247" s="4" t="s">
        <v>17</v>
      </c>
      <c r="D247" s="4" t="s">
        <v>135</v>
      </c>
      <c r="E247" s="4" t="s">
        <v>189</v>
      </c>
      <c r="F247" s="4" t="s">
        <v>190</v>
      </c>
      <c r="G247" s="5">
        <v>0</v>
      </c>
      <c r="H247" s="4">
        <v>0</v>
      </c>
      <c r="I247" s="4">
        <v>0</v>
      </c>
      <c r="J247" s="6">
        <v>5</v>
      </c>
      <c r="K247" s="4">
        <v>5</v>
      </c>
      <c r="L247" s="4">
        <v>0</v>
      </c>
      <c r="M247" s="7">
        <v>2</v>
      </c>
      <c r="N247" s="4">
        <v>1</v>
      </c>
      <c r="O247" s="4">
        <v>0</v>
      </c>
      <c r="P247" s="4">
        <v>1</v>
      </c>
      <c r="Q247" s="4">
        <v>0</v>
      </c>
      <c r="R247" s="4"/>
    </row>
    <row r="248" spans="1:18" x14ac:dyDescent="0.25">
      <c r="A248" s="3" t="s">
        <v>425</v>
      </c>
      <c r="B248" s="3" t="s">
        <v>425</v>
      </c>
      <c r="C248" s="4" t="s">
        <v>17</v>
      </c>
      <c r="D248" s="4" t="s">
        <v>362</v>
      </c>
      <c r="E248" s="4" t="s">
        <v>368</v>
      </c>
      <c r="F248" s="4" t="s">
        <v>426</v>
      </c>
      <c r="G248" s="5">
        <v>0</v>
      </c>
      <c r="H248" s="4">
        <v>0</v>
      </c>
      <c r="I248" s="4">
        <v>0</v>
      </c>
      <c r="J248" s="6">
        <v>4</v>
      </c>
      <c r="K248" s="4">
        <v>3</v>
      </c>
      <c r="L248" s="4">
        <v>1</v>
      </c>
      <c r="M248" s="7">
        <v>1</v>
      </c>
      <c r="N248" s="4">
        <v>1</v>
      </c>
      <c r="O248" s="4">
        <v>0</v>
      </c>
      <c r="P248" s="4">
        <v>0</v>
      </c>
      <c r="Q248" s="4">
        <v>0</v>
      </c>
      <c r="R248" s="4"/>
    </row>
    <row r="249" spans="1:18" x14ac:dyDescent="0.25">
      <c r="A249" s="3" t="s">
        <v>96</v>
      </c>
      <c r="B249" s="3" t="s">
        <v>96</v>
      </c>
      <c r="C249" s="4" t="s">
        <v>17</v>
      </c>
      <c r="D249" s="4" t="s">
        <v>18</v>
      </c>
      <c r="E249" s="4" t="s">
        <v>97</v>
      </c>
      <c r="F249" s="4" t="s">
        <v>98</v>
      </c>
      <c r="G249" s="5">
        <v>0</v>
      </c>
      <c r="H249" s="4">
        <v>0</v>
      </c>
      <c r="I249" s="4">
        <v>0</v>
      </c>
      <c r="J249" s="6">
        <v>0</v>
      </c>
      <c r="K249" s="4">
        <v>0</v>
      </c>
      <c r="L249" s="4">
        <v>0</v>
      </c>
      <c r="M249" s="7">
        <v>1</v>
      </c>
      <c r="N249" s="4">
        <v>1</v>
      </c>
      <c r="O249" s="4">
        <v>0</v>
      </c>
      <c r="P249" s="4">
        <v>0</v>
      </c>
      <c r="Q249" s="4">
        <v>0</v>
      </c>
      <c r="R249" s="4"/>
    </row>
    <row r="250" spans="1:18" x14ac:dyDescent="0.25">
      <c r="A250" s="3" t="s">
        <v>267</v>
      </c>
      <c r="B250" s="3" t="s">
        <v>267</v>
      </c>
      <c r="C250" s="4" t="s">
        <v>17</v>
      </c>
      <c r="D250" s="4" t="s">
        <v>227</v>
      </c>
      <c r="E250" s="4" t="s">
        <v>251</v>
      </c>
      <c r="F250" s="4" t="s">
        <v>268</v>
      </c>
      <c r="G250" s="5">
        <v>0</v>
      </c>
      <c r="H250" s="4">
        <v>0</v>
      </c>
      <c r="I250" s="4">
        <v>0</v>
      </c>
      <c r="J250" s="6">
        <v>2</v>
      </c>
      <c r="K250" s="4">
        <v>2</v>
      </c>
      <c r="L250" s="4">
        <v>0</v>
      </c>
      <c r="M250" s="7">
        <v>1</v>
      </c>
      <c r="N250" s="4">
        <v>1</v>
      </c>
      <c r="O250" s="4">
        <v>0</v>
      </c>
      <c r="P250" s="4">
        <v>0</v>
      </c>
      <c r="Q250" s="4">
        <v>0</v>
      </c>
      <c r="R250" s="4"/>
    </row>
    <row r="251" spans="1:18" x14ac:dyDescent="0.25">
      <c r="A251" s="3" t="s">
        <v>246</v>
      </c>
      <c r="B251" s="3" t="s">
        <v>246</v>
      </c>
      <c r="C251" s="4" t="s">
        <v>17</v>
      </c>
      <c r="D251" s="4" t="s">
        <v>227</v>
      </c>
      <c r="E251" s="4" t="s">
        <v>239</v>
      </c>
      <c r="F251" s="4" t="s">
        <v>247</v>
      </c>
      <c r="G251" s="5">
        <v>0</v>
      </c>
      <c r="H251" s="4">
        <v>0</v>
      </c>
      <c r="I251" s="4">
        <v>0</v>
      </c>
      <c r="J251" s="6">
        <v>1</v>
      </c>
      <c r="K251" s="4">
        <v>1</v>
      </c>
      <c r="L251" s="4">
        <v>0</v>
      </c>
      <c r="M251" s="7">
        <v>1</v>
      </c>
      <c r="N251" s="4">
        <v>1</v>
      </c>
      <c r="O251" s="4">
        <v>0</v>
      </c>
      <c r="P251" s="4">
        <v>0</v>
      </c>
      <c r="Q251" s="4">
        <v>0</v>
      </c>
      <c r="R251" s="4"/>
    </row>
    <row r="252" spans="1:18" x14ac:dyDescent="0.25">
      <c r="A252" s="3" t="s">
        <v>132</v>
      </c>
      <c r="B252" s="3" t="s">
        <v>132</v>
      </c>
      <c r="C252" s="4" t="s">
        <v>17</v>
      </c>
      <c r="D252" s="4" t="s">
        <v>18</v>
      </c>
      <c r="E252" s="4" t="s">
        <v>113</v>
      </c>
      <c r="F252" s="4" t="s">
        <v>133</v>
      </c>
      <c r="G252" s="5">
        <v>0</v>
      </c>
      <c r="H252" s="4">
        <v>0</v>
      </c>
      <c r="I252" s="4">
        <v>0</v>
      </c>
      <c r="J252" s="6">
        <v>0</v>
      </c>
      <c r="K252" s="4">
        <v>0</v>
      </c>
      <c r="L252" s="4">
        <v>0</v>
      </c>
      <c r="M252" s="7">
        <v>0</v>
      </c>
      <c r="N252" s="4">
        <v>0</v>
      </c>
      <c r="O252" s="4">
        <v>0</v>
      </c>
      <c r="P252" s="4">
        <v>0</v>
      </c>
      <c r="Q252" s="4">
        <v>0</v>
      </c>
      <c r="R252" s="4"/>
    </row>
    <row r="253" spans="1:18" x14ac:dyDescent="0.25">
      <c r="A253" s="3" t="s">
        <v>115</v>
      </c>
      <c r="B253" s="3" t="s">
        <v>115</v>
      </c>
      <c r="C253" s="4" t="s">
        <v>17</v>
      </c>
      <c r="D253" s="4" t="s">
        <v>18</v>
      </c>
      <c r="E253" s="4" t="s">
        <v>113</v>
      </c>
      <c r="F253" s="4" t="s">
        <v>116</v>
      </c>
      <c r="G253" s="5">
        <v>0</v>
      </c>
      <c r="H253" s="4">
        <v>0</v>
      </c>
      <c r="I253" s="4">
        <v>0</v>
      </c>
      <c r="J253" s="6">
        <v>0</v>
      </c>
      <c r="K253" s="4">
        <v>0</v>
      </c>
      <c r="L253" s="4">
        <v>0</v>
      </c>
      <c r="M253" s="7">
        <v>0</v>
      </c>
      <c r="N253" s="4">
        <v>0</v>
      </c>
      <c r="O253" s="4">
        <v>0</v>
      </c>
      <c r="P253" s="4">
        <v>0</v>
      </c>
      <c r="Q253" s="4">
        <v>0</v>
      </c>
      <c r="R253" s="4"/>
    </row>
    <row r="254" spans="1:18" x14ac:dyDescent="0.25">
      <c r="A254" s="3" t="s">
        <v>117</v>
      </c>
      <c r="B254" s="3" t="s">
        <v>117</v>
      </c>
      <c r="C254" s="4" t="s">
        <v>17</v>
      </c>
      <c r="D254" s="4" t="s">
        <v>18</v>
      </c>
      <c r="E254" s="4" t="s">
        <v>113</v>
      </c>
      <c r="F254" s="4" t="s">
        <v>118</v>
      </c>
      <c r="G254" s="5">
        <v>0</v>
      </c>
      <c r="H254" s="4">
        <v>0</v>
      </c>
      <c r="I254" s="4">
        <v>0</v>
      </c>
      <c r="J254" s="6">
        <v>0</v>
      </c>
      <c r="K254" s="4">
        <v>0</v>
      </c>
      <c r="L254" s="4">
        <v>0</v>
      </c>
      <c r="M254" s="7">
        <v>0</v>
      </c>
      <c r="N254" s="4">
        <v>0</v>
      </c>
      <c r="O254" s="4">
        <v>0</v>
      </c>
      <c r="P254" s="4">
        <v>0</v>
      </c>
      <c r="Q254" s="4">
        <v>0</v>
      </c>
      <c r="R254" s="4"/>
    </row>
    <row r="255" spans="1:18" x14ac:dyDescent="0.25">
      <c r="A255" s="3" t="s">
        <v>486</v>
      </c>
      <c r="B255" s="3" t="s">
        <v>486</v>
      </c>
      <c r="C255" s="4" t="s">
        <v>17</v>
      </c>
      <c r="D255" s="4" t="s">
        <v>362</v>
      </c>
      <c r="E255" s="4" t="s">
        <v>482</v>
      </c>
      <c r="F255" s="4" t="s">
        <v>487</v>
      </c>
      <c r="G255" s="5">
        <v>0</v>
      </c>
      <c r="H255" s="4">
        <v>0</v>
      </c>
      <c r="I255" s="4">
        <v>0</v>
      </c>
      <c r="J255" s="6">
        <v>1</v>
      </c>
      <c r="K255" s="4">
        <v>1</v>
      </c>
      <c r="L255" s="4">
        <v>0</v>
      </c>
      <c r="M255" s="7">
        <v>0</v>
      </c>
      <c r="N255" s="4">
        <v>0</v>
      </c>
      <c r="O255" s="4">
        <v>0</v>
      </c>
      <c r="P255" s="4">
        <v>0</v>
      </c>
      <c r="Q255" s="4">
        <v>0</v>
      </c>
      <c r="R255" s="4"/>
    </row>
    <row r="256" spans="1:18" x14ac:dyDescent="0.25">
      <c r="A256" s="3" t="s">
        <v>121</v>
      </c>
      <c r="B256" s="3" t="s">
        <v>121</v>
      </c>
      <c r="C256" s="4" t="s">
        <v>17</v>
      </c>
      <c r="D256" s="4" t="s">
        <v>18</v>
      </c>
      <c r="E256" s="4" t="s">
        <v>113</v>
      </c>
      <c r="F256" s="4" t="s">
        <v>122</v>
      </c>
      <c r="G256" s="5">
        <v>0</v>
      </c>
      <c r="H256" s="4">
        <v>0</v>
      </c>
      <c r="I256" s="4">
        <v>0</v>
      </c>
      <c r="J256" s="6">
        <v>1</v>
      </c>
      <c r="K256" s="4">
        <v>1</v>
      </c>
      <c r="L256" s="4">
        <v>0</v>
      </c>
      <c r="M256" s="7">
        <v>0</v>
      </c>
      <c r="N256" s="4">
        <v>0</v>
      </c>
      <c r="O256" s="4">
        <v>0</v>
      </c>
      <c r="P256" s="4">
        <v>0</v>
      </c>
      <c r="Q256" s="4">
        <v>0</v>
      </c>
      <c r="R256" s="4"/>
    </row>
    <row r="257" spans="1:18" x14ac:dyDescent="0.25">
      <c r="A257" s="3" t="s">
        <v>123</v>
      </c>
      <c r="B257" s="3" t="s">
        <v>123</v>
      </c>
      <c r="C257" s="4" t="s">
        <v>17</v>
      </c>
      <c r="D257" s="4" t="s">
        <v>18</v>
      </c>
      <c r="E257" s="4" t="s">
        <v>113</v>
      </c>
      <c r="F257" s="4" t="s">
        <v>124</v>
      </c>
      <c r="G257" s="5">
        <v>0</v>
      </c>
      <c r="H257" s="4">
        <v>0</v>
      </c>
      <c r="I257" s="4">
        <v>0</v>
      </c>
      <c r="J257" s="6">
        <v>0</v>
      </c>
      <c r="K257" s="4">
        <v>0</v>
      </c>
      <c r="L257" s="4">
        <v>0</v>
      </c>
      <c r="M257" s="7">
        <v>0</v>
      </c>
      <c r="N257" s="4">
        <v>0</v>
      </c>
      <c r="O257" s="4">
        <v>0</v>
      </c>
      <c r="P257" s="4">
        <v>0</v>
      </c>
      <c r="Q257" s="4">
        <v>0</v>
      </c>
      <c r="R257" s="4"/>
    </row>
    <row r="258" spans="1:18" x14ac:dyDescent="0.25">
      <c r="A258" s="3" t="s">
        <v>148</v>
      </c>
      <c r="B258" s="3" t="s">
        <v>148</v>
      </c>
      <c r="C258" s="4" t="s">
        <v>17</v>
      </c>
      <c r="D258" s="4" t="s">
        <v>135</v>
      </c>
      <c r="E258" s="4" t="s">
        <v>143</v>
      </c>
      <c r="F258" s="4" t="s">
        <v>149</v>
      </c>
      <c r="G258" s="5">
        <v>0</v>
      </c>
      <c r="H258" s="4">
        <v>0</v>
      </c>
      <c r="I258" s="4">
        <v>0</v>
      </c>
      <c r="J258" s="6">
        <v>1</v>
      </c>
      <c r="K258" s="4">
        <v>1</v>
      </c>
      <c r="L258" s="4">
        <v>0</v>
      </c>
      <c r="M258" s="7">
        <v>0</v>
      </c>
      <c r="N258" s="4">
        <v>0</v>
      </c>
      <c r="O258" s="4">
        <v>0</v>
      </c>
      <c r="P258" s="4">
        <v>0</v>
      </c>
      <c r="Q258" s="4">
        <v>0</v>
      </c>
      <c r="R258" s="4"/>
    </row>
    <row r="259" spans="1:18" x14ac:dyDescent="0.25">
      <c r="A259" s="3" t="s">
        <v>101</v>
      </c>
      <c r="B259" s="8" t="s">
        <v>101</v>
      </c>
      <c r="C259" s="4" t="s">
        <v>17</v>
      </c>
      <c r="D259" s="4" t="s">
        <v>18</v>
      </c>
      <c r="E259" s="4" t="s">
        <v>97</v>
      </c>
      <c r="F259" s="4" t="s">
        <v>102</v>
      </c>
      <c r="G259" s="5">
        <v>0</v>
      </c>
      <c r="H259" s="4">
        <v>0</v>
      </c>
      <c r="I259" s="4">
        <v>0</v>
      </c>
      <c r="J259" s="6">
        <v>0</v>
      </c>
      <c r="K259" s="4">
        <v>0</v>
      </c>
      <c r="L259" s="4">
        <v>0</v>
      </c>
      <c r="M259" s="7">
        <v>0</v>
      </c>
      <c r="N259" s="4">
        <v>0</v>
      </c>
      <c r="O259" s="4">
        <v>0</v>
      </c>
      <c r="P259" s="4">
        <v>0</v>
      </c>
      <c r="Q259" s="4">
        <v>0</v>
      </c>
      <c r="R259" s="4"/>
    </row>
    <row r="260" spans="1:18" x14ac:dyDescent="0.25">
      <c r="A260" s="3" t="s">
        <v>103</v>
      </c>
      <c r="B260" s="3" t="s">
        <v>103</v>
      </c>
      <c r="C260" s="4" t="s">
        <v>17</v>
      </c>
      <c r="D260" s="4" t="s">
        <v>18</v>
      </c>
      <c r="E260" s="4" t="s">
        <v>97</v>
      </c>
      <c r="F260" s="4" t="s">
        <v>104</v>
      </c>
      <c r="G260" s="5">
        <v>0</v>
      </c>
      <c r="H260" s="4">
        <v>0</v>
      </c>
      <c r="I260" s="4">
        <v>0</v>
      </c>
      <c r="J260" s="6">
        <v>0</v>
      </c>
      <c r="K260" s="4">
        <v>0</v>
      </c>
      <c r="L260" s="4">
        <v>0</v>
      </c>
      <c r="M260" s="7">
        <v>0</v>
      </c>
      <c r="N260" s="4">
        <v>0</v>
      </c>
      <c r="O260" s="4">
        <v>0</v>
      </c>
      <c r="P260" s="4">
        <v>0</v>
      </c>
      <c r="Q260" s="4">
        <v>0</v>
      </c>
      <c r="R260" s="4"/>
    </row>
    <row r="261" spans="1:18" x14ac:dyDescent="0.25">
      <c r="A261" s="3" t="s">
        <v>353</v>
      </c>
      <c r="B261" s="3" t="s">
        <v>353</v>
      </c>
      <c r="C261" s="4" t="s">
        <v>17</v>
      </c>
      <c r="D261" s="4" t="s">
        <v>227</v>
      </c>
      <c r="E261" s="4" t="s">
        <v>347</v>
      </c>
      <c r="F261" s="4" t="s">
        <v>354</v>
      </c>
      <c r="G261" s="5">
        <v>0</v>
      </c>
      <c r="H261" s="4">
        <v>0</v>
      </c>
      <c r="I261" s="4">
        <v>0</v>
      </c>
      <c r="J261" s="6">
        <v>1</v>
      </c>
      <c r="K261" s="4">
        <v>0</v>
      </c>
      <c r="L261" s="4">
        <v>1</v>
      </c>
      <c r="M261" s="7">
        <v>0</v>
      </c>
      <c r="N261" s="4">
        <v>0</v>
      </c>
      <c r="O261" s="4">
        <v>0</v>
      </c>
      <c r="P261" s="4">
        <v>0</v>
      </c>
      <c r="Q261" s="4">
        <v>0</v>
      </c>
      <c r="R261" s="4"/>
    </row>
    <row r="262" spans="1:18" x14ac:dyDescent="0.25">
      <c r="A262" s="3" t="s">
        <v>105</v>
      </c>
      <c r="B262" s="3" t="s">
        <v>105</v>
      </c>
      <c r="C262" s="4" t="s">
        <v>17</v>
      </c>
      <c r="D262" s="4" t="s">
        <v>18</v>
      </c>
      <c r="E262" s="4" t="s">
        <v>97</v>
      </c>
      <c r="F262" s="4" t="s">
        <v>106</v>
      </c>
      <c r="G262" s="5">
        <v>0</v>
      </c>
      <c r="H262" s="4">
        <v>0</v>
      </c>
      <c r="I262" s="4">
        <v>0</v>
      </c>
      <c r="J262" s="6">
        <v>0</v>
      </c>
      <c r="K262" s="4">
        <v>0</v>
      </c>
      <c r="L262" s="4">
        <v>0</v>
      </c>
      <c r="M262" s="7">
        <v>0</v>
      </c>
      <c r="N262" s="4">
        <v>0</v>
      </c>
      <c r="O262" s="4">
        <v>0</v>
      </c>
      <c r="P262" s="4">
        <v>0</v>
      </c>
      <c r="Q262" s="4">
        <v>0</v>
      </c>
      <c r="R262" s="4"/>
    </row>
    <row r="263" spans="1:18" x14ac:dyDescent="0.25">
      <c r="A263" s="3" t="s">
        <v>568</v>
      </c>
      <c r="B263" s="3" t="s">
        <v>568</v>
      </c>
      <c r="C263" s="4" t="s">
        <v>17</v>
      </c>
      <c r="D263" s="4" t="s">
        <v>561</v>
      </c>
      <c r="E263" s="4" t="s">
        <v>569</v>
      </c>
      <c r="F263" s="4" t="s">
        <v>570</v>
      </c>
      <c r="G263" s="5">
        <v>0</v>
      </c>
      <c r="H263" s="4">
        <v>0</v>
      </c>
      <c r="I263" s="4">
        <v>0</v>
      </c>
      <c r="J263" s="6">
        <v>0</v>
      </c>
      <c r="K263" s="4">
        <v>0</v>
      </c>
      <c r="L263" s="4">
        <v>0</v>
      </c>
      <c r="M263" s="7">
        <v>0</v>
      </c>
      <c r="N263" s="4">
        <v>0</v>
      </c>
      <c r="O263" s="4">
        <v>0</v>
      </c>
      <c r="P263" s="4">
        <v>0</v>
      </c>
      <c r="Q263" s="4">
        <v>0</v>
      </c>
      <c r="R263" s="4"/>
    </row>
    <row r="264" spans="1:18" x14ac:dyDescent="0.25">
      <c r="A264" s="3" t="s">
        <v>571</v>
      </c>
      <c r="B264" s="3" t="s">
        <v>571</v>
      </c>
      <c r="C264" s="4" t="s">
        <v>17</v>
      </c>
      <c r="D264" s="4" t="s">
        <v>561</v>
      </c>
      <c r="E264" s="4" t="s">
        <v>569</v>
      </c>
      <c r="F264" s="4" t="s">
        <v>572</v>
      </c>
      <c r="G264" s="5">
        <v>0</v>
      </c>
      <c r="H264" s="4">
        <v>0</v>
      </c>
      <c r="I264" s="4">
        <v>0</v>
      </c>
      <c r="J264" s="6">
        <v>0</v>
      </c>
      <c r="K264" s="4">
        <v>0</v>
      </c>
      <c r="L264" s="4">
        <v>0</v>
      </c>
      <c r="M264" s="7">
        <v>0</v>
      </c>
      <c r="N264" s="4">
        <v>0</v>
      </c>
      <c r="O264" s="4">
        <v>0</v>
      </c>
      <c r="P264" s="4">
        <v>0</v>
      </c>
      <c r="Q264" s="4">
        <v>0</v>
      </c>
      <c r="R264" s="4"/>
    </row>
    <row r="265" spans="1:18" x14ac:dyDescent="0.25">
      <c r="A265" s="3" t="s">
        <v>573</v>
      </c>
      <c r="B265" s="3">
        <v>3101011001</v>
      </c>
      <c r="C265" s="4" t="s">
        <v>17</v>
      </c>
      <c r="D265" s="4" t="s">
        <v>561</v>
      </c>
      <c r="E265" s="4" t="s">
        <v>569</v>
      </c>
      <c r="F265" s="4" t="s">
        <v>574</v>
      </c>
      <c r="G265" s="5">
        <v>0</v>
      </c>
      <c r="H265" s="4">
        <v>0</v>
      </c>
      <c r="I265" s="4">
        <v>0</v>
      </c>
      <c r="J265" s="6">
        <v>0</v>
      </c>
      <c r="K265" s="4">
        <v>0</v>
      </c>
      <c r="L265" s="4">
        <v>0</v>
      </c>
      <c r="M265" s="7">
        <v>0</v>
      </c>
      <c r="N265" s="4">
        <v>0</v>
      </c>
      <c r="O265" s="4">
        <v>0</v>
      </c>
      <c r="P265" s="4">
        <v>0</v>
      </c>
      <c r="Q265" s="4">
        <v>0</v>
      </c>
      <c r="R265" s="4"/>
    </row>
    <row r="266" spans="1:18" x14ac:dyDescent="0.25">
      <c r="A266" s="3" t="s">
        <v>560</v>
      </c>
      <c r="B266" s="3" t="s">
        <v>560</v>
      </c>
      <c r="C266" s="4" t="s">
        <v>17</v>
      </c>
      <c r="D266" s="4" t="s">
        <v>561</v>
      </c>
      <c r="E266" s="4" t="s">
        <v>562</v>
      </c>
      <c r="F266" s="4" t="s">
        <v>563</v>
      </c>
      <c r="G266" s="5">
        <v>0</v>
      </c>
      <c r="H266" s="4">
        <v>0</v>
      </c>
      <c r="I266" s="4">
        <v>0</v>
      </c>
      <c r="J266" s="6">
        <v>0</v>
      </c>
      <c r="K266" s="4">
        <v>0</v>
      </c>
      <c r="L266" s="4">
        <v>0</v>
      </c>
      <c r="M266" s="7">
        <v>0</v>
      </c>
      <c r="N266" s="4">
        <v>0</v>
      </c>
      <c r="O266" s="4">
        <v>0</v>
      </c>
      <c r="P266" s="4">
        <v>0</v>
      </c>
      <c r="Q266" s="4">
        <v>0</v>
      </c>
      <c r="R266" s="4"/>
    </row>
    <row r="267" spans="1:18" x14ac:dyDescent="0.25">
      <c r="A267" s="3" t="s">
        <v>564</v>
      </c>
      <c r="B267" s="3" t="s">
        <v>564</v>
      </c>
      <c r="C267" s="9" t="s">
        <v>17</v>
      </c>
      <c r="D267" s="9" t="s">
        <v>561</v>
      </c>
      <c r="E267" s="9" t="s">
        <v>562</v>
      </c>
      <c r="F267" s="9" t="s">
        <v>565</v>
      </c>
      <c r="G267" s="5">
        <v>0</v>
      </c>
      <c r="H267" s="4">
        <v>0</v>
      </c>
      <c r="I267" s="4">
        <v>0</v>
      </c>
      <c r="J267" s="6">
        <v>0</v>
      </c>
      <c r="K267" s="4">
        <v>0</v>
      </c>
      <c r="L267" s="4">
        <v>0</v>
      </c>
      <c r="M267" s="7">
        <v>0</v>
      </c>
      <c r="N267" s="4">
        <v>0</v>
      </c>
      <c r="O267" s="4">
        <v>0</v>
      </c>
      <c r="P267" s="4">
        <v>0</v>
      </c>
      <c r="Q267" s="4">
        <v>0</v>
      </c>
      <c r="R267" s="9"/>
    </row>
    <row r="268" spans="1:18" x14ac:dyDescent="0.25">
      <c r="A268" s="4" t="s">
        <v>107</v>
      </c>
      <c r="B268" s="4" t="s">
        <v>107</v>
      </c>
      <c r="C268" s="4" t="s">
        <v>17</v>
      </c>
      <c r="D268" s="4" t="s">
        <v>18</v>
      </c>
      <c r="E268" s="4" t="s">
        <v>97</v>
      </c>
      <c r="F268" s="4" t="s">
        <v>108</v>
      </c>
      <c r="G268" s="5">
        <v>0</v>
      </c>
      <c r="H268" s="4">
        <v>0</v>
      </c>
      <c r="I268" s="4">
        <v>0</v>
      </c>
      <c r="J268" s="6">
        <v>0</v>
      </c>
      <c r="K268" s="4">
        <v>0</v>
      </c>
      <c r="L268" s="4">
        <v>0</v>
      </c>
      <c r="M268" s="7">
        <v>0</v>
      </c>
      <c r="N268" s="4">
        <v>0</v>
      </c>
      <c r="O268" s="4">
        <v>0</v>
      </c>
      <c r="P268" s="4">
        <v>0</v>
      </c>
      <c r="Q268" s="4">
        <v>0</v>
      </c>
      <c r="R268" s="4"/>
    </row>
    <row r="269" spans="1:18" x14ac:dyDescent="0.25">
      <c r="A269" s="4" t="s">
        <v>345</v>
      </c>
      <c r="B269" s="4" t="s">
        <v>345</v>
      </c>
      <c r="C269" s="4" t="s">
        <v>17</v>
      </c>
      <c r="D269" s="4" t="s">
        <v>227</v>
      </c>
      <c r="E269" s="4" t="s">
        <v>331</v>
      </c>
      <c r="F269" s="4" t="s">
        <v>331</v>
      </c>
      <c r="G269" s="5">
        <v>0</v>
      </c>
      <c r="H269" s="4">
        <v>0</v>
      </c>
      <c r="I269" s="4">
        <v>0</v>
      </c>
      <c r="J269" s="6">
        <v>1</v>
      </c>
      <c r="K269" s="4">
        <v>1</v>
      </c>
      <c r="L269" s="4">
        <v>0</v>
      </c>
      <c r="M269" s="7">
        <v>0</v>
      </c>
      <c r="N269" s="4">
        <v>0</v>
      </c>
      <c r="O269" s="4">
        <v>0</v>
      </c>
      <c r="P269" s="4">
        <v>0</v>
      </c>
      <c r="Q269" s="4">
        <v>0</v>
      </c>
      <c r="R269" s="4"/>
    </row>
    <row r="270" spans="1:18" x14ac:dyDescent="0.25">
      <c r="A270" s="3" t="s">
        <v>131</v>
      </c>
      <c r="B270" s="3" t="s">
        <v>131</v>
      </c>
      <c r="C270" s="11" t="s">
        <v>17</v>
      </c>
      <c r="D270" s="11" t="s">
        <v>18</v>
      </c>
      <c r="E270" s="11" t="s">
        <v>113</v>
      </c>
      <c r="F270" s="11" t="s">
        <v>113</v>
      </c>
      <c r="G270" s="5">
        <v>0</v>
      </c>
      <c r="H270" s="4">
        <v>0</v>
      </c>
      <c r="I270" s="4">
        <v>0</v>
      </c>
      <c r="J270" s="6">
        <v>0</v>
      </c>
      <c r="K270" s="4">
        <v>0</v>
      </c>
      <c r="L270" s="4">
        <v>0</v>
      </c>
      <c r="M270" s="7">
        <v>0</v>
      </c>
      <c r="N270" s="4">
        <v>0</v>
      </c>
      <c r="O270" s="4">
        <v>0</v>
      </c>
      <c r="P270" s="4">
        <v>0</v>
      </c>
      <c r="Q270" s="4">
        <v>0</v>
      </c>
      <c r="R270" s="11"/>
    </row>
    <row r="271" spans="1:18" x14ac:dyDescent="0.25">
      <c r="A271" s="3" t="s">
        <v>566</v>
      </c>
      <c r="B271" s="3" t="s">
        <v>566</v>
      </c>
      <c r="C271" s="4" t="s">
        <v>17</v>
      </c>
      <c r="D271" s="4" t="s">
        <v>561</v>
      </c>
      <c r="E271" s="4" t="s">
        <v>562</v>
      </c>
      <c r="F271" s="4" t="s">
        <v>567</v>
      </c>
      <c r="G271" s="5">
        <v>0</v>
      </c>
      <c r="H271" s="4">
        <v>0</v>
      </c>
      <c r="I271" s="4">
        <v>0</v>
      </c>
      <c r="J271" s="6">
        <v>0</v>
      </c>
      <c r="K271" s="4">
        <v>0</v>
      </c>
      <c r="L271" s="4">
        <v>0</v>
      </c>
      <c r="M271" s="7">
        <v>0</v>
      </c>
      <c r="N271" s="4">
        <v>0</v>
      </c>
      <c r="O271" s="4">
        <v>0</v>
      </c>
      <c r="P271" s="4">
        <v>0</v>
      </c>
      <c r="Q271" s="4">
        <v>0</v>
      </c>
      <c r="R271" s="4"/>
    </row>
  </sheetData>
  <autoFilter ref="A1:R268" xr:uid="{00000000-0009-0000-0000-000000000000}">
    <sortState xmlns:xlrd2="http://schemas.microsoft.com/office/spreadsheetml/2017/richdata2" ref="A2:R271">
      <sortCondition ref="F3"/>
    </sortState>
  </autoFilter>
  <sortState xmlns:xlrd2="http://schemas.microsoft.com/office/spreadsheetml/2017/richdata2" ref="A2:R271">
    <sortCondition descending="1" ref="G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0"/>
  <sheetViews>
    <sheetView workbookViewId="0">
      <selection activeCell="C10" sqref="C10"/>
    </sheetView>
  </sheetViews>
  <sheetFormatPr defaultRowHeight="15" x14ac:dyDescent="0.25"/>
  <cols>
    <col min="1" max="1" width="20.5703125" bestFit="1" customWidth="1"/>
    <col min="2" max="2" width="11.140625" customWidth="1"/>
    <col min="3" max="3" width="24.42578125" customWidth="1"/>
    <col min="4" max="4" width="24.7109375" customWidth="1"/>
    <col min="5" max="5" width="10.85546875" customWidth="1"/>
    <col min="6" max="6" width="19.7109375" customWidth="1"/>
    <col min="7" max="7" width="22.42578125" customWidth="1"/>
    <col min="8" max="9" width="14" bestFit="1" customWidth="1"/>
    <col min="10" max="10" width="14.5703125" bestFit="1" customWidth="1"/>
    <col min="11" max="11" width="16.42578125" bestFit="1" customWidth="1"/>
    <col min="12" max="12" width="18.42578125" bestFit="1" customWidth="1"/>
    <col min="13" max="21" width="3" bestFit="1" customWidth="1"/>
    <col min="22" max="22" width="4" bestFit="1" customWidth="1"/>
    <col min="23" max="23" width="5" bestFit="1" customWidth="1"/>
    <col min="24" max="25" width="10.7109375" bestFit="1" customWidth="1"/>
  </cols>
  <sheetData>
    <row r="1" spans="1:12" x14ac:dyDescent="0.25">
      <c r="A1" s="13" t="s">
        <v>0</v>
      </c>
      <c r="B1" t="s">
        <v>584</v>
      </c>
    </row>
    <row r="3" spans="1:12" x14ac:dyDescent="0.25">
      <c r="A3" s="13" t="s">
        <v>579</v>
      </c>
      <c r="B3" t="s">
        <v>581</v>
      </c>
      <c r="C3" t="s">
        <v>631</v>
      </c>
      <c r="D3" t="s">
        <v>632</v>
      </c>
      <c r="E3" t="s">
        <v>582</v>
      </c>
      <c r="F3" t="s">
        <v>633</v>
      </c>
      <c r="G3" t="s">
        <v>634</v>
      </c>
      <c r="H3" t="s">
        <v>583</v>
      </c>
      <c r="I3" t="s">
        <v>635</v>
      </c>
      <c r="J3" t="s">
        <v>636</v>
      </c>
      <c r="K3" t="s">
        <v>637</v>
      </c>
      <c r="L3" t="s">
        <v>638</v>
      </c>
    </row>
    <row r="4" spans="1:12" x14ac:dyDescent="0.25">
      <c r="A4" s="14" t="s">
        <v>575</v>
      </c>
      <c r="B4" s="12">
        <v>1005</v>
      </c>
      <c r="C4" s="12">
        <v>94</v>
      </c>
      <c r="D4" s="12">
        <v>911</v>
      </c>
      <c r="E4" s="12">
        <v>213</v>
      </c>
      <c r="F4" s="12">
        <v>126</v>
      </c>
      <c r="G4" s="12">
        <v>87</v>
      </c>
      <c r="H4" s="12">
        <v>154</v>
      </c>
      <c r="I4" s="12">
        <v>130</v>
      </c>
      <c r="J4" s="12">
        <v>2</v>
      </c>
      <c r="K4" s="12">
        <v>8</v>
      </c>
      <c r="L4" s="12">
        <v>14</v>
      </c>
    </row>
    <row r="5" spans="1:12" x14ac:dyDescent="0.25">
      <c r="A5" s="14" t="s">
        <v>363</v>
      </c>
      <c r="B5" s="12">
        <v>19</v>
      </c>
      <c r="C5" s="12">
        <v>5</v>
      </c>
      <c r="D5" s="12">
        <v>14</v>
      </c>
      <c r="E5" s="12">
        <v>22</v>
      </c>
      <c r="F5" s="12">
        <v>15</v>
      </c>
      <c r="G5" s="12">
        <v>7</v>
      </c>
      <c r="H5" s="12">
        <v>12</v>
      </c>
      <c r="I5" s="12">
        <v>9</v>
      </c>
      <c r="J5" s="12">
        <v>0</v>
      </c>
      <c r="K5" s="12">
        <v>2</v>
      </c>
      <c r="L5" s="12">
        <v>1</v>
      </c>
    </row>
    <row r="6" spans="1:12" x14ac:dyDescent="0.25">
      <c r="A6" s="14" t="s">
        <v>136</v>
      </c>
      <c r="B6" s="12">
        <v>17</v>
      </c>
      <c r="C6" s="12">
        <v>4</v>
      </c>
      <c r="D6" s="12">
        <v>13</v>
      </c>
      <c r="E6" s="12">
        <v>11</v>
      </c>
      <c r="F6" s="12">
        <v>9</v>
      </c>
      <c r="G6" s="12">
        <v>2</v>
      </c>
      <c r="H6" s="12">
        <v>5</v>
      </c>
      <c r="I6" s="12">
        <v>2</v>
      </c>
      <c r="J6" s="12">
        <v>1</v>
      </c>
      <c r="K6" s="12">
        <v>0</v>
      </c>
      <c r="L6" s="12">
        <v>2</v>
      </c>
    </row>
    <row r="7" spans="1:12" x14ac:dyDescent="0.25">
      <c r="A7" s="14" t="s">
        <v>19</v>
      </c>
      <c r="B7" s="12">
        <v>28</v>
      </c>
      <c r="C7" s="12">
        <v>8</v>
      </c>
      <c r="D7" s="12">
        <v>20</v>
      </c>
      <c r="E7" s="12">
        <v>10</v>
      </c>
      <c r="F7" s="12">
        <v>7</v>
      </c>
      <c r="G7" s="12">
        <v>3</v>
      </c>
      <c r="H7" s="12">
        <v>9</v>
      </c>
      <c r="I7" s="12">
        <v>6</v>
      </c>
      <c r="J7" s="12">
        <v>0</v>
      </c>
      <c r="K7" s="12">
        <v>2</v>
      </c>
      <c r="L7" s="12">
        <v>1</v>
      </c>
    </row>
    <row r="8" spans="1:12" x14ac:dyDescent="0.25">
      <c r="A8" s="14" t="s">
        <v>228</v>
      </c>
      <c r="B8" s="12">
        <v>37</v>
      </c>
      <c r="C8" s="12">
        <v>8</v>
      </c>
      <c r="D8" s="12">
        <v>29</v>
      </c>
      <c r="E8" s="12">
        <v>41</v>
      </c>
      <c r="F8" s="12">
        <v>24</v>
      </c>
      <c r="G8" s="12">
        <v>17</v>
      </c>
      <c r="H8" s="12">
        <v>22</v>
      </c>
      <c r="I8" s="12">
        <v>10</v>
      </c>
      <c r="J8" s="12">
        <v>3</v>
      </c>
      <c r="K8" s="12">
        <v>3</v>
      </c>
      <c r="L8" s="12">
        <v>6</v>
      </c>
    </row>
    <row r="9" spans="1:12" x14ac:dyDescent="0.25">
      <c r="A9" s="14" t="s">
        <v>497</v>
      </c>
      <c r="B9" s="12">
        <v>34</v>
      </c>
      <c r="C9" s="12">
        <v>10</v>
      </c>
      <c r="D9" s="12">
        <v>24</v>
      </c>
      <c r="E9" s="12">
        <v>14</v>
      </c>
      <c r="F9" s="12">
        <v>11</v>
      </c>
      <c r="G9" s="12">
        <v>3</v>
      </c>
      <c r="H9" s="12">
        <v>3</v>
      </c>
      <c r="I9" s="12">
        <v>1</v>
      </c>
      <c r="J9" s="12">
        <v>0</v>
      </c>
      <c r="K9" s="12">
        <v>2</v>
      </c>
      <c r="L9" s="12">
        <v>0</v>
      </c>
    </row>
    <row r="10" spans="1:12" x14ac:dyDescent="0.25">
      <c r="A10" s="14" t="s">
        <v>378</v>
      </c>
      <c r="B10" s="12">
        <v>25</v>
      </c>
      <c r="C10" s="12">
        <v>8</v>
      </c>
      <c r="D10" s="12">
        <v>17</v>
      </c>
      <c r="E10" s="12">
        <v>13</v>
      </c>
      <c r="F10" s="12">
        <v>12</v>
      </c>
      <c r="G10" s="12">
        <v>1</v>
      </c>
      <c r="H10" s="12">
        <v>6</v>
      </c>
      <c r="I10" s="12">
        <v>5</v>
      </c>
      <c r="J10" s="12">
        <v>1</v>
      </c>
      <c r="K10" s="12">
        <v>0</v>
      </c>
      <c r="L10" s="12">
        <v>0</v>
      </c>
    </row>
    <row r="11" spans="1:12" x14ac:dyDescent="0.25">
      <c r="A11" s="14" t="s">
        <v>394</v>
      </c>
      <c r="B11" s="12">
        <v>16</v>
      </c>
      <c r="C11" s="12">
        <v>3</v>
      </c>
      <c r="D11" s="12">
        <v>13</v>
      </c>
      <c r="E11" s="12">
        <v>14</v>
      </c>
      <c r="F11" s="12">
        <v>9</v>
      </c>
      <c r="G11" s="12">
        <v>5</v>
      </c>
      <c r="H11" s="12">
        <v>3</v>
      </c>
      <c r="I11" s="12">
        <v>2</v>
      </c>
      <c r="J11" s="12">
        <v>0</v>
      </c>
      <c r="K11" s="12">
        <v>1</v>
      </c>
      <c r="L11" s="12">
        <v>0</v>
      </c>
    </row>
    <row r="12" spans="1:12" x14ac:dyDescent="0.25">
      <c r="A12" s="14" t="s">
        <v>404</v>
      </c>
      <c r="B12" s="12">
        <v>37</v>
      </c>
      <c r="C12" s="12">
        <v>6</v>
      </c>
      <c r="D12" s="12">
        <v>31</v>
      </c>
      <c r="E12" s="12">
        <v>20</v>
      </c>
      <c r="F12" s="12">
        <v>16</v>
      </c>
      <c r="G12" s="12">
        <v>4</v>
      </c>
      <c r="H12" s="12">
        <v>26</v>
      </c>
      <c r="I12" s="12">
        <v>16</v>
      </c>
      <c r="J12" s="12">
        <v>0</v>
      </c>
      <c r="K12" s="12">
        <v>7</v>
      </c>
      <c r="L12" s="12">
        <v>3</v>
      </c>
    </row>
    <row r="13" spans="1:12" x14ac:dyDescent="0.25">
      <c r="A13" s="14" t="s">
        <v>143</v>
      </c>
      <c r="B13" s="12">
        <v>14</v>
      </c>
      <c r="C13" s="12">
        <v>5</v>
      </c>
      <c r="D13" s="12">
        <v>9</v>
      </c>
      <c r="E13" s="12">
        <v>7</v>
      </c>
      <c r="F13" s="12">
        <v>7</v>
      </c>
      <c r="G13" s="12">
        <v>0</v>
      </c>
      <c r="H13" s="12">
        <v>4</v>
      </c>
      <c r="I13" s="12">
        <v>1</v>
      </c>
      <c r="J13" s="12">
        <v>0</v>
      </c>
      <c r="K13" s="12">
        <v>2</v>
      </c>
      <c r="L13" s="12">
        <v>1</v>
      </c>
    </row>
    <row r="14" spans="1:12" x14ac:dyDescent="0.25">
      <c r="A14" s="14" t="s">
        <v>32</v>
      </c>
      <c r="B14" s="12">
        <v>32</v>
      </c>
      <c r="C14" s="12">
        <v>17</v>
      </c>
      <c r="D14" s="12">
        <v>15</v>
      </c>
      <c r="E14" s="12">
        <v>28</v>
      </c>
      <c r="F14" s="12">
        <v>23</v>
      </c>
      <c r="G14" s="12">
        <v>5</v>
      </c>
      <c r="H14" s="12">
        <v>26</v>
      </c>
      <c r="I14" s="12">
        <v>21</v>
      </c>
      <c r="J14" s="12">
        <v>0</v>
      </c>
      <c r="K14" s="12">
        <v>1</v>
      </c>
      <c r="L14" s="12">
        <v>4</v>
      </c>
    </row>
    <row r="15" spans="1:12" x14ac:dyDescent="0.25">
      <c r="A15" s="14" t="s">
        <v>239</v>
      </c>
      <c r="B15" s="12">
        <v>20</v>
      </c>
      <c r="C15" s="12">
        <v>4</v>
      </c>
      <c r="D15" s="12">
        <v>16</v>
      </c>
      <c r="E15" s="12">
        <v>24</v>
      </c>
      <c r="F15" s="12">
        <v>15</v>
      </c>
      <c r="G15" s="12">
        <v>9</v>
      </c>
      <c r="H15" s="12">
        <v>14</v>
      </c>
      <c r="I15" s="12">
        <v>7</v>
      </c>
      <c r="J15" s="12">
        <v>0</v>
      </c>
      <c r="K15" s="12">
        <v>1</v>
      </c>
      <c r="L15" s="12">
        <v>6</v>
      </c>
    </row>
    <row r="16" spans="1:12" x14ac:dyDescent="0.25">
      <c r="A16" s="14" t="s">
        <v>368</v>
      </c>
      <c r="B16" s="12">
        <v>16</v>
      </c>
      <c r="C16" s="12">
        <v>4</v>
      </c>
      <c r="D16" s="12">
        <v>12</v>
      </c>
      <c r="E16" s="12">
        <v>11</v>
      </c>
      <c r="F16" s="12">
        <v>7</v>
      </c>
      <c r="G16" s="12">
        <v>4</v>
      </c>
      <c r="H16" s="12">
        <v>11</v>
      </c>
      <c r="I16" s="12">
        <v>7</v>
      </c>
      <c r="J16" s="12">
        <v>0</v>
      </c>
      <c r="K16" s="12">
        <v>1</v>
      </c>
      <c r="L16" s="12">
        <v>3</v>
      </c>
    </row>
    <row r="17" spans="1:12" x14ac:dyDescent="0.25">
      <c r="A17" s="14" t="s">
        <v>155</v>
      </c>
      <c r="B17" s="12">
        <v>8</v>
      </c>
      <c r="C17" s="12">
        <v>4</v>
      </c>
      <c r="D17" s="12">
        <v>4</v>
      </c>
      <c r="E17" s="12">
        <v>5</v>
      </c>
      <c r="F17" s="12">
        <v>4</v>
      </c>
      <c r="G17" s="12">
        <v>1</v>
      </c>
      <c r="H17" s="12">
        <v>8</v>
      </c>
      <c r="I17" s="12">
        <v>4</v>
      </c>
      <c r="J17" s="12">
        <v>1</v>
      </c>
      <c r="K17" s="12">
        <v>1</v>
      </c>
      <c r="L17" s="12">
        <v>2</v>
      </c>
    </row>
    <row r="18" spans="1:12" x14ac:dyDescent="0.25">
      <c r="A18" s="14" t="s">
        <v>47</v>
      </c>
      <c r="B18" s="12">
        <v>26</v>
      </c>
      <c r="C18" s="12">
        <v>4</v>
      </c>
      <c r="D18" s="12">
        <v>22</v>
      </c>
      <c r="E18" s="12">
        <v>30</v>
      </c>
      <c r="F18" s="12">
        <v>25</v>
      </c>
      <c r="G18" s="12">
        <v>5</v>
      </c>
      <c r="H18" s="12">
        <v>34</v>
      </c>
      <c r="I18" s="12">
        <v>20</v>
      </c>
      <c r="J18" s="12">
        <v>1</v>
      </c>
      <c r="K18" s="12">
        <v>2</v>
      </c>
      <c r="L18" s="12">
        <v>11</v>
      </c>
    </row>
    <row r="19" spans="1:12" x14ac:dyDescent="0.25">
      <c r="A19" s="14" t="s">
        <v>251</v>
      </c>
      <c r="B19" s="12">
        <v>29</v>
      </c>
      <c r="C19" s="12">
        <v>5</v>
      </c>
      <c r="D19" s="12">
        <v>24</v>
      </c>
      <c r="E19" s="12">
        <v>33</v>
      </c>
      <c r="F19" s="12">
        <v>25</v>
      </c>
      <c r="G19" s="12">
        <v>8</v>
      </c>
      <c r="H19" s="12">
        <v>31</v>
      </c>
      <c r="I19" s="12">
        <v>10</v>
      </c>
      <c r="J19" s="12">
        <v>2</v>
      </c>
      <c r="K19" s="12">
        <v>1</v>
      </c>
      <c r="L19" s="12">
        <v>18</v>
      </c>
    </row>
    <row r="20" spans="1:12" x14ac:dyDescent="0.25">
      <c r="A20" s="14" t="s">
        <v>272</v>
      </c>
      <c r="B20" s="12">
        <v>34</v>
      </c>
      <c r="C20" s="12">
        <v>8</v>
      </c>
      <c r="D20" s="12">
        <v>26</v>
      </c>
      <c r="E20" s="12">
        <v>26</v>
      </c>
      <c r="F20" s="12">
        <v>18</v>
      </c>
      <c r="G20" s="12">
        <v>8</v>
      </c>
      <c r="H20" s="12">
        <v>23</v>
      </c>
      <c r="I20" s="12">
        <v>13</v>
      </c>
      <c r="J20" s="12">
        <v>3</v>
      </c>
      <c r="K20" s="12">
        <v>1</v>
      </c>
      <c r="L20" s="12">
        <v>6</v>
      </c>
    </row>
    <row r="21" spans="1:12" x14ac:dyDescent="0.25">
      <c r="A21" s="14" t="s">
        <v>58</v>
      </c>
      <c r="B21" s="12">
        <v>20</v>
      </c>
      <c r="C21" s="12">
        <v>3</v>
      </c>
      <c r="D21" s="12">
        <v>17</v>
      </c>
      <c r="E21" s="12">
        <v>42</v>
      </c>
      <c r="F21" s="12">
        <v>33</v>
      </c>
      <c r="G21" s="12">
        <v>9</v>
      </c>
      <c r="H21" s="12">
        <v>37</v>
      </c>
      <c r="I21" s="12">
        <v>18</v>
      </c>
      <c r="J21" s="12">
        <v>6</v>
      </c>
      <c r="K21" s="12">
        <v>3</v>
      </c>
      <c r="L21" s="12">
        <v>10</v>
      </c>
    </row>
    <row r="22" spans="1:12" x14ac:dyDescent="0.25">
      <c r="A22" s="14" t="s">
        <v>511</v>
      </c>
      <c r="B22" s="12">
        <v>88</v>
      </c>
      <c r="C22" s="12">
        <v>64</v>
      </c>
      <c r="D22" s="12">
        <v>24</v>
      </c>
      <c r="E22" s="12">
        <v>25</v>
      </c>
      <c r="F22" s="12">
        <v>22</v>
      </c>
      <c r="G22" s="12">
        <v>3</v>
      </c>
      <c r="H22" s="12">
        <v>25</v>
      </c>
      <c r="I22" s="12">
        <v>11</v>
      </c>
      <c r="J22" s="12">
        <v>4</v>
      </c>
      <c r="K22" s="12">
        <v>4</v>
      </c>
      <c r="L22" s="12">
        <v>6</v>
      </c>
    </row>
    <row r="23" spans="1:12" x14ac:dyDescent="0.25">
      <c r="A23" s="14" t="s">
        <v>163</v>
      </c>
      <c r="B23" s="12">
        <v>17</v>
      </c>
      <c r="C23" s="12">
        <v>5</v>
      </c>
      <c r="D23" s="12">
        <v>12</v>
      </c>
      <c r="E23" s="12">
        <v>17</v>
      </c>
      <c r="F23" s="12">
        <v>13</v>
      </c>
      <c r="G23" s="12">
        <v>4</v>
      </c>
      <c r="H23" s="12">
        <v>8</v>
      </c>
      <c r="I23" s="12">
        <v>5</v>
      </c>
      <c r="J23" s="12">
        <v>0</v>
      </c>
      <c r="K23" s="12">
        <v>1</v>
      </c>
      <c r="L23" s="12">
        <v>2</v>
      </c>
    </row>
    <row r="24" spans="1:12" x14ac:dyDescent="0.25">
      <c r="A24" s="14" t="s">
        <v>72</v>
      </c>
      <c r="B24" s="12">
        <v>30</v>
      </c>
      <c r="C24" s="12">
        <v>12</v>
      </c>
      <c r="D24" s="12">
        <v>18</v>
      </c>
      <c r="E24" s="12">
        <v>28</v>
      </c>
      <c r="F24" s="12">
        <v>22</v>
      </c>
      <c r="G24" s="12">
        <v>6</v>
      </c>
      <c r="H24" s="12">
        <v>20</v>
      </c>
      <c r="I24" s="12">
        <v>10</v>
      </c>
      <c r="J24" s="12">
        <v>4</v>
      </c>
      <c r="K24" s="12">
        <v>1</v>
      </c>
      <c r="L24" s="12">
        <v>5</v>
      </c>
    </row>
    <row r="25" spans="1:12" x14ac:dyDescent="0.25">
      <c r="A25" s="14" t="s">
        <v>562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</row>
    <row r="26" spans="1:12" x14ac:dyDescent="0.25">
      <c r="A26" s="14" t="s">
        <v>569</v>
      </c>
      <c r="B26" s="12">
        <v>0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</row>
    <row r="27" spans="1:12" x14ac:dyDescent="0.25">
      <c r="A27" s="14" t="s">
        <v>518</v>
      </c>
      <c r="B27" s="12">
        <v>31</v>
      </c>
      <c r="C27" s="12">
        <v>4</v>
      </c>
      <c r="D27" s="12">
        <v>27</v>
      </c>
      <c r="E27" s="12">
        <v>19</v>
      </c>
      <c r="F27" s="12">
        <v>17</v>
      </c>
      <c r="G27" s="12">
        <v>2</v>
      </c>
      <c r="H27" s="12">
        <v>4</v>
      </c>
      <c r="I27" s="12">
        <v>2</v>
      </c>
      <c r="J27" s="12">
        <v>0</v>
      </c>
      <c r="K27" s="12">
        <v>1</v>
      </c>
      <c r="L27" s="12">
        <v>1</v>
      </c>
    </row>
    <row r="28" spans="1:12" x14ac:dyDescent="0.25">
      <c r="A28" s="14" t="s">
        <v>434</v>
      </c>
      <c r="B28" s="12">
        <v>25</v>
      </c>
      <c r="C28" s="12">
        <v>9</v>
      </c>
      <c r="D28" s="12">
        <v>16</v>
      </c>
      <c r="E28" s="12">
        <v>23</v>
      </c>
      <c r="F28" s="12">
        <v>15</v>
      </c>
      <c r="G28" s="12">
        <v>8</v>
      </c>
      <c r="H28" s="12">
        <v>15</v>
      </c>
      <c r="I28" s="12">
        <v>7</v>
      </c>
      <c r="J28" s="12">
        <v>1</v>
      </c>
      <c r="K28" s="12">
        <v>1</v>
      </c>
      <c r="L28" s="12">
        <v>6</v>
      </c>
    </row>
    <row r="29" spans="1:12" x14ac:dyDescent="0.25">
      <c r="A29" s="14" t="s">
        <v>576</v>
      </c>
      <c r="B29" s="12">
        <v>274</v>
      </c>
      <c r="C29" s="12">
        <v>63</v>
      </c>
      <c r="D29" s="12">
        <v>211</v>
      </c>
      <c r="E29" s="12">
        <v>176</v>
      </c>
      <c r="F29" s="12">
        <v>123</v>
      </c>
      <c r="G29" s="12">
        <v>53</v>
      </c>
      <c r="H29" s="12">
        <v>106</v>
      </c>
      <c r="I29" s="12">
        <v>62</v>
      </c>
      <c r="J29" s="12">
        <v>5</v>
      </c>
      <c r="K29" s="12">
        <v>10</v>
      </c>
      <c r="L29" s="12">
        <v>29</v>
      </c>
    </row>
    <row r="30" spans="1:12" x14ac:dyDescent="0.25">
      <c r="A30" s="14" t="s">
        <v>448</v>
      </c>
      <c r="B30" s="12">
        <v>12</v>
      </c>
      <c r="C30" s="12">
        <v>3</v>
      </c>
      <c r="D30" s="12">
        <v>9</v>
      </c>
      <c r="E30" s="12">
        <v>14</v>
      </c>
      <c r="F30" s="12">
        <v>7</v>
      </c>
      <c r="G30" s="12">
        <v>7</v>
      </c>
      <c r="H30" s="12">
        <v>12</v>
      </c>
      <c r="I30" s="12">
        <v>8</v>
      </c>
      <c r="J30" s="12">
        <v>0</v>
      </c>
      <c r="K30" s="12">
        <v>1</v>
      </c>
      <c r="L30" s="12">
        <v>3</v>
      </c>
    </row>
    <row r="31" spans="1:12" x14ac:dyDescent="0.25">
      <c r="A31" s="14" t="s">
        <v>285</v>
      </c>
      <c r="B31" s="12">
        <v>22</v>
      </c>
      <c r="C31" s="12">
        <v>8</v>
      </c>
      <c r="D31" s="12">
        <v>14</v>
      </c>
      <c r="E31" s="12">
        <v>13</v>
      </c>
      <c r="F31" s="12">
        <v>6</v>
      </c>
      <c r="G31" s="12">
        <v>7</v>
      </c>
      <c r="H31" s="12">
        <v>11</v>
      </c>
      <c r="I31" s="12">
        <v>4</v>
      </c>
      <c r="J31" s="12">
        <v>3</v>
      </c>
      <c r="K31" s="12">
        <v>3</v>
      </c>
      <c r="L31" s="12">
        <v>1</v>
      </c>
    </row>
    <row r="32" spans="1:12" x14ac:dyDescent="0.25">
      <c r="A32" s="14" t="s">
        <v>458</v>
      </c>
      <c r="B32" s="12">
        <v>26</v>
      </c>
      <c r="C32" s="12">
        <v>7</v>
      </c>
      <c r="D32" s="12">
        <v>19</v>
      </c>
      <c r="E32" s="12">
        <v>15</v>
      </c>
      <c r="F32" s="12">
        <v>10</v>
      </c>
      <c r="G32" s="12">
        <v>5</v>
      </c>
      <c r="H32" s="12">
        <v>9</v>
      </c>
      <c r="I32" s="12">
        <v>5</v>
      </c>
      <c r="J32" s="12">
        <v>1</v>
      </c>
      <c r="K32" s="12">
        <v>1</v>
      </c>
      <c r="L32" s="12">
        <v>2</v>
      </c>
    </row>
    <row r="33" spans="1:12" x14ac:dyDescent="0.25">
      <c r="A33" s="14" t="s">
        <v>179</v>
      </c>
      <c r="B33" s="12">
        <v>17</v>
      </c>
      <c r="C33" s="12">
        <v>9</v>
      </c>
      <c r="D33" s="12">
        <v>8</v>
      </c>
      <c r="E33" s="12">
        <v>8</v>
      </c>
      <c r="F33" s="12">
        <v>6</v>
      </c>
      <c r="G33" s="12">
        <v>2</v>
      </c>
      <c r="H33" s="12">
        <v>7</v>
      </c>
      <c r="I33" s="12">
        <v>3</v>
      </c>
      <c r="J33" s="12">
        <v>0</v>
      </c>
      <c r="K33" s="12">
        <v>2</v>
      </c>
      <c r="L33" s="12">
        <v>2</v>
      </c>
    </row>
    <row r="34" spans="1:12" x14ac:dyDescent="0.25">
      <c r="A34" s="14" t="s">
        <v>530</v>
      </c>
      <c r="B34" s="12">
        <v>14</v>
      </c>
      <c r="C34" s="12">
        <v>6</v>
      </c>
      <c r="D34" s="12">
        <v>8</v>
      </c>
      <c r="E34" s="12">
        <v>6</v>
      </c>
      <c r="F34" s="12">
        <v>5</v>
      </c>
      <c r="G34" s="12">
        <v>1</v>
      </c>
      <c r="H34" s="12">
        <v>4</v>
      </c>
      <c r="I34" s="12">
        <v>2</v>
      </c>
      <c r="J34" s="12">
        <v>0</v>
      </c>
      <c r="K34" s="12">
        <v>2</v>
      </c>
      <c r="L34" s="12">
        <v>0</v>
      </c>
    </row>
    <row r="35" spans="1:12" x14ac:dyDescent="0.25">
      <c r="A35" s="14" t="s">
        <v>85</v>
      </c>
      <c r="B35" s="12">
        <v>17</v>
      </c>
      <c r="C35" s="12">
        <v>3</v>
      </c>
      <c r="D35" s="12">
        <v>14</v>
      </c>
      <c r="E35" s="12">
        <v>10</v>
      </c>
      <c r="F35" s="12">
        <v>8</v>
      </c>
      <c r="G35" s="12">
        <v>2</v>
      </c>
      <c r="H35" s="12">
        <v>11</v>
      </c>
      <c r="I35" s="12">
        <v>6</v>
      </c>
      <c r="J35" s="12">
        <v>0</v>
      </c>
      <c r="K35" s="12">
        <v>0</v>
      </c>
      <c r="L35" s="12">
        <v>5</v>
      </c>
    </row>
    <row r="36" spans="1:12" x14ac:dyDescent="0.25">
      <c r="A36" s="14" t="s">
        <v>295</v>
      </c>
      <c r="B36" s="12">
        <v>17</v>
      </c>
      <c r="C36" s="12">
        <v>2</v>
      </c>
      <c r="D36" s="12">
        <v>15</v>
      </c>
      <c r="E36" s="12">
        <v>14</v>
      </c>
      <c r="F36" s="12">
        <v>8</v>
      </c>
      <c r="G36" s="12">
        <v>6</v>
      </c>
      <c r="H36" s="12">
        <v>6</v>
      </c>
      <c r="I36" s="12">
        <v>5</v>
      </c>
      <c r="J36" s="12">
        <v>1</v>
      </c>
      <c r="K36" s="12">
        <v>0</v>
      </c>
      <c r="L36" s="12">
        <v>0</v>
      </c>
    </row>
    <row r="37" spans="1:12" x14ac:dyDescent="0.25">
      <c r="A37" s="14" t="s">
        <v>307</v>
      </c>
      <c r="B37" s="12">
        <v>28</v>
      </c>
      <c r="C37" s="12">
        <v>4</v>
      </c>
      <c r="D37" s="12">
        <v>24</v>
      </c>
      <c r="E37" s="12">
        <v>30</v>
      </c>
      <c r="F37" s="12">
        <v>15</v>
      </c>
      <c r="G37" s="12">
        <v>15</v>
      </c>
      <c r="H37" s="12">
        <v>15</v>
      </c>
      <c r="I37" s="12">
        <v>8</v>
      </c>
      <c r="J37" s="12">
        <v>4</v>
      </c>
      <c r="K37" s="12">
        <v>0</v>
      </c>
      <c r="L37" s="12">
        <v>3</v>
      </c>
    </row>
    <row r="38" spans="1:12" x14ac:dyDescent="0.25">
      <c r="A38" s="14" t="s">
        <v>471</v>
      </c>
      <c r="B38" s="12">
        <v>11</v>
      </c>
      <c r="C38" s="12">
        <v>4</v>
      </c>
      <c r="D38" s="12">
        <v>7</v>
      </c>
      <c r="E38" s="12">
        <v>15</v>
      </c>
      <c r="F38" s="12">
        <v>10</v>
      </c>
      <c r="G38" s="12">
        <v>5</v>
      </c>
      <c r="H38" s="12">
        <v>9</v>
      </c>
      <c r="I38" s="12">
        <v>2</v>
      </c>
      <c r="J38" s="12">
        <v>2</v>
      </c>
      <c r="K38" s="12">
        <v>3</v>
      </c>
      <c r="L38" s="12">
        <v>2</v>
      </c>
    </row>
    <row r="39" spans="1:12" x14ac:dyDescent="0.25">
      <c r="A39" s="14" t="s">
        <v>537</v>
      </c>
      <c r="B39" s="12">
        <v>43</v>
      </c>
      <c r="C39" s="12">
        <v>10</v>
      </c>
      <c r="D39" s="12">
        <v>33</v>
      </c>
      <c r="E39" s="12">
        <v>29</v>
      </c>
      <c r="F39" s="12">
        <v>19</v>
      </c>
      <c r="G39" s="12">
        <v>10</v>
      </c>
      <c r="H39" s="12">
        <v>9</v>
      </c>
      <c r="I39" s="12">
        <v>6</v>
      </c>
      <c r="J39" s="12">
        <v>0</v>
      </c>
      <c r="K39" s="12">
        <v>3</v>
      </c>
      <c r="L39" s="12">
        <v>0</v>
      </c>
    </row>
    <row r="40" spans="1:12" x14ac:dyDescent="0.25">
      <c r="A40" s="14" t="s">
        <v>321</v>
      </c>
      <c r="B40" s="12">
        <v>19</v>
      </c>
      <c r="C40" s="12">
        <v>0</v>
      </c>
      <c r="D40" s="12">
        <v>19</v>
      </c>
      <c r="E40" s="12">
        <v>21</v>
      </c>
      <c r="F40" s="12">
        <v>18</v>
      </c>
      <c r="G40" s="12">
        <v>3</v>
      </c>
      <c r="H40" s="12">
        <v>16</v>
      </c>
      <c r="I40" s="12">
        <v>3</v>
      </c>
      <c r="J40" s="12">
        <v>0</v>
      </c>
      <c r="K40" s="12">
        <v>6</v>
      </c>
      <c r="L40" s="12">
        <v>7</v>
      </c>
    </row>
    <row r="41" spans="1:12" x14ac:dyDescent="0.25">
      <c r="A41" s="14" t="s">
        <v>482</v>
      </c>
      <c r="B41" s="12">
        <v>54</v>
      </c>
      <c r="C41" s="12">
        <v>4</v>
      </c>
      <c r="D41" s="12">
        <v>50</v>
      </c>
      <c r="E41" s="12">
        <v>31</v>
      </c>
      <c r="F41" s="12">
        <v>21</v>
      </c>
      <c r="G41" s="12">
        <v>10</v>
      </c>
      <c r="H41" s="12">
        <v>15</v>
      </c>
      <c r="I41" s="12">
        <v>9</v>
      </c>
      <c r="J41" s="12">
        <v>0</v>
      </c>
      <c r="K41" s="12">
        <v>3</v>
      </c>
      <c r="L41" s="12">
        <v>3</v>
      </c>
    </row>
    <row r="42" spans="1:12" x14ac:dyDescent="0.25">
      <c r="A42" s="14" t="s">
        <v>189</v>
      </c>
      <c r="B42" s="12">
        <v>10</v>
      </c>
      <c r="C42" s="12">
        <v>3</v>
      </c>
      <c r="D42" s="12">
        <v>7</v>
      </c>
      <c r="E42" s="12">
        <v>8</v>
      </c>
      <c r="F42" s="12">
        <v>7</v>
      </c>
      <c r="G42" s="12">
        <v>1</v>
      </c>
      <c r="H42" s="12">
        <v>4</v>
      </c>
      <c r="I42" s="12">
        <v>2</v>
      </c>
      <c r="J42" s="12">
        <v>0</v>
      </c>
      <c r="K42" s="12">
        <v>1</v>
      </c>
      <c r="L42" s="12">
        <v>1</v>
      </c>
    </row>
    <row r="43" spans="1:12" x14ac:dyDescent="0.25">
      <c r="A43" s="14" t="s">
        <v>200</v>
      </c>
      <c r="B43" s="12">
        <v>39</v>
      </c>
      <c r="C43" s="12">
        <v>16</v>
      </c>
      <c r="D43" s="12">
        <v>23</v>
      </c>
      <c r="E43" s="12">
        <v>11</v>
      </c>
      <c r="F43" s="12">
        <v>10</v>
      </c>
      <c r="G43" s="12">
        <v>1</v>
      </c>
      <c r="H43" s="12">
        <v>4</v>
      </c>
      <c r="I43" s="12">
        <v>3</v>
      </c>
      <c r="J43" s="12">
        <v>0</v>
      </c>
      <c r="K43" s="12">
        <v>0</v>
      </c>
      <c r="L43" s="12">
        <v>1</v>
      </c>
    </row>
    <row r="44" spans="1:12" x14ac:dyDescent="0.25">
      <c r="A44" s="14" t="s">
        <v>331</v>
      </c>
      <c r="B44" s="12">
        <v>32</v>
      </c>
      <c r="C44" s="12">
        <v>9</v>
      </c>
      <c r="D44" s="12">
        <v>23</v>
      </c>
      <c r="E44" s="12">
        <v>21</v>
      </c>
      <c r="F44" s="12">
        <v>13</v>
      </c>
      <c r="G44" s="12">
        <v>8</v>
      </c>
      <c r="H44" s="12">
        <v>12</v>
      </c>
      <c r="I44" s="12">
        <v>6</v>
      </c>
      <c r="J44" s="12">
        <v>3</v>
      </c>
      <c r="K44" s="12">
        <v>3</v>
      </c>
      <c r="L44" s="12">
        <v>0</v>
      </c>
    </row>
    <row r="45" spans="1:12" x14ac:dyDescent="0.25">
      <c r="A45" s="14" t="s">
        <v>97</v>
      </c>
      <c r="B45" s="12">
        <v>8</v>
      </c>
      <c r="C45" s="12">
        <v>1</v>
      </c>
      <c r="D45" s="12">
        <v>7</v>
      </c>
      <c r="E45" s="12">
        <v>6</v>
      </c>
      <c r="F45" s="12">
        <v>3</v>
      </c>
      <c r="G45" s="12">
        <v>3</v>
      </c>
      <c r="H45" s="12">
        <v>1</v>
      </c>
      <c r="I45" s="12">
        <v>1</v>
      </c>
      <c r="J45" s="12">
        <v>0</v>
      </c>
      <c r="K45" s="12">
        <v>0</v>
      </c>
      <c r="L45" s="12">
        <v>0</v>
      </c>
    </row>
    <row r="46" spans="1:12" x14ac:dyDescent="0.25">
      <c r="A46" s="14" t="s">
        <v>113</v>
      </c>
      <c r="B46" s="12">
        <v>9</v>
      </c>
      <c r="C46" s="12">
        <v>2</v>
      </c>
      <c r="D46" s="12">
        <v>7</v>
      </c>
      <c r="E46" s="12">
        <v>3</v>
      </c>
      <c r="F46" s="12">
        <v>3</v>
      </c>
      <c r="G46" s="12">
        <v>0</v>
      </c>
      <c r="H46" s="12">
        <v>1</v>
      </c>
      <c r="I46" s="12">
        <v>1</v>
      </c>
      <c r="J46" s="12">
        <v>0</v>
      </c>
      <c r="K46" s="12">
        <v>0</v>
      </c>
      <c r="L46" s="12">
        <v>0</v>
      </c>
    </row>
    <row r="47" spans="1:12" x14ac:dyDescent="0.25">
      <c r="A47" s="14" t="s">
        <v>212</v>
      </c>
      <c r="B47" s="12">
        <v>40</v>
      </c>
      <c r="C47" s="12">
        <v>13</v>
      </c>
      <c r="D47" s="12">
        <v>27</v>
      </c>
      <c r="E47" s="12">
        <v>32</v>
      </c>
      <c r="F47" s="12">
        <v>19</v>
      </c>
      <c r="G47" s="12">
        <v>13</v>
      </c>
      <c r="H47" s="12">
        <v>5</v>
      </c>
      <c r="I47" s="12">
        <v>1</v>
      </c>
      <c r="J47" s="12">
        <v>2</v>
      </c>
      <c r="K47" s="12">
        <v>0</v>
      </c>
      <c r="L47" s="12">
        <v>2</v>
      </c>
    </row>
    <row r="48" spans="1:12" x14ac:dyDescent="0.25">
      <c r="A48" s="14" t="s">
        <v>547</v>
      </c>
      <c r="B48" s="12">
        <v>50</v>
      </c>
      <c r="C48" s="12">
        <v>35</v>
      </c>
      <c r="D48" s="12">
        <v>15</v>
      </c>
      <c r="E48" s="12">
        <v>29</v>
      </c>
      <c r="F48" s="12">
        <v>23</v>
      </c>
      <c r="G48" s="12">
        <v>6</v>
      </c>
      <c r="H48" s="12">
        <v>13</v>
      </c>
      <c r="I48" s="12">
        <v>8</v>
      </c>
      <c r="J48" s="12">
        <v>1</v>
      </c>
      <c r="K48" s="12">
        <v>1</v>
      </c>
      <c r="L48" s="12">
        <v>3</v>
      </c>
    </row>
    <row r="49" spans="1:12" x14ac:dyDescent="0.25">
      <c r="A49" s="14" t="s">
        <v>347</v>
      </c>
      <c r="B49" s="12">
        <v>22</v>
      </c>
      <c r="C49" s="12">
        <v>3</v>
      </c>
      <c r="D49" s="12">
        <v>19</v>
      </c>
      <c r="E49" s="12">
        <v>21</v>
      </c>
      <c r="F49" s="12">
        <v>13</v>
      </c>
      <c r="G49" s="12">
        <v>8</v>
      </c>
      <c r="H49" s="12">
        <v>24</v>
      </c>
      <c r="I49" s="12">
        <v>19</v>
      </c>
      <c r="J49" s="12">
        <v>0</v>
      </c>
      <c r="K49" s="12">
        <v>3</v>
      </c>
      <c r="L49" s="12">
        <v>2</v>
      </c>
    </row>
    <row r="50" spans="1:12" x14ac:dyDescent="0.25">
      <c r="A50" s="14" t="s">
        <v>580</v>
      </c>
      <c r="B50" s="12">
        <v>2372</v>
      </c>
      <c r="C50" s="12">
        <v>499</v>
      </c>
      <c r="D50" s="12">
        <v>1873</v>
      </c>
      <c r="E50" s="12">
        <v>1189</v>
      </c>
      <c r="F50" s="12">
        <v>822</v>
      </c>
      <c r="G50" s="12">
        <v>367</v>
      </c>
      <c r="H50" s="12">
        <v>794</v>
      </c>
      <c r="I50" s="12">
        <v>481</v>
      </c>
      <c r="J50" s="12">
        <v>51</v>
      </c>
      <c r="K50" s="12">
        <v>88</v>
      </c>
      <c r="L50" s="12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8"/>
  <sheetViews>
    <sheetView topLeftCell="E19" workbookViewId="0">
      <selection activeCell="H48" sqref="H48"/>
    </sheetView>
  </sheetViews>
  <sheetFormatPr defaultColWidth="9.140625" defaultRowHeight="15" x14ac:dyDescent="0.25"/>
  <cols>
    <col min="1" max="1" width="18.42578125" customWidth="1"/>
    <col min="2" max="2" width="16.5703125" bestFit="1" customWidth="1"/>
    <col min="3" max="3" width="19.140625" bestFit="1" customWidth="1"/>
    <col min="4" max="4" width="20.5703125" bestFit="1" customWidth="1"/>
    <col min="5" max="7" width="24.42578125" customWidth="1"/>
    <col min="8" max="8" width="24.42578125" bestFit="1" customWidth="1"/>
    <col min="9" max="10" width="24.42578125" customWidth="1"/>
    <col min="11" max="15" width="10.28515625" customWidth="1"/>
  </cols>
  <sheetData>
    <row r="1" spans="1:15" x14ac:dyDescent="0.25">
      <c r="A1" s="1" t="s">
        <v>585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578</v>
      </c>
    </row>
    <row r="2" spans="1:15" x14ac:dyDescent="0.25">
      <c r="A2" s="10" t="s">
        <v>575</v>
      </c>
      <c r="B2" s="4" t="s">
        <v>575</v>
      </c>
      <c r="C2" s="4" t="s">
        <v>575</v>
      </c>
      <c r="D2" s="4" t="s">
        <v>575</v>
      </c>
      <c r="E2" s="5">
        <f>VLOOKUP(D2,'pivot kecamatan'!$A$4:$L$49,2,FALSE)</f>
        <v>1005</v>
      </c>
      <c r="F2" s="4">
        <f>VLOOKUP(D2,'pivot kecamatan'!$A$4:$L$49,3,FALSE)</f>
        <v>94</v>
      </c>
      <c r="G2" s="4">
        <f>VLOOKUP(D2,'pivot kecamatan'!$A$4:$L$49,4,FALSE)</f>
        <v>911</v>
      </c>
      <c r="H2" s="6">
        <f>VLOOKUP(D2,'pivot kecamatan'!$A$4:$L$49,5,FALSE)</f>
        <v>213</v>
      </c>
      <c r="I2" s="4">
        <f>VLOOKUP(D2,'pivot kecamatan'!$A$4:$L$49,6,FALSE)</f>
        <v>126</v>
      </c>
      <c r="J2" s="4">
        <f>VLOOKUP(D2,'pivot kecamatan'!$A$4:$L$49,7,FALSE)</f>
        <v>87</v>
      </c>
      <c r="K2" s="7">
        <f>VLOOKUP(D2,'pivot kecamatan'!$A$4:$L$49,8,FALSE)</f>
        <v>154</v>
      </c>
      <c r="L2" s="4">
        <f>VLOOKUP(D2,'pivot kecamatan'!$A$4:$L$49,9,FALSE)</f>
        <v>130</v>
      </c>
      <c r="M2" s="4">
        <f>VLOOKUP(D2,'pivot kecamatan'!$A$4:$L$49,10,FALSE)</f>
        <v>2</v>
      </c>
      <c r="N2" s="4">
        <f>VLOOKUP(D2,'pivot kecamatan'!$A$4:$L$49,11,FALSE)</f>
        <v>8</v>
      </c>
      <c r="O2" s="4">
        <f>VLOOKUP(D2,'pivot kecamatan'!$A$4:$L$49,12,FALSE)</f>
        <v>14</v>
      </c>
    </row>
    <row r="3" spans="1:15" x14ac:dyDescent="0.25">
      <c r="A3" s="3" t="s">
        <v>586</v>
      </c>
      <c r="B3" s="4" t="s">
        <v>17</v>
      </c>
      <c r="C3" s="4" t="s">
        <v>362</v>
      </c>
      <c r="D3" s="4" t="s">
        <v>363</v>
      </c>
      <c r="E3" s="5">
        <f>VLOOKUP(D3,'pivot kecamatan'!$A$4:$L$49,2,FALSE)</f>
        <v>19</v>
      </c>
      <c r="F3" s="4">
        <f>VLOOKUP(D3,'pivot kecamatan'!$A$4:$L$49,3,FALSE)</f>
        <v>5</v>
      </c>
      <c r="G3" s="4">
        <f>VLOOKUP(D3,'pivot kecamatan'!$A$4:$L$49,4,FALSE)</f>
        <v>14</v>
      </c>
      <c r="H3" s="6">
        <f>VLOOKUP(D3,'pivot kecamatan'!$A$4:$L$49,5,FALSE)</f>
        <v>22</v>
      </c>
      <c r="I3" s="4">
        <f>VLOOKUP(D3,'pivot kecamatan'!$A$4:$L$49,6,FALSE)</f>
        <v>15</v>
      </c>
      <c r="J3" s="4">
        <f>VLOOKUP(D3,'pivot kecamatan'!$A$4:$L$49,7,FALSE)</f>
        <v>7</v>
      </c>
      <c r="K3" s="7">
        <f>VLOOKUP(D3,'pivot kecamatan'!$A$4:$L$49,8,FALSE)</f>
        <v>12</v>
      </c>
      <c r="L3" s="4">
        <f>VLOOKUP(D3,'pivot kecamatan'!$A$4:$L$49,9,FALSE)</f>
        <v>9</v>
      </c>
      <c r="M3" s="4">
        <f>VLOOKUP(D3,'pivot kecamatan'!$A$4:$L$49,10,FALSE)</f>
        <v>0</v>
      </c>
      <c r="N3" s="4">
        <f>VLOOKUP(D3,'pivot kecamatan'!$A$4:$L$49,11,FALSE)</f>
        <v>2</v>
      </c>
      <c r="O3" s="4">
        <f>VLOOKUP(D3,'pivot kecamatan'!$A$4:$L$49,12,FALSE)</f>
        <v>1</v>
      </c>
    </row>
    <row r="4" spans="1:15" x14ac:dyDescent="0.25">
      <c r="A4" s="3" t="s">
        <v>587</v>
      </c>
      <c r="B4" s="4" t="s">
        <v>17</v>
      </c>
      <c r="C4" s="4" t="s">
        <v>135</v>
      </c>
      <c r="D4" s="4" t="s">
        <v>136</v>
      </c>
      <c r="E4" s="5">
        <f>VLOOKUP(D4,'pivot kecamatan'!$A$4:$L$49,2,FALSE)</f>
        <v>17</v>
      </c>
      <c r="F4" s="4">
        <f>VLOOKUP(D4,'pivot kecamatan'!$A$4:$L$49,3,FALSE)</f>
        <v>4</v>
      </c>
      <c r="G4" s="4">
        <f>VLOOKUP(D4,'pivot kecamatan'!$A$4:$L$49,4,FALSE)</f>
        <v>13</v>
      </c>
      <c r="H4" s="6">
        <f>VLOOKUP(D4,'pivot kecamatan'!$A$4:$L$49,5,FALSE)</f>
        <v>11</v>
      </c>
      <c r="I4" s="4">
        <f>VLOOKUP(D4,'pivot kecamatan'!$A$4:$L$49,6,FALSE)</f>
        <v>9</v>
      </c>
      <c r="J4" s="4">
        <f>VLOOKUP(D4,'pivot kecamatan'!$A$4:$L$49,7,FALSE)</f>
        <v>2</v>
      </c>
      <c r="K4" s="7">
        <f>VLOOKUP(D4,'pivot kecamatan'!$A$4:$L$49,8,FALSE)</f>
        <v>5</v>
      </c>
      <c r="L4" s="4">
        <f>VLOOKUP(D4,'pivot kecamatan'!$A$4:$L$49,9,FALSE)</f>
        <v>2</v>
      </c>
      <c r="M4" s="4">
        <f>VLOOKUP(D4,'pivot kecamatan'!$A$4:$L$49,10,FALSE)</f>
        <v>1</v>
      </c>
      <c r="N4" s="4">
        <f>VLOOKUP(D4,'pivot kecamatan'!$A$4:$L$49,11,FALSE)</f>
        <v>0</v>
      </c>
      <c r="O4" s="4">
        <f>VLOOKUP(D4,'pivot kecamatan'!$A$4:$L$49,12,FALSE)</f>
        <v>2</v>
      </c>
    </row>
    <row r="5" spans="1:15" x14ac:dyDescent="0.25">
      <c r="A5" s="3" t="s">
        <v>588</v>
      </c>
      <c r="B5" s="4" t="s">
        <v>17</v>
      </c>
      <c r="C5" s="4" t="s">
        <v>18</v>
      </c>
      <c r="D5" s="4" t="s">
        <v>19</v>
      </c>
      <c r="E5" s="5">
        <f>VLOOKUP(D5,'pivot kecamatan'!$A$4:$L$49,2,FALSE)</f>
        <v>28</v>
      </c>
      <c r="F5" s="4">
        <f>VLOOKUP(D5,'pivot kecamatan'!$A$4:$L$49,3,FALSE)</f>
        <v>8</v>
      </c>
      <c r="G5" s="4">
        <f>VLOOKUP(D5,'pivot kecamatan'!$A$4:$L$49,4,FALSE)</f>
        <v>20</v>
      </c>
      <c r="H5" s="6">
        <f>VLOOKUP(D5,'pivot kecamatan'!$A$4:$L$49,5,FALSE)</f>
        <v>10</v>
      </c>
      <c r="I5" s="4">
        <f>VLOOKUP(D5,'pivot kecamatan'!$A$4:$L$49,6,FALSE)</f>
        <v>7</v>
      </c>
      <c r="J5" s="4">
        <f>VLOOKUP(D5,'pivot kecamatan'!$A$4:$L$49,7,FALSE)</f>
        <v>3</v>
      </c>
      <c r="K5" s="7">
        <f>VLOOKUP(D5,'pivot kecamatan'!$A$4:$L$49,8,FALSE)</f>
        <v>9</v>
      </c>
      <c r="L5" s="4">
        <f>VLOOKUP(D5,'pivot kecamatan'!$A$4:$L$49,9,FALSE)</f>
        <v>6</v>
      </c>
      <c r="M5" s="4">
        <f>VLOOKUP(D5,'pivot kecamatan'!$A$4:$L$49,10,FALSE)</f>
        <v>0</v>
      </c>
      <c r="N5" s="4">
        <f>VLOOKUP(D5,'pivot kecamatan'!$A$4:$L$49,11,FALSE)</f>
        <v>2</v>
      </c>
      <c r="O5" s="4">
        <f>VLOOKUP(D5,'pivot kecamatan'!$A$4:$L$49,12,FALSE)</f>
        <v>1</v>
      </c>
    </row>
    <row r="6" spans="1:15" x14ac:dyDescent="0.25">
      <c r="A6" s="3" t="s">
        <v>589</v>
      </c>
      <c r="B6" s="4" t="s">
        <v>17</v>
      </c>
      <c r="C6" s="4" t="s">
        <v>227</v>
      </c>
      <c r="D6" s="4" t="s">
        <v>228</v>
      </c>
      <c r="E6" s="5">
        <f>VLOOKUP(D6,'pivot kecamatan'!$A$4:$L$49,2,FALSE)</f>
        <v>37</v>
      </c>
      <c r="F6" s="4">
        <f>VLOOKUP(D6,'pivot kecamatan'!$A$4:$L$49,3,FALSE)</f>
        <v>8</v>
      </c>
      <c r="G6" s="4">
        <f>VLOOKUP(D6,'pivot kecamatan'!$A$4:$L$49,4,FALSE)</f>
        <v>29</v>
      </c>
      <c r="H6" s="6">
        <f>VLOOKUP(D6,'pivot kecamatan'!$A$4:$L$49,5,FALSE)</f>
        <v>41</v>
      </c>
      <c r="I6" s="4">
        <f>VLOOKUP(D6,'pivot kecamatan'!$A$4:$L$49,6,FALSE)</f>
        <v>24</v>
      </c>
      <c r="J6" s="4">
        <f>VLOOKUP(D6,'pivot kecamatan'!$A$4:$L$49,7,FALSE)</f>
        <v>17</v>
      </c>
      <c r="K6" s="7">
        <f>VLOOKUP(D6,'pivot kecamatan'!$A$4:$L$49,8,FALSE)</f>
        <v>22</v>
      </c>
      <c r="L6" s="4">
        <f>VLOOKUP(D6,'pivot kecamatan'!$A$4:$L$49,9,FALSE)</f>
        <v>10</v>
      </c>
      <c r="M6" s="4">
        <f>VLOOKUP(D6,'pivot kecamatan'!$A$4:$L$49,10,FALSE)</f>
        <v>3</v>
      </c>
      <c r="N6" s="4">
        <f>VLOOKUP(D6,'pivot kecamatan'!$A$4:$L$49,11,FALSE)</f>
        <v>3</v>
      </c>
      <c r="O6" s="4">
        <f>VLOOKUP(D6,'pivot kecamatan'!$A$4:$L$49,12,FALSE)</f>
        <v>6</v>
      </c>
    </row>
    <row r="7" spans="1:15" x14ac:dyDescent="0.25">
      <c r="A7" s="3" t="s">
        <v>590</v>
      </c>
      <c r="B7" s="4" t="s">
        <v>17</v>
      </c>
      <c r="C7" s="4" t="s">
        <v>496</v>
      </c>
      <c r="D7" s="4" t="s">
        <v>497</v>
      </c>
      <c r="E7" s="5">
        <f>VLOOKUP(D7,'pivot kecamatan'!$A$4:$L$49,2,FALSE)</f>
        <v>34</v>
      </c>
      <c r="F7" s="4">
        <f>VLOOKUP(D7,'pivot kecamatan'!$A$4:$L$49,3,FALSE)</f>
        <v>10</v>
      </c>
      <c r="G7" s="4">
        <f>VLOOKUP(D7,'pivot kecamatan'!$A$4:$L$49,4,FALSE)</f>
        <v>24</v>
      </c>
      <c r="H7" s="6">
        <f>VLOOKUP(D7,'pivot kecamatan'!$A$4:$L$49,5,FALSE)</f>
        <v>14</v>
      </c>
      <c r="I7" s="4">
        <f>VLOOKUP(D7,'pivot kecamatan'!$A$4:$L$49,6,FALSE)</f>
        <v>11</v>
      </c>
      <c r="J7" s="4">
        <f>VLOOKUP(D7,'pivot kecamatan'!$A$4:$L$49,7,FALSE)</f>
        <v>3</v>
      </c>
      <c r="K7" s="7">
        <f>VLOOKUP(D7,'pivot kecamatan'!$A$4:$L$49,8,FALSE)</f>
        <v>3</v>
      </c>
      <c r="L7" s="4">
        <f>VLOOKUP(D7,'pivot kecamatan'!$A$4:$L$49,9,FALSE)</f>
        <v>1</v>
      </c>
      <c r="M7" s="4">
        <f>VLOOKUP(D7,'pivot kecamatan'!$A$4:$L$49,10,FALSE)</f>
        <v>0</v>
      </c>
      <c r="N7" s="4">
        <f>VLOOKUP(D7,'pivot kecamatan'!$A$4:$L$49,11,FALSE)</f>
        <v>2</v>
      </c>
      <c r="O7" s="4">
        <f>VLOOKUP(D7,'pivot kecamatan'!$A$4:$L$49,12,FALSE)</f>
        <v>0</v>
      </c>
    </row>
    <row r="8" spans="1:15" x14ac:dyDescent="0.25">
      <c r="A8" s="3" t="s">
        <v>591</v>
      </c>
      <c r="B8" s="4" t="s">
        <v>17</v>
      </c>
      <c r="C8" s="4" t="s">
        <v>362</v>
      </c>
      <c r="D8" s="4" t="s">
        <v>378</v>
      </c>
      <c r="E8" s="5">
        <f>VLOOKUP(D8,'pivot kecamatan'!$A$4:$L$49,2,FALSE)</f>
        <v>25</v>
      </c>
      <c r="F8" s="4">
        <f>VLOOKUP(D8,'pivot kecamatan'!$A$4:$L$49,3,FALSE)</f>
        <v>8</v>
      </c>
      <c r="G8" s="4">
        <f>VLOOKUP(D8,'pivot kecamatan'!$A$4:$L$49,4,FALSE)</f>
        <v>17</v>
      </c>
      <c r="H8" s="6">
        <f>VLOOKUP(D8,'pivot kecamatan'!$A$4:$L$49,5,FALSE)</f>
        <v>13</v>
      </c>
      <c r="I8" s="4">
        <f>VLOOKUP(D8,'pivot kecamatan'!$A$4:$L$49,6,FALSE)</f>
        <v>12</v>
      </c>
      <c r="J8" s="4">
        <f>VLOOKUP(D8,'pivot kecamatan'!$A$4:$L$49,7,FALSE)</f>
        <v>1</v>
      </c>
      <c r="K8" s="7">
        <f>VLOOKUP(D8,'pivot kecamatan'!$A$4:$L$49,8,FALSE)</f>
        <v>6</v>
      </c>
      <c r="L8" s="4">
        <f>VLOOKUP(D8,'pivot kecamatan'!$A$4:$L$49,9,FALSE)</f>
        <v>5</v>
      </c>
      <c r="M8" s="4">
        <f>VLOOKUP(D8,'pivot kecamatan'!$A$4:$L$49,10,FALSE)</f>
        <v>1</v>
      </c>
      <c r="N8" s="4">
        <f>VLOOKUP(D8,'pivot kecamatan'!$A$4:$L$49,11,FALSE)</f>
        <v>0</v>
      </c>
      <c r="O8" s="4">
        <f>VLOOKUP(D8,'pivot kecamatan'!$A$4:$L$49,12,FALSE)</f>
        <v>0</v>
      </c>
    </row>
    <row r="9" spans="1:15" x14ac:dyDescent="0.25">
      <c r="A9" s="3" t="s">
        <v>592</v>
      </c>
      <c r="B9" s="4" t="s">
        <v>17</v>
      </c>
      <c r="C9" s="4" t="s">
        <v>362</v>
      </c>
      <c r="D9" s="4" t="s">
        <v>394</v>
      </c>
      <c r="E9" s="5">
        <f>VLOOKUP(D9,'pivot kecamatan'!$A$4:$L$49,2,FALSE)</f>
        <v>16</v>
      </c>
      <c r="F9" s="4">
        <f>VLOOKUP(D9,'pivot kecamatan'!$A$4:$L$49,3,FALSE)</f>
        <v>3</v>
      </c>
      <c r="G9" s="4">
        <f>VLOOKUP(D9,'pivot kecamatan'!$A$4:$L$49,4,FALSE)</f>
        <v>13</v>
      </c>
      <c r="H9" s="6">
        <f>VLOOKUP(D9,'pivot kecamatan'!$A$4:$L$49,5,FALSE)</f>
        <v>14</v>
      </c>
      <c r="I9" s="4">
        <f>VLOOKUP(D9,'pivot kecamatan'!$A$4:$L$49,6,FALSE)</f>
        <v>9</v>
      </c>
      <c r="J9" s="4">
        <f>VLOOKUP(D9,'pivot kecamatan'!$A$4:$L$49,7,FALSE)</f>
        <v>5</v>
      </c>
      <c r="K9" s="7">
        <f>VLOOKUP(D9,'pivot kecamatan'!$A$4:$L$49,8,FALSE)</f>
        <v>3</v>
      </c>
      <c r="L9" s="4">
        <f>VLOOKUP(D9,'pivot kecamatan'!$A$4:$L$49,9,FALSE)</f>
        <v>2</v>
      </c>
      <c r="M9" s="4">
        <f>VLOOKUP(D9,'pivot kecamatan'!$A$4:$L$49,10,FALSE)</f>
        <v>0</v>
      </c>
      <c r="N9" s="4">
        <f>VLOOKUP(D9,'pivot kecamatan'!$A$4:$L$49,11,FALSE)</f>
        <v>1</v>
      </c>
      <c r="O9" s="4">
        <f>VLOOKUP(D9,'pivot kecamatan'!$A$4:$L$49,12,FALSE)</f>
        <v>0</v>
      </c>
    </row>
    <row r="10" spans="1:15" x14ac:dyDescent="0.25">
      <c r="A10" s="3" t="s">
        <v>593</v>
      </c>
      <c r="B10" s="4" t="s">
        <v>17</v>
      </c>
      <c r="C10" s="4" t="s">
        <v>362</v>
      </c>
      <c r="D10" s="4" t="s">
        <v>404</v>
      </c>
      <c r="E10" s="5">
        <f>VLOOKUP(D10,'pivot kecamatan'!$A$4:$L$49,2,FALSE)</f>
        <v>37</v>
      </c>
      <c r="F10" s="4">
        <f>VLOOKUP(D10,'pivot kecamatan'!$A$4:$L$49,3,FALSE)</f>
        <v>6</v>
      </c>
      <c r="G10" s="4">
        <f>VLOOKUP(D10,'pivot kecamatan'!$A$4:$L$49,4,FALSE)</f>
        <v>31</v>
      </c>
      <c r="H10" s="6">
        <f>VLOOKUP(D10,'pivot kecamatan'!$A$4:$L$49,5,FALSE)</f>
        <v>20</v>
      </c>
      <c r="I10" s="4">
        <f>VLOOKUP(D10,'pivot kecamatan'!$A$4:$L$49,6,FALSE)</f>
        <v>16</v>
      </c>
      <c r="J10" s="4">
        <f>VLOOKUP(D10,'pivot kecamatan'!$A$4:$L$49,7,FALSE)</f>
        <v>4</v>
      </c>
      <c r="K10" s="7">
        <f>VLOOKUP(D10,'pivot kecamatan'!$A$4:$L$49,8,FALSE)</f>
        <v>26</v>
      </c>
      <c r="L10" s="4">
        <f>VLOOKUP(D10,'pivot kecamatan'!$A$4:$L$49,9,FALSE)</f>
        <v>16</v>
      </c>
      <c r="M10" s="4">
        <f>VLOOKUP(D10,'pivot kecamatan'!$A$4:$L$49,10,FALSE)</f>
        <v>0</v>
      </c>
      <c r="N10" s="4">
        <f>VLOOKUP(D10,'pivot kecamatan'!$A$4:$L$49,11,FALSE)</f>
        <v>7</v>
      </c>
      <c r="O10" s="4">
        <f>VLOOKUP(D10,'pivot kecamatan'!$A$4:$L$49,12,FALSE)</f>
        <v>3</v>
      </c>
    </row>
    <row r="11" spans="1:15" x14ac:dyDescent="0.25">
      <c r="A11" s="3" t="s">
        <v>594</v>
      </c>
      <c r="B11" s="4" t="s">
        <v>17</v>
      </c>
      <c r="C11" s="4" t="s">
        <v>135</v>
      </c>
      <c r="D11" s="4" t="s">
        <v>143</v>
      </c>
      <c r="E11" s="5">
        <f>VLOOKUP(D11,'pivot kecamatan'!$A$4:$L$49,2,FALSE)</f>
        <v>14</v>
      </c>
      <c r="F11" s="4">
        <f>VLOOKUP(D11,'pivot kecamatan'!$A$4:$L$49,3,FALSE)</f>
        <v>5</v>
      </c>
      <c r="G11" s="4">
        <f>VLOOKUP(D11,'pivot kecamatan'!$A$4:$L$49,4,FALSE)</f>
        <v>9</v>
      </c>
      <c r="H11" s="6">
        <f>VLOOKUP(D11,'pivot kecamatan'!$A$4:$L$49,5,FALSE)</f>
        <v>7</v>
      </c>
      <c r="I11" s="4">
        <f>VLOOKUP(D11,'pivot kecamatan'!$A$4:$L$49,6,FALSE)</f>
        <v>7</v>
      </c>
      <c r="J11" s="4">
        <f>VLOOKUP(D11,'pivot kecamatan'!$A$4:$L$49,7,FALSE)</f>
        <v>0</v>
      </c>
      <c r="K11" s="7">
        <f>VLOOKUP(D11,'pivot kecamatan'!$A$4:$L$49,8,FALSE)</f>
        <v>4</v>
      </c>
      <c r="L11" s="4">
        <f>VLOOKUP(D11,'pivot kecamatan'!$A$4:$L$49,9,FALSE)</f>
        <v>1</v>
      </c>
      <c r="M11" s="4">
        <f>VLOOKUP(D11,'pivot kecamatan'!$A$4:$L$49,10,FALSE)</f>
        <v>0</v>
      </c>
      <c r="N11" s="4">
        <f>VLOOKUP(D11,'pivot kecamatan'!$A$4:$L$49,11,FALSE)</f>
        <v>2</v>
      </c>
      <c r="O11" s="4">
        <f>VLOOKUP(D11,'pivot kecamatan'!$A$4:$L$49,12,FALSE)</f>
        <v>1</v>
      </c>
    </row>
    <row r="12" spans="1:15" x14ac:dyDescent="0.25">
      <c r="A12" s="3" t="s">
        <v>595</v>
      </c>
      <c r="B12" s="4" t="s">
        <v>17</v>
      </c>
      <c r="C12" s="4" t="s">
        <v>18</v>
      </c>
      <c r="D12" s="4" t="s">
        <v>32</v>
      </c>
      <c r="E12" s="5">
        <f>VLOOKUP(D12,'pivot kecamatan'!$A$4:$L$49,2,FALSE)</f>
        <v>32</v>
      </c>
      <c r="F12" s="4">
        <f>VLOOKUP(D12,'pivot kecamatan'!$A$4:$L$49,3,FALSE)</f>
        <v>17</v>
      </c>
      <c r="G12" s="4">
        <f>VLOOKUP(D12,'pivot kecamatan'!$A$4:$L$49,4,FALSE)</f>
        <v>15</v>
      </c>
      <c r="H12" s="6">
        <f>VLOOKUP(D12,'pivot kecamatan'!$A$4:$L$49,5,FALSE)</f>
        <v>28</v>
      </c>
      <c r="I12" s="4">
        <f>VLOOKUP(D12,'pivot kecamatan'!$A$4:$L$49,6,FALSE)</f>
        <v>23</v>
      </c>
      <c r="J12" s="4">
        <f>VLOOKUP(D12,'pivot kecamatan'!$A$4:$L$49,7,FALSE)</f>
        <v>5</v>
      </c>
      <c r="K12" s="7">
        <f>VLOOKUP(D12,'pivot kecamatan'!$A$4:$L$49,8,FALSE)</f>
        <v>26</v>
      </c>
      <c r="L12" s="4">
        <f>VLOOKUP(D12,'pivot kecamatan'!$A$4:$L$49,9,FALSE)</f>
        <v>21</v>
      </c>
      <c r="M12" s="4">
        <f>VLOOKUP(D12,'pivot kecamatan'!$A$4:$L$49,10,FALSE)</f>
        <v>0</v>
      </c>
      <c r="N12" s="4">
        <f>VLOOKUP(D12,'pivot kecamatan'!$A$4:$L$49,11,FALSE)</f>
        <v>1</v>
      </c>
      <c r="O12" s="4">
        <f>VLOOKUP(D12,'pivot kecamatan'!$A$4:$L$49,12,FALSE)</f>
        <v>4</v>
      </c>
    </row>
    <row r="13" spans="1:15" x14ac:dyDescent="0.25">
      <c r="A13" s="3" t="s">
        <v>596</v>
      </c>
      <c r="B13" s="4" t="s">
        <v>17</v>
      </c>
      <c r="C13" s="4" t="s">
        <v>227</v>
      </c>
      <c r="D13" s="4" t="s">
        <v>239</v>
      </c>
      <c r="E13" s="5">
        <f>VLOOKUP(D13,'pivot kecamatan'!$A$4:$L$49,2,FALSE)</f>
        <v>20</v>
      </c>
      <c r="F13" s="4">
        <f>VLOOKUP(D13,'pivot kecamatan'!$A$4:$L$49,3,FALSE)</f>
        <v>4</v>
      </c>
      <c r="G13" s="4">
        <f>VLOOKUP(D13,'pivot kecamatan'!$A$4:$L$49,4,FALSE)</f>
        <v>16</v>
      </c>
      <c r="H13" s="6">
        <f>VLOOKUP(D13,'pivot kecamatan'!$A$4:$L$49,5,FALSE)</f>
        <v>24</v>
      </c>
      <c r="I13" s="4">
        <f>VLOOKUP(D13,'pivot kecamatan'!$A$4:$L$49,6,FALSE)</f>
        <v>15</v>
      </c>
      <c r="J13" s="4">
        <f>VLOOKUP(D13,'pivot kecamatan'!$A$4:$L$49,7,FALSE)</f>
        <v>9</v>
      </c>
      <c r="K13" s="7">
        <f>VLOOKUP(D13,'pivot kecamatan'!$A$4:$L$49,8,FALSE)</f>
        <v>14</v>
      </c>
      <c r="L13" s="4">
        <f>VLOOKUP(D13,'pivot kecamatan'!$A$4:$L$49,9,FALSE)</f>
        <v>7</v>
      </c>
      <c r="M13" s="4">
        <f>VLOOKUP(D13,'pivot kecamatan'!$A$4:$L$49,10,FALSE)</f>
        <v>0</v>
      </c>
      <c r="N13" s="4">
        <f>VLOOKUP(D13,'pivot kecamatan'!$A$4:$L$49,11,FALSE)</f>
        <v>1</v>
      </c>
      <c r="O13" s="4">
        <f>VLOOKUP(D13,'pivot kecamatan'!$A$4:$L$49,12,FALSE)</f>
        <v>6</v>
      </c>
    </row>
    <row r="14" spans="1:15" x14ac:dyDescent="0.25">
      <c r="A14" s="3" t="s">
        <v>597</v>
      </c>
      <c r="B14" s="4" t="s">
        <v>17</v>
      </c>
      <c r="C14" s="4" t="s">
        <v>362</v>
      </c>
      <c r="D14" s="4" t="s">
        <v>368</v>
      </c>
      <c r="E14" s="5">
        <f>VLOOKUP(D14,'pivot kecamatan'!$A$4:$L$49,2,FALSE)</f>
        <v>16</v>
      </c>
      <c r="F14" s="4">
        <f>VLOOKUP(D14,'pivot kecamatan'!$A$4:$L$49,3,FALSE)</f>
        <v>4</v>
      </c>
      <c r="G14" s="4">
        <f>VLOOKUP(D14,'pivot kecamatan'!$A$4:$L$49,4,FALSE)</f>
        <v>12</v>
      </c>
      <c r="H14" s="6">
        <f>VLOOKUP(D14,'pivot kecamatan'!$A$4:$L$49,5,FALSE)</f>
        <v>11</v>
      </c>
      <c r="I14" s="4">
        <f>VLOOKUP(D14,'pivot kecamatan'!$A$4:$L$49,6,FALSE)</f>
        <v>7</v>
      </c>
      <c r="J14" s="4">
        <f>VLOOKUP(D14,'pivot kecamatan'!$A$4:$L$49,7,FALSE)</f>
        <v>4</v>
      </c>
      <c r="K14" s="7">
        <f>VLOOKUP(D14,'pivot kecamatan'!$A$4:$L$49,8,FALSE)</f>
        <v>11</v>
      </c>
      <c r="L14" s="4">
        <f>VLOOKUP(D14,'pivot kecamatan'!$A$4:$L$49,9,FALSE)</f>
        <v>7</v>
      </c>
      <c r="M14" s="4">
        <f>VLOOKUP(D14,'pivot kecamatan'!$A$4:$L$49,10,FALSE)</f>
        <v>0</v>
      </c>
      <c r="N14" s="4">
        <f>VLOOKUP(D14,'pivot kecamatan'!$A$4:$L$49,11,FALSE)</f>
        <v>1</v>
      </c>
      <c r="O14" s="4">
        <f>VLOOKUP(D14,'pivot kecamatan'!$A$4:$L$49,12,FALSE)</f>
        <v>3</v>
      </c>
    </row>
    <row r="15" spans="1:15" x14ac:dyDescent="0.25">
      <c r="A15" s="3" t="s">
        <v>598</v>
      </c>
      <c r="B15" s="4" t="s">
        <v>17</v>
      </c>
      <c r="C15" s="4" t="s">
        <v>135</v>
      </c>
      <c r="D15" s="4" t="s">
        <v>155</v>
      </c>
      <c r="E15" s="5">
        <f>VLOOKUP(D15,'pivot kecamatan'!$A$4:$L$49,2,FALSE)</f>
        <v>8</v>
      </c>
      <c r="F15" s="4">
        <f>VLOOKUP(D15,'pivot kecamatan'!$A$4:$L$49,3,FALSE)</f>
        <v>4</v>
      </c>
      <c r="G15" s="4">
        <f>VLOOKUP(D15,'pivot kecamatan'!$A$4:$L$49,4,FALSE)</f>
        <v>4</v>
      </c>
      <c r="H15" s="6">
        <f>VLOOKUP(D15,'pivot kecamatan'!$A$4:$L$49,5,FALSE)</f>
        <v>5</v>
      </c>
      <c r="I15" s="4">
        <f>VLOOKUP(D15,'pivot kecamatan'!$A$4:$L$49,6,FALSE)</f>
        <v>4</v>
      </c>
      <c r="J15" s="4">
        <f>VLOOKUP(D15,'pivot kecamatan'!$A$4:$L$49,7,FALSE)</f>
        <v>1</v>
      </c>
      <c r="K15" s="7">
        <f>VLOOKUP(D15,'pivot kecamatan'!$A$4:$L$49,8,FALSE)</f>
        <v>8</v>
      </c>
      <c r="L15" s="4">
        <f>VLOOKUP(D15,'pivot kecamatan'!$A$4:$L$49,9,FALSE)</f>
        <v>4</v>
      </c>
      <c r="M15" s="4">
        <f>VLOOKUP(D15,'pivot kecamatan'!$A$4:$L$49,10,FALSE)</f>
        <v>1</v>
      </c>
      <c r="N15" s="4">
        <f>VLOOKUP(D15,'pivot kecamatan'!$A$4:$L$49,11,FALSE)</f>
        <v>1</v>
      </c>
      <c r="O15" s="4">
        <f>VLOOKUP(D15,'pivot kecamatan'!$A$4:$L$49,12,FALSE)</f>
        <v>2</v>
      </c>
    </row>
    <row r="16" spans="1:15" x14ac:dyDescent="0.25">
      <c r="A16" s="3" t="s">
        <v>599</v>
      </c>
      <c r="B16" s="4" t="s">
        <v>17</v>
      </c>
      <c r="C16" s="4" t="s">
        <v>18</v>
      </c>
      <c r="D16" s="4" t="s">
        <v>47</v>
      </c>
      <c r="E16" s="5">
        <f>VLOOKUP(D16,'pivot kecamatan'!$A$4:$L$49,2,FALSE)</f>
        <v>26</v>
      </c>
      <c r="F16" s="4">
        <f>VLOOKUP(D16,'pivot kecamatan'!$A$4:$L$49,3,FALSE)</f>
        <v>4</v>
      </c>
      <c r="G16" s="4">
        <f>VLOOKUP(D16,'pivot kecamatan'!$A$4:$L$49,4,FALSE)</f>
        <v>22</v>
      </c>
      <c r="H16" s="6">
        <f>VLOOKUP(D16,'pivot kecamatan'!$A$4:$L$49,5,FALSE)</f>
        <v>30</v>
      </c>
      <c r="I16" s="4">
        <f>VLOOKUP(D16,'pivot kecamatan'!$A$4:$L$49,6,FALSE)</f>
        <v>25</v>
      </c>
      <c r="J16" s="4">
        <f>VLOOKUP(D16,'pivot kecamatan'!$A$4:$L$49,7,FALSE)</f>
        <v>5</v>
      </c>
      <c r="K16" s="7">
        <f>VLOOKUP(D16,'pivot kecamatan'!$A$4:$L$49,8,FALSE)</f>
        <v>34</v>
      </c>
      <c r="L16" s="4">
        <f>VLOOKUP(D16,'pivot kecamatan'!$A$4:$L$49,9,FALSE)</f>
        <v>20</v>
      </c>
      <c r="M16" s="4">
        <f>VLOOKUP(D16,'pivot kecamatan'!$A$4:$L$49,10,FALSE)</f>
        <v>1</v>
      </c>
      <c r="N16" s="4">
        <f>VLOOKUP(D16,'pivot kecamatan'!$A$4:$L$49,11,FALSE)</f>
        <v>2</v>
      </c>
      <c r="O16" s="4">
        <f>VLOOKUP(D16,'pivot kecamatan'!$A$4:$L$49,12,FALSE)</f>
        <v>11</v>
      </c>
    </row>
    <row r="17" spans="1:15" x14ac:dyDescent="0.25">
      <c r="A17" s="3" t="s">
        <v>600</v>
      </c>
      <c r="B17" s="4" t="s">
        <v>17</v>
      </c>
      <c r="C17" s="4" t="s">
        <v>227</v>
      </c>
      <c r="D17" s="4" t="s">
        <v>251</v>
      </c>
      <c r="E17" s="5">
        <f>VLOOKUP(D17,'pivot kecamatan'!$A$4:$L$49,2,FALSE)</f>
        <v>29</v>
      </c>
      <c r="F17" s="4">
        <f>VLOOKUP(D17,'pivot kecamatan'!$A$4:$L$49,3,FALSE)</f>
        <v>5</v>
      </c>
      <c r="G17" s="4">
        <f>VLOOKUP(D17,'pivot kecamatan'!$A$4:$L$49,4,FALSE)</f>
        <v>24</v>
      </c>
      <c r="H17" s="6">
        <f>VLOOKUP(D17,'pivot kecamatan'!$A$4:$L$49,5,FALSE)</f>
        <v>33</v>
      </c>
      <c r="I17" s="4">
        <f>VLOOKUP(D17,'pivot kecamatan'!$A$4:$L$49,6,FALSE)</f>
        <v>25</v>
      </c>
      <c r="J17" s="4">
        <f>VLOOKUP(D17,'pivot kecamatan'!$A$4:$L$49,7,FALSE)</f>
        <v>8</v>
      </c>
      <c r="K17" s="7">
        <f>VLOOKUP(D17,'pivot kecamatan'!$A$4:$L$49,8,FALSE)</f>
        <v>31</v>
      </c>
      <c r="L17" s="4">
        <f>VLOOKUP(D17,'pivot kecamatan'!$A$4:$L$49,9,FALSE)</f>
        <v>10</v>
      </c>
      <c r="M17" s="4">
        <f>VLOOKUP(D17,'pivot kecamatan'!$A$4:$L$49,10,FALSE)</f>
        <v>2</v>
      </c>
      <c r="N17" s="4">
        <f>VLOOKUP(D17,'pivot kecamatan'!$A$4:$L$49,11,FALSE)</f>
        <v>1</v>
      </c>
      <c r="O17" s="4">
        <f>VLOOKUP(D17,'pivot kecamatan'!$A$4:$L$49,12,FALSE)</f>
        <v>18</v>
      </c>
    </row>
    <row r="18" spans="1:15" x14ac:dyDescent="0.25">
      <c r="A18" s="3" t="s">
        <v>601</v>
      </c>
      <c r="B18" s="4" t="s">
        <v>17</v>
      </c>
      <c r="C18" s="4" t="s">
        <v>227</v>
      </c>
      <c r="D18" s="4" t="s">
        <v>272</v>
      </c>
      <c r="E18" s="5">
        <f>VLOOKUP(D18,'pivot kecamatan'!$A$4:$L$49,2,FALSE)</f>
        <v>34</v>
      </c>
      <c r="F18" s="4">
        <f>VLOOKUP(D18,'pivot kecamatan'!$A$4:$L$49,3,FALSE)</f>
        <v>8</v>
      </c>
      <c r="G18" s="4">
        <f>VLOOKUP(D18,'pivot kecamatan'!$A$4:$L$49,4,FALSE)</f>
        <v>26</v>
      </c>
      <c r="H18" s="6">
        <f>VLOOKUP(D18,'pivot kecamatan'!$A$4:$L$49,5,FALSE)</f>
        <v>26</v>
      </c>
      <c r="I18" s="4">
        <f>VLOOKUP(D18,'pivot kecamatan'!$A$4:$L$49,6,FALSE)</f>
        <v>18</v>
      </c>
      <c r="J18" s="4">
        <f>VLOOKUP(D18,'pivot kecamatan'!$A$4:$L$49,7,FALSE)</f>
        <v>8</v>
      </c>
      <c r="K18" s="7">
        <f>VLOOKUP(D18,'pivot kecamatan'!$A$4:$L$49,8,FALSE)</f>
        <v>23</v>
      </c>
      <c r="L18" s="4">
        <f>VLOOKUP(D18,'pivot kecamatan'!$A$4:$L$49,9,FALSE)</f>
        <v>13</v>
      </c>
      <c r="M18" s="4">
        <f>VLOOKUP(D18,'pivot kecamatan'!$A$4:$L$49,10,FALSE)</f>
        <v>3</v>
      </c>
      <c r="N18" s="4">
        <f>VLOOKUP(D18,'pivot kecamatan'!$A$4:$L$49,11,FALSE)</f>
        <v>1</v>
      </c>
      <c r="O18" s="4">
        <f>VLOOKUP(D18,'pivot kecamatan'!$A$4:$L$49,12,FALSE)</f>
        <v>6</v>
      </c>
    </row>
    <row r="19" spans="1:15" x14ac:dyDescent="0.25">
      <c r="A19" s="3" t="s">
        <v>602</v>
      </c>
      <c r="B19" s="4" t="s">
        <v>17</v>
      </c>
      <c r="C19" s="4" t="s">
        <v>18</v>
      </c>
      <c r="D19" s="4" t="s">
        <v>58</v>
      </c>
      <c r="E19" s="5">
        <f>VLOOKUP(D19,'pivot kecamatan'!$A$4:$L$49,2,FALSE)</f>
        <v>20</v>
      </c>
      <c r="F19" s="4">
        <f>VLOOKUP(D19,'pivot kecamatan'!$A$4:$L$49,3,FALSE)</f>
        <v>3</v>
      </c>
      <c r="G19" s="4">
        <f>VLOOKUP(D19,'pivot kecamatan'!$A$4:$L$49,4,FALSE)</f>
        <v>17</v>
      </c>
      <c r="H19" s="6">
        <f>VLOOKUP(D19,'pivot kecamatan'!$A$4:$L$49,5,FALSE)</f>
        <v>42</v>
      </c>
      <c r="I19" s="4">
        <f>VLOOKUP(D19,'pivot kecamatan'!$A$4:$L$49,6,FALSE)</f>
        <v>33</v>
      </c>
      <c r="J19" s="4">
        <f>VLOOKUP(D19,'pivot kecamatan'!$A$4:$L$49,7,FALSE)</f>
        <v>9</v>
      </c>
      <c r="K19" s="7">
        <f>VLOOKUP(D19,'pivot kecamatan'!$A$4:$L$49,8,FALSE)</f>
        <v>37</v>
      </c>
      <c r="L19" s="4">
        <f>VLOOKUP(D19,'pivot kecamatan'!$A$4:$L$49,9,FALSE)</f>
        <v>18</v>
      </c>
      <c r="M19" s="4">
        <f>VLOOKUP(D19,'pivot kecamatan'!$A$4:$L$49,10,FALSE)</f>
        <v>6</v>
      </c>
      <c r="N19" s="4">
        <f>VLOOKUP(D19,'pivot kecamatan'!$A$4:$L$49,11,FALSE)</f>
        <v>3</v>
      </c>
      <c r="O19" s="4">
        <f>VLOOKUP(D19,'pivot kecamatan'!$A$4:$L$49,12,FALSE)</f>
        <v>10</v>
      </c>
    </row>
    <row r="20" spans="1:15" x14ac:dyDescent="0.25">
      <c r="A20" s="3" t="s">
        <v>603</v>
      </c>
      <c r="B20" s="4" t="s">
        <v>17</v>
      </c>
      <c r="C20" s="4" t="s">
        <v>496</v>
      </c>
      <c r="D20" s="4" t="s">
        <v>511</v>
      </c>
      <c r="E20" s="5">
        <f>VLOOKUP(D20,'pivot kecamatan'!$A$4:$L$49,2,FALSE)</f>
        <v>88</v>
      </c>
      <c r="F20" s="4">
        <f>VLOOKUP(D20,'pivot kecamatan'!$A$4:$L$49,3,FALSE)</f>
        <v>64</v>
      </c>
      <c r="G20" s="4">
        <f>VLOOKUP(D20,'pivot kecamatan'!$A$4:$L$49,4,FALSE)</f>
        <v>24</v>
      </c>
      <c r="H20" s="6">
        <f>VLOOKUP(D20,'pivot kecamatan'!$A$4:$L$49,5,FALSE)</f>
        <v>25</v>
      </c>
      <c r="I20" s="4">
        <f>VLOOKUP(D20,'pivot kecamatan'!$A$4:$L$49,6,FALSE)</f>
        <v>22</v>
      </c>
      <c r="J20" s="4">
        <f>VLOOKUP(D20,'pivot kecamatan'!$A$4:$L$49,7,FALSE)</f>
        <v>3</v>
      </c>
      <c r="K20" s="7">
        <f>VLOOKUP(D20,'pivot kecamatan'!$A$4:$L$49,8,FALSE)</f>
        <v>25</v>
      </c>
      <c r="L20" s="4">
        <f>VLOOKUP(D20,'pivot kecamatan'!$A$4:$L$49,9,FALSE)</f>
        <v>11</v>
      </c>
      <c r="M20" s="4">
        <f>VLOOKUP(D20,'pivot kecamatan'!$A$4:$L$49,10,FALSE)</f>
        <v>4</v>
      </c>
      <c r="N20" s="4">
        <f>VLOOKUP(D20,'pivot kecamatan'!$A$4:$L$49,11,FALSE)</f>
        <v>4</v>
      </c>
      <c r="O20" s="4">
        <f>VLOOKUP(D20,'pivot kecamatan'!$A$4:$L$49,12,FALSE)</f>
        <v>6</v>
      </c>
    </row>
    <row r="21" spans="1:15" x14ac:dyDescent="0.25">
      <c r="A21" s="3" t="s">
        <v>604</v>
      </c>
      <c r="B21" s="4" t="s">
        <v>17</v>
      </c>
      <c r="C21" s="4" t="s">
        <v>135</v>
      </c>
      <c r="D21" s="4" t="s">
        <v>163</v>
      </c>
      <c r="E21" s="5">
        <f>VLOOKUP(D21,'pivot kecamatan'!$A$4:$L$49,2,FALSE)</f>
        <v>17</v>
      </c>
      <c r="F21" s="4">
        <f>VLOOKUP(D21,'pivot kecamatan'!$A$4:$L$49,3,FALSE)</f>
        <v>5</v>
      </c>
      <c r="G21" s="4">
        <f>VLOOKUP(D21,'pivot kecamatan'!$A$4:$L$49,4,FALSE)</f>
        <v>12</v>
      </c>
      <c r="H21" s="6">
        <f>VLOOKUP(D21,'pivot kecamatan'!$A$4:$L$49,5,FALSE)</f>
        <v>17</v>
      </c>
      <c r="I21" s="4">
        <f>VLOOKUP(D21,'pivot kecamatan'!$A$4:$L$49,6,FALSE)</f>
        <v>13</v>
      </c>
      <c r="J21" s="4">
        <f>VLOOKUP(D21,'pivot kecamatan'!$A$4:$L$49,7,FALSE)</f>
        <v>4</v>
      </c>
      <c r="K21" s="7">
        <f>VLOOKUP(D21,'pivot kecamatan'!$A$4:$L$49,8,FALSE)</f>
        <v>8</v>
      </c>
      <c r="L21" s="4">
        <f>VLOOKUP(D21,'pivot kecamatan'!$A$4:$L$49,9,FALSE)</f>
        <v>5</v>
      </c>
      <c r="M21" s="4">
        <f>VLOOKUP(D21,'pivot kecamatan'!$A$4:$L$49,10,FALSE)</f>
        <v>0</v>
      </c>
      <c r="N21" s="4">
        <f>VLOOKUP(D21,'pivot kecamatan'!$A$4:$L$49,11,FALSE)</f>
        <v>1</v>
      </c>
      <c r="O21" s="4">
        <f>VLOOKUP(D21,'pivot kecamatan'!$A$4:$L$49,12,FALSE)</f>
        <v>2</v>
      </c>
    </row>
    <row r="22" spans="1:15" x14ac:dyDescent="0.25">
      <c r="A22" s="3" t="s">
        <v>605</v>
      </c>
      <c r="B22" s="4" t="s">
        <v>17</v>
      </c>
      <c r="C22" s="4" t="s">
        <v>18</v>
      </c>
      <c r="D22" s="4" t="s">
        <v>72</v>
      </c>
      <c r="E22" s="5">
        <f>VLOOKUP(D22,'pivot kecamatan'!$A$4:$L$49,2,FALSE)</f>
        <v>30</v>
      </c>
      <c r="F22" s="4">
        <f>VLOOKUP(D22,'pivot kecamatan'!$A$4:$L$49,3,FALSE)</f>
        <v>12</v>
      </c>
      <c r="G22" s="4">
        <f>VLOOKUP(D22,'pivot kecamatan'!$A$4:$L$49,4,FALSE)</f>
        <v>18</v>
      </c>
      <c r="H22" s="6">
        <f>VLOOKUP(D22,'pivot kecamatan'!$A$4:$L$49,5,FALSE)</f>
        <v>28</v>
      </c>
      <c r="I22" s="4">
        <f>VLOOKUP(D22,'pivot kecamatan'!$A$4:$L$49,6,FALSE)</f>
        <v>22</v>
      </c>
      <c r="J22" s="4">
        <f>VLOOKUP(D22,'pivot kecamatan'!$A$4:$L$49,7,FALSE)</f>
        <v>6</v>
      </c>
      <c r="K22" s="7">
        <f>VLOOKUP(D22,'pivot kecamatan'!$A$4:$L$49,8,FALSE)</f>
        <v>20</v>
      </c>
      <c r="L22" s="4">
        <f>VLOOKUP(D22,'pivot kecamatan'!$A$4:$L$49,9,FALSE)</f>
        <v>10</v>
      </c>
      <c r="M22" s="4">
        <f>VLOOKUP(D22,'pivot kecamatan'!$A$4:$L$49,10,FALSE)</f>
        <v>4</v>
      </c>
      <c r="N22" s="4">
        <f>VLOOKUP(D22,'pivot kecamatan'!$A$4:$L$49,11,FALSE)</f>
        <v>1</v>
      </c>
      <c r="O22" s="4">
        <f>VLOOKUP(D22,'pivot kecamatan'!$A$4:$L$49,12,FALSE)</f>
        <v>5</v>
      </c>
    </row>
    <row r="23" spans="1:15" x14ac:dyDescent="0.25">
      <c r="A23" s="3" t="s">
        <v>606</v>
      </c>
      <c r="B23" s="4" t="s">
        <v>17</v>
      </c>
      <c r="C23" s="4" t="s">
        <v>561</v>
      </c>
      <c r="D23" s="4" t="s">
        <v>562</v>
      </c>
      <c r="E23" s="5">
        <f>VLOOKUP(D23,'pivot kecamatan'!$A$4:$L$49,2,FALSE)</f>
        <v>0</v>
      </c>
      <c r="F23" s="4">
        <f>VLOOKUP(D23,'pivot kecamatan'!$A$4:$L$49,3,FALSE)</f>
        <v>0</v>
      </c>
      <c r="G23" s="4">
        <f>VLOOKUP(D23,'pivot kecamatan'!$A$4:$L$49,4,FALSE)</f>
        <v>0</v>
      </c>
      <c r="H23" s="6">
        <f>VLOOKUP(D23,'pivot kecamatan'!$A$4:$L$49,5,FALSE)</f>
        <v>0</v>
      </c>
      <c r="I23" s="4">
        <f>VLOOKUP(D23,'pivot kecamatan'!$A$4:$L$49,6,FALSE)</f>
        <v>0</v>
      </c>
      <c r="J23" s="4">
        <f>VLOOKUP(D23,'pivot kecamatan'!$A$4:$L$49,7,FALSE)</f>
        <v>0</v>
      </c>
      <c r="K23" s="7">
        <f>VLOOKUP(D23,'pivot kecamatan'!$A$4:$L$49,8,FALSE)</f>
        <v>0</v>
      </c>
      <c r="L23" s="4">
        <f>VLOOKUP(D23,'pivot kecamatan'!$A$4:$L$49,9,FALSE)</f>
        <v>0</v>
      </c>
      <c r="M23" s="4">
        <f>VLOOKUP(D23,'pivot kecamatan'!$A$4:$L$49,10,FALSE)</f>
        <v>0</v>
      </c>
      <c r="N23" s="4">
        <f>VLOOKUP(D23,'pivot kecamatan'!$A$4:$L$49,11,FALSE)</f>
        <v>0</v>
      </c>
      <c r="O23" s="4">
        <f>VLOOKUP(D23,'pivot kecamatan'!$A$4:$L$49,12,FALSE)</f>
        <v>0</v>
      </c>
    </row>
    <row r="24" spans="1:15" x14ac:dyDescent="0.25">
      <c r="A24" s="3" t="s">
        <v>607</v>
      </c>
      <c r="B24" s="4" t="s">
        <v>17</v>
      </c>
      <c r="C24" s="4" t="s">
        <v>561</v>
      </c>
      <c r="D24" s="4" t="s">
        <v>569</v>
      </c>
      <c r="E24" s="5">
        <f>VLOOKUP(D24,'pivot kecamatan'!$A$4:$L$49,2,FALSE)</f>
        <v>0</v>
      </c>
      <c r="F24" s="4">
        <f>VLOOKUP(D24,'pivot kecamatan'!$A$4:$L$49,3,FALSE)</f>
        <v>0</v>
      </c>
      <c r="G24" s="4">
        <f>VLOOKUP(D24,'pivot kecamatan'!$A$4:$L$49,4,FALSE)</f>
        <v>0</v>
      </c>
      <c r="H24" s="6">
        <f>VLOOKUP(D24,'pivot kecamatan'!$A$4:$L$49,5,FALSE)</f>
        <v>0</v>
      </c>
      <c r="I24" s="4">
        <f>VLOOKUP(D24,'pivot kecamatan'!$A$4:$L$49,6,FALSE)</f>
        <v>0</v>
      </c>
      <c r="J24" s="4">
        <f>VLOOKUP(D24,'pivot kecamatan'!$A$4:$L$49,7,FALSE)</f>
        <v>0</v>
      </c>
      <c r="K24" s="7">
        <f>VLOOKUP(D24,'pivot kecamatan'!$A$4:$L$49,8,FALSE)</f>
        <v>0</v>
      </c>
      <c r="L24" s="4">
        <f>VLOOKUP(D24,'pivot kecamatan'!$A$4:$L$49,9,FALSE)</f>
        <v>0</v>
      </c>
      <c r="M24" s="4">
        <f>VLOOKUP(D24,'pivot kecamatan'!$A$4:$L$49,10,FALSE)</f>
        <v>0</v>
      </c>
      <c r="N24" s="4">
        <f>VLOOKUP(D24,'pivot kecamatan'!$A$4:$L$49,11,FALSE)</f>
        <v>0</v>
      </c>
      <c r="O24" s="4">
        <f>VLOOKUP(D24,'pivot kecamatan'!$A$4:$L$49,12,FALSE)</f>
        <v>0</v>
      </c>
    </row>
    <row r="25" spans="1:15" x14ac:dyDescent="0.25">
      <c r="A25" s="3" t="s">
        <v>608</v>
      </c>
      <c r="B25" s="4" t="s">
        <v>17</v>
      </c>
      <c r="C25" s="4" t="s">
        <v>496</v>
      </c>
      <c r="D25" s="4" t="s">
        <v>518</v>
      </c>
      <c r="E25" s="5">
        <f>VLOOKUP(D25,'pivot kecamatan'!$A$4:$L$49,2,FALSE)</f>
        <v>31</v>
      </c>
      <c r="F25" s="4">
        <f>VLOOKUP(D25,'pivot kecamatan'!$A$4:$L$49,3,FALSE)</f>
        <v>4</v>
      </c>
      <c r="G25" s="4">
        <f>VLOOKUP(D25,'pivot kecamatan'!$A$4:$L$49,4,FALSE)</f>
        <v>27</v>
      </c>
      <c r="H25" s="6">
        <f>VLOOKUP(D25,'pivot kecamatan'!$A$4:$L$49,5,FALSE)</f>
        <v>19</v>
      </c>
      <c r="I25" s="4">
        <f>VLOOKUP(D25,'pivot kecamatan'!$A$4:$L$49,6,FALSE)</f>
        <v>17</v>
      </c>
      <c r="J25" s="4">
        <f>VLOOKUP(D25,'pivot kecamatan'!$A$4:$L$49,7,FALSE)</f>
        <v>2</v>
      </c>
      <c r="K25" s="7">
        <f>VLOOKUP(D25,'pivot kecamatan'!$A$4:$L$49,8,FALSE)</f>
        <v>4</v>
      </c>
      <c r="L25" s="4">
        <f>VLOOKUP(D25,'pivot kecamatan'!$A$4:$L$49,9,FALSE)</f>
        <v>2</v>
      </c>
      <c r="M25" s="4">
        <f>VLOOKUP(D25,'pivot kecamatan'!$A$4:$L$49,10,FALSE)</f>
        <v>0</v>
      </c>
      <c r="N25" s="4">
        <f>VLOOKUP(D25,'pivot kecamatan'!$A$4:$L$49,11,FALSE)</f>
        <v>1</v>
      </c>
      <c r="O25" s="4">
        <f>VLOOKUP(D25,'pivot kecamatan'!$A$4:$L$49,12,FALSE)</f>
        <v>1</v>
      </c>
    </row>
    <row r="26" spans="1:15" x14ac:dyDescent="0.25">
      <c r="A26" s="3" t="s">
        <v>609</v>
      </c>
      <c r="B26" s="4" t="s">
        <v>17</v>
      </c>
      <c r="C26" s="4" t="s">
        <v>362</v>
      </c>
      <c r="D26" s="4" t="s">
        <v>434</v>
      </c>
      <c r="E26" s="5">
        <f>VLOOKUP(D26,'pivot kecamatan'!$A$4:$L$49,2,FALSE)</f>
        <v>25</v>
      </c>
      <c r="F26" s="4">
        <f>VLOOKUP(D26,'pivot kecamatan'!$A$4:$L$49,3,FALSE)</f>
        <v>9</v>
      </c>
      <c r="G26" s="4">
        <f>VLOOKUP(D26,'pivot kecamatan'!$A$4:$L$49,4,FALSE)</f>
        <v>16</v>
      </c>
      <c r="H26" s="6">
        <f>VLOOKUP(D26,'pivot kecamatan'!$A$4:$L$49,5,FALSE)</f>
        <v>23</v>
      </c>
      <c r="I26" s="4">
        <f>VLOOKUP(D26,'pivot kecamatan'!$A$4:$L$49,6,FALSE)</f>
        <v>15</v>
      </c>
      <c r="J26" s="4">
        <f>VLOOKUP(D26,'pivot kecamatan'!$A$4:$L$49,7,FALSE)</f>
        <v>8</v>
      </c>
      <c r="K26" s="7">
        <f>VLOOKUP(D26,'pivot kecamatan'!$A$4:$L$49,8,FALSE)</f>
        <v>15</v>
      </c>
      <c r="L26" s="4">
        <f>VLOOKUP(D26,'pivot kecamatan'!$A$4:$L$49,9,FALSE)</f>
        <v>7</v>
      </c>
      <c r="M26" s="4">
        <f>VLOOKUP(D26,'pivot kecamatan'!$A$4:$L$49,10,FALSE)</f>
        <v>1</v>
      </c>
      <c r="N26" s="4">
        <f>VLOOKUP(D26,'pivot kecamatan'!$A$4:$L$49,11,FALSE)</f>
        <v>1</v>
      </c>
      <c r="O26" s="4">
        <f>VLOOKUP(D26,'pivot kecamatan'!$A$4:$L$49,12,FALSE)</f>
        <v>6</v>
      </c>
    </row>
    <row r="27" spans="1:15" x14ac:dyDescent="0.25">
      <c r="A27" s="10" t="s">
        <v>576</v>
      </c>
      <c r="B27" s="4" t="s">
        <v>576</v>
      </c>
      <c r="C27" s="4" t="s">
        <v>576</v>
      </c>
      <c r="D27" s="4" t="s">
        <v>576</v>
      </c>
      <c r="E27" s="5">
        <f>VLOOKUP(D27,'pivot kecamatan'!$A$4:$L$49,2,FALSE)</f>
        <v>274</v>
      </c>
      <c r="F27" s="4">
        <f>VLOOKUP(D27,'pivot kecamatan'!$A$4:$L$49,3,FALSE)</f>
        <v>63</v>
      </c>
      <c r="G27" s="4">
        <f>VLOOKUP(D27,'pivot kecamatan'!$A$4:$L$49,4,FALSE)</f>
        <v>211</v>
      </c>
      <c r="H27" s="6">
        <f>VLOOKUP(D27,'pivot kecamatan'!$A$4:$L$49,5,FALSE)</f>
        <v>176</v>
      </c>
      <c r="I27" s="4">
        <f>VLOOKUP(D27,'pivot kecamatan'!$A$4:$L$49,6,FALSE)</f>
        <v>123</v>
      </c>
      <c r="J27" s="4">
        <f>VLOOKUP(D27,'pivot kecamatan'!$A$4:$L$49,7,FALSE)</f>
        <v>53</v>
      </c>
      <c r="K27" s="7">
        <f>VLOOKUP(D27,'pivot kecamatan'!$A$4:$L$49,8,FALSE)</f>
        <v>106</v>
      </c>
      <c r="L27" s="4">
        <f>VLOOKUP(D27,'pivot kecamatan'!$A$4:$L$49,9,FALSE)</f>
        <v>62</v>
      </c>
      <c r="M27" s="4">
        <f>VLOOKUP(D27,'pivot kecamatan'!$A$4:$L$49,10,FALSE)</f>
        <v>5</v>
      </c>
      <c r="N27" s="4">
        <f>VLOOKUP(D27,'pivot kecamatan'!$A$4:$L$49,11,FALSE)</f>
        <v>10</v>
      </c>
      <c r="O27" s="4">
        <f>VLOOKUP(D27,'pivot kecamatan'!$A$4:$L$49,12,FALSE)</f>
        <v>29</v>
      </c>
    </row>
    <row r="28" spans="1:15" x14ac:dyDescent="0.25">
      <c r="A28" s="3" t="s">
        <v>610</v>
      </c>
      <c r="B28" s="4" t="s">
        <v>17</v>
      </c>
      <c r="C28" s="4" t="s">
        <v>362</v>
      </c>
      <c r="D28" s="4" t="s">
        <v>448</v>
      </c>
      <c r="E28" s="5">
        <f>VLOOKUP(D28,'pivot kecamatan'!$A$4:$L$49,2,FALSE)</f>
        <v>12</v>
      </c>
      <c r="F28" s="4">
        <f>VLOOKUP(D28,'pivot kecamatan'!$A$4:$L$49,3,FALSE)</f>
        <v>3</v>
      </c>
      <c r="G28" s="4">
        <f>VLOOKUP(D28,'pivot kecamatan'!$A$4:$L$49,4,FALSE)</f>
        <v>9</v>
      </c>
      <c r="H28" s="6">
        <f>VLOOKUP(D28,'pivot kecamatan'!$A$4:$L$49,5,FALSE)</f>
        <v>14</v>
      </c>
      <c r="I28" s="4">
        <f>VLOOKUP(D28,'pivot kecamatan'!$A$4:$L$49,6,FALSE)</f>
        <v>7</v>
      </c>
      <c r="J28" s="4">
        <f>VLOOKUP(D28,'pivot kecamatan'!$A$4:$L$49,7,FALSE)</f>
        <v>7</v>
      </c>
      <c r="K28" s="7">
        <f>VLOOKUP(D28,'pivot kecamatan'!$A$4:$L$49,8,FALSE)</f>
        <v>12</v>
      </c>
      <c r="L28" s="4">
        <f>VLOOKUP(D28,'pivot kecamatan'!$A$4:$L$49,9,FALSE)</f>
        <v>8</v>
      </c>
      <c r="M28" s="4">
        <f>VLOOKUP(D28,'pivot kecamatan'!$A$4:$L$49,10,FALSE)</f>
        <v>0</v>
      </c>
      <c r="N28" s="4">
        <f>VLOOKUP(D28,'pivot kecamatan'!$A$4:$L$49,11,FALSE)</f>
        <v>1</v>
      </c>
      <c r="O28" s="4">
        <f>VLOOKUP(D28,'pivot kecamatan'!$A$4:$L$49,12,FALSE)</f>
        <v>3</v>
      </c>
    </row>
    <row r="29" spans="1:15" x14ac:dyDescent="0.25">
      <c r="A29" s="3" t="s">
        <v>611</v>
      </c>
      <c r="B29" s="4" t="s">
        <v>17</v>
      </c>
      <c r="C29" s="4" t="s">
        <v>227</v>
      </c>
      <c r="D29" s="4" t="s">
        <v>285</v>
      </c>
      <c r="E29" s="5">
        <f>VLOOKUP(D29,'pivot kecamatan'!$A$4:$L$49,2,FALSE)</f>
        <v>22</v>
      </c>
      <c r="F29" s="4">
        <f>VLOOKUP(D29,'pivot kecamatan'!$A$4:$L$49,3,FALSE)</f>
        <v>8</v>
      </c>
      <c r="G29" s="4">
        <f>VLOOKUP(D29,'pivot kecamatan'!$A$4:$L$49,4,FALSE)</f>
        <v>14</v>
      </c>
      <c r="H29" s="6">
        <f>VLOOKUP(D29,'pivot kecamatan'!$A$4:$L$49,5,FALSE)</f>
        <v>13</v>
      </c>
      <c r="I29" s="4">
        <f>VLOOKUP(D29,'pivot kecamatan'!$A$4:$L$49,6,FALSE)</f>
        <v>6</v>
      </c>
      <c r="J29" s="4">
        <f>VLOOKUP(D29,'pivot kecamatan'!$A$4:$L$49,7,FALSE)</f>
        <v>7</v>
      </c>
      <c r="K29" s="7">
        <f>VLOOKUP(D29,'pivot kecamatan'!$A$4:$L$49,8,FALSE)</f>
        <v>11</v>
      </c>
      <c r="L29" s="4">
        <f>VLOOKUP(D29,'pivot kecamatan'!$A$4:$L$49,9,FALSE)</f>
        <v>4</v>
      </c>
      <c r="M29" s="4">
        <f>VLOOKUP(D29,'pivot kecamatan'!$A$4:$L$49,10,FALSE)</f>
        <v>3</v>
      </c>
      <c r="N29" s="4">
        <f>VLOOKUP(D29,'pivot kecamatan'!$A$4:$L$49,11,FALSE)</f>
        <v>3</v>
      </c>
      <c r="O29" s="4">
        <f>VLOOKUP(D29,'pivot kecamatan'!$A$4:$L$49,12,FALSE)</f>
        <v>1</v>
      </c>
    </row>
    <row r="30" spans="1:15" x14ac:dyDescent="0.25">
      <c r="A30" s="3" t="s">
        <v>612</v>
      </c>
      <c r="B30" s="4" t="s">
        <v>17</v>
      </c>
      <c r="C30" s="4" t="s">
        <v>362</v>
      </c>
      <c r="D30" s="4" t="s">
        <v>458</v>
      </c>
      <c r="E30" s="5">
        <f>VLOOKUP(D30,'pivot kecamatan'!$A$4:$L$49,2,FALSE)</f>
        <v>26</v>
      </c>
      <c r="F30" s="4">
        <f>VLOOKUP(D30,'pivot kecamatan'!$A$4:$L$49,3,FALSE)</f>
        <v>7</v>
      </c>
      <c r="G30" s="4">
        <f>VLOOKUP(D30,'pivot kecamatan'!$A$4:$L$49,4,FALSE)</f>
        <v>19</v>
      </c>
      <c r="H30" s="6">
        <f>VLOOKUP(D30,'pivot kecamatan'!$A$4:$L$49,5,FALSE)</f>
        <v>15</v>
      </c>
      <c r="I30" s="4">
        <f>VLOOKUP(D30,'pivot kecamatan'!$A$4:$L$49,6,FALSE)</f>
        <v>10</v>
      </c>
      <c r="J30" s="4">
        <f>VLOOKUP(D30,'pivot kecamatan'!$A$4:$L$49,7,FALSE)</f>
        <v>5</v>
      </c>
      <c r="K30" s="7">
        <f>VLOOKUP(D30,'pivot kecamatan'!$A$4:$L$49,8,FALSE)</f>
        <v>9</v>
      </c>
      <c r="L30" s="4">
        <f>VLOOKUP(D30,'pivot kecamatan'!$A$4:$L$49,9,FALSE)</f>
        <v>5</v>
      </c>
      <c r="M30" s="4">
        <f>VLOOKUP(D30,'pivot kecamatan'!$A$4:$L$49,10,FALSE)</f>
        <v>1</v>
      </c>
      <c r="N30" s="4">
        <f>VLOOKUP(D30,'pivot kecamatan'!$A$4:$L$49,11,FALSE)</f>
        <v>1</v>
      </c>
      <c r="O30" s="4">
        <f>VLOOKUP(D30,'pivot kecamatan'!$A$4:$L$49,12,FALSE)</f>
        <v>2</v>
      </c>
    </row>
    <row r="31" spans="1:15" x14ac:dyDescent="0.25">
      <c r="A31" s="3" t="s">
        <v>613</v>
      </c>
      <c r="B31" s="4" t="s">
        <v>17</v>
      </c>
      <c r="C31" s="4" t="s">
        <v>135</v>
      </c>
      <c r="D31" s="4" t="s">
        <v>179</v>
      </c>
      <c r="E31" s="5">
        <f>VLOOKUP(D31,'pivot kecamatan'!$A$4:$L$49,2,FALSE)</f>
        <v>17</v>
      </c>
      <c r="F31" s="4">
        <f>VLOOKUP(D31,'pivot kecamatan'!$A$4:$L$49,3,FALSE)</f>
        <v>9</v>
      </c>
      <c r="G31" s="4">
        <f>VLOOKUP(D31,'pivot kecamatan'!$A$4:$L$49,4,FALSE)</f>
        <v>8</v>
      </c>
      <c r="H31" s="6">
        <f>VLOOKUP(D31,'pivot kecamatan'!$A$4:$L$49,5,FALSE)</f>
        <v>8</v>
      </c>
      <c r="I31" s="4">
        <f>VLOOKUP(D31,'pivot kecamatan'!$A$4:$L$49,6,FALSE)</f>
        <v>6</v>
      </c>
      <c r="J31" s="4">
        <f>VLOOKUP(D31,'pivot kecamatan'!$A$4:$L$49,7,FALSE)</f>
        <v>2</v>
      </c>
      <c r="K31" s="7">
        <f>VLOOKUP(D31,'pivot kecamatan'!$A$4:$L$49,8,FALSE)</f>
        <v>7</v>
      </c>
      <c r="L31" s="4">
        <f>VLOOKUP(D31,'pivot kecamatan'!$A$4:$L$49,9,FALSE)</f>
        <v>3</v>
      </c>
      <c r="M31" s="4">
        <f>VLOOKUP(D31,'pivot kecamatan'!$A$4:$L$49,10,FALSE)</f>
        <v>0</v>
      </c>
      <c r="N31" s="4">
        <f>VLOOKUP(D31,'pivot kecamatan'!$A$4:$L$49,11,FALSE)</f>
        <v>2</v>
      </c>
      <c r="O31" s="4">
        <f>VLOOKUP(D31,'pivot kecamatan'!$A$4:$L$49,12,FALSE)</f>
        <v>2</v>
      </c>
    </row>
    <row r="32" spans="1:15" x14ac:dyDescent="0.25">
      <c r="A32" s="3" t="s">
        <v>614</v>
      </c>
      <c r="B32" s="4" t="s">
        <v>17</v>
      </c>
      <c r="C32" s="4" t="s">
        <v>496</v>
      </c>
      <c r="D32" s="4" t="s">
        <v>530</v>
      </c>
      <c r="E32" s="5">
        <f>VLOOKUP(D32,'pivot kecamatan'!$A$4:$L$49,2,FALSE)</f>
        <v>14</v>
      </c>
      <c r="F32" s="4">
        <f>VLOOKUP(D32,'pivot kecamatan'!$A$4:$L$49,3,FALSE)</f>
        <v>6</v>
      </c>
      <c r="G32" s="4">
        <f>VLOOKUP(D32,'pivot kecamatan'!$A$4:$L$49,4,FALSE)</f>
        <v>8</v>
      </c>
      <c r="H32" s="6">
        <f>VLOOKUP(D32,'pivot kecamatan'!$A$4:$L$49,5,FALSE)</f>
        <v>6</v>
      </c>
      <c r="I32" s="4">
        <f>VLOOKUP(D32,'pivot kecamatan'!$A$4:$L$49,6,FALSE)</f>
        <v>5</v>
      </c>
      <c r="J32" s="4">
        <f>VLOOKUP(D32,'pivot kecamatan'!$A$4:$L$49,7,FALSE)</f>
        <v>1</v>
      </c>
      <c r="K32" s="7">
        <f>VLOOKUP(D32,'pivot kecamatan'!$A$4:$L$49,8,FALSE)</f>
        <v>4</v>
      </c>
      <c r="L32" s="4">
        <f>VLOOKUP(D32,'pivot kecamatan'!$A$4:$L$49,9,FALSE)</f>
        <v>2</v>
      </c>
      <c r="M32" s="4">
        <f>VLOOKUP(D32,'pivot kecamatan'!$A$4:$L$49,10,FALSE)</f>
        <v>0</v>
      </c>
      <c r="N32" s="4">
        <f>VLOOKUP(D32,'pivot kecamatan'!$A$4:$L$49,11,FALSE)</f>
        <v>2</v>
      </c>
      <c r="O32" s="4">
        <f>VLOOKUP(D32,'pivot kecamatan'!$A$4:$L$49,12,FALSE)</f>
        <v>0</v>
      </c>
    </row>
    <row r="33" spans="1:15" x14ac:dyDescent="0.25">
      <c r="A33" s="3" t="s">
        <v>615</v>
      </c>
      <c r="B33" s="4" t="s">
        <v>17</v>
      </c>
      <c r="C33" s="4" t="s">
        <v>18</v>
      </c>
      <c r="D33" s="4" t="s">
        <v>85</v>
      </c>
      <c r="E33" s="5">
        <f>VLOOKUP(D33,'pivot kecamatan'!$A$4:$L$49,2,FALSE)</f>
        <v>17</v>
      </c>
      <c r="F33" s="4">
        <f>VLOOKUP(D33,'pivot kecamatan'!$A$4:$L$49,3,FALSE)</f>
        <v>3</v>
      </c>
      <c r="G33" s="4">
        <f>VLOOKUP(D33,'pivot kecamatan'!$A$4:$L$49,4,FALSE)</f>
        <v>14</v>
      </c>
      <c r="H33" s="6">
        <f>VLOOKUP(D33,'pivot kecamatan'!$A$4:$L$49,5,FALSE)</f>
        <v>10</v>
      </c>
      <c r="I33" s="4">
        <f>VLOOKUP(D33,'pivot kecamatan'!$A$4:$L$49,6,FALSE)</f>
        <v>8</v>
      </c>
      <c r="J33" s="4">
        <f>VLOOKUP(D33,'pivot kecamatan'!$A$4:$L$49,7,FALSE)</f>
        <v>2</v>
      </c>
      <c r="K33" s="7">
        <f>VLOOKUP(D33,'pivot kecamatan'!$A$4:$L$49,8,FALSE)</f>
        <v>11</v>
      </c>
      <c r="L33" s="4">
        <f>VLOOKUP(D33,'pivot kecamatan'!$A$4:$L$49,9,FALSE)</f>
        <v>6</v>
      </c>
      <c r="M33" s="4">
        <f>VLOOKUP(D33,'pivot kecamatan'!$A$4:$L$49,10,FALSE)</f>
        <v>0</v>
      </c>
      <c r="N33" s="4">
        <f>VLOOKUP(D33,'pivot kecamatan'!$A$4:$L$49,11,FALSE)</f>
        <v>0</v>
      </c>
      <c r="O33" s="4">
        <f>VLOOKUP(D33,'pivot kecamatan'!$A$4:$L$49,12,FALSE)</f>
        <v>5</v>
      </c>
    </row>
    <row r="34" spans="1:15" x14ac:dyDescent="0.25">
      <c r="A34" s="3" t="s">
        <v>616</v>
      </c>
      <c r="B34" s="4" t="s">
        <v>17</v>
      </c>
      <c r="C34" s="4" t="s">
        <v>227</v>
      </c>
      <c r="D34" s="4" t="s">
        <v>295</v>
      </c>
      <c r="E34" s="5">
        <f>VLOOKUP(D34,'pivot kecamatan'!$A$4:$L$49,2,FALSE)</f>
        <v>17</v>
      </c>
      <c r="F34" s="4">
        <f>VLOOKUP(D34,'pivot kecamatan'!$A$4:$L$49,3,FALSE)</f>
        <v>2</v>
      </c>
      <c r="G34" s="4">
        <f>VLOOKUP(D34,'pivot kecamatan'!$A$4:$L$49,4,FALSE)</f>
        <v>15</v>
      </c>
      <c r="H34" s="6">
        <f>VLOOKUP(D34,'pivot kecamatan'!$A$4:$L$49,5,FALSE)</f>
        <v>14</v>
      </c>
      <c r="I34" s="4">
        <f>VLOOKUP(D34,'pivot kecamatan'!$A$4:$L$49,6,FALSE)</f>
        <v>8</v>
      </c>
      <c r="J34" s="4">
        <f>VLOOKUP(D34,'pivot kecamatan'!$A$4:$L$49,7,FALSE)</f>
        <v>6</v>
      </c>
      <c r="K34" s="7">
        <f>VLOOKUP(D34,'pivot kecamatan'!$A$4:$L$49,8,FALSE)</f>
        <v>6</v>
      </c>
      <c r="L34" s="4">
        <f>VLOOKUP(D34,'pivot kecamatan'!$A$4:$L$49,9,FALSE)</f>
        <v>5</v>
      </c>
      <c r="M34" s="4">
        <f>VLOOKUP(D34,'pivot kecamatan'!$A$4:$L$49,10,FALSE)</f>
        <v>1</v>
      </c>
      <c r="N34" s="4">
        <f>VLOOKUP(D34,'pivot kecamatan'!$A$4:$L$49,11,FALSE)</f>
        <v>0</v>
      </c>
      <c r="O34" s="4">
        <f>VLOOKUP(D34,'pivot kecamatan'!$A$4:$L$49,12,FALSE)</f>
        <v>0</v>
      </c>
    </row>
    <row r="35" spans="1:15" x14ac:dyDescent="0.25">
      <c r="A35" s="3" t="s">
        <v>617</v>
      </c>
      <c r="B35" s="4" t="s">
        <v>17</v>
      </c>
      <c r="C35" s="4" t="s">
        <v>227</v>
      </c>
      <c r="D35" s="4" t="s">
        <v>307</v>
      </c>
      <c r="E35" s="5">
        <f>VLOOKUP(D35,'pivot kecamatan'!$A$4:$L$49,2,FALSE)</f>
        <v>28</v>
      </c>
      <c r="F35" s="4">
        <f>VLOOKUP(D35,'pivot kecamatan'!$A$4:$L$49,3,FALSE)</f>
        <v>4</v>
      </c>
      <c r="G35" s="4">
        <f>VLOOKUP(D35,'pivot kecamatan'!$A$4:$L$49,4,FALSE)</f>
        <v>24</v>
      </c>
      <c r="H35" s="6">
        <f>VLOOKUP(D35,'pivot kecamatan'!$A$4:$L$49,5,FALSE)</f>
        <v>30</v>
      </c>
      <c r="I35" s="4">
        <f>VLOOKUP(D35,'pivot kecamatan'!$A$4:$L$49,6,FALSE)</f>
        <v>15</v>
      </c>
      <c r="J35" s="4">
        <f>VLOOKUP(D35,'pivot kecamatan'!$A$4:$L$49,7,FALSE)</f>
        <v>15</v>
      </c>
      <c r="K35" s="7">
        <f>VLOOKUP(D35,'pivot kecamatan'!$A$4:$L$49,8,FALSE)</f>
        <v>15</v>
      </c>
      <c r="L35" s="4">
        <f>VLOOKUP(D35,'pivot kecamatan'!$A$4:$L$49,9,FALSE)</f>
        <v>8</v>
      </c>
      <c r="M35" s="4">
        <f>VLOOKUP(D35,'pivot kecamatan'!$A$4:$L$49,10,FALSE)</f>
        <v>4</v>
      </c>
      <c r="N35" s="4">
        <f>VLOOKUP(D35,'pivot kecamatan'!$A$4:$L$49,11,FALSE)</f>
        <v>0</v>
      </c>
      <c r="O35" s="4">
        <f>VLOOKUP(D35,'pivot kecamatan'!$A$4:$L$49,12,FALSE)</f>
        <v>3</v>
      </c>
    </row>
    <row r="36" spans="1:15" x14ac:dyDescent="0.25">
      <c r="A36" s="3" t="s">
        <v>618</v>
      </c>
      <c r="B36" s="4" t="s">
        <v>17</v>
      </c>
      <c r="C36" s="4" t="s">
        <v>362</v>
      </c>
      <c r="D36" s="4" t="s">
        <v>471</v>
      </c>
      <c r="E36" s="5">
        <f>VLOOKUP(D36,'pivot kecamatan'!$A$4:$L$49,2,FALSE)</f>
        <v>11</v>
      </c>
      <c r="F36" s="4">
        <f>VLOOKUP(D36,'pivot kecamatan'!$A$4:$L$49,3,FALSE)</f>
        <v>4</v>
      </c>
      <c r="G36" s="4">
        <f>VLOOKUP(D36,'pivot kecamatan'!$A$4:$L$49,4,FALSE)</f>
        <v>7</v>
      </c>
      <c r="H36" s="6">
        <f>VLOOKUP(D36,'pivot kecamatan'!$A$4:$L$49,5,FALSE)</f>
        <v>15</v>
      </c>
      <c r="I36" s="4">
        <f>VLOOKUP(D36,'pivot kecamatan'!$A$4:$L$49,6,FALSE)</f>
        <v>10</v>
      </c>
      <c r="J36" s="4">
        <f>VLOOKUP(D36,'pivot kecamatan'!$A$4:$L$49,7,FALSE)</f>
        <v>5</v>
      </c>
      <c r="K36" s="7">
        <f>VLOOKUP(D36,'pivot kecamatan'!$A$4:$L$49,8,FALSE)</f>
        <v>9</v>
      </c>
      <c r="L36" s="4">
        <f>VLOOKUP(D36,'pivot kecamatan'!$A$4:$L$49,9,FALSE)</f>
        <v>2</v>
      </c>
      <c r="M36" s="4">
        <f>VLOOKUP(D36,'pivot kecamatan'!$A$4:$L$49,10,FALSE)</f>
        <v>2</v>
      </c>
      <c r="N36" s="4">
        <f>VLOOKUP(D36,'pivot kecamatan'!$A$4:$L$49,11,FALSE)</f>
        <v>3</v>
      </c>
      <c r="O36" s="4">
        <f>VLOOKUP(D36,'pivot kecamatan'!$A$4:$L$49,12,FALSE)</f>
        <v>2</v>
      </c>
    </row>
    <row r="37" spans="1:15" x14ac:dyDescent="0.25">
      <c r="A37" s="3" t="s">
        <v>619</v>
      </c>
      <c r="B37" s="4" t="s">
        <v>17</v>
      </c>
      <c r="C37" s="4" t="s">
        <v>496</v>
      </c>
      <c r="D37" s="4" t="s">
        <v>537</v>
      </c>
      <c r="E37" s="5">
        <f>VLOOKUP(D37,'pivot kecamatan'!$A$4:$L$49,2,FALSE)</f>
        <v>43</v>
      </c>
      <c r="F37" s="4">
        <f>VLOOKUP(D37,'pivot kecamatan'!$A$4:$L$49,3,FALSE)</f>
        <v>10</v>
      </c>
      <c r="G37" s="4">
        <f>VLOOKUP(D37,'pivot kecamatan'!$A$4:$L$49,4,FALSE)</f>
        <v>33</v>
      </c>
      <c r="H37" s="6">
        <f>VLOOKUP(D37,'pivot kecamatan'!$A$4:$L$49,5,FALSE)</f>
        <v>29</v>
      </c>
      <c r="I37" s="4">
        <f>VLOOKUP(D37,'pivot kecamatan'!$A$4:$L$49,6,FALSE)</f>
        <v>19</v>
      </c>
      <c r="J37" s="4">
        <f>VLOOKUP(D37,'pivot kecamatan'!$A$4:$L$49,7,FALSE)</f>
        <v>10</v>
      </c>
      <c r="K37" s="7">
        <f>VLOOKUP(D37,'pivot kecamatan'!$A$4:$L$49,8,FALSE)</f>
        <v>9</v>
      </c>
      <c r="L37" s="4">
        <f>VLOOKUP(D37,'pivot kecamatan'!$A$4:$L$49,9,FALSE)</f>
        <v>6</v>
      </c>
      <c r="M37" s="4">
        <f>VLOOKUP(D37,'pivot kecamatan'!$A$4:$L$49,10,FALSE)</f>
        <v>0</v>
      </c>
      <c r="N37" s="4">
        <f>VLOOKUP(D37,'pivot kecamatan'!$A$4:$L$49,11,FALSE)</f>
        <v>3</v>
      </c>
      <c r="O37" s="4">
        <f>VLOOKUP(D37,'pivot kecamatan'!$A$4:$L$49,12,FALSE)</f>
        <v>0</v>
      </c>
    </row>
    <row r="38" spans="1:15" x14ac:dyDescent="0.25">
      <c r="A38" s="3" t="s">
        <v>620</v>
      </c>
      <c r="B38" s="4" t="s">
        <v>17</v>
      </c>
      <c r="C38" s="4" t="s">
        <v>227</v>
      </c>
      <c r="D38" s="4" t="s">
        <v>321</v>
      </c>
      <c r="E38" s="5">
        <f>VLOOKUP(D38,'pivot kecamatan'!$A$4:$L$49,2,FALSE)</f>
        <v>19</v>
      </c>
      <c r="F38" s="4">
        <f>VLOOKUP(D38,'pivot kecamatan'!$A$4:$L$49,3,FALSE)</f>
        <v>0</v>
      </c>
      <c r="G38" s="4">
        <f>VLOOKUP(D38,'pivot kecamatan'!$A$4:$L$49,4,FALSE)</f>
        <v>19</v>
      </c>
      <c r="H38" s="6">
        <f>VLOOKUP(D38,'pivot kecamatan'!$A$4:$L$49,5,FALSE)</f>
        <v>21</v>
      </c>
      <c r="I38" s="4">
        <f>VLOOKUP(D38,'pivot kecamatan'!$A$4:$L$49,6,FALSE)</f>
        <v>18</v>
      </c>
      <c r="J38" s="4">
        <f>VLOOKUP(D38,'pivot kecamatan'!$A$4:$L$49,7,FALSE)</f>
        <v>3</v>
      </c>
      <c r="K38" s="7">
        <f>VLOOKUP(D38,'pivot kecamatan'!$A$4:$L$49,8,FALSE)</f>
        <v>16</v>
      </c>
      <c r="L38" s="4">
        <f>VLOOKUP(D38,'pivot kecamatan'!$A$4:$L$49,9,FALSE)</f>
        <v>3</v>
      </c>
      <c r="M38" s="4">
        <f>VLOOKUP(D38,'pivot kecamatan'!$A$4:$L$49,10,FALSE)</f>
        <v>0</v>
      </c>
      <c r="N38" s="4">
        <f>VLOOKUP(D38,'pivot kecamatan'!$A$4:$L$49,11,FALSE)</f>
        <v>6</v>
      </c>
      <c r="O38" s="4">
        <f>VLOOKUP(D38,'pivot kecamatan'!$A$4:$L$49,12,FALSE)</f>
        <v>7</v>
      </c>
    </row>
    <row r="39" spans="1:15" x14ac:dyDescent="0.25">
      <c r="A39" s="3" t="s">
        <v>621</v>
      </c>
      <c r="B39" s="4" t="s">
        <v>17</v>
      </c>
      <c r="C39" s="4" t="s">
        <v>362</v>
      </c>
      <c r="D39" s="4" t="s">
        <v>482</v>
      </c>
      <c r="E39" s="5">
        <f>VLOOKUP(D39,'pivot kecamatan'!$A$4:$L$49,2,FALSE)</f>
        <v>54</v>
      </c>
      <c r="F39" s="4">
        <f>VLOOKUP(D39,'pivot kecamatan'!$A$4:$L$49,3,FALSE)</f>
        <v>4</v>
      </c>
      <c r="G39" s="4">
        <f>VLOOKUP(D39,'pivot kecamatan'!$A$4:$L$49,4,FALSE)</f>
        <v>50</v>
      </c>
      <c r="H39" s="6">
        <f>VLOOKUP(D39,'pivot kecamatan'!$A$4:$L$49,5,FALSE)</f>
        <v>31</v>
      </c>
      <c r="I39" s="4">
        <f>VLOOKUP(D39,'pivot kecamatan'!$A$4:$L$49,6,FALSE)</f>
        <v>21</v>
      </c>
      <c r="J39" s="4">
        <f>VLOOKUP(D39,'pivot kecamatan'!$A$4:$L$49,7,FALSE)</f>
        <v>10</v>
      </c>
      <c r="K39" s="7">
        <f>VLOOKUP(D39,'pivot kecamatan'!$A$4:$L$49,8,FALSE)</f>
        <v>15</v>
      </c>
      <c r="L39" s="4">
        <f>VLOOKUP(D39,'pivot kecamatan'!$A$4:$L$49,9,FALSE)</f>
        <v>9</v>
      </c>
      <c r="M39" s="4">
        <f>VLOOKUP(D39,'pivot kecamatan'!$A$4:$L$49,10,FALSE)</f>
        <v>0</v>
      </c>
      <c r="N39" s="4">
        <f>VLOOKUP(D39,'pivot kecamatan'!$A$4:$L$49,11,FALSE)</f>
        <v>3</v>
      </c>
      <c r="O39" s="4">
        <f>VLOOKUP(D39,'pivot kecamatan'!$A$4:$L$49,12,FALSE)</f>
        <v>3</v>
      </c>
    </row>
    <row r="40" spans="1:15" x14ac:dyDescent="0.25">
      <c r="A40" s="3" t="s">
        <v>622</v>
      </c>
      <c r="B40" s="4" t="s">
        <v>17</v>
      </c>
      <c r="C40" s="4" t="s">
        <v>135</v>
      </c>
      <c r="D40" s="4" t="s">
        <v>189</v>
      </c>
      <c r="E40" s="5">
        <f>VLOOKUP(D40,'pivot kecamatan'!$A$4:$L$49,2,FALSE)</f>
        <v>10</v>
      </c>
      <c r="F40" s="4">
        <f>VLOOKUP(D40,'pivot kecamatan'!$A$4:$L$49,3,FALSE)</f>
        <v>3</v>
      </c>
      <c r="G40" s="4">
        <f>VLOOKUP(D40,'pivot kecamatan'!$A$4:$L$49,4,FALSE)</f>
        <v>7</v>
      </c>
      <c r="H40" s="6">
        <f>VLOOKUP(D40,'pivot kecamatan'!$A$4:$L$49,5,FALSE)</f>
        <v>8</v>
      </c>
      <c r="I40" s="4">
        <f>VLOOKUP(D40,'pivot kecamatan'!$A$4:$L$49,6,FALSE)</f>
        <v>7</v>
      </c>
      <c r="J40" s="4">
        <f>VLOOKUP(D40,'pivot kecamatan'!$A$4:$L$49,7,FALSE)</f>
        <v>1</v>
      </c>
      <c r="K40" s="7">
        <f>VLOOKUP(D40,'pivot kecamatan'!$A$4:$L$49,8,FALSE)</f>
        <v>4</v>
      </c>
      <c r="L40" s="4">
        <f>VLOOKUP(D40,'pivot kecamatan'!$A$4:$L$49,9,FALSE)</f>
        <v>2</v>
      </c>
      <c r="M40" s="4">
        <f>VLOOKUP(D40,'pivot kecamatan'!$A$4:$L$49,10,FALSE)</f>
        <v>0</v>
      </c>
      <c r="N40" s="4">
        <f>VLOOKUP(D40,'pivot kecamatan'!$A$4:$L$49,11,FALSE)</f>
        <v>1</v>
      </c>
      <c r="O40" s="4">
        <f>VLOOKUP(D40,'pivot kecamatan'!$A$4:$L$49,12,FALSE)</f>
        <v>1</v>
      </c>
    </row>
    <row r="41" spans="1:15" x14ac:dyDescent="0.25">
      <c r="A41" s="3" t="s">
        <v>623</v>
      </c>
      <c r="B41" s="4" t="s">
        <v>17</v>
      </c>
      <c r="C41" s="4" t="s">
        <v>135</v>
      </c>
      <c r="D41" s="4" t="s">
        <v>200</v>
      </c>
      <c r="E41" s="5">
        <f>VLOOKUP(D41,'pivot kecamatan'!$A$4:$L$49,2,FALSE)</f>
        <v>39</v>
      </c>
      <c r="F41" s="4">
        <f>VLOOKUP(D41,'pivot kecamatan'!$A$4:$L$49,3,FALSE)</f>
        <v>16</v>
      </c>
      <c r="G41" s="4">
        <f>VLOOKUP(D41,'pivot kecamatan'!$A$4:$L$49,4,FALSE)</f>
        <v>23</v>
      </c>
      <c r="H41" s="6">
        <f>VLOOKUP(D41,'pivot kecamatan'!$A$4:$L$49,5,FALSE)</f>
        <v>11</v>
      </c>
      <c r="I41" s="4">
        <f>VLOOKUP(D41,'pivot kecamatan'!$A$4:$L$49,6,FALSE)</f>
        <v>10</v>
      </c>
      <c r="J41" s="4">
        <f>VLOOKUP(D41,'pivot kecamatan'!$A$4:$L$49,7,FALSE)</f>
        <v>1</v>
      </c>
      <c r="K41" s="7">
        <f>VLOOKUP(D41,'pivot kecamatan'!$A$4:$L$49,8,FALSE)</f>
        <v>4</v>
      </c>
      <c r="L41" s="4">
        <f>VLOOKUP(D41,'pivot kecamatan'!$A$4:$L$49,9,FALSE)</f>
        <v>3</v>
      </c>
      <c r="M41" s="4">
        <f>VLOOKUP(D41,'pivot kecamatan'!$A$4:$L$49,10,FALSE)</f>
        <v>0</v>
      </c>
      <c r="N41" s="4">
        <f>VLOOKUP(D41,'pivot kecamatan'!$A$4:$L$49,11,FALSE)</f>
        <v>0</v>
      </c>
      <c r="O41" s="4">
        <f>VLOOKUP(D41,'pivot kecamatan'!$A$4:$L$49,12,FALSE)</f>
        <v>1</v>
      </c>
    </row>
    <row r="42" spans="1:15" x14ac:dyDescent="0.25">
      <c r="A42" s="3" t="s">
        <v>624</v>
      </c>
      <c r="B42" s="4" t="s">
        <v>17</v>
      </c>
      <c r="C42" s="4" t="s">
        <v>227</v>
      </c>
      <c r="D42" s="4" t="s">
        <v>331</v>
      </c>
      <c r="E42" s="5">
        <f>VLOOKUP(D42,'pivot kecamatan'!$A$4:$L$49,2,FALSE)</f>
        <v>32</v>
      </c>
      <c r="F42" s="4">
        <f>VLOOKUP(D42,'pivot kecamatan'!$A$4:$L$49,3,FALSE)</f>
        <v>9</v>
      </c>
      <c r="G42" s="4">
        <f>VLOOKUP(D42,'pivot kecamatan'!$A$4:$L$49,4,FALSE)</f>
        <v>23</v>
      </c>
      <c r="H42" s="6">
        <f>VLOOKUP(D42,'pivot kecamatan'!$A$4:$L$49,5,FALSE)</f>
        <v>21</v>
      </c>
      <c r="I42" s="4">
        <f>VLOOKUP(D42,'pivot kecamatan'!$A$4:$L$49,6,FALSE)</f>
        <v>13</v>
      </c>
      <c r="J42" s="4">
        <f>VLOOKUP(D42,'pivot kecamatan'!$A$4:$L$49,7,FALSE)</f>
        <v>8</v>
      </c>
      <c r="K42" s="7">
        <f>VLOOKUP(D42,'pivot kecamatan'!$A$4:$L$49,8,FALSE)</f>
        <v>12</v>
      </c>
      <c r="L42" s="4">
        <f>VLOOKUP(D42,'pivot kecamatan'!$A$4:$L$49,9,FALSE)</f>
        <v>6</v>
      </c>
      <c r="M42" s="4">
        <f>VLOOKUP(D42,'pivot kecamatan'!$A$4:$L$49,10,FALSE)</f>
        <v>3</v>
      </c>
      <c r="N42" s="4">
        <f>VLOOKUP(D42,'pivot kecamatan'!$A$4:$L$49,11,FALSE)</f>
        <v>3</v>
      </c>
      <c r="O42" s="4">
        <f>VLOOKUP(D42,'pivot kecamatan'!$A$4:$L$49,12,FALSE)</f>
        <v>0</v>
      </c>
    </row>
    <row r="43" spans="1:15" x14ac:dyDescent="0.25">
      <c r="A43" s="3" t="s">
        <v>625</v>
      </c>
      <c r="B43" s="4" t="s">
        <v>17</v>
      </c>
      <c r="C43" s="4" t="s">
        <v>18</v>
      </c>
      <c r="D43" s="4" t="s">
        <v>97</v>
      </c>
      <c r="E43" s="5">
        <f>VLOOKUP(D43,'pivot kecamatan'!$A$4:$L$49,2,FALSE)</f>
        <v>8</v>
      </c>
      <c r="F43" s="4">
        <f>VLOOKUP(D43,'pivot kecamatan'!$A$4:$L$49,3,FALSE)</f>
        <v>1</v>
      </c>
      <c r="G43" s="4">
        <f>VLOOKUP(D43,'pivot kecamatan'!$A$4:$L$49,4,FALSE)</f>
        <v>7</v>
      </c>
      <c r="H43" s="6">
        <f>VLOOKUP(D43,'pivot kecamatan'!$A$4:$L$49,5,FALSE)</f>
        <v>6</v>
      </c>
      <c r="I43" s="4">
        <f>VLOOKUP(D43,'pivot kecamatan'!$A$4:$L$49,6,FALSE)</f>
        <v>3</v>
      </c>
      <c r="J43" s="4">
        <f>VLOOKUP(D43,'pivot kecamatan'!$A$4:$L$49,7,FALSE)</f>
        <v>3</v>
      </c>
      <c r="K43" s="7">
        <f>VLOOKUP(D43,'pivot kecamatan'!$A$4:$L$49,8,FALSE)</f>
        <v>1</v>
      </c>
      <c r="L43" s="4">
        <f>VLOOKUP(D43,'pivot kecamatan'!$A$4:$L$49,9,FALSE)</f>
        <v>1</v>
      </c>
      <c r="M43" s="4">
        <f>VLOOKUP(D43,'pivot kecamatan'!$A$4:$L$49,10,FALSE)</f>
        <v>0</v>
      </c>
      <c r="N43" s="4">
        <f>VLOOKUP(D43,'pivot kecamatan'!$A$4:$L$49,11,FALSE)</f>
        <v>0</v>
      </c>
      <c r="O43" s="4">
        <f>VLOOKUP(D43,'pivot kecamatan'!$A$4:$L$49,12,FALSE)</f>
        <v>0</v>
      </c>
    </row>
    <row r="44" spans="1:15" x14ac:dyDescent="0.25">
      <c r="A44" s="3" t="s">
        <v>626</v>
      </c>
      <c r="B44" s="4" t="s">
        <v>17</v>
      </c>
      <c r="C44" s="4" t="s">
        <v>18</v>
      </c>
      <c r="D44" s="4" t="s">
        <v>113</v>
      </c>
      <c r="E44" s="5">
        <f>VLOOKUP(D44,'pivot kecamatan'!$A$4:$L$49,2,FALSE)</f>
        <v>9</v>
      </c>
      <c r="F44" s="4">
        <f>VLOOKUP(D44,'pivot kecamatan'!$A$4:$L$49,3,FALSE)</f>
        <v>2</v>
      </c>
      <c r="G44" s="4">
        <f>VLOOKUP(D44,'pivot kecamatan'!$A$4:$L$49,4,FALSE)</f>
        <v>7</v>
      </c>
      <c r="H44" s="6">
        <f>VLOOKUP(D44,'pivot kecamatan'!$A$4:$L$49,5,FALSE)</f>
        <v>3</v>
      </c>
      <c r="I44" s="4">
        <f>VLOOKUP(D44,'pivot kecamatan'!$A$4:$L$49,6,FALSE)</f>
        <v>3</v>
      </c>
      <c r="J44" s="4">
        <f>VLOOKUP(D44,'pivot kecamatan'!$A$4:$L$49,7,FALSE)</f>
        <v>0</v>
      </c>
      <c r="K44" s="7">
        <f>VLOOKUP(D44,'pivot kecamatan'!$A$4:$L$49,8,FALSE)</f>
        <v>1</v>
      </c>
      <c r="L44" s="4">
        <f>VLOOKUP(D44,'pivot kecamatan'!$A$4:$L$49,9,FALSE)</f>
        <v>1</v>
      </c>
      <c r="M44" s="4">
        <f>VLOOKUP(D44,'pivot kecamatan'!$A$4:$L$49,10,FALSE)</f>
        <v>0</v>
      </c>
      <c r="N44" s="4">
        <f>VLOOKUP(D44,'pivot kecamatan'!$A$4:$L$49,11,FALSE)</f>
        <v>0</v>
      </c>
      <c r="O44" s="4">
        <f>VLOOKUP(D44,'pivot kecamatan'!$A$4:$L$49,12,FALSE)</f>
        <v>0</v>
      </c>
    </row>
    <row r="45" spans="1:15" x14ac:dyDescent="0.25">
      <c r="A45" s="3" t="s">
        <v>627</v>
      </c>
      <c r="B45" s="4" t="s">
        <v>17</v>
      </c>
      <c r="C45" s="4" t="s">
        <v>135</v>
      </c>
      <c r="D45" s="4" t="s">
        <v>212</v>
      </c>
      <c r="E45" s="5">
        <f>VLOOKUP(D45,'pivot kecamatan'!$A$4:$L$49,2,FALSE)</f>
        <v>40</v>
      </c>
      <c r="F45" s="4">
        <f>VLOOKUP(D45,'pivot kecamatan'!$A$4:$L$49,3,FALSE)</f>
        <v>13</v>
      </c>
      <c r="G45" s="4">
        <f>VLOOKUP(D45,'pivot kecamatan'!$A$4:$L$49,4,FALSE)</f>
        <v>27</v>
      </c>
      <c r="H45" s="6">
        <f>VLOOKUP(D45,'pivot kecamatan'!$A$4:$L$49,5,FALSE)</f>
        <v>32</v>
      </c>
      <c r="I45" s="4">
        <f>VLOOKUP(D45,'pivot kecamatan'!$A$4:$L$49,6,FALSE)</f>
        <v>19</v>
      </c>
      <c r="J45" s="4">
        <f>VLOOKUP(D45,'pivot kecamatan'!$A$4:$L$49,7,FALSE)</f>
        <v>13</v>
      </c>
      <c r="K45" s="7">
        <f>VLOOKUP(D45,'pivot kecamatan'!$A$4:$L$49,8,FALSE)</f>
        <v>5</v>
      </c>
      <c r="L45" s="4">
        <f>VLOOKUP(D45,'pivot kecamatan'!$A$4:$L$49,9,FALSE)</f>
        <v>1</v>
      </c>
      <c r="M45" s="4">
        <f>VLOOKUP(D45,'pivot kecamatan'!$A$4:$L$49,10,FALSE)</f>
        <v>2</v>
      </c>
      <c r="N45" s="4">
        <f>VLOOKUP(D45,'pivot kecamatan'!$A$4:$L$49,11,FALSE)</f>
        <v>0</v>
      </c>
      <c r="O45" s="4">
        <f>VLOOKUP(D45,'pivot kecamatan'!$A$4:$L$49,12,FALSE)</f>
        <v>2</v>
      </c>
    </row>
    <row r="46" spans="1:15" x14ac:dyDescent="0.25">
      <c r="A46" s="3" t="s">
        <v>628</v>
      </c>
      <c r="B46" s="4" t="s">
        <v>17</v>
      </c>
      <c r="C46" s="4" t="s">
        <v>496</v>
      </c>
      <c r="D46" s="4" t="s">
        <v>547</v>
      </c>
      <c r="E46" s="5">
        <f>VLOOKUP(D46,'pivot kecamatan'!$A$4:$L$49,2,FALSE)</f>
        <v>50</v>
      </c>
      <c r="F46" s="4">
        <f>VLOOKUP(D46,'pivot kecamatan'!$A$4:$L$49,3,FALSE)</f>
        <v>35</v>
      </c>
      <c r="G46" s="4">
        <f>VLOOKUP(D46,'pivot kecamatan'!$A$4:$L$49,4,FALSE)</f>
        <v>15</v>
      </c>
      <c r="H46" s="6">
        <f>VLOOKUP(D46,'pivot kecamatan'!$A$4:$L$49,5,FALSE)</f>
        <v>29</v>
      </c>
      <c r="I46" s="4">
        <f>VLOOKUP(D46,'pivot kecamatan'!$A$4:$L$49,6,FALSE)</f>
        <v>23</v>
      </c>
      <c r="J46" s="4">
        <f>VLOOKUP(D46,'pivot kecamatan'!$A$4:$L$49,7,FALSE)</f>
        <v>6</v>
      </c>
      <c r="K46" s="7">
        <f>VLOOKUP(D46,'pivot kecamatan'!$A$4:$L$49,8,FALSE)</f>
        <v>13</v>
      </c>
      <c r="L46" s="4">
        <f>VLOOKUP(D46,'pivot kecamatan'!$A$4:$L$49,9,FALSE)</f>
        <v>8</v>
      </c>
      <c r="M46" s="4">
        <f>VLOOKUP(D46,'pivot kecamatan'!$A$4:$L$49,10,FALSE)</f>
        <v>1</v>
      </c>
      <c r="N46" s="4">
        <f>VLOOKUP(D46,'pivot kecamatan'!$A$4:$L$49,11,FALSE)</f>
        <v>1</v>
      </c>
      <c r="O46" s="4">
        <f>VLOOKUP(D46,'pivot kecamatan'!$A$4:$L$49,12,FALSE)</f>
        <v>3</v>
      </c>
    </row>
    <row r="47" spans="1:15" x14ac:dyDescent="0.25">
      <c r="A47" s="3" t="s">
        <v>629</v>
      </c>
      <c r="B47" s="11" t="s">
        <v>17</v>
      </c>
      <c r="C47" s="11" t="s">
        <v>227</v>
      </c>
      <c r="D47" s="11" t="s">
        <v>347</v>
      </c>
      <c r="E47" s="5">
        <f>VLOOKUP(D47,'pivot kecamatan'!$A$4:$L$49,2,FALSE)</f>
        <v>22</v>
      </c>
      <c r="F47" s="4">
        <f>VLOOKUP(D47,'pivot kecamatan'!$A$4:$L$49,3,FALSE)</f>
        <v>3</v>
      </c>
      <c r="G47" s="4">
        <f>VLOOKUP(D47,'pivot kecamatan'!$A$4:$L$49,4,FALSE)</f>
        <v>19</v>
      </c>
      <c r="H47" s="6">
        <f>VLOOKUP(D47,'pivot kecamatan'!$A$4:$L$49,5,FALSE)</f>
        <v>21</v>
      </c>
      <c r="I47" s="4">
        <f>VLOOKUP(D47,'pivot kecamatan'!$A$4:$L$49,6,FALSE)</f>
        <v>13</v>
      </c>
      <c r="J47" s="4">
        <f>VLOOKUP(D47,'pivot kecamatan'!$A$4:$L$49,7,FALSE)</f>
        <v>8</v>
      </c>
      <c r="K47" s="7">
        <f>VLOOKUP(D47,'pivot kecamatan'!$A$4:$L$49,8,FALSE)</f>
        <v>24</v>
      </c>
      <c r="L47" s="4">
        <f>VLOOKUP(D47,'pivot kecamatan'!$A$4:$L$49,9,FALSE)</f>
        <v>19</v>
      </c>
      <c r="M47" s="4">
        <f>VLOOKUP(D47,'pivot kecamatan'!$A$4:$L$49,10,FALSE)</f>
        <v>0</v>
      </c>
      <c r="N47" s="4">
        <f>VLOOKUP(D47,'pivot kecamatan'!$A$4:$L$49,11,FALSE)</f>
        <v>3</v>
      </c>
      <c r="O47" s="4">
        <f>VLOOKUP(D47,'pivot kecamatan'!$A$4:$L$49,12,FALSE)</f>
        <v>2</v>
      </c>
    </row>
    <row r="48" spans="1:15" x14ac:dyDescent="0.25">
      <c r="A48" s="3" t="s">
        <v>630</v>
      </c>
      <c r="B48" s="2"/>
      <c r="C48" s="2"/>
      <c r="D48" s="2"/>
      <c r="E48" s="15">
        <f>SUM(E2:E47)</f>
        <v>2372</v>
      </c>
      <c r="F48" s="16">
        <f t="shared" ref="F48:O48" si="0">SUM(F2:F47)</f>
        <v>499</v>
      </c>
      <c r="G48" s="16">
        <f t="shared" si="0"/>
        <v>1873</v>
      </c>
      <c r="H48" s="17">
        <f t="shared" si="0"/>
        <v>1189</v>
      </c>
      <c r="I48" s="16">
        <f t="shared" si="0"/>
        <v>822</v>
      </c>
      <c r="J48" s="16">
        <f t="shared" si="0"/>
        <v>367</v>
      </c>
      <c r="K48" s="18">
        <f t="shared" si="0"/>
        <v>794</v>
      </c>
      <c r="L48" s="16">
        <f t="shared" si="0"/>
        <v>481</v>
      </c>
      <c r="M48" s="16">
        <f t="shared" si="0"/>
        <v>51</v>
      </c>
      <c r="N48" s="16">
        <f t="shared" si="0"/>
        <v>88</v>
      </c>
      <c r="O48" s="16">
        <f t="shared" si="0"/>
        <v>174</v>
      </c>
    </row>
  </sheetData>
  <sortState xmlns:xlrd2="http://schemas.microsoft.com/office/spreadsheetml/2017/richdata2" ref="A2:R271">
    <sortCondition ref="D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pivot kecamatan</vt:lpstr>
      <vt:lpstr>data_kecamatan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Hansen</dc:creator>
  <cp:lastModifiedBy>Administrator</cp:lastModifiedBy>
  <dcterms:created xsi:type="dcterms:W3CDTF">2020-03-25T05:27:39Z</dcterms:created>
  <dcterms:modified xsi:type="dcterms:W3CDTF">2021-08-31T10:25:37Z</dcterms:modified>
</cp:coreProperties>
</file>