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01_MMF/Miscellaneous/"/>
    </mc:Choice>
  </mc:AlternateContent>
  <xr:revisionPtr revIDLastSave="123" documentId="8_{9380B24E-17DF-453D-8434-8CC8ACE91486}" xr6:coauthVersionLast="46" xr6:coauthVersionMax="46" xr10:uidLastSave="{7FF864C4-85B2-4A9B-9A3B-DC807448AAD4}"/>
  <bookViews>
    <workbookView xWindow="-120" yWindow="-120" windowWidth="29040" windowHeight="15840" activeTab="2" xr2:uid="{31E039A0-BFD1-4590-9D50-EC525F3332F7}"/>
  </bookViews>
  <sheets>
    <sheet name="Prices" sheetId="1" r:id="rId1"/>
    <sheet name="Ticket Sheet" sheetId="2" r:id="rId2"/>
    <sheet name="Plan_v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H7" i="3"/>
  <c r="G7" i="3"/>
  <c r="F7" i="3"/>
  <c r="E7" i="3"/>
  <c r="D7" i="3"/>
  <c r="N5" i="3"/>
  <c r="K5" i="3"/>
  <c r="I5" i="3"/>
  <c r="C5" i="3"/>
  <c r="N4" i="3"/>
  <c r="I4" i="3"/>
  <c r="C4" i="3"/>
  <c r="N3" i="3"/>
  <c r="K3" i="3"/>
  <c r="I3" i="3"/>
  <c r="C3" i="3"/>
  <c r="N2" i="3"/>
  <c r="K2" i="3"/>
  <c r="I2" i="3"/>
  <c r="C2" i="3"/>
  <c r="C3" i="2"/>
  <c r="C4" i="2"/>
  <c r="C5" i="2"/>
  <c r="C6" i="2"/>
  <c r="C7" i="2"/>
  <c r="C8" i="2"/>
  <c r="C9" i="2"/>
  <c r="C10" i="2"/>
  <c r="C2" i="2"/>
  <c r="L5" i="3" l="1"/>
  <c r="O5" i="3" s="1"/>
  <c r="P5" i="3" s="1"/>
  <c r="K4" i="3"/>
  <c r="L4" i="3" s="1"/>
  <c r="O4" i="3" s="1"/>
  <c r="P4" i="3" s="1"/>
  <c r="L3" i="3"/>
  <c r="O3" i="3" s="1"/>
  <c r="P3" i="3" s="1"/>
  <c r="L2" i="3"/>
  <c r="O2" i="3" s="1"/>
  <c r="P2" i="3" s="1"/>
  <c r="C11" i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L10" i="2"/>
  <c r="O10" i="2" s="1"/>
  <c r="P10" i="2" s="1"/>
  <c r="K3" i="2"/>
  <c r="L3" i="2" s="1"/>
  <c r="O3" i="2" s="1"/>
  <c r="P3" i="2" s="1"/>
  <c r="K5" i="2"/>
  <c r="L5" i="2" s="1"/>
  <c r="O5" i="2" s="1"/>
  <c r="P5" i="2" s="1"/>
  <c r="K6" i="2"/>
  <c r="L6" i="2" s="1"/>
  <c r="O6" i="2" s="1"/>
  <c r="P6" i="2" s="1"/>
  <c r="K7" i="2"/>
  <c r="L7" i="2" s="1"/>
  <c r="O7" i="2" s="1"/>
  <c r="P7" i="2" s="1"/>
  <c r="K9" i="2"/>
  <c r="L9" i="2" s="1"/>
  <c r="O9" i="2" s="1"/>
  <c r="P9" i="2" s="1"/>
  <c r="K10" i="2"/>
  <c r="K2" i="2"/>
  <c r="I3" i="2"/>
  <c r="I4" i="2"/>
  <c r="K4" i="2" s="1"/>
  <c r="I5" i="2"/>
  <c r="I6" i="2"/>
  <c r="I7" i="2"/>
  <c r="I8" i="2"/>
  <c r="K8" i="2" s="1"/>
  <c r="I9" i="2"/>
  <c r="I10" i="2"/>
  <c r="I2" i="2"/>
  <c r="L4" i="2"/>
  <c r="O4" i="2" s="1"/>
  <c r="P4" i="2" s="1"/>
  <c r="L8" i="2"/>
  <c r="O8" i="2" s="1"/>
  <c r="P8" i="2" s="1"/>
  <c r="P8" i="3" l="1"/>
  <c r="L2" i="2"/>
  <c r="O2" i="2" s="1"/>
  <c r="P2" i="2" s="1"/>
  <c r="P13" i="2" s="1"/>
</calcChain>
</file>

<file path=xl/sharedStrings.xml><?xml version="1.0" encoding="utf-8"?>
<sst xmlns="http://schemas.openxmlformats.org/spreadsheetml/2006/main" count="87" uniqueCount="47">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</sst>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E21" sqref="E21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11" t="s">
        <v>17</v>
      </c>
      <c r="F3" s="11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workbookViewId="0">
      <selection activeCell="I16" sqref="I16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H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</row>
    <row r="13" spans="1:16" x14ac:dyDescent="0.25">
      <c r="C13" s="3" t="s">
        <v>36</v>
      </c>
      <c r="D13">
        <f>COUNTA(A2:A10)</f>
        <v>9</v>
      </c>
      <c r="N13" s="3" t="s">
        <v>40</v>
      </c>
      <c r="P13" s="10">
        <f>SUM(P2:P12)</f>
        <v>71.569999999999993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6E21-3826-4B1B-8B98-D851F31AF399}">
  <dimension ref="A1:P8"/>
  <sheetViews>
    <sheetView tabSelected="1" workbookViewId="0">
      <selection activeCell="C16" sqref="C16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bestFit="1" customWidth="1"/>
    <col min="10" max="10" width="8.85546875" bestFit="1" customWidth="1"/>
    <col min="11" max="11" width="9.7109375" bestFit="1" customWidth="1"/>
    <col min="12" max="12" width="9.71093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I2" s="2">
        <f>D2*2.5+E2*3+F2*4.5+G2*3.25+H2*2</f>
        <v>2.5</v>
      </c>
      <c r="J2" t="s">
        <v>29</v>
      </c>
      <c r="K2" s="2">
        <f>IF(J2="credit",(C2+I2)*0.05,0)</f>
        <v>0</v>
      </c>
      <c r="L2" s="2">
        <f>C2+I2+K2</f>
        <v>10</v>
      </c>
      <c r="N2" s="2">
        <f>IF(B2&lt;15,2.5,IF(B2&lt;65,5.5,1.5))</f>
        <v>2.5</v>
      </c>
      <c r="O2" s="2">
        <f>L2*0.2</f>
        <v>2</v>
      </c>
      <c r="P2" s="2">
        <f>N2+O2</f>
        <v>4.5</v>
      </c>
    </row>
    <row r="3" spans="1:16" x14ac:dyDescent="0.25">
      <c r="A3" t="s">
        <v>22</v>
      </c>
      <c r="B3">
        <v>16</v>
      </c>
      <c r="C3" s="2">
        <f t="shared" ref="C3:C5" si="0">IF(B3&lt;16,7.5,IF(B3&lt;65,10.5,6.5))</f>
        <v>10.5</v>
      </c>
      <c r="D3">
        <v>1</v>
      </c>
      <c r="I3" s="2">
        <f t="shared" ref="I3:I5" si="1">D3*2.5+E3*3+F3*4.5+G3*3.25+H3*2</f>
        <v>2.5</v>
      </c>
      <c r="J3" t="s">
        <v>29</v>
      </c>
      <c r="K3" s="2">
        <f t="shared" ref="K3:K5" si="2">IF(J3="credit",(C3+I3)*0.05,0)</f>
        <v>0</v>
      </c>
      <c r="L3" s="2">
        <f t="shared" ref="L3:L5" si="3">C3+I3+K3</f>
        <v>13</v>
      </c>
      <c r="N3" s="2">
        <f t="shared" ref="N3:N5" si="4">IF(B3&lt;15,2.5,IF(B3&lt;65,5.5,1.5))</f>
        <v>5.5</v>
      </c>
      <c r="O3" s="2">
        <f t="shared" ref="O3:O5" si="5">L3*0.2</f>
        <v>2.6</v>
      </c>
      <c r="P3" s="2">
        <f t="shared" ref="P3:P5" si="6">N3+O3</f>
        <v>8.1</v>
      </c>
    </row>
    <row r="4" spans="1:16" x14ac:dyDescent="0.25">
      <c r="A4" t="s">
        <v>23</v>
      </c>
      <c r="B4">
        <v>22</v>
      </c>
      <c r="C4" s="2">
        <f t="shared" si="0"/>
        <v>10.5</v>
      </c>
      <c r="D4">
        <v>1</v>
      </c>
      <c r="I4" s="2">
        <f t="shared" si="1"/>
        <v>2.5</v>
      </c>
      <c r="J4" t="s">
        <v>30</v>
      </c>
      <c r="K4" s="2">
        <f t="shared" si="2"/>
        <v>0.65</v>
      </c>
      <c r="L4" s="2">
        <f t="shared" si="3"/>
        <v>13.65</v>
      </c>
      <c r="N4" s="2">
        <f t="shared" si="4"/>
        <v>5.5</v>
      </c>
      <c r="O4" s="2">
        <f t="shared" si="5"/>
        <v>2.7300000000000004</v>
      </c>
      <c r="P4" s="2">
        <f t="shared" si="6"/>
        <v>8.23</v>
      </c>
    </row>
    <row r="5" spans="1:16" x14ac:dyDescent="0.25">
      <c r="A5" t="s">
        <v>26</v>
      </c>
      <c r="B5">
        <v>68</v>
      </c>
      <c r="C5" s="2">
        <f t="shared" si="0"/>
        <v>6.5</v>
      </c>
      <c r="D5">
        <v>1</v>
      </c>
      <c r="I5" s="2">
        <f t="shared" si="1"/>
        <v>2.5</v>
      </c>
      <c r="J5" t="s">
        <v>29</v>
      </c>
      <c r="K5" s="2">
        <f t="shared" si="2"/>
        <v>0</v>
      </c>
      <c r="L5" s="2">
        <f t="shared" si="3"/>
        <v>9</v>
      </c>
      <c r="N5" s="2">
        <f t="shared" si="4"/>
        <v>1.5</v>
      </c>
      <c r="O5" s="2">
        <f t="shared" si="5"/>
        <v>1.8</v>
      </c>
      <c r="P5" s="2">
        <f t="shared" si="6"/>
        <v>3.3</v>
      </c>
    </row>
    <row r="7" spans="1:16" x14ac:dyDescent="0.25">
      <c r="C7" s="3" t="s">
        <v>35</v>
      </c>
      <c r="D7">
        <f>SUM(D2:D5)</f>
        <v>4</v>
      </c>
      <c r="E7">
        <f>SUM(E2:E5)</f>
        <v>0</v>
      </c>
      <c r="F7">
        <f>SUM(F2:F5)</f>
        <v>0</v>
      </c>
      <c r="G7">
        <f>SUM(G2:G5)</f>
        <v>0</v>
      </c>
      <c r="H7">
        <f>SUM(H2:H5)</f>
        <v>0</v>
      </c>
    </row>
    <row r="8" spans="1:16" x14ac:dyDescent="0.25">
      <c r="C8" s="3" t="s">
        <v>36</v>
      </c>
      <c r="D8">
        <f>COUNTA(A2:A5)</f>
        <v>4</v>
      </c>
      <c r="N8" s="3" t="s">
        <v>40</v>
      </c>
      <c r="P8" s="10">
        <f>SUM(P2:P7)</f>
        <v>24.13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Ticket Sheet</vt:lpstr>
      <vt:lpstr>Plan_v2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Henry Ly</cp:lastModifiedBy>
  <cp:lastPrinted>2020-10-11T00:59:06Z</cp:lastPrinted>
  <dcterms:created xsi:type="dcterms:W3CDTF">2020-10-11T00:58:21Z</dcterms:created>
  <dcterms:modified xsi:type="dcterms:W3CDTF">2021-04-09T00:00:09Z</dcterms:modified>
</cp:coreProperties>
</file>