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filterPrivacy="1" defaultThemeVersion="124226"/>
  <xr:revisionPtr revIDLastSave="0" documentId="13_ncr:1_{8E4724AA-3CBD-4FCC-B9F2-63F2E9DC00C4}" xr6:coauthVersionLast="45" xr6:coauthVersionMax="45" xr10:uidLastSave="{00000000-0000-0000-0000-000000000000}"/>
  <bookViews>
    <workbookView xWindow="10050" yWindow="1950" windowWidth="18960" windowHeight="5985" tabRatio="894" firstSheet="9" activeTab="15" xr2:uid="{00000000-000D-0000-FFFF-FFFF00000000}"/>
  </bookViews>
  <sheets>
    <sheet name="表紙" sheetId="10" r:id="rId1"/>
    <sheet name="改訂履歴" sheetId="11" r:id="rId2"/>
    <sheet name="【基本設計】画面概要・レイアウト" sheetId="32" r:id="rId3"/>
    <sheet name="画面イメージ" sheetId="39" r:id="rId4"/>
    <sheet name="【基本設計】画面IO定義" sheetId="36" r:id="rId5"/>
    <sheet name="【基本設計】画面項目定義" sheetId="33" r:id="rId6"/>
    <sheet name="【基本設計】画面状態定義" sheetId="16" r:id="rId7"/>
    <sheet name="【基本設計】画面ショートカット" sheetId="7" r:id="rId8"/>
    <sheet name="【詳細設計】画面IO定義" sheetId="4" r:id="rId9"/>
    <sheet name="【詳細設計】画面処理定義" sheetId="8" r:id="rId10"/>
    <sheet name="ペンディング" sheetId="40" r:id="rId11"/>
    <sheet name="参考ロジック" sheetId="37" r:id="rId12"/>
    <sheet name="【詳細設計】画面パラメータ定義" sheetId="34" r:id="rId13"/>
    <sheet name="【詳細設計】DB設定定義" sheetId="17" r:id="rId14"/>
    <sheet name="UT試験結果1" sheetId="18" r:id="rId15"/>
    <sheet name="CSV" sheetId="41" r:id="rId16"/>
    <sheet name="UT試験結果2" sheetId="38" r:id="rId17"/>
  </sheets>
  <externalReferences>
    <externalReference r:id="rId18"/>
  </externalReferences>
  <definedNames>
    <definedName name="_" localSheetId="4" hidden="1">'[1]#REF'!#REF!</definedName>
    <definedName name="_" localSheetId="12" hidden="1">'[1]#REF'!#REF!</definedName>
    <definedName name="_" localSheetId="16" hidden="1">'[1]#REF'!#REF!</definedName>
    <definedName name="_" localSheetId="10" hidden="1">'[1]#REF'!#REF!</definedName>
    <definedName name="_" hidden="1">'[1]#REF'!#REF!</definedName>
    <definedName name="_xlnm._FilterDatabase" localSheetId="5" hidden="1">【基本設計】画面項目定義!$A$9:$CE$45</definedName>
    <definedName name="_Order1" hidden="1">255</definedName>
    <definedName name="_Order2" hidden="1">255</definedName>
    <definedName name="_Regression_X" localSheetId="4" hidden="1">'[1]#REF'!#REF!</definedName>
    <definedName name="_Regression_X" localSheetId="5" hidden="1">'[1]#REF'!#REF!</definedName>
    <definedName name="_Regression_X" localSheetId="6" hidden="1">'[1]#REF'!#REF!</definedName>
    <definedName name="_Regression_X" localSheetId="13" hidden="1">'[1]#REF'!#REF!</definedName>
    <definedName name="_Regression_X" localSheetId="12" hidden="1">'[1]#REF'!#REF!</definedName>
    <definedName name="_Regression_X" localSheetId="14" hidden="1">#REF!</definedName>
    <definedName name="_Regression_X" localSheetId="16" hidden="1">#REF!</definedName>
    <definedName name="_Regression_X" hidden="1">'[1]#REF'!#REF!</definedName>
    <definedName name="_Y" localSheetId="4" hidden="1">#REF!</definedName>
    <definedName name="_Y" localSheetId="12" hidden="1">#REF!</definedName>
    <definedName name="_Y" localSheetId="16" hidden="1">#REF!</definedName>
    <definedName name="_Y" localSheetId="10" hidden="1">#REF!</definedName>
    <definedName name="_Y" hidden="1">#REF!</definedName>
    <definedName name="_Z" localSheetId="4" hidden="1">#REF!</definedName>
    <definedName name="_Z" localSheetId="12" hidden="1">#REF!</definedName>
    <definedName name="_Z" localSheetId="16" hidden="1">#REF!</definedName>
    <definedName name="_Z" localSheetId="10" hidden="1">#REF!</definedName>
    <definedName name="_Z" hidden="1">#REF!</definedName>
    <definedName name="a" localSheetId="4" hidden="1">'[1]#REF'!#REF!</definedName>
    <definedName name="a" localSheetId="6" hidden="1">'[1]#REF'!#REF!</definedName>
    <definedName name="a" localSheetId="13" hidden="1">'[1]#REF'!#REF!</definedName>
    <definedName name="a" localSheetId="12" hidden="1">'[1]#REF'!#REF!</definedName>
    <definedName name="a" localSheetId="14" hidden="1">'[1]#REF'!#REF!</definedName>
    <definedName name="a" localSheetId="16" hidden="1">'[1]#REF'!#REF!</definedName>
    <definedName name="a" hidden="1">'[1]#REF'!#REF!</definedName>
    <definedName name="AAA" localSheetId="4" hidden="1">#REF!</definedName>
    <definedName name="AAA" localSheetId="12" hidden="1">#REF!</definedName>
    <definedName name="AAA" localSheetId="16" hidden="1">#REF!</definedName>
    <definedName name="AAA" localSheetId="10" hidden="1">#REF!</definedName>
    <definedName name="AAA" hidden="1">#REF!</definedName>
    <definedName name="AAAAA" localSheetId="4" hidden="1">#REF!</definedName>
    <definedName name="AAAAA" localSheetId="12" hidden="1">#REF!</definedName>
    <definedName name="AAAAA" localSheetId="16" hidden="1">#REF!</definedName>
    <definedName name="AAAAA" localSheetId="10" hidden="1">#REF!</definedName>
    <definedName name="AAAAA" hidden="1">#REF!</definedName>
    <definedName name="AAAAAAAAAAAA" localSheetId="4" hidden="1">#REF!</definedName>
    <definedName name="AAAAAAAAAAAA" localSheetId="12" hidden="1">#REF!</definedName>
    <definedName name="AAAAAAAAAAAA" localSheetId="16" hidden="1">#REF!</definedName>
    <definedName name="AAAAAAAAAAAA" localSheetId="10" hidden="1">#REF!</definedName>
    <definedName name="AAAAAAAAAAAA" hidden="1">#REF!</definedName>
    <definedName name="BBBBBBBBBBB" localSheetId="4" hidden="1">#REF!</definedName>
    <definedName name="BBBBBBBBBBB" localSheetId="12" hidden="1">#REF!</definedName>
    <definedName name="BBBBBBBBBBB" localSheetId="16" hidden="1">#REF!</definedName>
    <definedName name="BBBBBBBBBBB" localSheetId="10" hidden="1">#REF!</definedName>
    <definedName name="BBBBBBBBBBB" hidden="1">#REF!</definedName>
    <definedName name="ff" localSheetId="4" hidden="1">'[1]#REF'!#REF!</definedName>
    <definedName name="ff" localSheetId="5" hidden="1">'[1]#REF'!#REF!</definedName>
    <definedName name="ff" localSheetId="6" hidden="1">'[1]#REF'!#REF!</definedName>
    <definedName name="ff" localSheetId="13" hidden="1">'[1]#REF'!#REF!</definedName>
    <definedName name="ff" localSheetId="12" hidden="1">'[1]#REF'!#REF!</definedName>
    <definedName name="ff" localSheetId="14" hidden="1">'[1]#REF'!#REF!</definedName>
    <definedName name="ff" localSheetId="16" hidden="1">'[1]#REF'!#REF!</definedName>
    <definedName name="ff" hidden="1">'[1]#REF'!#REF!</definedName>
    <definedName name="fffff" localSheetId="4" hidden="1">'[1]#REF'!#REF!</definedName>
    <definedName name="fffff" localSheetId="6" hidden="1">'[1]#REF'!#REF!</definedName>
    <definedName name="fffff" localSheetId="13" hidden="1">'[1]#REF'!#REF!</definedName>
    <definedName name="fffff" localSheetId="12" hidden="1">'[1]#REF'!#REF!</definedName>
    <definedName name="fffff" localSheetId="14" hidden="1">'[1]#REF'!#REF!</definedName>
    <definedName name="fffff" localSheetId="16" hidden="1">'[1]#REF'!#REF!</definedName>
    <definedName name="fffff" hidden="1">'[1]#REF'!#REF!</definedName>
    <definedName name="_xlnm.Print_Area" localSheetId="4">【基本設計】画面IO定義!$A$1:$BK$33</definedName>
    <definedName name="_xlnm.Print_Area" localSheetId="7">【基本設計】画面ショートカット!$A$1:$BK$23</definedName>
    <definedName name="_xlnm.Print_Area" localSheetId="2">【基本設計】画面概要・レイアウト!$A$1:$BK$59</definedName>
    <definedName name="_xlnm.Print_Area" localSheetId="5">【基本設計】画面項目定義!$A$1:$BK$7</definedName>
    <definedName name="_xlnm.Print_Area" localSheetId="6">【基本設計】画面状態定義!$A$1:$BK$17</definedName>
    <definedName name="_xlnm.Print_Area" localSheetId="13">【詳細設計】DB設定定義!$A$1:$BK$53</definedName>
    <definedName name="_xlnm.Print_Area" localSheetId="8">【詳細設計】画面IO定義!$A$1:$BK$5</definedName>
    <definedName name="_xlnm.Print_Area" localSheetId="12">【詳細設計】画面パラメータ定義!$A$1:$BK$53</definedName>
    <definedName name="_xlnm.Print_Area" localSheetId="9">【詳細設計】画面処理定義!$A$1:$BK$287</definedName>
    <definedName name="_xlnm.Print_Area" localSheetId="1">改訂履歴!$A$1:$AM$38</definedName>
    <definedName name="_xlnm.Print_Area" localSheetId="0">表紙!$A$1:$AP$29</definedName>
    <definedName name="_xlnm.Print_Titles" localSheetId="4">【基本設計】画面IO定義!$1:$2</definedName>
    <definedName name="_xlnm.Print_Titles" localSheetId="7">【基本設計】画面ショートカット!$1:$2</definedName>
    <definedName name="_xlnm.Print_Titles" localSheetId="2">【基本設計】画面概要・レイアウト!$1:$2</definedName>
    <definedName name="_xlnm.Print_Titles" localSheetId="5">【基本設計】画面項目定義!$1:$2</definedName>
    <definedName name="_xlnm.Print_Titles" localSheetId="6">【基本設計】画面状態定義!$1:$2</definedName>
    <definedName name="_xlnm.Print_Titles" localSheetId="13">【詳細設計】DB設定定義!$1:$2</definedName>
    <definedName name="_xlnm.Print_Titles" localSheetId="8">【詳細設計】画面IO定義!$1:$2</definedName>
    <definedName name="_xlnm.Print_Titles" localSheetId="12">【詳細設計】画面パラメータ定義!$1:$2</definedName>
    <definedName name="_xlnm.Print_Titles" localSheetId="9">【詳細設計】画面処理定義!$1:$2</definedName>
    <definedName name="ttt" localSheetId="4" hidden="1">'[1]#REF'!#REF!</definedName>
    <definedName name="ttt" localSheetId="12" hidden="1">'[1]#REF'!#REF!</definedName>
    <definedName name="ttt" localSheetId="16" hidden="1">'[1]#REF'!#REF!</definedName>
    <definedName name="ttt" hidden="1">'[1]#REF'!#REF!</definedName>
    <definedName name="あ" localSheetId="4" hidden="1">#REF!</definedName>
    <definedName name="あ" localSheetId="12" hidden="1">#REF!</definedName>
    <definedName name="あ" localSheetId="16" hidden="1">#REF!</definedName>
    <definedName name="あ" localSheetId="10" hidden="1">#REF!</definedName>
    <definedName name="あ" hidden="1">#REF!</definedName>
    <definedName name="ああ" localSheetId="14" hidden="1">'[1]#REF'!#REF!</definedName>
    <definedName name="ああ" localSheetId="16" hidden="1">'[1]#REF'!#REF!</definedName>
    <definedName name="ああああ" localSheetId="4" hidden="1">#REF!</definedName>
    <definedName name="ああああ" localSheetId="12" hidden="1">#REF!</definedName>
    <definedName name="ああああ" localSheetId="16" hidden="1">#REF!</definedName>
    <definedName name="ああああ" localSheetId="10" hidden="1">#REF!</definedName>
    <definedName name="ああああ" hidden="1">#REF!</definedName>
    <definedName name="あああああ" localSheetId="4" hidden="1">'[1]#REF'!#REF!</definedName>
    <definedName name="あああああ" localSheetId="12" hidden="1">'[1]#REF'!#REF!</definedName>
    <definedName name="あああああ" localSheetId="16" hidden="1">'[1]#REF'!#REF!</definedName>
    <definedName name="あああああ" localSheetId="10" hidden="1">'[1]#REF'!#REF!</definedName>
    <definedName name="あああああ" hidden="1">'[1]#REF'!#REF!</definedName>
    <definedName name="ええええええ" localSheetId="4" hidden="1">#REF!</definedName>
    <definedName name="ええええええ" localSheetId="12" hidden="1">#REF!</definedName>
    <definedName name="ええええええ" localSheetId="16" hidden="1">#REF!</definedName>
    <definedName name="ええええええ" localSheetId="10" hidden="1">#REF!</definedName>
    <definedName name="ええええええ" hidden="1">#REF!</definedName>
    <definedName name="サンプル" localSheetId="4" hidden="1">'[1]#REF'!#REF!</definedName>
    <definedName name="サンプル" localSheetId="5" hidden="1">'[1]#REF'!#REF!</definedName>
    <definedName name="サンプル" localSheetId="6" hidden="1">'[1]#REF'!#REF!</definedName>
    <definedName name="サンプル" localSheetId="13" hidden="1">'[1]#REF'!#REF!</definedName>
    <definedName name="サンプル" localSheetId="12" hidden="1">'[1]#REF'!#REF!</definedName>
    <definedName name="サンプル" localSheetId="14" hidden="1">'[1]#REF'!#REF!</definedName>
    <definedName name="サンプル" localSheetId="16" hidden="1">'[1]#REF'!#REF!</definedName>
    <definedName name="サンプル" hidden="1">'[1]#REF'!#REF!</definedName>
    <definedName name="タスクドキュメント１" localSheetId="4" hidden="1">'[1]#REF'!#REF!</definedName>
    <definedName name="タスクドキュメント１" localSheetId="5" hidden="1">'[1]#REF'!#REF!</definedName>
    <definedName name="タスクドキュメント１" localSheetId="6" hidden="1">'[1]#REF'!#REF!</definedName>
    <definedName name="タスクドキュメント１" localSheetId="13" hidden="1">'[1]#REF'!#REF!</definedName>
    <definedName name="タスクドキュメント１" localSheetId="12" hidden="1">'[1]#REF'!#REF!</definedName>
    <definedName name="タスクドキュメント１" localSheetId="16" hidden="1">'[1]#REF'!#REF!</definedName>
    <definedName name="タスクドキュメント１" hidden="1">'[1]#REF'!#REF!</definedName>
    <definedName name="関連表" localSheetId="4" hidden="1">'[1]#REF'!#REF!</definedName>
    <definedName name="関連表" localSheetId="5" hidden="1">'[1]#REF'!#REF!</definedName>
    <definedName name="関連表" localSheetId="6" hidden="1">'[1]#REF'!#REF!</definedName>
    <definedName name="関連表" localSheetId="13" hidden="1">'[1]#REF'!#REF!</definedName>
    <definedName name="関連表" localSheetId="12" hidden="1">'[1]#REF'!#REF!</definedName>
    <definedName name="関連表" localSheetId="14" hidden="1">#REF!</definedName>
    <definedName name="関連表" localSheetId="16" hidden="1">#REF!</definedName>
    <definedName name="関連表" hidden="1">'[1]#REF'!#REF!</definedName>
    <definedName name="仕訳帳" localSheetId="4" hidden="1">#REF!</definedName>
    <definedName name="仕訳帳" localSheetId="12" hidden="1">#REF!</definedName>
    <definedName name="仕訳帳" localSheetId="14" hidden="1">#REF!</definedName>
    <definedName name="仕訳帳" localSheetId="16" hidden="1">#REF!</definedName>
    <definedName name="仕訳帳" localSheetId="10" hidden="1">#REF!</definedName>
    <definedName name="仕訳帳" hidden="1">#REF!</definedName>
    <definedName name="仕訳帳印刷" localSheetId="4" hidden="1">#REF!</definedName>
    <definedName name="仕訳帳印刷" localSheetId="12" hidden="1">#REF!</definedName>
    <definedName name="仕訳帳印刷" localSheetId="14" hidden="1">#REF!</definedName>
    <definedName name="仕訳帳印刷" localSheetId="16" hidden="1">#REF!</definedName>
    <definedName name="仕訳帳印刷" localSheetId="10" hidden="1">#REF!</definedName>
    <definedName name="仕訳帳印刷" hidden="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N548" i="8" l="1"/>
  <c r="BY9" i="16" l="1"/>
  <c r="BY10" i="16" s="1"/>
  <c r="BY11" i="16" s="1"/>
  <c r="BY12" i="16" s="1"/>
  <c r="BY13" i="16" s="1"/>
  <c r="BY14" i="16" s="1"/>
  <c r="BY15" i="16" s="1"/>
  <c r="BY16" i="16" s="1"/>
  <c r="BY17" i="16" s="1"/>
  <c r="BY18" i="16" s="1"/>
  <c r="BY19" i="16" s="1"/>
  <c r="BY20" i="16" s="1"/>
  <c r="BY21" i="16" s="1"/>
  <c r="BY22" i="16" s="1"/>
  <c r="BY23" i="16" s="1"/>
  <c r="BY24" i="16" s="1"/>
  <c r="BY25" i="16" s="1"/>
  <c r="BY26" i="16" s="1"/>
  <c r="BY27" i="16" s="1"/>
  <c r="BY28" i="16" s="1"/>
  <c r="BY29" i="16" s="1"/>
  <c r="BY30" i="16" s="1"/>
  <c r="BY31" i="16" s="1"/>
  <c r="BY32" i="16" s="1"/>
  <c r="BY33" i="16" s="1"/>
  <c r="BY38" i="16" s="1"/>
  <c r="BY39" i="16" s="1"/>
  <c r="BY40" i="16" s="1"/>
  <c r="BY41" i="16" s="1"/>
  <c r="BY42" i="16" s="1"/>
  <c r="BY43" i="16" s="1"/>
  <c r="BY44" i="16" s="1"/>
  <c r="BY45" i="16" s="1"/>
  <c r="BY46" i="16" s="1"/>
  <c r="BY47" i="16" s="1"/>
  <c r="BY48" i="16" s="1"/>
  <c r="BY49" i="16" s="1"/>
  <c r="BY50" i="16" s="1"/>
  <c r="BY51" i="16" s="1"/>
  <c r="BY52" i="16" s="1"/>
  <c r="BY53" i="16" s="1"/>
  <c r="BY54" i="16" s="1"/>
  <c r="BY55" i="16" s="1"/>
  <c r="BY56" i="16" s="1"/>
  <c r="BY57" i="16" s="1"/>
  <c r="BY58" i="16" s="1"/>
  <c r="BY59" i="16" s="1"/>
  <c r="BY60" i="16" s="1"/>
  <c r="BY61" i="16" s="1"/>
  <c r="BY62" i="16" s="1"/>
  <c r="BY67" i="16" s="1"/>
  <c r="BY68" i="16" s="1"/>
  <c r="BY69" i="16" s="1"/>
  <c r="BY70" i="16" s="1"/>
  <c r="BY71" i="16" s="1"/>
  <c r="BY72" i="16" s="1"/>
  <c r="BY73" i="16" s="1"/>
  <c r="BY74" i="16" s="1"/>
  <c r="BY75" i="16" s="1"/>
  <c r="BY76" i="16" s="1"/>
  <c r="BY77" i="16" s="1"/>
  <c r="BY78" i="16" s="1"/>
  <c r="BY79" i="16" s="1"/>
  <c r="BY80" i="16" s="1"/>
  <c r="BY81" i="16" s="1"/>
  <c r="BY82" i="16" s="1"/>
  <c r="BY83" i="16" s="1"/>
  <c r="BY84" i="16" s="1"/>
  <c r="BY85" i="16" s="1"/>
  <c r="BY86" i="16" s="1"/>
  <c r="BY87" i="16" s="1"/>
  <c r="BY88" i="16" s="1"/>
  <c r="BY89" i="16" s="1"/>
  <c r="BY90" i="16" s="1"/>
  <c r="BY91" i="16" s="1"/>
  <c r="BY96" i="16" s="1"/>
  <c r="BN79" i="8" l="1"/>
  <c r="A24" i="33" l="1"/>
  <c r="A45" i="33" l="1"/>
  <c r="BN9" i="16" l="1"/>
  <c r="BN10" i="16" s="1"/>
  <c r="BN11" i="16" s="1"/>
  <c r="BN12" i="16" s="1"/>
  <c r="BN13" i="16" s="1"/>
  <c r="BN14" i="16" s="1"/>
  <c r="BN15" i="16" s="1"/>
  <c r="BN16" i="16" s="1"/>
  <c r="BN17" i="16" s="1"/>
  <c r="BN18" i="16" s="1"/>
  <c r="BN19" i="16" s="1"/>
  <c r="BN20" i="16" s="1"/>
  <c r="BN21" i="16" s="1"/>
  <c r="BN22" i="16" s="1"/>
  <c r="BN23" i="16" s="1"/>
  <c r="BN24" i="16" s="1"/>
  <c r="BN25" i="16" s="1"/>
  <c r="BN26" i="16" s="1"/>
  <c r="BN27" i="16" s="1"/>
  <c r="BN28" i="16" s="1"/>
  <c r="BN29" i="16" s="1"/>
  <c r="BN30" i="16" s="1"/>
  <c r="BN31" i="16" s="1"/>
  <c r="BN32" i="16" s="1"/>
  <c r="BN33" i="16" s="1"/>
  <c r="BN38" i="16" s="1"/>
  <c r="B106" i="16"/>
  <c r="B107" i="16"/>
  <c r="B108" i="16"/>
  <c r="B109" i="16"/>
  <c r="B110" i="16"/>
  <c r="B111" i="16"/>
  <c r="B112" i="16"/>
  <c r="B113" i="16"/>
  <c r="B114" i="16"/>
  <c r="B115" i="16"/>
  <c r="B116" i="16"/>
  <c r="B117" i="16"/>
  <c r="B118" i="16"/>
  <c r="B119" i="16"/>
  <c r="B120" i="16"/>
  <c r="B121" i="16"/>
  <c r="B122" i="16"/>
  <c r="B123" i="16"/>
  <c r="B124" i="16"/>
  <c r="B125" i="16"/>
  <c r="B126" i="16"/>
  <c r="B127" i="16"/>
  <c r="B128" i="16"/>
  <c r="B129" i="16"/>
  <c r="B105" i="16"/>
  <c r="B68" i="16"/>
  <c r="B69" i="16"/>
  <c r="B70" i="16"/>
  <c r="B71" i="16"/>
  <c r="B72" i="16"/>
  <c r="B73" i="16"/>
  <c r="B74" i="16"/>
  <c r="B75" i="16"/>
  <c r="B76" i="16"/>
  <c r="B77" i="16"/>
  <c r="B78" i="16"/>
  <c r="B79" i="16"/>
  <c r="B80" i="16"/>
  <c r="B81" i="16"/>
  <c r="B82" i="16"/>
  <c r="B83" i="16"/>
  <c r="B84" i="16"/>
  <c r="B85" i="16"/>
  <c r="B86" i="16"/>
  <c r="B87" i="16"/>
  <c r="B88" i="16"/>
  <c r="B89" i="16"/>
  <c r="B90" i="16"/>
  <c r="B91" i="16"/>
  <c r="B67" i="16"/>
  <c r="B39" i="16"/>
  <c r="B40" i="16"/>
  <c r="B41" i="16"/>
  <c r="B42" i="16"/>
  <c r="B43" i="16"/>
  <c r="B44" i="16"/>
  <c r="B45" i="16"/>
  <c r="B46" i="16"/>
  <c r="B47" i="16"/>
  <c r="B48" i="16"/>
  <c r="B49" i="16"/>
  <c r="B50" i="16"/>
  <c r="B51" i="16"/>
  <c r="B52" i="16"/>
  <c r="B53" i="16"/>
  <c r="B54" i="16"/>
  <c r="B55" i="16"/>
  <c r="B56" i="16"/>
  <c r="B57" i="16"/>
  <c r="B58" i="16"/>
  <c r="B59" i="16"/>
  <c r="B60" i="16"/>
  <c r="B61" i="16"/>
  <c r="B62" i="16"/>
  <c r="B38" i="16"/>
  <c r="B26" i="16"/>
  <c r="B11" i="16"/>
  <c r="B12" i="16"/>
  <c r="B13" i="16"/>
  <c r="B14" i="16"/>
  <c r="B15" i="16"/>
  <c r="B16" i="16"/>
  <c r="B17" i="16"/>
  <c r="B18" i="16"/>
  <c r="B19" i="16"/>
  <c r="B20" i="16"/>
  <c r="B21" i="16"/>
  <c r="B22" i="16"/>
  <c r="B23" i="16"/>
  <c r="B24" i="16"/>
  <c r="B25" i="16"/>
  <c r="B27" i="16"/>
  <c r="B28" i="16"/>
  <c r="B29" i="16"/>
  <c r="B30" i="16"/>
  <c r="B31" i="16"/>
  <c r="B32" i="16"/>
  <c r="B33" i="16"/>
  <c r="B9" i="16"/>
  <c r="A13" i="33" l="1"/>
  <c r="A14" i="33"/>
  <c r="A15" i="33"/>
  <c r="A16" i="33"/>
  <c r="A17" i="33"/>
  <c r="A18" i="33"/>
  <c r="A19" i="33"/>
  <c r="A20" i="33"/>
  <c r="A21" i="33"/>
  <c r="A22" i="33"/>
  <c r="A23" i="33"/>
  <c r="A25" i="33"/>
  <c r="A26" i="33"/>
  <c r="A27" i="33"/>
  <c r="A28" i="33"/>
  <c r="A29" i="33"/>
  <c r="A30" i="33"/>
  <c r="A31" i="33"/>
  <c r="A32" i="33"/>
  <c r="A33" i="33"/>
  <c r="A34" i="33"/>
  <c r="A35" i="33"/>
  <c r="A36" i="33"/>
  <c r="A37" i="33"/>
  <c r="A38" i="33"/>
  <c r="A39" i="33"/>
  <c r="A40" i="33"/>
  <c r="AJ5" i="38" l="1"/>
  <c r="AJ15" i="38" s="1"/>
  <c r="AE5" i="38"/>
  <c r="AE15" i="38" s="1"/>
  <c r="BY102" i="16" l="1"/>
  <c r="BN102" i="16"/>
  <c r="AP17" i="4" l="1"/>
  <c r="AP9" i="4"/>
  <c r="AP10" i="4" s="1"/>
  <c r="AP11" i="4" s="1"/>
  <c r="AP12" i="4" s="1"/>
  <c r="AP13" i="4" s="1"/>
  <c r="AP14" i="4" s="1"/>
  <c r="B97" i="16" l="1"/>
  <c r="BS2" i="33"/>
  <c r="U6" i="38" s="1"/>
  <c r="BZ6" i="8" l="1"/>
  <c r="BZ7" i="8" s="1"/>
  <c r="BZ8" i="8" s="1"/>
  <c r="BZ9" i="8" s="1"/>
  <c r="BZ10" i="8" s="1"/>
  <c r="BZ11" i="8" s="1"/>
  <c r="BZ12" i="8" s="1"/>
  <c r="BZ13" i="8" s="1"/>
  <c r="BZ14" i="8" s="1"/>
  <c r="BZ15" i="8" s="1"/>
  <c r="BZ16" i="8" s="1"/>
  <c r="BZ17" i="8" s="1"/>
  <c r="BZ18" i="8" s="1"/>
  <c r="BZ19" i="8" s="1"/>
  <c r="BZ20" i="8" s="1"/>
  <c r="BZ21" i="8" s="1"/>
  <c r="BZ22" i="8" s="1"/>
  <c r="BZ23" i="8" s="1"/>
  <c r="BZ24" i="8" s="1"/>
  <c r="BZ25" i="8" s="1"/>
  <c r="BZ26" i="8" s="1"/>
  <c r="BZ27" i="8" s="1"/>
  <c r="BZ28" i="8" s="1"/>
  <c r="BZ29" i="8" s="1"/>
  <c r="BZ30" i="8" s="1"/>
  <c r="BZ31" i="8" s="1"/>
  <c r="BZ32" i="8" s="1"/>
  <c r="BZ33" i="8" s="1"/>
  <c r="CB2" i="8"/>
  <c r="CA2" i="8"/>
  <c r="BZ2" i="8"/>
  <c r="BY2" i="8"/>
  <c r="BZ34" i="8" l="1"/>
  <c r="BZ36" i="8" s="1"/>
  <c r="BZ37" i="8" s="1"/>
  <c r="BZ38" i="8" s="1"/>
  <c r="BZ39" i="8" s="1"/>
  <c r="BZ40" i="8" s="1"/>
  <c r="BZ41" i="8" s="1"/>
  <c r="BZ42" i="8" s="1"/>
  <c r="BZ43" i="8" s="1"/>
  <c r="BZ44" i="8" s="1"/>
  <c r="BZ46" i="8" s="1"/>
  <c r="BZ79" i="8" s="1"/>
  <c r="BZ80" i="8" s="1"/>
  <c r="BZ82" i="8" s="1"/>
  <c r="BZ35" i="8"/>
  <c r="BO2" i="8"/>
  <c r="AE10" i="38" s="1"/>
  <c r="BP2" i="8"/>
  <c r="AJ10" i="38" s="1"/>
  <c r="BN2" i="8"/>
  <c r="Z10" i="38" s="1"/>
  <c r="BM2" i="8"/>
  <c r="U10" i="38" s="1"/>
  <c r="BY93" i="16"/>
  <c r="BY64" i="16"/>
  <c r="BY35" i="16"/>
  <c r="BY4" i="16"/>
  <c r="BP2" i="16"/>
  <c r="BO2" i="16"/>
  <c r="BN93" i="16"/>
  <c r="BN64" i="16"/>
  <c r="BN35" i="16"/>
  <c r="BN4" i="16"/>
  <c r="BM2" i="16"/>
  <c r="B98" i="16"/>
  <c r="B99" i="16" s="1"/>
  <c r="B100" i="16" s="1"/>
  <c r="BX2" i="16" l="1"/>
  <c r="U7" i="38" s="1"/>
  <c r="U15" i="38" s="1"/>
  <c r="BY2" i="16"/>
  <c r="AP45" i="36"/>
  <c r="AP37" i="36"/>
  <c r="AP38" i="36" s="1"/>
  <c r="AP39" i="36" s="1"/>
  <c r="AP40" i="36" s="1"/>
  <c r="AP41" i="36" s="1"/>
  <c r="AP42" i="36" s="1"/>
  <c r="A44" i="33"/>
  <c r="A43" i="33"/>
  <c r="A42" i="33"/>
  <c r="A41" i="33"/>
  <c r="A10" i="33"/>
  <c r="BY37" i="16" l="1"/>
  <c r="BY66" i="16" l="1"/>
  <c r="AP17" i="36"/>
  <c r="AP9" i="36"/>
  <c r="AP10" i="36" s="1"/>
  <c r="AP11" i="36" s="1"/>
  <c r="AP12" i="36" s="1"/>
  <c r="AP13" i="36" s="1"/>
  <c r="AP14" i="36" s="1"/>
  <c r="AU2" i="36"/>
  <c r="Z2" i="36"/>
  <c r="E2" i="36"/>
  <c r="AU1" i="36"/>
  <c r="Z1" i="36"/>
  <c r="E1" i="36"/>
  <c r="BV2" i="33"/>
  <c r="AJ6" i="38" s="1"/>
  <c r="BU2" i="33"/>
  <c r="AE6" i="38" s="1"/>
  <c r="BY95" i="16" l="1"/>
  <c r="BY97" i="16" s="1"/>
  <c r="BY105" i="16" s="1"/>
  <c r="BY106" i="16" s="1"/>
  <c r="BY107" i="16" s="1"/>
  <c r="BY108" i="16" s="1"/>
  <c r="BY109" i="16" s="1"/>
  <c r="BY110" i="16" s="1"/>
  <c r="BY111" i="16" s="1"/>
  <c r="BY112" i="16" s="1"/>
  <c r="BY113" i="16" s="1"/>
  <c r="BY114" i="16" s="1"/>
  <c r="BY115" i="16" s="1"/>
  <c r="BY116" i="16" s="1"/>
  <c r="BY117" i="16" s="1"/>
  <c r="BY118" i="16" s="1"/>
  <c r="BY119" i="16" s="1"/>
  <c r="BY120" i="16" s="1"/>
  <c r="BY121" i="16" s="1"/>
  <c r="BY122" i="16" s="1"/>
  <c r="BY123" i="16" s="1"/>
  <c r="BY124" i="16" s="1"/>
  <c r="BY125" i="16" s="1"/>
  <c r="BY126" i="16" s="1"/>
  <c r="BY127" i="16" s="1"/>
  <c r="BY128" i="16" s="1"/>
  <c r="BY129" i="16" s="1"/>
  <c r="BY98" i="16" l="1"/>
  <c r="BY99" i="16" s="1"/>
  <c r="BY100" i="16" s="1"/>
  <c r="BY104" i="16"/>
  <c r="B10" i="16"/>
  <c r="A12" i="33" l="1"/>
  <c r="A11" i="33"/>
  <c r="Z2" i="32" l="1"/>
  <c r="AU1" i="32" l="1"/>
  <c r="AU2" i="32"/>
  <c r="BN6" i="8" l="1"/>
  <c r="BN7" i="8" s="1"/>
  <c r="BN8" i="8" s="1"/>
  <c r="BN9" i="8" s="1"/>
  <c r="BN10" i="8" s="1"/>
  <c r="BN11" i="8" s="1"/>
  <c r="BN12" i="8" s="1"/>
  <c r="BN13" i="8" s="1"/>
  <c r="BN14" i="8" s="1"/>
  <c r="BN15" i="8" s="1"/>
  <c r="BN16" i="8" s="1"/>
  <c r="BN17" i="8" s="1"/>
  <c r="BN18" i="8" s="1"/>
  <c r="BN19" i="8" s="1"/>
  <c r="BN20" i="8" s="1"/>
  <c r="BN21" i="8" s="1"/>
  <c r="BN22" i="8" s="1"/>
  <c r="BN23" i="8" s="1"/>
  <c r="BN24" i="8" s="1"/>
  <c r="BN25" i="8" s="1"/>
  <c r="BN26" i="8" s="1"/>
  <c r="BN27" i="8" s="1"/>
  <c r="BN28" i="8" s="1"/>
  <c r="BN29" i="8" s="1"/>
  <c r="BN30" i="8" s="1"/>
  <c r="BN31" i="8" s="1"/>
  <c r="BN32" i="8" s="1"/>
  <c r="BN33" i="8" s="1"/>
  <c r="BN34" i="8" l="1"/>
  <c r="BN36" i="8" s="1"/>
  <c r="BN37" i="8" s="1"/>
  <c r="BN38" i="8" s="1"/>
  <c r="BN39" i="8" s="1"/>
  <c r="BN40" i="8" s="1"/>
  <c r="BN41" i="8" s="1"/>
  <c r="BN42" i="8" s="1"/>
  <c r="BN43" i="8" s="1"/>
  <c r="BN44" i="8" s="1"/>
  <c r="BN46" i="8" s="1"/>
  <c r="BN80" i="8" s="1"/>
  <c r="BN81" i="8" s="1"/>
  <c r="BN82" i="8" s="1"/>
  <c r="BN83" i="8" s="1"/>
  <c r="BN84" i="8" s="1"/>
  <c r="BN85" i="8" s="1"/>
  <c r="BN86" i="8" s="1"/>
  <c r="BN87" i="8" s="1"/>
  <c r="BN88" i="8" s="1"/>
  <c r="BN35" i="8"/>
  <c r="BN89" i="8" l="1"/>
  <c r="BN90" i="8" s="1"/>
  <c r="BN91" i="8" s="1"/>
  <c r="BN92" i="8" s="1"/>
  <c r="BN93" i="8" s="1"/>
  <c r="BN94" i="8" s="1"/>
  <c r="BN95" i="8" s="1"/>
  <c r="BN96" i="8" s="1"/>
  <c r="BN97" i="8" s="1"/>
  <c r="BN98" i="8" s="1"/>
  <c r="BN99" i="8" s="1"/>
  <c r="BN100" i="8" s="1"/>
  <c r="BN101" i="8" s="1"/>
  <c r="BN102" i="8" s="1"/>
  <c r="BN104" i="8" s="1"/>
  <c r="BN105" i="8" s="1"/>
  <c r="BN108" i="8" s="1"/>
  <c r="BN109" i="8" s="1"/>
  <c r="BN110" i="8" s="1"/>
  <c r="BN111" i="8" s="1"/>
  <c r="BN112" i="8" s="1"/>
  <c r="BN113" i="8" s="1"/>
  <c r="BN114" i="8" s="1"/>
  <c r="BN115" i="8" s="1"/>
  <c r="BN116" i="8" s="1"/>
  <c r="BN117" i="8" s="1"/>
  <c r="BN118" i="8" s="1"/>
  <c r="BN119" i="8" s="1"/>
  <c r="BN120" i="8" s="1"/>
  <c r="BN121" i="8" s="1"/>
  <c r="BN122" i="8" s="1"/>
  <c r="BN123" i="8" s="1"/>
  <c r="BN124" i="8" s="1"/>
  <c r="BN125" i="8" s="1"/>
  <c r="BN126" i="8" s="1"/>
  <c r="BN127" i="8" s="1"/>
  <c r="BN128" i="8" s="1"/>
  <c r="BN129" i="8" s="1"/>
  <c r="BN130" i="8" s="1"/>
  <c r="BN131" i="8" s="1"/>
  <c r="BN132" i="8" s="1"/>
  <c r="BN133" i="8" s="1"/>
  <c r="BN134" i="8" s="1"/>
  <c r="BN135" i="8" s="1"/>
  <c r="BN136" i="8" s="1"/>
  <c r="BN137" i="8" s="1"/>
  <c r="BN138" i="8" s="1"/>
  <c r="BN139" i="8" s="1"/>
  <c r="BN140" i="8" s="1"/>
  <c r="BN141" i="8" s="1"/>
  <c r="BN142" i="8" s="1"/>
  <c r="BN143" i="8" s="1"/>
  <c r="BN144" i="8" s="1"/>
  <c r="BN145" i="8" s="1"/>
  <c r="BN146" i="8" s="1"/>
  <c r="BN147" i="8" s="1"/>
  <c r="BN148" i="8" s="1"/>
  <c r="BN149" i="8" s="1"/>
  <c r="BN150" i="8" s="1"/>
  <c r="BN151" i="8" s="1"/>
  <c r="BN152" i="8" s="1"/>
  <c r="BN153" i="8" s="1"/>
  <c r="BN154" i="8" s="1"/>
  <c r="BN155" i="8" s="1"/>
  <c r="BN156" i="8" s="1"/>
  <c r="BN157" i="8" s="1"/>
  <c r="BN158" i="8" s="1"/>
  <c r="BN159" i="8" s="1"/>
  <c r="BN160" i="8" s="1"/>
  <c r="BN161" i="8" s="1"/>
  <c r="BN162" i="8" s="1"/>
  <c r="BN163" i="8" s="1"/>
  <c r="BN164" i="8" s="1"/>
  <c r="BN165" i="8" s="1"/>
  <c r="BN166" i="8" s="1"/>
  <c r="BN167" i="8" s="1"/>
  <c r="BN168" i="8" s="1"/>
  <c r="BN169" i="8" s="1"/>
  <c r="BN170" i="8" s="1"/>
  <c r="BN171" i="8" s="1"/>
  <c r="BN172" i="8" s="1"/>
  <c r="BN173" i="8" s="1"/>
  <c r="BN174" i="8" s="1"/>
  <c r="BN175" i="8" s="1"/>
  <c r="BN176" i="8" s="1"/>
  <c r="BN177" i="8" s="1"/>
  <c r="BN178" i="8" s="1"/>
  <c r="BN179" i="8" s="1"/>
  <c r="BN180" i="8" s="1"/>
  <c r="BN181" i="8" s="1"/>
  <c r="BN182" i="8" s="1"/>
  <c r="BN183" i="8" s="1"/>
  <c r="BN184" i="8" s="1"/>
  <c r="BN185" i="8" s="1"/>
  <c r="BN186" i="8" s="1"/>
  <c r="BN187" i="8" s="1"/>
  <c r="BN188" i="8" s="1"/>
  <c r="BN189" i="8" s="1"/>
  <c r="BN190" i="8" s="1"/>
  <c r="BN191" i="8" s="1"/>
  <c r="BN192" i="8" s="1"/>
  <c r="BN193" i="8" s="1"/>
  <c r="BN194" i="8" s="1"/>
  <c r="BN195" i="8" s="1"/>
  <c r="BN196" i="8" s="1"/>
  <c r="BN197" i="8" s="1"/>
  <c r="BN198" i="8" s="1"/>
  <c r="BN199" i="8" s="1"/>
  <c r="BN200" i="8" s="1"/>
  <c r="BN201" i="8" s="1"/>
  <c r="BN202" i="8" s="1"/>
  <c r="BN203" i="8" s="1"/>
  <c r="BN204" i="8" s="1"/>
  <c r="BN205" i="8" s="1"/>
  <c r="BN206" i="8" s="1"/>
  <c r="BN207" i="8" s="1"/>
  <c r="BN208" i="8" s="1"/>
  <c r="BN209" i="8" s="1"/>
  <c r="BN210" i="8" s="1"/>
  <c r="BN211" i="8" s="1"/>
  <c r="BN212" i="8" s="1"/>
  <c r="BN213" i="8" s="1"/>
  <c r="BN214" i="8" s="1"/>
  <c r="BN215" i="8" s="1"/>
  <c r="BN216" i="8" s="1"/>
  <c r="BN217" i="8" s="1"/>
  <c r="BN218" i="8" s="1"/>
  <c r="BN219" i="8" s="1"/>
  <c r="BN220" i="8" s="1"/>
  <c r="H6" i="7"/>
  <c r="H6" i="33"/>
  <c r="BN221" i="8" l="1"/>
  <c r="BN222" i="8" s="1"/>
  <c r="BN223" i="8" s="1"/>
  <c r="BN224" i="8" s="1"/>
  <c r="BN225" i="8" s="1"/>
  <c r="BN226" i="8" s="1"/>
  <c r="BN227" i="8" s="1"/>
  <c r="BN228" i="8" s="1"/>
  <c r="BN229" i="8" s="1"/>
  <c r="BN230" i="8" s="1"/>
  <c r="BN231" i="8" s="1"/>
  <c r="BN232" i="8" s="1"/>
  <c r="BN233" i="8" s="1"/>
  <c r="BN234" i="8" s="1"/>
  <c r="BN235" i="8" s="1"/>
  <c r="BN236" i="8" s="1"/>
  <c r="BN237" i="8" s="1"/>
  <c r="BN238" i="8" s="1"/>
  <c r="BN239" i="8" s="1"/>
  <c r="BN240" i="8" s="1"/>
  <c r="BN241" i="8" s="1"/>
  <c r="BN242" i="8" s="1"/>
  <c r="BN243" i="8" s="1"/>
  <c r="BN244" i="8" s="1"/>
  <c r="BN245" i="8" s="1"/>
  <c r="BN246" i="8" s="1"/>
  <c r="BN247" i="8" s="1"/>
  <c r="BN248" i="8" s="1"/>
  <c r="BN249" i="8" s="1"/>
  <c r="BN250" i="8" s="1"/>
  <c r="BN251" i="8" s="1"/>
  <c r="BN252" i="8" s="1"/>
  <c r="BN253" i="8" s="1"/>
  <c r="BN254" i="8" s="1"/>
  <c r="BN255" i="8" s="1"/>
  <c r="BN256" i="8" s="1"/>
  <c r="BN257" i="8" s="1"/>
  <c r="BN258" i="8" s="1"/>
  <c r="BN259" i="8" s="1"/>
  <c r="BN260" i="8" s="1"/>
  <c r="BN261" i="8" s="1"/>
  <c r="BN262" i="8" s="1"/>
  <c r="BN263" i="8" s="1"/>
  <c r="BN264" i="8" s="1"/>
  <c r="BN265" i="8" s="1"/>
  <c r="BN266" i="8" s="1"/>
  <c r="BN286" i="8" s="1"/>
  <c r="BN287" i="8" s="1"/>
  <c r="BN288" i="8" s="1"/>
  <c r="BN289" i="8" s="1"/>
  <c r="BN290" i="8" s="1"/>
  <c r="BN291" i="8" s="1"/>
  <c r="BN292" i="8" s="1"/>
  <c r="BN293" i="8" s="1"/>
  <c r="BN294" i="8" s="1"/>
  <c r="BN297" i="8" s="1"/>
  <c r="BN298" i="8" s="1"/>
  <c r="BN2" i="16"/>
  <c r="Z7" i="38" s="1"/>
  <c r="Z1" i="17"/>
  <c r="Z1" i="16"/>
  <c r="Z1" i="34"/>
  <c r="Z1" i="8"/>
  <c r="Z1" i="7"/>
  <c r="Z1" i="4"/>
  <c r="Z2" i="4"/>
  <c r="C12" i="34"/>
  <c r="C13" i="34" s="1"/>
  <c r="C14" i="34" s="1"/>
  <c r="C15" i="34" s="1"/>
  <c r="C16" i="34" s="1"/>
  <c r="C17" i="34" s="1"/>
  <c r="C18" i="34" s="1"/>
  <c r="C19" i="34" s="1"/>
  <c r="C20" i="34" s="1"/>
  <c r="C21" i="34" s="1"/>
  <c r="C22" i="34" s="1"/>
  <c r="C23" i="34" s="1"/>
  <c r="C24" i="34" s="1"/>
  <c r="C25" i="34" s="1"/>
  <c r="C26" i="34" s="1"/>
  <c r="C27" i="34" s="1"/>
  <c r="C28" i="34" s="1"/>
  <c r="C29" i="34" s="1"/>
  <c r="C30" i="34" s="1"/>
  <c r="C31" i="34" s="1"/>
  <c r="C32" i="34" s="1"/>
  <c r="C33" i="34" s="1"/>
  <c r="C34" i="34" s="1"/>
  <c r="C35" i="34" s="1"/>
  <c r="C36" i="34" s="1"/>
  <c r="C37" i="34" s="1"/>
  <c r="C38" i="34" s="1"/>
  <c r="C39" i="34" s="1"/>
  <c r="C40" i="34" s="1"/>
  <c r="C41" i="34" s="1"/>
  <c r="C42" i="34" s="1"/>
  <c r="C43" i="34" s="1"/>
  <c r="C44" i="34" s="1"/>
  <c r="C45" i="34" s="1"/>
  <c r="C46" i="34" s="1"/>
  <c r="C47" i="34" s="1"/>
  <c r="C48" i="34" s="1"/>
  <c r="C49" i="34" s="1"/>
  <c r="C50" i="34" s="1"/>
  <c r="C51" i="34" s="1"/>
  <c r="C52" i="34" s="1"/>
  <c r="C53" i="34" s="1"/>
  <c r="BO6" i="34"/>
  <c r="BO7" i="34" s="1"/>
  <c r="BQ2" i="34"/>
  <c r="BP2" i="34"/>
  <c r="BO2" i="34"/>
  <c r="BN2" i="34"/>
  <c r="AU2" i="34"/>
  <c r="Z2" i="34"/>
  <c r="E2" i="34"/>
  <c r="AU1" i="34"/>
  <c r="E1" i="34"/>
  <c r="BN299" i="8" l="1"/>
  <c r="BN300" i="8" s="1"/>
  <c r="BN301" i="8" s="1"/>
  <c r="BN302" i="8" s="1"/>
  <c r="BN303" i="8" s="1"/>
  <c r="BN304" i="8" s="1"/>
  <c r="BN305" i="8" s="1"/>
  <c r="BN306" i="8" s="1"/>
  <c r="BN307" i="8" s="1"/>
  <c r="BN308" i="8" s="1"/>
  <c r="BN309" i="8" s="1"/>
  <c r="BN310" i="8" s="1"/>
  <c r="BN311" i="8" s="1"/>
  <c r="BN312" i="8" s="1"/>
  <c r="BN313" i="8" s="1"/>
  <c r="BN314" i="8" s="1"/>
  <c r="BN315" i="8" s="1"/>
  <c r="BN316" i="8" s="1"/>
  <c r="BN317" i="8" s="1"/>
  <c r="BN318" i="8" s="1"/>
  <c r="BN319" i="8" s="1"/>
  <c r="BN320" i="8" s="1"/>
  <c r="BN321" i="8" s="1"/>
  <c r="BN322" i="8" s="1"/>
  <c r="BN323" i="8" s="1"/>
  <c r="BN324" i="8" s="1"/>
  <c r="BN325" i="8" s="1"/>
  <c r="BN326" i="8" s="1"/>
  <c r="BN327" i="8" s="1"/>
  <c r="BN328" i="8" s="1"/>
  <c r="BN329" i="8" s="1"/>
  <c r="BN330" i="8" s="1"/>
  <c r="BN331" i="8" s="1"/>
  <c r="BN332" i="8" s="1"/>
  <c r="BN333" i="8" s="1"/>
  <c r="BN334" i="8" s="1"/>
  <c r="BN335" i="8" s="1"/>
  <c r="BN336" i="8" s="1"/>
  <c r="BN337" i="8" s="1"/>
  <c r="BN338" i="8" s="1"/>
  <c r="BN339" i="8" s="1"/>
  <c r="BN340" i="8" s="1"/>
  <c r="BN341" i="8" s="1"/>
  <c r="BN342" i="8" s="1"/>
  <c r="BN343" i="8" s="1"/>
  <c r="BN344" i="8" s="1"/>
  <c r="BN345" i="8" s="1"/>
  <c r="BN346" i="8" s="1"/>
  <c r="BN347" i="8" s="1"/>
  <c r="BN348" i="8" s="1"/>
  <c r="BN349" i="8" s="1"/>
  <c r="BN350" i="8" s="1"/>
  <c r="BN351" i="8" s="1"/>
  <c r="BN352" i="8" s="1"/>
  <c r="BN353" i="8" s="1"/>
  <c r="BN354" i="8" s="1"/>
  <c r="BN355" i="8" s="1"/>
  <c r="BN356" i="8" s="1"/>
  <c r="BN357" i="8" s="1"/>
  <c r="BN358" i="8" s="1"/>
  <c r="BN359" i="8" s="1"/>
  <c r="BN360" i="8" s="1"/>
  <c r="BN361" i="8" s="1"/>
  <c r="BN362" i="8" s="1"/>
  <c r="BN363" i="8" s="1"/>
  <c r="BN364" i="8" s="1"/>
  <c r="BN365" i="8" s="1"/>
  <c r="BN366" i="8" s="1"/>
  <c r="BN367" i="8" s="1"/>
  <c r="BN368" i="8" s="1"/>
  <c r="BN369" i="8" s="1"/>
  <c r="BN370" i="8" s="1"/>
  <c r="BN371" i="8" s="1"/>
  <c r="BN372" i="8" s="1"/>
  <c r="BN373" i="8" s="1"/>
  <c r="BN374" i="8" s="1"/>
  <c r="BN375" i="8" s="1"/>
  <c r="BN376" i="8" s="1"/>
  <c r="BN377" i="8" s="1"/>
  <c r="BN378" i="8" s="1"/>
  <c r="BN379" i="8" s="1"/>
  <c r="BN380" i="8" s="1"/>
  <c r="BN381" i="8" s="1"/>
  <c r="BN382" i="8" s="1"/>
  <c r="BN383" i="8" s="1"/>
  <c r="BN384" i="8" s="1"/>
  <c r="BN385" i="8" s="1"/>
  <c r="BN386" i="8" s="1"/>
  <c r="BN387" i="8" s="1"/>
  <c r="BN388" i="8" s="1"/>
  <c r="BN389" i="8" s="1"/>
  <c r="BN390" i="8" s="1"/>
  <c r="BN391" i="8" s="1"/>
  <c r="BN392" i="8" s="1"/>
  <c r="BN393" i="8" s="1"/>
  <c r="BN394" i="8" s="1"/>
  <c r="BN395" i="8" s="1"/>
  <c r="BN396" i="8" s="1"/>
  <c r="BN397" i="8" s="1"/>
  <c r="BN398" i="8" s="1"/>
  <c r="BN399" i="8" s="1"/>
  <c r="BN400" i="8" s="1"/>
  <c r="BN401" i="8" s="1"/>
  <c r="BN402" i="8" s="1"/>
  <c r="BN403" i="8" s="1"/>
  <c r="BN404" i="8" s="1"/>
  <c r="BN405" i="8" s="1"/>
  <c r="BN406" i="8" s="1"/>
  <c r="BN407" i="8" s="1"/>
  <c r="BN408" i="8" s="1"/>
  <c r="BN409" i="8" s="1"/>
  <c r="BN410" i="8" s="1"/>
  <c r="BN411" i="8" s="1"/>
  <c r="BN412" i="8" s="1"/>
  <c r="BN413" i="8" s="1"/>
  <c r="BN414" i="8" s="1"/>
  <c r="BN415" i="8" s="1"/>
  <c r="BN416" i="8" s="1"/>
  <c r="BN417" i="8" s="1"/>
  <c r="BN418" i="8" s="1"/>
  <c r="BN419" i="8" s="1"/>
  <c r="BN420" i="8" s="1"/>
  <c r="BN421" i="8" s="1"/>
  <c r="BN422" i="8" s="1"/>
  <c r="BN423" i="8" s="1"/>
  <c r="BN424" i="8" s="1"/>
  <c r="BN425" i="8" s="1"/>
  <c r="BN426" i="8" s="1"/>
  <c r="BN427" i="8" s="1"/>
  <c r="BN428" i="8" s="1"/>
  <c r="BN429" i="8" s="1"/>
  <c r="BN430" i="8" s="1"/>
  <c r="BN431" i="8" s="1"/>
  <c r="BN432" i="8" s="1"/>
  <c r="BN433" i="8" s="1"/>
  <c r="BN434" i="8" s="1"/>
  <c r="BN435" i="8" s="1"/>
  <c r="BN436" i="8" s="1"/>
  <c r="BN437" i="8" s="1"/>
  <c r="BN438" i="8" s="1"/>
  <c r="BN439" i="8" s="1"/>
  <c r="BN440" i="8" s="1"/>
  <c r="BN441" i="8" s="1"/>
  <c r="BN442" i="8" s="1"/>
  <c r="BN443" i="8" s="1"/>
  <c r="BN444" i="8" s="1"/>
  <c r="BN445" i="8" s="1"/>
  <c r="BN446" i="8" s="1"/>
  <c r="BN447" i="8" s="1"/>
  <c r="BN448" i="8" s="1"/>
  <c r="BN449" i="8" s="1"/>
  <c r="BN450" i="8" s="1"/>
  <c r="BN451" i="8" s="1"/>
  <c r="BN452" i="8" s="1"/>
  <c r="BN453" i="8" s="1"/>
  <c r="BN454" i="8" s="1"/>
  <c r="BN455" i="8" s="1"/>
  <c r="BN456" i="8" s="1"/>
  <c r="BN457" i="8" s="1"/>
  <c r="BN458" i="8" s="1"/>
  <c r="BN459" i="8" s="1"/>
  <c r="BN460" i="8" s="1"/>
  <c r="BN461" i="8" s="1"/>
  <c r="BN462" i="8" s="1"/>
  <c r="BN463" i="8" s="1"/>
  <c r="BN464" i="8" s="1"/>
  <c r="BN465" i="8" s="1"/>
  <c r="BN466" i="8" s="1"/>
  <c r="BN467" i="8" s="1"/>
  <c r="BN468" i="8" s="1"/>
  <c r="BN469" i="8" s="1"/>
  <c r="BN470" i="8" s="1"/>
  <c r="BN471" i="8" s="1"/>
  <c r="BN472" i="8" s="1"/>
  <c r="BN473" i="8" s="1"/>
  <c r="BN474" i="8" s="1"/>
  <c r="BN475" i="8" s="1"/>
  <c r="BN476" i="8" s="1"/>
  <c r="BN477" i="8" s="1"/>
  <c r="BN478" i="8" s="1"/>
  <c r="BN479" i="8" s="1"/>
  <c r="BN480" i="8" s="1"/>
  <c r="BN481" i="8" s="1"/>
  <c r="BN482" i="8" s="1"/>
  <c r="BN483" i="8" s="1"/>
  <c r="BN484" i="8" s="1"/>
  <c r="BN485" i="8" s="1"/>
  <c r="BN486" i="8" s="1"/>
  <c r="BN487" i="8" s="1"/>
  <c r="BN488" i="8" s="1"/>
  <c r="BN489" i="8" s="1"/>
  <c r="BN490" i="8" s="1"/>
  <c r="BN491" i="8" s="1"/>
  <c r="BN492" i="8" s="1"/>
  <c r="BN493" i="8" s="1"/>
  <c r="BN494" i="8" s="1"/>
  <c r="BN495" i="8" s="1"/>
  <c r="BN496" i="8" s="1"/>
  <c r="BN497" i="8" s="1"/>
  <c r="BN498" i="8" s="1"/>
  <c r="BN499" i="8" s="1"/>
  <c r="BN500" i="8" s="1"/>
  <c r="BN501" i="8" s="1"/>
  <c r="BN502" i="8" s="1"/>
  <c r="BN503" i="8" s="1"/>
  <c r="BN504" i="8" s="1"/>
  <c r="BN505" i="8" s="1"/>
  <c r="BN506" i="8" s="1"/>
  <c r="BN507" i="8" s="1"/>
  <c r="BN508" i="8" s="1"/>
  <c r="BN509" i="8" s="1"/>
  <c r="BN510" i="8" s="1"/>
  <c r="BN511" i="8" s="1"/>
  <c r="BN512" i="8" s="1"/>
  <c r="BN513" i="8" s="1"/>
  <c r="BN514" i="8" s="1"/>
  <c r="BN515" i="8" s="1"/>
  <c r="BN516" i="8" s="1"/>
  <c r="BN517" i="8" s="1"/>
  <c r="BN518" i="8" s="1"/>
  <c r="BN519" i="8" s="1"/>
  <c r="BN520" i="8" s="1"/>
  <c r="BN521" i="8" s="1"/>
  <c r="BN522" i="8" s="1"/>
  <c r="BN523" i="8" s="1"/>
  <c r="BN524" i="8" s="1"/>
  <c r="BN525" i="8" s="1"/>
  <c r="BN526" i="8" s="1"/>
  <c r="BN527" i="8" s="1"/>
  <c r="BN528" i="8" s="1"/>
  <c r="BN529" i="8" s="1"/>
  <c r="BN530" i="8" s="1"/>
  <c r="BN531" i="8" s="1"/>
  <c r="BN532" i="8" s="1"/>
  <c r="BN533" i="8" s="1"/>
  <c r="BN534" i="8" s="1"/>
  <c r="BN535" i="8" s="1"/>
  <c r="BN536" i="8" s="1"/>
  <c r="BN537" i="8" s="1"/>
  <c r="AJ11" i="18"/>
  <c r="AJ11" i="38"/>
  <c r="U11" i="18"/>
  <c r="U11" i="38"/>
  <c r="AE11" i="18"/>
  <c r="AE11" i="38"/>
  <c r="Z11" i="18"/>
  <c r="Z11" i="38"/>
  <c r="BO8" i="34"/>
  <c r="BO9" i="34" s="1"/>
  <c r="BO10" i="34" s="1"/>
  <c r="BO11" i="34" s="1"/>
  <c r="BO12" i="34" s="1"/>
  <c r="BO13" i="34" s="1"/>
  <c r="BO14" i="34" s="1"/>
  <c r="BO15" i="34" s="1"/>
  <c r="BO16" i="34" s="1"/>
  <c r="BO17" i="34" s="1"/>
  <c r="BO18" i="34" s="1"/>
  <c r="BO19" i="34" s="1"/>
  <c r="BO20" i="34" s="1"/>
  <c r="BO21" i="34" s="1"/>
  <c r="BO22" i="34" s="1"/>
  <c r="BO23" i="34" s="1"/>
  <c r="BO24" i="34" s="1"/>
  <c r="BO25" i="34" s="1"/>
  <c r="BO26" i="34" s="1"/>
  <c r="BO27" i="34" s="1"/>
  <c r="BO28" i="34" s="1"/>
  <c r="BO29" i="34" s="1"/>
  <c r="BO30" i="34" s="1"/>
  <c r="BO31" i="34" s="1"/>
  <c r="BO32" i="34" s="1"/>
  <c r="BO33" i="34" s="1"/>
  <c r="BO34" i="34" s="1"/>
  <c r="BO35" i="34" s="1"/>
  <c r="BO36" i="34" s="1"/>
  <c r="BO37" i="34" s="1"/>
  <c r="BO38" i="34" s="1"/>
  <c r="BO39" i="34" s="1"/>
  <c r="BO40" i="34" s="1"/>
  <c r="BO41" i="34" s="1"/>
  <c r="BO42" i="34" s="1"/>
  <c r="BO43" i="34" s="1"/>
  <c r="BO44" i="34" s="1"/>
  <c r="BO45" i="34" s="1"/>
  <c r="BO46" i="34" s="1"/>
  <c r="BO47" i="34" s="1"/>
  <c r="BO48" i="34" s="1"/>
  <c r="BO49" i="34" s="1"/>
  <c r="BO50" i="34" s="1"/>
  <c r="BO51" i="34" s="1"/>
  <c r="BO52" i="34" s="1"/>
  <c r="BO53" i="34" s="1"/>
  <c r="BN538" i="8" l="1"/>
  <c r="BN539" i="8" s="1"/>
  <c r="BN540" i="8" s="1"/>
  <c r="BN541" i="8" s="1"/>
  <c r="BN542" i="8" s="1"/>
  <c r="BN543" i="8" s="1"/>
  <c r="BN544" i="8" s="1"/>
  <c r="BN545" i="8" s="1"/>
  <c r="BN546" i="8" s="1"/>
  <c r="C12" i="17"/>
  <c r="C13" i="17" s="1"/>
  <c r="C14" i="17" s="1"/>
  <c r="C15" i="17" s="1"/>
  <c r="C16" i="17" s="1"/>
  <c r="C17" i="17" s="1"/>
  <c r="C18" i="17" s="1"/>
  <c r="C19" i="17" s="1"/>
  <c r="C20" i="17" s="1"/>
  <c r="C21" i="17" s="1"/>
  <c r="C22" i="17" s="1"/>
  <c r="C23" i="17" s="1"/>
  <c r="C24" i="17" s="1"/>
  <c r="C25" i="17" s="1"/>
  <c r="C26" i="17" s="1"/>
  <c r="C27" i="17" s="1"/>
  <c r="C28" i="17" s="1"/>
  <c r="C29" i="17" s="1"/>
  <c r="C30" i="17" s="1"/>
  <c r="C31" i="17" s="1"/>
  <c r="C32"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AE5" i="18"/>
  <c r="AE6" i="18"/>
  <c r="AJ5" i="18"/>
  <c r="U6" i="18"/>
  <c r="BT6" i="33"/>
  <c r="AJ6" i="18"/>
  <c r="BT7" i="33" l="1"/>
  <c r="BT8" i="33" s="1"/>
  <c r="BT9" i="33" s="1"/>
  <c r="BT10" i="33" s="1"/>
  <c r="BT11" i="33" s="1"/>
  <c r="BT12" i="33" s="1"/>
  <c r="BT13" i="33" s="1"/>
  <c r="BT14" i="33" s="1"/>
  <c r="BT15" i="33" s="1"/>
  <c r="BT16" i="33" s="1"/>
  <c r="BT17" i="33" s="1"/>
  <c r="BT18" i="33" s="1"/>
  <c r="BT19" i="33" s="1"/>
  <c r="BT20" i="33" s="1"/>
  <c r="BT21" i="33" s="1"/>
  <c r="BT22" i="33" s="1"/>
  <c r="BT23" i="33" s="1"/>
  <c r="AU2" i="33"/>
  <c r="Z2" i="33"/>
  <c r="E2" i="33"/>
  <c r="AU1" i="33"/>
  <c r="Z1" i="33"/>
  <c r="E1" i="33"/>
  <c r="E2" i="32"/>
  <c r="Z1" i="32"/>
  <c r="E1" i="32"/>
  <c r="AU2" i="4"/>
  <c r="E2" i="4"/>
  <c r="AU1" i="4"/>
  <c r="E1" i="4"/>
  <c r="BT24" i="33" l="1"/>
  <c r="BT25" i="33" s="1"/>
  <c r="BT26" i="33" s="1"/>
  <c r="BT27" i="33" s="1"/>
  <c r="BT28" i="33" s="1"/>
  <c r="BT29" i="33" s="1"/>
  <c r="BT30" i="33" s="1"/>
  <c r="BT31" i="33" s="1"/>
  <c r="BT32" i="33" s="1"/>
  <c r="BT33" i="33" s="1"/>
  <c r="BT34" i="33" s="1"/>
  <c r="BT35" i="33" s="1"/>
  <c r="BT36" i="33" s="1"/>
  <c r="BT37" i="33" s="1"/>
  <c r="BT38" i="33" s="1"/>
  <c r="BT39" i="33" s="1"/>
  <c r="BT40" i="33" s="1"/>
  <c r="BT41" i="33" s="1"/>
  <c r="BT42" i="33" s="1"/>
  <c r="BT43" i="33" s="1"/>
  <c r="BT44" i="33" s="1"/>
  <c r="BT45" i="33" s="1"/>
  <c r="BO6" i="17"/>
  <c r="BN6" i="7"/>
  <c r="BN7" i="7" s="1"/>
  <c r="BN8" i="7" s="1"/>
  <c r="BN9" i="7" s="1"/>
  <c r="BN10" i="7" s="1"/>
  <c r="BQ2" i="17"/>
  <c r="AJ12" i="38" s="1"/>
  <c r="BP2" i="17"/>
  <c r="AE12" i="38" s="1"/>
  <c r="BO2" i="17"/>
  <c r="Z12" i="38" s="1"/>
  <c r="BN2" i="17"/>
  <c r="U12" i="38" s="1"/>
  <c r="CA2" i="16"/>
  <c r="AJ7" i="38" s="1"/>
  <c r="BZ2" i="16"/>
  <c r="AE7" i="38" s="1"/>
  <c r="BP2" i="7"/>
  <c r="AJ8" i="38" s="1"/>
  <c r="BO2" i="7"/>
  <c r="AE8" i="38" s="1"/>
  <c r="BN2" i="7"/>
  <c r="Z8" i="38" s="1"/>
  <c r="BM2" i="7"/>
  <c r="U8" i="38" s="1"/>
  <c r="BO7" i="17" l="1"/>
  <c r="BO8" i="17" s="1"/>
  <c r="BO9" i="17" s="1"/>
  <c r="E1" i="7"/>
  <c r="E1" i="8"/>
  <c r="E1" i="16"/>
  <c r="E1" i="17"/>
  <c r="AU2" i="7"/>
  <c r="AU2" i="8"/>
  <c r="AU2" i="16"/>
  <c r="AU2" i="17"/>
  <c r="Z2" i="7"/>
  <c r="Z2" i="8"/>
  <c r="Z2" i="16"/>
  <c r="Z2" i="17"/>
  <c r="E2" i="7"/>
  <c r="E2" i="8"/>
  <c r="E2" i="16"/>
  <c r="E2" i="17"/>
  <c r="AU1" i="7"/>
  <c r="AU1" i="8"/>
  <c r="AU1" i="16"/>
  <c r="AU1" i="17"/>
  <c r="BP9" i="17" l="1"/>
  <c r="BQ9" i="17" s="1"/>
  <c r="BO10" i="17"/>
  <c r="BO11" i="17" s="1"/>
  <c r="BO12" i="17" s="1"/>
  <c r="BO13" i="17" s="1"/>
  <c r="BO14" i="17" s="1"/>
  <c r="BO15" i="17" s="1"/>
  <c r="BO16" i="17" s="1"/>
  <c r="BO17" i="17" s="1"/>
  <c r="BO18" i="17" s="1"/>
  <c r="BO19" i="17" s="1"/>
  <c r="BO20" i="17" s="1"/>
  <c r="BO21" i="17" s="1"/>
  <c r="BO22" i="17" s="1"/>
  <c r="BO23" i="17" s="1"/>
  <c r="BO24" i="17" s="1"/>
  <c r="BO25" i="17" s="1"/>
  <c r="BO26" i="17" s="1"/>
  <c r="BO27" i="17" s="1"/>
  <c r="BO28" i="17" s="1"/>
  <c r="BO29" i="17" s="1"/>
  <c r="BO30" i="17" s="1"/>
  <c r="BO31" i="17" s="1"/>
  <c r="BO32" i="17" s="1"/>
  <c r="BO33" i="17" s="1"/>
  <c r="BO34" i="17" s="1"/>
  <c r="BO35" i="17" s="1"/>
  <c r="BO36" i="17" s="1"/>
  <c r="BO37" i="17" s="1"/>
  <c r="BO38" i="17" s="1"/>
  <c r="BO39" i="17" s="1"/>
  <c r="BO40" i="17" s="1"/>
  <c r="BO41" i="17" s="1"/>
  <c r="BO42" i="17" s="1"/>
  <c r="BO43" i="17" s="1"/>
  <c r="BO44" i="17" s="1"/>
  <c r="BO45" i="17" s="1"/>
  <c r="BO46" i="17" s="1"/>
  <c r="BO47" i="17" s="1"/>
  <c r="BO48" i="17" s="1"/>
  <c r="BO49" i="17" s="1"/>
  <c r="BO50" i="17" s="1"/>
  <c r="BO51" i="17" s="1"/>
  <c r="BO52" i="17" s="1"/>
  <c r="BO53" i="17" s="1"/>
  <c r="AJ12" i="18"/>
  <c r="AE12" i="18"/>
  <c r="Z12" i="18"/>
  <c r="U12" i="18"/>
  <c r="AJ7" i="18"/>
  <c r="AE7" i="18"/>
  <c r="Z7" i="18"/>
  <c r="U7" i="18"/>
  <c r="AJ10" i="18"/>
  <c r="AE10" i="18"/>
  <c r="Z10" i="18"/>
  <c r="U10" i="18"/>
  <c r="BN11" i="7"/>
  <c r="BN12" i="7" s="1"/>
  <c r="BN13" i="7" s="1"/>
  <c r="BN14" i="7" s="1"/>
  <c r="BN15" i="7" s="1"/>
  <c r="BN16" i="7" s="1"/>
  <c r="BN17" i="7" s="1"/>
  <c r="BN18" i="7" s="1"/>
  <c r="BN19" i="7" s="1"/>
  <c r="BN20" i="7" s="1"/>
  <c r="BN21" i="7" s="1"/>
  <c r="BN22" i="7" s="1"/>
  <c r="BN23" i="7" s="1"/>
  <c r="BN24" i="7" s="1"/>
  <c r="BN25" i="7" s="1"/>
  <c r="AJ8" i="18"/>
  <c r="AE8" i="18"/>
  <c r="Z8" i="18"/>
  <c r="U8" i="18"/>
  <c r="BT2" i="33" l="1"/>
  <c r="Z6" i="18" s="1"/>
  <c r="Z15" i="18" s="1"/>
  <c r="U15" i="18"/>
  <c r="AJ15" i="18"/>
  <c r="AE15" i="18"/>
  <c r="Z6" i="38" l="1"/>
  <c r="Z15" i="38" s="1"/>
  <c r="BN66" i="16" l="1"/>
  <c r="BN95" i="16" l="1"/>
  <c r="BN39" i="16" l="1"/>
  <c r="BN40" i="16" s="1"/>
  <c r="BN41" i="16" s="1"/>
  <c r="BN42" i="16" s="1"/>
  <c r="BN43" i="16" s="1"/>
  <c r="BN44" i="16" s="1"/>
  <c r="BN45" i="16" s="1"/>
  <c r="BN46" i="16" s="1"/>
  <c r="BN47" i="16" s="1"/>
  <c r="BN48" i="16" s="1"/>
  <c r="BN49" i="16" s="1"/>
  <c r="BN50" i="16" s="1"/>
  <c r="BN51" i="16" s="1"/>
  <c r="BN52" i="16" s="1"/>
  <c r="BN53" i="16" s="1"/>
  <c r="BN54" i="16" s="1"/>
  <c r="BN55" i="16" s="1"/>
  <c r="BN56" i="16" s="1"/>
  <c r="BN57" i="16" s="1"/>
  <c r="BN58" i="16" s="1"/>
  <c r="BN59" i="16" s="1"/>
  <c r="BN60" i="16" s="1"/>
  <c r="BN61" i="16" s="1"/>
  <c r="BN62" i="16" s="1"/>
  <c r="BN67" i="16" s="1"/>
  <c r="BN68" i="16" s="1"/>
  <c r="BN69" i="16" s="1"/>
  <c r="BN70" i="16" s="1"/>
  <c r="BN71" i="16" s="1"/>
  <c r="BN72" i="16" s="1"/>
  <c r="BN73" i="16" s="1"/>
  <c r="BN74" i="16" s="1"/>
  <c r="BN75" i="16" s="1"/>
  <c r="BN76" i="16" s="1"/>
  <c r="BN77" i="16" s="1"/>
  <c r="BN78" i="16" s="1"/>
  <c r="BN79" i="16" s="1"/>
  <c r="BN80" i="16" s="1"/>
  <c r="BN81" i="16" s="1"/>
  <c r="BN82" i="16" s="1"/>
  <c r="BN83" i="16" s="1"/>
  <c r="BN84" i="16" s="1"/>
  <c r="BN85" i="16" s="1"/>
  <c r="BN86" i="16" s="1"/>
  <c r="BN87" i="16" s="1"/>
  <c r="BN88" i="16" s="1"/>
  <c r="BN89" i="16" s="1"/>
  <c r="BN90" i="16" s="1"/>
  <c r="BN91" i="16" s="1"/>
  <c r="BN96" i="16" s="1"/>
  <c r="BN97" i="16" s="1"/>
  <c r="BN105" i="16" l="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98" i="16"/>
  <c r="BN99" i="16" s="1"/>
  <c r="BN100" i="16" s="1"/>
  <c r="BN104" i="16"/>
  <c r="BN549" i="8" l="1"/>
  <c r="BN550" i="8"/>
  <c r="BN551" i="8" s="1"/>
  <c r="BN552" i="8" s="1"/>
  <c r="BN553" i="8" s="1"/>
  <c r="BN554" i="8" s="1"/>
  <c r="BN555" i="8" s="1"/>
  <c r="BN556" i="8" s="1"/>
  <c r="BN557" i="8" s="1"/>
  <c r="BN558" i="8" s="1"/>
  <c r="BN559" i="8" s="1"/>
  <c r="BN560" i="8" s="1"/>
  <c r="BN561" i="8" s="1"/>
  <c r="BN562" i="8" s="1"/>
  <c r="BN563" i="8" s="1"/>
  <c r="BN564" i="8" s="1"/>
  <c r="BN565" i="8" s="1"/>
  <c r="BN566" i="8" s="1"/>
  <c r="BN567" i="8" s="1"/>
  <c r="BN568" i="8" s="1"/>
  <c r="BN569" i="8" s="1"/>
  <c r="BN570" i="8" s="1"/>
  <c r="BN571" i="8" s="1"/>
  <c r="BN572" i="8" s="1"/>
  <c r="BN573" i="8" s="1"/>
  <c r="BN574" i="8" s="1"/>
  <c r="BN575" i="8" s="1"/>
  <c r="BN576" i="8" s="1"/>
  <c r="BN577" i="8" s="1"/>
  <c r="BN578" i="8" s="1"/>
  <c r="BN579" i="8" s="1"/>
  <c r="BN580" i="8" s="1"/>
  <c r="BN581" i="8" s="1"/>
  <c r="BN582" i="8" s="1"/>
  <c r="BN583" i="8" s="1"/>
  <c r="BN584" i="8" s="1"/>
  <c r="BN585" i="8" s="1"/>
  <c r="BN586" i="8" s="1"/>
  <c r="BN587" i="8" s="1"/>
  <c r="BN588" i="8" s="1"/>
  <c r="BN589" i="8" s="1"/>
  <c r="BN590" i="8" s="1"/>
  <c r="BN591" i="8" s="1"/>
  <c r="BN592" i="8" s="1"/>
  <c r="BN593" i="8" s="1"/>
  <c r="BN594" i="8" s="1"/>
  <c r="BN595" i="8" s="1"/>
  <c r="BN596" i="8" s="1"/>
  <c r="BN597" i="8" s="1"/>
  <c r="BN598" i="8" s="1"/>
  <c r="BN599" i="8" s="1"/>
  <c r="BN600" i="8" s="1"/>
  <c r="BN601" i="8" s="1"/>
  <c r="BN602" i="8" s="1"/>
  <c r="BN603" i="8" s="1"/>
  <c r="BN604" i="8" s="1"/>
  <c r="BN605" i="8" s="1"/>
  <c r="BN606" i="8" s="1"/>
  <c r="BN607" i="8" s="1"/>
  <c r="BN608" i="8" s="1"/>
  <c r="BN609" i="8" s="1"/>
  <c r="BN610" i="8" s="1"/>
  <c r="BN611" i="8" s="1"/>
  <c r="BN612" i="8" s="1"/>
  <c r="BN613" i="8" s="1"/>
  <c r="BN614" i="8" s="1"/>
  <c r="BN615" i="8" s="1"/>
  <c r="BN616" i="8" s="1"/>
  <c r="BN617" i="8" s="1"/>
  <c r="BN618" i="8" s="1"/>
  <c r="BN619" i="8" s="1"/>
  <c r="BN620" i="8" s="1"/>
  <c r="BN621" i="8" s="1"/>
  <c r="BN622" i="8" s="1"/>
  <c r="BN623" i="8" s="1"/>
  <c r="BN624" i="8" s="1"/>
  <c r="BN625" i="8" s="1"/>
  <c r="BN626" i="8" s="1"/>
  <c r="BN627" i="8" s="1"/>
  <c r="BN628" i="8" s="1"/>
  <c r="BN629" i="8" s="1"/>
  <c r="BN630" i="8" s="1"/>
  <c r="BN631" i="8" l="1"/>
  <c r="BN632" i="8" s="1"/>
  <c r="BN633" i="8" s="1"/>
  <c r="BN634" i="8" s="1"/>
  <c r="BN635" i="8" s="1"/>
  <c r="BN636" i="8" s="1"/>
  <c r="BN637" i="8" s="1"/>
  <c r="BN638" i="8" s="1"/>
  <c r="BN639" i="8" s="1"/>
  <c r="BN640" i="8" s="1"/>
  <c r="BN641" i="8" s="1"/>
  <c r="BN642" i="8" s="1"/>
  <c r="BN643" i="8" s="1"/>
  <c r="BN644" i="8" s="1"/>
  <c r="BN645" i="8" s="1"/>
  <c r="BN646" i="8" s="1"/>
  <c r="BN647" i="8" s="1"/>
  <c r="BN648" i="8" s="1"/>
  <c r="BN649" i="8" s="1"/>
  <c r="BN650" i="8" s="1"/>
  <c r="BN651" i="8" s="1"/>
  <c r="BN652" i="8" s="1"/>
  <c r="BN653" i="8" s="1"/>
  <c r="BN654" i="8" s="1"/>
  <c r="BN655" i="8" s="1"/>
  <c r="BN656" i="8" s="1"/>
  <c r="BN657" i="8" s="1"/>
  <c r="BN658" i="8" s="1"/>
  <c r="BN659" i="8" s="1"/>
  <c r="BN660" i="8" s="1"/>
  <c r="BN661" i="8" s="1"/>
  <c r="BN662" i="8" s="1"/>
  <c r="BN663" i="8" s="1"/>
  <c r="BN664" i="8" s="1"/>
  <c r="BN665" i="8" s="1"/>
  <c r="BN666" i="8" s="1"/>
  <c r="BN667" i="8" s="1"/>
  <c r="BN668" i="8" s="1"/>
  <c r="BN669" i="8" s="1"/>
  <c r="BN670" i="8" s="1"/>
  <c r="BN671" i="8" s="1"/>
  <c r="BN672" i="8" s="1"/>
  <c r="BN673" i="8" s="1"/>
  <c r="BN674" i="8" s="1"/>
  <c r="BN675" i="8" s="1"/>
  <c r="BN676" i="8" s="1"/>
  <c r="BN677" i="8" s="1"/>
  <c r="BN678" i="8" s="1"/>
  <c r="BN679" i="8" s="1"/>
  <c r="BN680" i="8" s="1"/>
  <c r="BN681" i="8" s="1"/>
  <c r="BN682" i="8" s="1"/>
  <c r="BN683" i="8" s="1"/>
  <c r="BN684" i="8" s="1"/>
  <c r="BN685" i="8" s="1"/>
  <c r="BN686" i="8" s="1"/>
  <c r="BN687" i="8" s="1"/>
  <c r="BN688" i="8" s="1"/>
  <c r="BN689" i="8" s="1"/>
  <c r="BN690" i="8" s="1"/>
  <c r="BN691" i="8" s="1"/>
  <c r="BN692" i="8" s="1"/>
  <c r="BN693" i="8" s="1"/>
  <c r="BN694" i="8" s="1"/>
  <c r="BN695" i="8" s="1"/>
  <c r="BN696" i="8" s="1"/>
  <c r="BN697" i="8" s="1"/>
  <c r="BN698" i="8" s="1"/>
  <c r="BN699" i="8" s="1"/>
  <c r="BN700" i="8" s="1"/>
  <c r="BN701" i="8" s="1"/>
  <c r="BN702" i="8" s="1"/>
  <c r="BN703" i="8" s="1"/>
  <c r="BN704" i="8" s="1"/>
  <c r="BN705" i="8" s="1"/>
  <c r="BN706" i="8" s="1"/>
  <c r="BN707" i="8" s="1"/>
  <c r="BN708" i="8" s="1"/>
  <c r="BN709" i="8" s="1"/>
  <c r="BN710" i="8" s="1"/>
  <c r="BN711" i="8" s="1"/>
  <c r="BN712" i="8" s="1"/>
  <c r="BN713" i="8" s="1"/>
  <c r="BN714" i="8" s="1"/>
  <c r="BN715" i="8" s="1"/>
  <c r="BN716" i="8" s="1"/>
  <c r="BN717" i="8" s="1"/>
  <c r="BN718" i="8" s="1"/>
  <c r="BN71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AS8" authorId="0" shapeId="0" xr:uid="{00000000-0006-0000-0200-000001000000}">
      <text>
        <r>
          <rPr>
            <b/>
            <sz val="9"/>
            <color indexed="81"/>
            <rFont val="ＭＳ Ｐゴシック"/>
            <family val="3"/>
            <charset val="128"/>
          </rPr>
          <t>画面の概要</t>
        </r>
      </text>
    </comment>
    <comment ref="AS42" authorId="0" shapeId="0" xr:uid="{00000000-0006-0000-0200-000002000000}">
      <text>
        <r>
          <rPr>
            <b/>
            <sz val="9"/>
            <color indexed="81"/>
            <rFont val="ＭＳ Ｐゴシック"/>
            <family val="3"/>
            <charset val="128"/>
          </rPr>
          <t>状態、ボタンごとの処理概要
エラー処理や必要であればエラーメッセージも記述
一覧表示の並び順など</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U4" authorId="0" shapeId="0" xr:uid="{00000000-0006-0000-0500-000001000000}">
      <text>
        <r>
          <rPr>
            <sz val="9"/>
            <color indexed="81"/>
            <rFont val="MS P ゴシック"/>
            <family val="3"/>
            <charset val="128"/>
          </rPr>
          <t xml:space="preserve">左記の画面項目定義参照
</t>
        </r>
      </text>
    </comment>
    <comment ref="BV4" authorId="0" shapeId="0" xr:uid="{00000000-0006-0000-0500-000002000000}">
      <text>
        <r>
          <rPr>
            <sz val="9"/>
            <color indexed="81"/>
            <rFont val="MS P ゴシック"/>
            <family val="3"/>
            <charset val="128"/>
          </rPr>
          <t xml:space="preserve">設計と作った画面オブジェクトが一致しているか
一部ソースにて確認必要
</t>
        </r>
      </text>
    </comment>
    <comment ref="J9" authorId="0" shapeId="0" xr:uid="{00000000-0006-0000-0500-000003000000}">
      <text>
        <r>
          <rPr>
            <b/>
            <sz val="9"/>
            <color indexed="81"/>
            <rFont val="ＭＳ Ｐゴシック"/>
            <family val="3"/>
            <charset val="128"/>
          </rPr>
          <t>詳細設計で記載</t>
        </r>
      </text>
    </comment>
    <comment ref="O9" authorId="0" shapeId="0" xr:uid="{00000000-0006-0000-0500-000004000000}">
      <text>
        <r>
          <rPr>
            <b/>
            <sz val="9"/>
            <color indexed="81"/>
            <rFont val="ＭＳ Ｐゴシック"/>
            <family val="3"/>
            <charset val="128"/>
          </rPr>
          <t>ラベル(固定文字出力)
テキスト
テキストエリア
プルダウン
プルダウン（先頭行空白）
リンク
ボタン
チェックボックス
ラジオボタン
リストボックス</t>
        </r>
      </text>
    </comment>
    <comment ref="V9" authorId="0" shapeId="0" xr:uid="{00000000-0006-0000-0500-000005000000}">
      <text>
        <r>
          <rPr>
            <b/>
            <sz val="9"/>
            <color indexed="81"/>
            <rFont val="ＭＳ Ｐゴシック"/>
            <family val="3"/>
            <charset val="128"/>
          </rPr>
          <t>全角
半角
半角英数字のみ
数字のみ：数値（マイナスなし）
数字（-）：電話番号・郵便番号・数値
数字（小数点カンマ）：金額・数値（マイナス値なし）
数字（-小数点カンマ）：金額・数値
全角かなのみ
全角カナのみ
半角カナのみ
日付
日時
時刻
全て：全角半角混在</t>
        </r>
      </text>
    </comment>
    <comment ref="AC9" authorId="0" shapeId="0" xr:uid="{00000000-0006-0000-0500-000006000000}">
      <text>
        <r>
          <rPr>
            <b/>
            <sz val="9"/>
            <color indexed="81"/>
            <rFont val="ＭＳ Ｐゴシック"/>
            <family val="3"/>
            <charset val="128"/>
          </rPr>
          <t>最大文字数
マイナスと小数点、日付の/も含む
※桁・文字数/バイトのどちらで記入するか、記入単位に注意して下さい。</t>
        </r>
      </text>
    </comment>
    <comment ref="AE9" authorId="0" shapeId="0" xr:uid="{00000000-0006-0000-0500-000007000000}">
      <text>
        <r>
          <rPr>
            <b/>
            <sz val="9"/>
            <color indexed="81"/>
            <rFont val="ＭＳ Ｐゴシック"/>
            <family val="3"/>
            <charset val="128"/>
          </rPr>
          <t>最小桁数。
WAXで数字項目の場合に記入する。
※桁・文字数/バイトのどちらで記入するか、記入単位に注意して下さい。</t>
        </r>
      </text>
    </comment>
    <comment ref="AG9" authorId="0" shapeId="0" xr:uid="{00000000-0006-0000-0500-000008000000}">
      <text>
        <r>
          <rPr>
            <b/>
            <sz val="9"/>
            <color indexed="81"/>
            <rFont val="ＭＳ Ｐゴシック"/>
            <family val="3"/>
            <charset val="128"/>
          </rPr>
          <t>マイナスと小数点を除いた桁数
※桁・文字数/バイトのどちらで記入するか、記入単位に注意して下さい。</t>
        </r>
      </text>
    </comment>
    <comment ref="AI9" authorId="0" shapeId="0" xr:uid="{00000000-0006-0000-0500-000009000000}">
      <text>
        <r>
          <rPr>
            <b/>
            <sz val="9"/>
            <color indexed="81"/>
            <rFont val="ＭＳ Ｐゴシック"/>
            <family val="3"/>
            <charset val="128"/>
          </rPr>
          <t>マイナスと小数点を除いた桁数
※桁・文字数/バイトのどちらで記入するか、記入単位に注意して下さい。</t>
        </r>
      </text>
    </comment>
    <comment ref="AK9" authorId="0" shapeId="0" xr:uid="{00000000-0006-0000-0500-00000A000000}">
      <text>
        <r>
          <rPr>
            <b/>
            <sz val="9"/>
            <color indexed="81"/>
            <rFont val="ＭＳ Ｐゴシック"/>
            <family val="3"/>
            <charset val="128"/>
          </rPr>
          <t>全角
半角
半角英数字のみ
数字のみ：数値（マイナスなし）
数字（-）：電話番号・郵便番号・数値
数字（小数点カンマ）：金額・数値（マイナス値なし）
数字（-小数点カンマ）：金額・数値
全角かなのみ
全角カナのみ
半角カナのみ
日付
日時
時刻
全て：全角半角混在</t>
        </r>
      </text>
    </comment>
    <comment ref="AP9" authorId="0" shapeId="0" xr:uid="{00000000-0006-0000-0500-00000B000000}">
      <text>
        <r>
          <rPr>
            <b/>
            <sz val="9"/>
            <color indexed="81"/>
            <rFont val="ＭＳ Ｐゴシック"/>
            <family val="3"/>
            <charset val="128"/>
          </rPr>
          <t>日付：yyyy/MM/dd等
時刻：24hh:mm:ss等
数値：-###,##0.00等</t>
        </r>
      </text>
    </comment>
    <comment ref="AZ9" authorId="0" shapeId="0" xr:uid="{00000000-0006-0000-0500-00000C000000}">
      <text>
        <r>
          <rPr>
            <b/>
            <sz val="9"/>
            <color indexed="81"/>
            <rFont val="ＭＳ Ｐゴシック"/>
            <family val="3"/>
            <charset val="128"/>
          </rPr>
          <t>単位：pt</t>
        </r>
      </text>
    </comment>
    <comment ref="BL9" authorId="0" shapeId="0" xr:uid="{00000000-0006-0000-0500-00000D000000}">
      <text>
        <r>
          <rPr>
            <b/>
            <sz val="9"/>
            <color indexed="81"/>
            <rFont val="ＭＳ Ｐゴシック"/>
            <family val="3"/>
            <charset val="128"/>
          </rPr>
          <t>押下時：ボタンやラジオボタン、チェックボックスを押下時
リスト選択時
フォーカスアウト：フォーカスが外れた場合
フォーカスイン：フォーカスが当たった場合</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M6" authorId="0" shapeId="0" xr:uid="{00000000-0006-0000-0600-000001000000}">
      <text>
        <r>
          <rPr>
            <b/>
            <sz val="9"/>
            <color indexed="81"/>
            <rFont val="ＭＳ Ｐゴシック"/>
            <family val="3"/>
            <charset val="128"/>
          </rPr>
          <t>状態が５つで不足する場合は、下に追加してください。</t>
        </r>
      </text>
    </comment>
    <comment ref="C8" authorId="0" shapeId="0" xr:uid="{00000000-0006-0000-0600-000002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8" authorId="0" shapeId="0" xr:uid="{00000000-0006-0000-0600-000003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8" authorId="0" shapeId="0" xr:uid="{00000000-0006-0000-0600-000004000000}">
      <text>
        <r>
          <rPr>
            <sz val="9"/>
            <color indexed="81"/>
            <rFont val="ＭＳ Ｐゴシック"/>
            <family val="3"/>
            <charset val="128"/>
          </rPr>
          <t>活性：表示。ボタンが押せる状態。テキストであれば入力可。
非活性：ボタンなど表示されているが押せない状態。（disabled）
表示：項目を持っていて、状態によって表示する(show)
非表示：項目を持っているが、状態によって表示しない。（hidden）
活性で入力不可：表示・活性だが文字の入力ができない状態。テキスト（テキストエリア）の場合に使用。</t>
        </r>
      </text>
    </comment>
    <comment ref="AG8" authorId="0" shapeId="0" xr:uid="{00000000-0006-0000-0600-000005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8" authorId="0" shapeId="0" xr:uid="{00000000-0006-0000-0600-000006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35" authorId="0" shapeId="0" xr:uid="{00000000-0006-0000-0600-000007000000}">
      <text>
        <r>
          <rPr>
            <b/>
            <sz val="9"/>
            <color indexed="81"/>
            <rFont val="ＭＳ Ｐゴシック"/>
            <family val="3"/>
            <charset val="128"/>
          </rPr>
          <t>状態が５つで不足する場合は、下に追加してください。</t>
        </r>
      </text>
    </comment>
    <comment ref="C37" authorId="0" shapeId="0" xr:uid="{00000000-0006-0000-0600-000008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37" authorId="0" shapeId="0" xr:uid="{00000000-0006-0000-0600-000009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37" authorId="0" shapeId="0" xr:uid="{00000000-0006-0000-0600-00000A000000}">
      <text>
        <r>
          <rPr>
            <b/>
            <sz val="9"/>
            <color indexed="81"/>
            <rFont val="ＭＳ Ｐゴシック"/>
            <family val="3"/>
            <charset val="128"/>
          </rPr>
          <t xml:space="preserve">活性：表示。ボタンが押せる状態。テキストであれば入力可。
非活性：ボタンなど表示されているが押せない状態。（disabled）
非表示：項目を持っているが、状態によって表示しない。（hidden）
</t>
        </r>
      </text>
    </comment>
    <comment ref="AG37" authorId="0" shapeId="0" xr:uid="{00000000-0006-0000-0600-00000B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37" authorId="0" shapeId="0" xr:uid="{00000000-0006-0000-0600-00000C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64" authorId="0" shapeId="0" xr:uid="{00000000-0006-0000-0600-00000D000000}">
      <text>
        <r>
          <rPr>
            <b/>
            <sz val="9"/>
            <color indexed="81"/>
            <rFont val="ＭＳ Ｐゴシック"/>
            <family val="3"/>
            <charset val="128"/>
          </rPr>
          <t>状態が５つで不足する場合は、下に追加してください。</t>
        </r>
      </text>
    </comment>
    <comment ref="C66" authorId="0" shapeId="0" xr:uid="{00000000-0006-0000-0600-00000E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66" authorId="0" shapeId="0" xr:uid="{00000000-0006-0000-0600-00000F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66" authorId="0" shapeId="0" xr:uid="{00000000-0006-0000-0600-000010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66" authorId="0" shapeId="0" xr:uid="{00000000-0006-0000-0600-000011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66" authorId="0" shapeId="0" xr:uid="{00000000-0006-0000-0600-000012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93" authorId="0" shapeId="0" xr:uid="{00000000-0006-0000-0600-000013000000}">
      <text>
        <r>
          <rPr>
            <b/>
            <sz val="9"/>
            <color indexed="81"/>
            <rFont val="ＭＳ Ｐゴシック"/>
            <family val="3"/>
            <charset val="128"/>
          </rPr>
          <t>状態が５つで不足する場合は、下に追加してください。</t>
        </r>
      </text>
    </comment>
    <comment ref="C95" authorId="0" shapeId="0" xr:uid="{00000000-0006-0000-0600-000014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95" authorId="0" shapeId="0" xr:uid="{00000000-0006-0000-0600-000015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95" authorId="0" shapeId="0" xr:uid="{00000000-0006-0000-0600-000016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95" authorId="0" shapeId="0" xr:uid="{00000000-0006-0000-0600-000017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95" authorId="0" shapeId="0" xr:uid="{00000000-0006-0000-0600-000018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M102" authorId="0" shapeId="0" xr:uid="{00000000-0006-0000-0600-000019000000}">
      <text>
        <r>
          <rPr>
            <b/>
            <sz val="9"/>
            <color indexed="81"/>
            <rFont val="ＭＳ Ｐゴシック"/>
            <family val="3"/>
            <charset val="128"/>
          </rPr>
          <t>状態が５つで不足する場合は、下に追加してください。</t>
        </r>
      </text>
    </comment>
    <comment ref="C104" authorId="0" shapeId="0" xr:uid="{00000000-0006-0000-0600-00001A000000}">
      <text>
        <r>
          <rPr>
            <b/>
            <sz val="9"/>
            <color indexed="81"/>
            <rFont val="ＭＳ Ｐゴシック"/>
            <family val="3"/>
            <charset val="128"/>
          </rPr>
          <t>画面状態定義の項目論理名は、
画面項目定義で挙げた項目の内、
以下を除いて記載する。
ラベル
タイトルバー
ページャー</t>
        </r>
        <r>
          <rPr>
            <sz val="9"/>
            <color indexed="81"/>
            <rFont val="ＭＳ Ｐゴシック"/>
            <family val="3"/>
            <charset val="128"/>
          </rPr>
          <t xml:space="preserve">
</t>
        </r>
      </text>
    </comment>
    <comment ref="M104" authorId="0" shapeId="0" xr:uid="{00000000-0006-0000-0600-00001B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R104" authorId="0" shapeId="0" xr:uid="{00000000-0006-0000-0600-00001C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 ref="AG104" authorId="0" shapeId="0" xr:uid="{00000000-0006-0000-0600-00001D000000}">
      <text>
        <r>
          <rPr>
            <b/>
            <sz val="9"/>
            <color indexed="81"/>
            <rFont val="ＭＳ Ｐゴシック"/>
            <family val="3"/>
            <charset val="128"/>
          </rPr>
          <t>空欄：値をセットしない。（NULL）
データをセット：データを任意の場所から取得し、セットする。初期値、固定値など。
ON：チェックボックスやラジオボタンを選択状態にする。
OFF：チェックボックスやラジオボタンを選択状態にしない。</t>
        </r>
      </text>
    </comment>
    <comment ref="AL104" authorId="0" shapeId="0" xr:uid="{00000000-0006-0000-0600-00001E000000}">
      <text>
        <r>
          <rPr>
            <b/>
            <sz val="9"/>
            <color indexed="81"/>
            <rFont val="ＭＳ Ｐゴシック"/>
            <family val="3"/>
            <charset val="128"/>
          </rPr>
          <t>活性：表示。ボタンが押せる状態。テキストであれば入力可。
非活性：ボタンなど表示されているが押せない状態。（disabled）
非表示：項目を持っているが、状態によって表示しない。（hidden）
活性で入力不可：表示・活性だが文字の入力ができない状態。テキスト（テキストエリア）の場合に使用。</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作成者</author>
  </authors>
  <commentList>
    <comment ref="BO4" authorId="0" shapeId="0" xr:uid="{00000000-0006-0000-0700-000001000000}">
      <text>
        <r>
          <rPr>
            <sz val="9"/>
            <color indexed="81"/>
            <rFont val="MS P ゴシック"/>
            <family val="3"/>
            <charset val="128"/>
          </rPr>
          <t xml:space="preserve">キーボードでショートカットキー押下
</t>
        </r>
      </text>
    </comment>
    <comment ref="BP4" authorId="0" shapeId="0" xr:uid="{00000000-0006-0000-0700-000002000000}">
      <text>
        <r>
          <rPr>
            <sz val="9"/>
            <color indexed="81"/>
            <rFont val="MS P ゴシック"/>
            <family val="3"/>
            <charset val="128"/>
          </rPr>
          <t xml:space="preserve">動作すること
</t>
        </r>
      </text>
    </comment>
    <comment ref="BJ8" authorId="0" shapeId="0" xr:uid="{00000000-0006-0000-0700-000003000000}">
      <text>
        <r>
          <rPr>
            <b/>
            <sz val="9"/>
            <color indexed="81"/>
            <rFont val="ＭＳ Ｐゴシック"/>
            <family val="3"/>
            <charset val="128"/>
          </rPr>
          <t xml:space="preserve">ショートカットキーを押下した時の動作を記述する。[画面デザイン共通仕様書] で
 規定されているものを記載すること。
※ショートカットキーが未割当の場合は明示的に　“―” を記述する。
</t>
        </r>
      </text>
    </comment>
  </commentList>
</comments>
</file>

<file path=xl/sharedStrings.xml><?xml version="1.0" encoding="utf-8"?>
<sst xmlns="http://schemas.openxmlformats.org/spreadsheetml/2006/main" count="4154" uniqueCount="1693">
  <si>
    <t>説明</t>
  </si>
  <si>
    <t>―</t>
  </si>
  <si>
    <t>F2</t>
  </si>
  <si>
    <t>F3</t>
  </si>
  <si>
    <t>F4</t>
  </si>
  <si>
    <t>F5</t>
  </si>
  <si>
    <t>F6</t>
  </si>
  <si>
    <t>F7</t>
  </si>
  <si>
    <t>F8</t>
  </si>
  <si>
    <t>F9</t>
  </si>
  <si>
    <t>F10</t>
  </si>
  <si>
    <t>F11</t>
  </si>
  <si>
    <t>F12</t>
  </si>
  <si>
    <t>画面名</t>
    <rPh sb="0" eb="2">
      <t>ガメン</t>
    </rPh>
    <rPh sb="2" eb="3">
      <t>メイ</t>
    </rPh>
    <phoneticPr fontId="1"/>
  </si>
  <si>
    <t>画面</t>
    <rPh sb="0" eb="2">
      <t>ガメン</t>
    </rPh>
    <phoneticPr fontId="1"/>
  </si>
  <si>
    <t>ユースケース名</t>
    <rPh sb="6" eb="7">
      <t>メイ</t>
    </rPh>
    <phoneticPr fontId="1"/>
  </si>
  <si>
    <t>改訂履歴</t>
    <rPh sb="0" eb="2">
      <t>カイテイ</t>
    </rPh>
    <rPh sb="2" eb="4">
      <t>リレキ</t>
    </rPh>
    <phoneticPr fontId="1"/>
  </si>
  <si>
    <t>改訂日付</t>
    <rPh sb="0" eb="2">
      <t>カイテイ</t>
    </rPh>
    <rPh sb="2" eb="4">
      <t>ヒヅケ</t>
    </rPh>
    <phoneticPr fontId="1"/>
  </si>
  <si>
    <t>改訂箇所</t>
    <rPh sb="0" eb="2">
      <t>カイテイ</t>
    </rPh>
    <rPh sb="2" eb="4">
      <t>カショ</t>
    </rPh>
    <phoneticPr fontId="1"/>
  </si>
  <si>
    <t>改訂内容</t>
    <rPh sb="0" eb="2">
      <t>カイテイ</t>
    </rPh>
    <rPh sb="2" eb="4">
      <t>ナイヨウ</t>
    </rPh>
    <phoneticPr fontId="1"/>
  </si>
  <si>
    <t>改訂者</t>
    <rPh sb="0" eb="2">
      <t>カイテイ</t>
    </rPh>
    <rPh sb="2" eb="3">
      <t>シャ</t>
    </rPh>
    <phoneticPr fontId="1"/>
  </si>
  <si>
    <t>新規作成</t>
    <rPh sb="0" eb="2">
      <t>シンキ</t>
    </rPh>
    <rPh sb="2" eb="4">
      <t>サクセイ</t>
    </rPh>
    <phoneticPr fontId="1"/>
  </si>
  <si>
    <t>値</t>
    <rPh sb="0" eb="1">
      <t>アタイ</t>
    </rPh>
    <phoneticPr fontId="1"/>
  </si>
  <si>
    <t>形状</t>
    <rPh sb="0" eb="2">
      <t>ケイジョウ</t>
    </rPh>
    <phoneticPr fontId="1"/>
  </si>
  <si>
    <t>状態名</t>
    <rPh sb="0" eb="2">
      <t>ジョウタイ</t>
    </rPh>
    <rPh sb="2" eb="3">
      <t>メイ</t>
    </rPh>
    <phoneticPr fontId="1"/>
  </si>
  <si>
    <t>備考</t>
    <rPh sb="0" eb="2">
      <t>ビコウ</t>
    </rPh>
    <phoneticPr fontId="1"/>
  </si>
  <si>
    <t>状態</t>
    <rPh sb="0" eb="2">
      <t>ジョウタイ</t>
    </rPh>
    <phoneticPr fontId="1"/>
  </si>
  <si>
    <t>論理名</t>
    <rPh sb="0" eb="2">
      <t>ロンリ</t>
    </rPh>
    <rPh sb="2" eb="3">
      <t>メイ</t>
    </rPh>
    <phoneticPr fontId="1"/>
  </si>
  <si>
    <t>設定値</t>
    <rPh sb="0" eb="2">
      <t>セッテイ</t>
    </rPh>
    <rPh sb="2" eb="3">
      <t>チ</t>
    </rPh>
    <phoneticPr fontId="1"/>
  </si>
  <si>
    <t>10</t>
  </si>
  <si>
    <t>会社情報</t>
    <rPh sb="0" eb="2">
      <t>カイシャ</t>
    </rPh>
    <rPh sb="2" eb="4">
      <t>ジョウホウ</t>
    </rPh>
    <phoneticPr fontId="1"/>
  </si>
  <si>
    <t>初期表示</t>
    <rPh sb="0" eb="2">
      <t>ショキ</t>
    </rPh>
    <rPh sb="2" eb="4">
      <t>ヒョウジ</t>
    </rPh>
    <phoneticPr fontId="1"/>
  </si>
  <si>
    <t>■DB設定定義</t>
    <rPh sb="3" eb="5">
      <t>セッテイ</t>
    </rPh>
    <rPh sb="5" eb="7">
      <t>テイギ</t>
    </rPh>
    <phoneticPr fontId="1"/>
  </si>
  <si>
    <t>合　計</t>
    <rPh sb="0" eb="1">
      <t>ゴウ</t>
    </rPh>
    <rPh sb="2" eb="3">
      <t>ケイ</t>
    </rPh>
    <phoneticPr fontId="2"/>
  </si>
  <si>
    <t>NG数</t>
    <rPh sb="2" eb="3">
      <t>スウ</t>
    </rPh>
    <phoneticPr fontId="2"/>
  </si>
  <si>
    <t>OK数</t>
    <rPh sb="2" eb="3">
      <t>スウ</t>
    </rPh>
    <phoneticPr fontId="2"/>
  </si>
  <si>
    <t>シート名</t>
    <rPh sb="3" eb="4">
      <t>メイ</t>
    </rPh>
    <phoneticPr fontId="69"/>
  </si>
  <si>
    <t>試験工程</t>
    <rPh sb="0" eb="2">
      <t>シケン</t>
    </rPh>
    <rPh sb="2" eb="4">
      <t>コウテイ</t>
    </rPh>
    <phoneticPr fontId="1"/>
  </si>
  <si>
    <t>試験項目数</t>
    <rPh sb="0" eb="2">
      <t>シケン</t>
    </rPh>
    <rPh sb="2" eb="4">
      <t>コウモク</t>
    </rPh>
    <rPh sb="4" eb="5">
      <t>スウ</t>
    </rPh>
    <phoneticPr fontId="2"/>
  </si>
  <si>
    <t>試験項目ID</t>
    <rPh sb="0" eb="2">
      <t>シケン</t>
    </rPh>
    <rPh sb="2" eb="4">
      <t>コウモク</t>
    </rPh>
    <phoneticPr fontId="2"/>
  </si>
  <si>
    <t>対象</t>
    <rPh sb="0" eb="2">
      <t>タイショウ</t>
    </rPh>
    <phoneticPr fontId="2"/>
  </si>
  <si>
    <t>試験項目ID
（下4桁）</t>
    <rPh sb="0" eb="2">
      <t>シケン</t>
    </rPh>
    <rPh sb="2" eb="4">
      <t>コウモク</t>
    </rPh>
    <rPh sb="8" eb="9">
      <t>シモ</t>
    </rPh>
    <rPh sb="10" eb="11">
      <t>ケタ</t>
    </rPh>
    <phoneticPr fontId="2"/>
  </si>
  <si>
    <t>試験結果</t>
    <rPh sb="0" eb="2">
      <t>シケン</t>
    </rPh>
    <rPh sb="2" eb="4">
      <t>ケッカ</t>
    </rPh>
    <phoneticPr fontId="2"/>
  </si>
  <si>
    <t>再試験結果</t>
    <rPh sb="0" eb="3">
      <t>サイシケン</t>
    </rPh>
    <rPh sb="3" eb="5">
      <t>ケッカ</t>
    </rPh>
    <phoneticPr fontId="2"/>
  </si>
  <si>
    <t>確認日</t>
    <rPh sb="0" eb="2">
      <t>カクニン</t>
    </rPh>
    <rPh sb="2" eb="3">
      <t>ビ</t>
    </rPh>
    <phoneticPr fontId="2"/>
  </si>
  <si>
    <t>確認者</t>
    <rPh sb="0" eb="2">
      <t>カクニン</t>
    </rPh>
    <rPh sb="2" eb="3">
      <t>シャ</t>
    </rPh>
    <phoneticPr fontId="2"/>
  </si>
  <si>
    <t>備考</t>
    <rPh sb="0" eb="2">
      <t>ビコウ</t>
    </rPh>
    <phoneticPr fontId="2"/>
  </si>
  <si>
    <t>条件</t>
    <rPh sb="0" eb="2">
      <t>ジョウケン</t>
    </rPh>
    <phoneticPr fontId="2"/>
  </si>
  <si>
    <t>確認内容</t>
    <rPh sb="0" eb="2">
      <t>カクニン</t>
    </rPh>
    <rPh sb="2" eb="4">
      <t>ナイヨウ</t>
    </rPh>
    <phoneticPr fontId="2"/>
  </si>
  <si>
    <t>故障No</t>
    <rPh sb="0" eb="2">
      <t>コショウ</t>
    </rPh>
    <phoneticPr fontId="2"/>
  </si>
  <si>
    <t>必須</t>
    <rPh sb="0" eb="2">
      <t>ヒッス</t>
    </rPh>
    <phoneticPr fontId="1"/>
  </si>
  <si>
    <t>(行数）</t>
    <rPh sb="1" eb="3">
      <t>ギョウスウ</t>
    </rPh>
    <phoneticPr fontId="2"/>
  </si>
  <si>
    <t>画面ショートカット</t>
    <phoneticPr fontId="1"/>
  </si>
  <si>
    <t>画面状態定義</t>
    <phoneticPr fontId="1"/>
  </si>
  <si>
    <t>画面定義書</t>
    <rPh sb="0" eb="2">
      <t>ガメン</t>
    </rPh>
    <rPh sb="2" eb="4">
      <t>テイギ</t>
    </rPh>
    <rPh sb="4" eb="5">
      <t>ショ</t>
    </rPh>
    <phoneticPr fontId="1"/>
  </si>
  <si>
    <t>ユースケース分類</t>
    <rPh sb="6" eb="8">
      <t>ブンルイ</t>
    </rPh>
    <phoneticPr fontId="1"/>
  </si>
  <si>
    <t>プロジェクト名</t>
    <rPh sb="6" eb="7">
      <t>メイ</t>
    </rPh>
    <phoneticPr fontId="2"/>
  </si>
  <si>
    <t>設計書名</t>
    <rPh sb="0" eb="3">
      <t>セッケイショ</t>
    </rPh>
    <rPh sb="3" eb="4">
      <t>メイ</t>
    </rPh>
    <phoneticPr fontId="2"/>
  </si>
  <si>
    <t>ユースケース名</t>
    <rPh sb="6" eb="7">
      <t>メイ</t>
    </rPh>
    <phoneticPr fontId="2"/>
  </si>
  <si>
    <t>サブシステム</t>
    <phoneticPr fontId="2"/>
  </si>
  <si>
    <t>整数</t>
    <rPh sb="0" eb="2">
      <t>セイスウ</t>
    </rPh>
    <phoneticPr fontId="1"/>
  </si>
  <si>
    <t>試験項目ID</t>
    <rPh sb="0" eb="2">
      <t>シケン</t>
    </rPh>
    <rPh sb="2" eb="4">
      <t>コウモク</t>
    </rPh>
    <phoneticPr fontId="1"/>
  </si>
  <si>
    <t>文字数/精度</t>
    <rPh sb="0" eb="3">
      <t>モジスウ</t>
    </rPh>
    <rPh sb="4" eb="6">
      <t>セイド</t>
    </rPh>
    <phoneticPr fontId="1"/>
  </si>
  <si>
    <t>サブシステム</t>
    <phoneticPr fontId="1"/>
  </si>
  <si>
    <t>№</t>
    <phoneticPr fontId="1"/>
  </si>
  <si>
    <t>(1)</t>
    <phoneticPr fontId="1"/>
  </si>
  <si>
    <t>①</t>
    <phoneticPr fontId="1"/>
  </si>
  <si>
    <t>項目ID</t>
    <rPh sb="0" eb="2">
      <t>コウモク</t>
    </rPh>
    <phoneticPr fontId="1"/>
  </si>
  <si>
    <t>項目名</t>
    <phoneticPr fontId="1"/>
  </si>
  <si>
    <t>↓詳細設計で記述</t>
    <rPh sb="1" eb="3">
      <t>ショウサイ</t>
    </rPh>
    <rPh sb="3" eb="5">
      <t>セッケイ</t>
    </rPh>
    <rPh sb="6" eb="8">
      <t>キジュツ</t>
    </rPh>
    <phoneticPr fontId="1"/>
  </si>
  <si>
    <t>文字種別</t>
    <rPh sb="0" eb="2">
      <t>モジ</t>
    </rPh>
    <rPh sb="2" eb="4">
      <t>シュベツ</t>
    </rPh>
    <phoneticPr fontId="1"/>
  </si>
  <si>
    <t>画面名</t>
    <rPh sb="2" eb="3">
      <t>メイ</t>
    </rPh>
    <phoneticPr fontId="2"/>
  </si>
  <si>
    <t>最小</t>
    <rPh sb="0" eb="2">
      <t>サイショウ</t>
    </rPh>
    <phoneticPr fontId="1"/>
  </si>
  <si>
    <t>画面IO定義</t>
    <rPh sb="0" eb="2">
      <t>ガメン</t>
    </rPh>
    <rPh sb="4" eb="6">
      <t>テイギ</t>
    </rPh>
    <phoneticPr fontId="2"/>
  </si>
  <si>
    <t>No.</t>
    <phoneticPr fontId="2"/>
  </si>
  <si>
    <t>4</t>
  </si>
  <si>
    <t>5</t>
  </si>
  <si>
    <t>6</t>
  </si>
  <si>
    <t>7</t>
  </si>
  <si>
    <t>8</t>
  </si>
  <si>
    <t>9</t>
  </si>
  <si>
    <t>サブシステム</t>
    <phoneticPr fontId="2"/>
  </si>
  <si>
    <t>ID:</t>
    <phoneticPr fontId="1"/>
  </si>
  <si>
    <t>No.</t>
    <phoneticPr fontId="1"/>
  </si>
  <si>
    <t>リソースキー/備考</t>
    <rPh sb="7" eb="9">
      <t>ビコウ</t>
    </rPh>
    <phoneticPr fontId="1"/>
  </si>
  <si>
    <t>UT</t>
    <phoneticPr fontId="1"/>
  </si>
  <si>
    <t>No.</t>
    <phoneticPr fontId="2"/>
  </si>
  <si>
    <t>1</t>
    <phoneticPr fontId="2"/>
  </si>
  <si>
    <t>画面概要・レイアウト</t>
    <phoneticPr fontId="1"/>
  </si>
  <si>
    <t>2</t>
    <phoneticPr fontId="1"/>
  </si>
  <si>
    <t>画面項目定義</t>
    <phoneticPr fontId="1"/>
  </si>
  <si>
    <t>画面機能定義</t>
    <phoneticPr fontId="1"/>
  </si>
  <si>
    <t>DB設定定義</t>
    <phoneticPr fontId="1"/>
  </si>
  <si>
    <t>■I/O定義</t>
    <phoneticPr fontId="1"/>
  </si>
  <si>
    <t>■画面項目定義</t>
    <rPh sb="3" eb="5">
      <t>コウモク</t>
    </rPh>
    <rPh sb="5" eb="7">
      <t>テイギ</t>
    </rPh>
    <phoneticPr fontId="1"/>
  </si>
  <si>
    <t>■画面処理定義</t>
    <rPh sb="3" eb="5">
      <t>ショリ</t>
    </rPh>
    <phoneticPr fontId="1"/>
  </si>
  <si>
    <t>■画面状態定義</t>
    <rPh sb="3" eb="5">
      <t>ジョウタイ</t>
    </rPh>
    <rPh sb="5" eb="7">
      <t>テイギ</t>
    </rPh>
    <phoneticPr fontId="1"/>
  </si>
  <si>
    <t>■画面レイアウト</t>
    <phoneticPr fontId="1"/>
  </si>
  <si>
    <t>■画面概要</t>
    <phoneticPr fontId="1"/>
  </si>
  <si>
    <t>処理概要</t>
    <rPh sb="0" eb="2">
      <t>ショリ</t>
    </rPh>
    <phoneticPr fontId="2"/>
  </si>
  <si>
    <t>■画面ショートカット</t>
    <phoneticPr fontId="1"/>
  </si>
  <si>
    <t>ショートカットキー</t>
    <phoneticPr fontId="1"/>
  </si>
  <si>
    <t>■画面パラメータ定義</t>
    <rPh sb="1" eb="3">
      <t>ガメン</t>
    </rPh>
    <rPh sb="8" eb="10">
      <t>テイギ</t>
    </rPh>
    <phoneticPr fontId="1"/>
  </si>
  <si>
    <t>パラメータ名</t>
    <rPh sb="5" eb="6">
      <t>メイ</t>
    </rPh>
    <phoneticPr fontId="1"/>
  </si>
  <si>
    <t>内容</t>
    <rPh sb="0" eb="2">
      <t>ナイヨウ</t>
    </rPh>
    <phoneticPr fontId="1"/>
  </si>
  <si>
    <t>受信パラメータ</t>
    <rPh sb="0" eb="2">
      <t>ジュシン</t>
    </rPh>
    <phoneticPr fontId="1"/>
  </si>
  <si>
    <t>3</t>
  </si>
  <si>
    <t>画面パラメータ定義</t>
    <phoneticPr fontId="1"/>
  </si>
  <si>
    <t>R</t>
    <phoneticPr fontId="2"/>
  </si>
  <si>
    <t>D</t>
    <phoneticPr fontId="2"/>
  </si>
  <si>
    <t>画面概要</t>
    <phoneticPr fontId="2"/>
  </si>
  <si>
    <t>画面ID</t>
    <phoneticPr fontId="2"/>
  </si>
  <si>
    <t>前提条件・補足説明</t>
    <phoneticPr fontId="2"/>
  </si>
  <si>
    <t>設計書</t>
    <phoneticPr fontId="1"/>
  </si>
  <si>
    <t>F1</t>
    <phoneticPr fontId="1"/>
  </si>
  <si>
    <t>Alt+F</t>
    <phoneticPr fontId="1"/>
  </si>
  <si>
    <t>Alt+F+X</t>
    <phoneticPr fontId="1"/>
  </si>
  <si>
    <t>製品開発Ｇ</t>
    <rPh sb="0" eb="2">
      <t>セイヒン</t>
    </rPh>
    <rPh sb="2" eb="4">
      <t>カイハツ</t>
    </rPh>
    <phoneticPr fontId="1"/>
  </si>
  <si>
    <t>テーブル名</t>
    <phoneticPr fontId="1"/>
  </si>
  <si>
    <t>C</t>
    <phoneticPr fontId="1"/>
  </si>
  <si>
    <t>U</t>
    <phoneticPr fontId="2"/>
  </si>
  <si>
    <t>(桁・文字数）</t>
  </si>
  <si>
    <t>←精度を選択してください</t>
    <rPh sb="1" eb="3">
      <t>セイド</t>
    </rPh>
    <rPh sb="4" eb="6">
      <t>センタク</t>
    </rPh>
    <phoneticPr fontId="1"/>
  </si>
  <si>
    <t>No.</t>
    <phoneticPr fontId="2"/>
  </si>
  <si>
    <t>項目名</t>
    <phoneticPr fontId="1"/>
  </si>
  <si>
    <t>形式</t>
    <rPh sb="0" eb="2">
      <t>ケイシキ</t>
    </rPh>
    <phoneticPr fontId="1"/>
  </si>
  <si>
    <t>最大</t>
    <phoneticPr fontId="1"/>
  </si>
  <si>
    <t>小数</t>
    <phoneticPr fontId="1"/>
  </si>
  <si>
    <t>フォーマット</t>
    <phoneticPr fontId="1"/>
  </si>
  <si>
    <t>表示</t>
    <rPh sb="0" eb="2">
      <t>ヒョウジ</t>
    </rPh>
    <phoneticPr fontId="2"/>
  </si>
  <si>
    <t>フォント</t>
    <phoneticPr fontId="2"/>
  </si>
  <si>
    <t>サイズ</t>
    <phoneticPr fontId="2"/>
  </si>
  <si>
    <t>拡張</t>
    <rPh sb="0" eb="2">
      <t>カクチョウ</t>
    </rPh>
    <phoneticPr fontId="2"/>
  </si>
  <si>
    <t>文字色</t>
    <rPh sb="0" eb="2">
      <t>モジ</t>
    </rPh>
    <rPh sb="2" eb="3">
      <t>イロ</t>
    </rPh>
    <phoneticPr fontId="2"/>
  </si>
  <si>
    <t>背景色</t>
    <rPh sb="0" eb="3">
      <t>ハイケイショク</t>
    </rPh>
    <phoneticPr fontId="2"/>
  </si>
  <si>
    <t>編集</t>
    <rPh sb="0" eb="2">
      <t>ヘンシュウ</t>
    </rPh>
    <phoneticPr fontId="2"/>
  </si>
  <si>
    <t>ソート</t>
    <phoneticPr fontId="2"/>
  </si>
  <si>
    <t>イベント</t>
    <phoneticPr fontId="1"/>
  </si>
  <si>
    <t>イベント説明</t>
    <phoneticPr fontId="1"/>
  </si>
  <si>
    <t>メニューから起動</t>
    <rPh sb="6" eb="8">
      <t>キドウ</t>
    </rPh>
    <phoneticPr fontId="2"/>
  </si>
  <si>
    <r>
      <t>OK数</t>
    </r>
    <r>
      <rPr>
        <sz val="6"/>
        <rFont val="Meiryo UI"/>
        <family val="3"/>
        <charset val="128"/>
      </rPr>
      <t>（行数と一致します）</t>
    </r>
    <rPh sb="2" eb="3">
      <t>スウ</t>
    </rPh>
    <rPh sb="4" eb="6">
      <t>ギョウスウ</t>
    </rPh>
    <rPh sb="7" eb="9">
      <t>イッチ</t>
    </rPh>
    <phoneticPr fontId="2"/>
  </si>
  <si>
    <t>形式がNumber</t>
    <rPh sb="0" eb="2">
      <t>ケイシキ</t>
    </rPh>
    <phoneticPr fontId="1"/>
  </si>
  <si>
    <t>右寄せ</t>
    <rPh sb="0" eb="2">
      <t>ミギヨ</t>
    </rPh>
    <phoneticPr fontId="1"/>
  </si>
  <si>
    <t>形式がString</t>
    <rPh sb="0" eb="2">
      <t>ケイシキ</t>
    </rPh>
    <phoneticPr fontId="1"/>
  </si>
  <si>
    <t>左寄せ</t>
    <rPh sb="0" eb="2">
      <t>ヒダリヨ</t>
    </rPh>
    <phoneticPr fontId="1"/>
  </si>
  <si>
    <t>形式がDate/Time</t>
    <rPh sb="0" eb="2">
      <t>ケイシキ</t>
    </rPh>
    <phoneticPr fontId="1"/>
  </si>
  <si>
    <t>改修1</t>
    <rPh sb="0" eb="2">
      <t>カイシュウ</t>
    </rPh>
    <phoneticPr fontId="100"/>
  </si>
  <si>
    <t>概要</t>
    <rPh sb="0" eb="2">
      <t>ガイヨウ</t>
    </rPh>
    <phoneticPr fontId="1"/>
  </si>
  <si>
    <t>事前準備</t>
    <rPh sb="0" eb="2">
      <t>ジゼン</t>
    </rPh>
    <rPh sb="2" eb="4">
      <t>ジュンビ</t>
    </rPh>
    <phoneticPr fontId="1"/>
  </si>
  <si>
    <t>処理概要</t>
    <rPh sb="0" eb="2">
      <t>ショリ</t>
    </rPh>
    <rPh sb="2" eb="4">
      <t>ガイヨウ</t>
    </rPh>
    <phoneticPr fontId="1"/>
  </si>
  <si>
    <t>左記参照</t>
    <rPh sb="0" eb="2">
      <t>サキ</t>
    </rPh>
    <rPh sb="2" eb="4">
      <t>サンショウ</t>
    </rPh>
    <phoneticPr fontId="1"/>
  </si>
  <si>
    <t>Alt+F+G</t>
    <phoneticPr fontId="1"/>
  </si>
  <si>
    <t>Alt+G</t>
    <phoneticPr fontId="1"/>
  </si>
  <si>
    <t>Alt+Q</t>
    <phoneticPr fontId="1"/>
  </si>
  <si>
    <t>画面起動時</t>
    <rPh sb="0" eb="2">
      <t>ガメン</t>
    </rPh>
    <rPh sb="2" eb="4">
      <t>キドウ</t>
    </rPh>
    <rPh sb="4" eb="5">
      <t>ジ</t>
    </rPh>
    <phoneticPr fontId="1"/>
  </si>
  <si>
    <t>スクリプトにてコード定義等追加</t>
    <rPh sb="10" eb="12">
      <t>テイギ</t>
    </rPh>
    <rPh sb="12" eb="13">
      <t>トウ</t>
    </rPh>
    <rPh sb="13" eb="15">
      <t>ツイカ</t>
    </rPh>
    <phoneticPr fontId="1"/>
  </si>
  <si>
    <t>同じロジックは関数にしてまとめること</t>
    <rPh sb="0" eb="1">
      <t>オナ</t>
    </rPh>
    <rPh sb="7" eb="9">
      <t>カンスウ</t>
    </rPh>
    <phoneticPr fontId="1"/>
  </si>
  <si>
    <t>その他開発ルールに則る</t>
    <rPh sb="2" eb="3">
      <t>タ</t>
    </rPh>
    <rPh sb="3" eb="5">
      <t>カイハツ</t>
    </rPh>
    <rPh sb="9" eb="10">
      <t>ノット</t>
    </rPh>
    <phoneticPr fontId="1"/>
  </si>
  <si>
    <t>実装時の前提条件</t>
    <rPh sb="0" eb="2">
      <t>ジッソウ</t>
    </rPh>
    <rPh sb="2" eb="3">
      <t>ジ</t>
    </rPh>
    <rPh sb="4" eb="6">
      <t>ゼンテイ</t>
    </rPh>
    <rPh sb="6" eb="8">
      <t>ジョウケン</t>
    </rPh>
    <phoneticPr fontId="1"/>
  </si>
  <si>
    <t>SQLに変数を使用する場合は、バインド変数にすること</t>
    <rPh sb="4" eb="6">
      <t>ヘンスウ</t>
    </rPh>
    <rPh sb="7" eb="9">
      <t>シヨウ</t>
    </rPh>
    <rPh sb="11" eb="13">
      <t>バアイ</t>
    </rPh>
    <rPh sb="19" eb="21">
      <t>ヘンスウ</t>
    </rPh>
    <phoneticPr fontId="1"/>
  </si>
  <si>
    <t>SQLは大文字で書くこと。</t>
    <rPh sb="4" eb="7">
      <t>オオモジ</t>
    </rPh>
    <rPh sb="8" eb="9">
      <t>カ</t>
    </rPh>
    <phoneticPr fontId="1"/>
  </si>
  <si>
    <t>PG実行時</t>
    <rPh sb="2" eb="4">
      <t>ジッコウ</t>
    </rPh>
    <rPh sb="4" eb="5">
      <t>ジ</t>
    </rPh>
    <phoneticPr fontId="1"/>
  </si>
  <si>
    <t>App_Startup</t>
    <phoneticPr fontId="1"/>
  </si>
  <si>
    <t>frmMain</t>
    <phoneticPr fontId="1"/>
  </si>
  <si>
    <t>文字や数字の日付変換等はPST_Centura.APL内の関数を使用すること</t>
    <rPh sb="0" eb="2">
      <t>モジ</t>
    </rPh>
    <rPh sb="3" eb="5">
      <t>スウジ</t>
    </rPh>
    <rPh sb="6" eb="8">
      <t>ヒヅケ</t>
    </rPh>
    <rPh sb="8" eb="10">
      <t>ヘンカン</t>
    </rPh>
    <rPh sb="10" eb="11">
      <t>トウ</t>
    </rPh>
    <rPh sb="27" eb="28">
      <t>ナイ</t>
    </rPh>
    <rPh sb="29" eb="31">
      <t>カンスウ</t>
    </rPh>
    <rPh sb="32" eb="34">
      <t>シヨウ</t>
    </rPh>
    <phoneticPr fontId="1"/>
  </si>
  <si>
    <t>画面起動時</t>
    <rPh sb="0" eb="2">
      <t>ガメン</t>
    </rPh>
    <rPh sb="2" eb="4">
      <t>キドウ</t>
    </rPh>
    <rPh sb="4" eb="5">
      <t>ジ</t>
    </rPh>
    <phoneticPr fontId="1"/>
  </si>
  <si>
    <t>画面操作時</t>
    <rPh sb="0" eb="2">
      <t>ガメン</t>
    </rPh>
    <rPh sb="2" eb="4">
      <t>ソウサ</t>
    </rPh>
    <rPh sb="4" eb="5">
      <t>ジ</t>
    </rPh>
    <phoneticPr fontId="1"/>
  </si>
  <si>
    <t>終了ボタン押下時</t>
    <rPh sb="0" eb="2">
      <t>シュウリョウ</t>
    </rPh>
    <rPh sb="5" eb="7">
      <t>オウカ</t>
    </rPh>
    <rPh sb="7" eb="8">
      <t>ジ</t>
    </rPh>
    <phoneticPr fontId="1"/>
  </si>
  <si>
    <t>メインメニューに戻る</t>
    <rPh sb="8" eb="9">
      <t>モド</t>
    </rPh>
    <phoneticPr fontId="1"/>
  </si>
  <si>
    <t>←パフォーマンス考慮</t>
    <rPh sb="8" eb="10">
      <t>コウリョ</t>
    </rPh>
    <phoneticPr fontId="1"/>
  </si>
  <si>
    <t>←修正箇所増加予防</t>
    <rPh sb="1" eb="3">
      <t>シュウセイ</t>
    </rPh>
    <rPh sb="3" eb="5">
      <t>カショ</t>
    </rPh>
    <rPh sb="5" eb="7">
      <t>ゾウカ</t>
    </rPh>
    <rPh sb="7" eb="9">
      <t>ヨボウ</t>
    </rPh>
    <phoneticPr fontId="1"/>
  </si>
  <si>
    <t>←Sal関数そのままだとWin10で動作しない場合ある</t>
    <rPh sb="4" eb="6">
      <t>カンスウ</t>
    </rPh>
    <rPh sb="18" eb="20">
      <t>ドウサ</t>
    </rPh>
    <rPh sb="23" eb="25">
      <t>バアイ</t>
    </rPh>
    <phoneticPr fontId="1"/>
  </si>
  <si>
    <t>①</t>
    <phoneticPr fontId="1"/>
  </si>
  <si>
    <t>コード関係は毎回Execute/FetchNextで取得しないで、事前に配列に保存して取得すること</t>
    <rPh sb="3" eb="5">
      <t>カンケイ</t>
    </rPh>
    <rPh sb="6" eb="8">
      <t>マイカイ</t>
    </rPh>
    <rPh sb="26" eb="28">
      <t>シュトク</t>
    </rPh>
    <rPh sb="33" eb="35">
      <t>ジゼン</t>
    </rPh>
    <rPh sb="36" eb="38">
      <t>ハイレツ</t>
    </rPh>
    <rPh sb="39" eb="41">
      <t>ホゾン</t>
    </rPh>
    <rPh sb="43" eb="45">
      <t>シュトク</t>
    </rPh>
    <phoneticPr fontId="1"/>
  </si>
  <si>
    <t>固定値を使用する場合、画面起動時に変数に値を入れて使いまわしすること。複数個所に定義しないこと</t>
    <rPh sb="0" eb="2">
      <t>コテイ</t>
    </rPh>
    <rPh sb="2" eb="3">
      <t>チ</t>
    </rPh>
    <rPh sb="4" eb="6">
      <t>シヨウ</t>
    </rPh>
    <rPh sb="8" eb="10">
      <t>バアイ</t>
    </rPh>
    <rPh sb="11" eb="13">
      <t>ガメン</t>
    </rPh>
    <rPh sb="13" eb="15">
      <t>キドウ</t>
    </rPh>
    <rPh sb="15" eb="16">
      <t>ジ</t>
    </rPh>
    <rPh sb="17" eb="19">
      <t>ヘンスウ</t>
    </rPh>
    <rPh sb="20" eb="21">
      <t>チ</t>
    </rPh>
    <rPh sb="22" eb="23">
      <t>イ</t>
    </rPh>
    <rPh sb="25" eb="26">
      <t>ツカ</t>
    </rPh>
    <rPh sb="35" eb="37">
      <t>フクスウ</t>
    </rPh>
    <rPh sb="37" eb="39">
      <t>カショ</t>
    </rPh>
    <rPh sb="40" eb="42">
      <t>テイギ</t>
    </rPh>
    <phoneticPr fontId="1"/>
  </si>
  <si>
    <t>その際の配列は一次元を複数使用で構わない</t>
    <rPh sb="2" eb="3">
      <t>サイ</t>
    </rPh>
    <rPh sb="4" eb="6">
      <t>ハイレツ</t>
    </rPh>
    <rPh sb="7" eb="8">
      <t>イチ</t>
    </rPh>
    <rPh sb="8" eb="10">
      <t>ジゲン</t>
    </rPh>
    <rPh sb="11" eb="13">
      <t>フクスウ</t>
    </rPh>
    <rPh sb="13" eb="15">
      <t>シヨウ</t>
    </rPh>
    <rPh sb="16" eb="17">
      <t>カマ</t>
    </rPh>
    <phoneticPr fontId="1"/>
  </si>
  <si>
    <t>法改正　基礎控除の見直し他</t>
    <rPh sb="0" eb="3">
      <t>ホウカイセイ</t>
    </rPh>
    <rPh sb="4" eb="6">
      <t>キソ</t>
    </rPh>
    <rPh sb="6" eb="8">
      <t>コウジョ</t>
    </rPh>
    <rPh sb="9" eb="11">
      <t>ミナオ</t>
    </rPh>
    <rPh sb="12" eb="13">
      <t>タ</t>
    </rPh>
    <phoneticPr fontId="1"/>
  </si>
  <si>
    <t>スクリプトにてカラム追加</t>
    <rPh sb="10" eb="12">
      <t>ツイカ</t>
    </rPh>
    <phoneticPr fontId="1"/>
  </si>
  <si>
    <t>リリース日：2020/11/01予定</t>
    <rPh sb="4" eb="5">
      <t>ビ</t>
    </rPh>
    <rPh sb="16" eb="18">
      <t>ヨテイ</t>
    </rPh>
    <phoneticPr fontId="1"/>
  </si>
  <si>
    <t>改修イメージ</t>
    <rPh sb="0" eb="2">
      <t>カイシュウ</t>
    </rPh>
    <phoneticPr fontId="1"/>
  </si>
  <si>
    <t>改修</t>
    <rPh sb="0" eb="2">
      <t>カイシュウ</t>
    </rPh>
    <phoneticPr fontId="1"/>
  </si>
  <si>
    <t>状態名に記載</t>
    <rPh sb="0" eb="2">
      <t>ジョウタイ</t>
    </rPh>
    <rPh sb="2" eb="3">
      <t>メイ</t>
    </rPh>
    <rPh sb="4" eb="6">
      <t>キサイ</t>
    </rPh>
    <phoneticPr fontId="2"/>
  </si>
  <si>
    <t>値と状態と一致するか</t>
    <rPh sb="0" eb="1">
      <t>チ</t>
    </rPh>
    <rPh sb="2" eb="4">
      <t>ジョウタイ</t>
    </rPh>
    <rPh sb="5" eb="7">
      <t>イッチ</t>
    </rPh>
    <phoneticPr fontId="2"/>
  </si>
  <si>
    <t>1人目</t>
    <rPh sb="1" eb="2">
      <t>ニン</t>
    </rPh>
    <rPh sb="2" eb="3">
      <t>メ</t>
    </rPh>
    <phoneticPr fontId="2"/>
  </si>
  <si>
    <t>2人目</t>
    <rPh sb="1" eb="2">
      <t>ニン</t>
    </rPh>
    <rPh sb="2" eb="3">
      <t>メ</t>
    </rPh>
    <phoneticPr fontId="2"/>
  </si>
  <si>
    <t>メイン</t>
    <phoneticPr fontId="2"/>
  </si>
  <si>
    <t>2人目検証時</t>
    <rPh sb="1" eb="2">
      <t>ニン</t>
    </rPh>
    <rPh sb="2" eb="3">
      <t>メ</t>
    </rPh>
    <rPh sb="3" eb="5">
      <t>ケンショウ</t>
    </rPh>
    <rPh sb="5" eb="6">
      <t>ジ</t>
    </rPh>
    <phoneticPr fontId="2"/>
  </si>
  <si>
    <t>1人目だけの確認で良い</t>
    <rPh sb="1" eb="2">
      <t>ニン</t>
    </rPh>
    <rPh sb="2" eb="3">
      <t>メ</t>
    </rPh>
    <rPh sb="6" eb="8">
      <t>カクニン</t>
    </rPh>
    <rPh sb="9" eb="10">
      <t>ヨ</t>
    </rPh>
    <phoneticPr fontId="1"/>
  </si>
  <si>
    <t>PRO_STAFFα給与 3.Z.0　法改正対応</t>
    <rPh sb="10" eb="12">
      <t>キュウヨ</t>
    </rPh>
    <rPh sb="19" eb="22">
      <t>ホウカイセイ</t>
    </rPh>
    <rPh sb="22" eb="24">
      <t>タイオウ</t>
    </rPh>
    <phoneticPr fontId="71"/>
  </si>
  <si>
    <t>年末調整</t>
    <rPh sb="0" eb="2">
      <t>ネンマツ</t>
    </rPh>
    <rPh sb="2" eb="4">
      <t>チョウセイ</t>
    </rPh>
    <phoneticPr fontId="1"/>
  </si>
  <si>
    <t>3.Y.2</t>
    <phoneticPr fontId="1"/>
  </si>
  <si>
    <t>3.Z.0</t>
    <phoneticPr fontId="1"/>
  </si>
  <si>
    <t>追加</t>
    <rPh sb="0" eb="2">
      <t>ツイカ</t>
    </rPh>
    <phoneticPr fontId="1"/>
  </si>
  <si>
    <t>ひとり親</t>
    <rPh sb="3" eb="4">
      <t>オヤ</t>
    </rPh>
    <phoneticPr fontId="1"/>
  </si>
  <si>
    <t>寡婦</t>
    <rPh sb="0" eb="2">
      <t>カフ</t>
    </rPh>
    <phoneticPr fontId="1"/>
  </si>
  <si>
    <t>入力</t>
    <rPh sb="0" eb="2">
      <t>ニュウリョク</t>
    </rPh>
    <phoneticPr fontId="1"/>
  </si>
  <si>
    <t>①</t>
  </si>
  <si>
    <t>性別が“0:男”のとき、寡婦が“0:非対象”でなければエラー</t>
  </si>
  <si>
    <t>基礎控除対象</t>
    <rPh sb="0" eb="2">
      <t>キソ</t>
    </rPh>
    <rPh sb="2" eb="4">
      <t>コウジョ</t>
    </rPh>
    <rPh sb="4" eb="6">
      <t>タイショウ</t>
    </rPh>
    <phoneticPr fontId="1"/>
  </si>
  <si>
    <t>チェックボックス</t>
    <phoneticPr fontId="1"/>
  </si>
  <si>
    <t>②</t>
  </si>
  <si>
    <t>寡婦とひとり親がどちらも“1:対象”ならばエラー</t>
    <rPh sb="0" eb="2">
      <t>カフ</t>
    </rPh>
    <rPh sb="6" eb="7">
      <t>オヤ</t>
    </rPh>
    <phoneticPr fontId="68"/>
  </si>
  <si>
    <t>基礎控除申告書が提出されたらチェックする</t>
    <rPh sb="0" eb="2">
      <t>キソ</t>
    </rPh>
    <rPh sb="2" eb="4">
      <t>コウジョ</t>
    </rPh>
    <rPh sb="4" eb="7">
      <t>シンコクショ</t>
    </rPh>
    <rPh sb="8" eb="10">
      <t>テイシュツ</t>
    </rPh>
    <phoneticPr fontId="1"/>
  </si>
  <si>
    <t>所得調整控除対象</t>
    <rPh sb="0" eb="2">
      <t>ショトク</t>
    </rPh>
    <rPh sb="2" eb="4">
      <t>チョウセイ</t>
    </rPh>
    <rPh sb="4" eb="6">
      <t>コウジョ</t>
    </rPh>
    <rPh sb="6" eb="8">
      <t>タイショウ</t>
    </rPh>
    <phoneticPr fontId="1"/>
  </si>
  <si>
    <t>〃</t>
    <phoneticPr fontId="1"/>
  </si>
  <si>
    <t>所得要件に関しては、システム的な判断が可能なため、年末調整計算内でチェックを行います。</t>
    <rPh sb="0" eb="2">
      <t>ショトク</t>
    </rPh>
    <rPh sb="2" eb="4">
      <t>ヨウケン</t>
    </rPh>
    <rPh sb="5" eb="6">
      <t>カン</t>
    </rPh>
    <rPh sb="14" eb="15">
      <t>テキ</t>
    </rPh>
    <rPh sb="16" eb="18">
      <t>ハンダン</t>
    </rPh>
    <rPh sb="19" eb="21">
      <t>カノウ</t>
    </rPh>
    <rPh sb="25" eb="27">
      <t>ネンマツ</t>
    </rPh>
    <rPh sb="27" eb="29">
      <t>チョウセイ</t>
    </rPh>
    <rPh sb="29" eb="31">
      <t>ケイサン</t>
    </rPh>
    <rPh sb="31" eb="32">
      <t>ナイ</t>
    </rPh>
    <rPh sb="38" eb="39">
      <t>オコナ</t>
    </rPh>
    <phoneticPr fontId="1"/>
  </si>
  <si>
    <t>所得調整控除申告書が提出されたらチェックする</t>
    <rPh sb="0" eb="2">
      <t>ショトク</t>
    </rPh>
    <rPh sb="2" eb="4">
      <t>チョウセイ</t>
    </rPh>
    <rPh sb="4" eb="6">
      <t>コウジョ</t>
    </rPh>
    <rPh sb="6" eb="9">
      <t>シンコクショ</t>
    </rPh>
    <rPh sb="10" eb="12">
      <t>テイシュツ</t>
    </rPh>
    <phoneticPr fontId="1"/>
  </si>
  <si>
    <t>② 合計所得金額が500万円以下であること。</t>
  </si>
  <si>
    <t>性別</t>
    <rPh sb="0" eb="2">
      <t>セイベツ</t>
    </rPh>
    <phoneticPr fontId="1"/>
  </si>
  <si>
    <t>寡婦/ひとり親チェックで使用</t>
    <rPh sb="0" eb="2">
      <t>カフ</t>
    </rPh>
    <rPh sb="6" eb="7">
      <t>オヤ</t>
    </rPh>
    <rPh sb="12" eb="14">
      <t>シヨウ</t>
    </rPh>
    <phoneticPr fontId="1"/>
  </si>
  <si>
    <t>カナ氏名</t>
    <rPh sb="2" eb="4">
      <t>シメイ</t>
    </rPh>
    <phoneticPr fontId="1"/>
  </si>
  <si>
    <t>読み方分からない場合を考慮</t>
    <rPh sb="0" eb="1">
      <t>ヨ</t>
    </rPh>
    <rPh sb="2" eb="3">
      <t>カタ</t>
    </rPh>
    <rPh sb="3" eb="4">
      <t>ワ</t>
    </rPh>
    <rPh sb="8" eb="10">
      <t>バアイ</t>
    </rPh>
    <rPh sb="11" eb="13">
      <t>コウリョ</t>
    </rPh>
    <phoneticPr fontId="1"/>
  </si>
  <si>
    <t>特別控除区分のコード</t>
    <phoneticPr fontId="1"/>
  </si>
  <si>
    <t>※</t>
  </si>
  <si>
    <t>エラーチェックについて</t>
  </si>
  <si>
    <t>選択が増える</t>
    <rPh sb="0" eb="2">
      <t>センタク</t>
    </rPh>
    <rPh sb="3" eb="4">
      <t>フ</t>
    </rPh>
    <phoneticPr fontId="1"/>
  </si>
  <si>
    <t>ひとり親の扶養親族（控除対象扶養親族＋16歳未満の扶養親族）とのチェックは行いません。</t>
    <rPh sb="3" eb="4">
      <t>オヤ</t>
    </rPh>
    <rPh sb="5" eb="7">
      <t>フヨウ</t>
    </rPh>
    <rPh sb="7" eb="9">
      <t>シンゾク</t>
    </rPh>
    <rPh sb="10" eb="12">
      <t>コウジョ</t>
    </rPh>
    <rPh sb="12" eb="14">
      <t>タイショウ</t>
    </rPh>
    <rPh sb="14" eb="16">
      <t>フヨウ</t>
    </rPh>
    <rPh sb="16" eb="18">
      <t>シンゾク</t>
    </rPh>
    <rPh sb="21" eb="24">
      <t>サイミマン</t>
    </rPh>
    <rPh sb="25" eb="27">
      <t>フヨウ</t>
    </rPh>
    <rPh sb="27" eb="29">
      <t>シンゾク</t>
    </rPh>
    <rPh sb="37" eb="38">
      <t>オコナ</t>
    </rPh>
    <phoneticPr fontId="1"/>
  </si>
  <si>
    <t>ひとり親の要件は「その者と生計を一にする子」です。</t>
    <rPh sb="3" eb="4">
      <t>オヤ</t>
    </rPh>
    <rPh sb="5" eb="7">
      <t>ヨウケン</t>
    </rPh>
    <phoneticPr fontId="1"/>
  </si>
  <si>
    <t>「その者と生計を一にする子」は、扶養親族ではない子も含まれます。</t>
    <rPh sb="16" eb="18">
      <t>フヨウ</t>
    </rPh>
    <rPh sb="18" eb="20">
      <t>シンゾク</t>
    </rPh>
    <rPh sb="24" eb="25">
      <t>コ</t>
    </rPh>
    <rPh sb="26" eb="27">
      <t>フク</t>
    </rPh>
    <phoneticPr fontId="1"/>
  </si>
  <si>
    <t>それは「青色事業専従者として給与の支払を受ける人及び白色事業専従者」の子です。</t>
    <rPh sb="35" eb="36">
      <t>コ</t>
    </rPh>
    <phoneticPr fontId="1"/>
  </si>
  <si>
    <t>なので、以下のひとり親の要件に関しては、システムではなく、ユーザに判断していただく必要があります。</t>
    <rPh sb="4" eb="6">
      <t>イカ</t>
    </rPh>
    <rPh sb="10" eb="11">
      <t>オヤ</t>
    </rPh>
    <rPh sb="12" eb="14">
      <t>ヨウケン</t>
    </rPh>
    <rPh sb="15" eb="16">
      <t>カン</t>
    </rPh>
    <rPh sb="33" eb="35">
      <t>ハンダン</t>
    </rPh>
    <rPh sb="41" eb="43">
      <t>ヒツヨウ</t>
    </rPh>
    <phoneticPr fontId="1"/>
  </si>
  <si>
    <t>① その者と生計を一にする子で一定の者を有すること。</t>
  </si>
  <si>
    <t>法改正以外</t>
    <rPh sb="0" eb="3">
      <t>ホウカイセイ</t>
    </rPh>
    <rPh sb="3" eb="5">
      <t>イガイ</t>
    </rPh>
    <phoneticPr fontId="1"/>
  </si>
  <si>
    <t>③ その者と事実上婚姻関係と同様の事情にあると認められる者として一定のものがいないこと。</t>
  </si>
  <si>
    <t>保険料にHELPボタン追加</t>
    <rPh sb="0" eb="3">
      <t>ホケンリョウ</t>
    </rPh>
    <rPh sb="11" eb="13">
      <t>ツイカ</t>
    </rPh>
    <phoneticPr fontId="1"/>
  </si>
  <si>
    <t>ただし、所得要件に関しては、システム的な判断が可能なため、年末調整計算内でチェックを行います。</t>
    <rPh sb="4" eb="6">
      <t>ショトク</t>
    </rPh>
    <rPh sb="6" eb="8">
      <t>ヨウケン</t>
    </rPh>
    <rPh sb="9" eb="10">
      <t>カン</t>
    </rPh>
    <rPh sb="18" eb="19">
      <t>テキ</t>
    </rPh>
    <rPh sb="20" eb="22">
      <t>ハンダン</t>
    </rPh>
    <rPh sb="23" eb="25">
      <t>カノウ</t>
    </rPh>
    <rPh sb="29" eb="31">
      <t>ネンマツ</t>
    </rPh>
    <rPh sb="31" eb="33">
      <t>チョウセイ</t>
    </rPh>
    <rPh sb="33" eb="35">
      <t>ケイサン</t>
    </rPh>
    <rPh sb="35" eb="36">
      <t>ナイ</t>
    </rPh>
    <rPh sb="42" eb="43">
      <t>オコナ</t>
    </rPh>
    <phoneticPr fontId="1"/>
  </si>
  <si>
    <t>2020年1月の富山病院の障害対応</t>
    <rPh sb="4" eb="5">
      <t>ネン</t>
    </rPh>
    <rPh sb="6" eb="7">
      <t>ガツ</t>
    </rPh>
    <rPh sb="8" eb="10">
      <t>トヤマ</t>
    </rPh>
    <rPh sb="10" eb="12">
      <t>ビョウイン</t>
    </rPh>
    <rPh sb="13" eb="15">
      <t>ショウガイ</t>
    </rPh>
    <rPh sb="15" eb="17">
      <t>タイオウ</t>
    </rPh>
    <phoneticPr fontId="1"/>
  </si>
  <si>
    <t>PDFはPSCが作る</t>
    <rPh sb="8" eb="9">
      <t>ツク</t>
    </rPh>
    <phoneticPr fontId="1"/>
  </si>
  <si>
    <t>社員番号</t>
    <rPh sb="0" eb="2">
      <t>シャイン</t>
    </rPh>
    <rPh sb="2" eb="4">
      <t>バンゴウ</t>
    </rPh>
    <phoneticPr fontId="1"/>
  </si>
  <si>
    <t>項目管理から名称取得</t>
    <rPh sb="0" eb="2">
      <t>コウモク</t>
    </rPh>
    <rPh sb="2" eb="4">
      <t>カンリ</t>
    </rPh>
    <rPh sb="6" eb="8">
      <t>メイショウ</t>
    </rPh>
    <rPh sb="8" eb="10">
      <t>シュトク</t>
    </rPh>
    <phoneticPr fontId="1"/>
  </si>
  <si>
    <t>オブジェクト追加/変更</t>
    <rPh sb="6" eb="8">
      <t>ツイカ</t>
    </rPh>
    <rPh sb="9" eb="11">
      <t>ヘンコウ</t>
    </rPh>
    <phoneticPr fontId="1"/>
  </si>
  <si>
    <t>変更</t>
    <rPh sb="0" eb="2">
      <t>ヘンコウ</t>
    </rPh>
    <phoneticPr fontId="1"/>
  </si>
  <si>
    <t>寡夫を非表示</t>
    <rPh sb="0" eb="2">
      <t>カフ</t>
    </rPh>
    <rPh sb="3" eb="6">
      <t>ヒヒョウジ</t>
    </rPh>
    <phoneticPr fontId="1"/>
  </si>
  <si>
    <t>寡婦の参照先変更 NEZ012→NEZ026</t>
    <rPh sb="0" eb="2">
      <t>カフ</t>
    </rPh>
    <rPh sb="3" eb="5">
      <t>サンショウ</t>
    </rPh>
    <rPh sb="5" eb="6">
      <t>サキ</t>
    </rPh>
    <rPh sb="6" eb="8">
      <t>ヘンコウ</t>
    </rPh>
    <phoneticPr fontId="1"/>
  </si>
  <si>
    <t>年調データ作成と同じロジック追加</t>
    <rPh sb="0" eb="2">
      <t>ネンチョウ</t>
    </rPh>
    <rPh sb="5" eb="7">
      <t>サクセイ</t>
    </rPh>
    <rPh sb="8" eb="9">
      <t>オナ</t>
    </rPh>
    <rPh sb="14" eb="16">
      <t>ツイカ</t>
    </rPh>
    <phoneticPr fontId="1"/>
  </si>
  <si>
    <t>5)</t>
  </si>
  <si>
    <t>カラム追加</t>
    <rPh sb="3" eb="5">
      <t>ツイカ</t>
    </rPh>
    <phoneticPr fontId="1"/>
  </si>
  <si>
    <t>「本人寡婦」セット先変更</t>
    <rPh sb="1" eb="3">
      <t>ホンニン</t>
    </rPh>
    <rPh sb="3" eb="5">
      <t>カフ</t>
    </rPh>
    <rPh sb="9" eb="10">
      <t>サキ</t>
    </rPh>
    <rPh sb="10" eb="12">
      <t>ヘンコウ</t>
    </rPh>
    <phoneticPr fontId="2"/>
  </si>
  <si>
    <t>「本人ひとり親」セット先追加</t>
    <rPh sb="1" eb="3">
      <t>ホンニン</t>
    </rPh>
    <rPh sb="6" eb="7">
      <t>オヤ</t>
    </rPh>
    <rPh sb="11" eb="12">
      <t>サキ</t>
    </rPh>
    <rPh sb="12" eb="14">
      <t>ツイカ</t>
    </rPh>
    <phoneticPr fontId="1"/>
  </si>
  <si>
    <t>7)</t>
  </si>
  <si>
    <t>「死亡」欄に値セット</t>
    <rPh sb="1" eb="3">
      <t>シボウ</t>
    </rPh>
    <rPh sb="4" eb="5">
      <t>ラン</t>
    </rPh>
    <rPh sb="6" eb="7">
      <t>チ</t>
    </rPh>
    <phoneticPr fontId="2"/>
  </si>
  <si>
    <t>8)</t>
  </si>
  <si>
    <t>「外国」欄に値セット</t>
    <rPh sb="1" eb="3">
      <t>ガイコク</t>
    </rPh>
    <rPh sb="4" eb="5">
      <t>ラン</t>
    </rPh>
    <rPh sb="6" eb="7">
      <t>チ</t>
    </rPh>
    <phoneticPr fontId="2"/>
  </si>
  <si>
    <t>更新時チェック削除</t>
    <rPh sb="0" eb="2">
      <t>コウシン</t>
    </rPh>
    <rPh sb="2" eb="3">
      <t>ジ</t>
    </rPh>
    <rPh sb="7" eb="9">
      <t>サクジョ</t>
    </rPh>
    <phoneticPr fontId="1"/>
  </si>
  <si>
    <t>特別の寡婦</t>
    <rPh sb="0" eb="2">
      <t>トクベツ</t>
    </rPh>
    <rPh sb="3" eb="5">
      <t>カフ</t>
    </rPh>
    <phoneticPr fontId="1"/>
  </si>
  <si>
    <t>更新時チェック追加</t>
    <rPh sb="0" eb="2">
      <t>コウシン</t>
    </rPh>
    <rPh sb="2" eb="3">
      <t>ジ</t>
    </rPh>
    <rPh sb="7" eb="9">
      <t>ツイカ</t>
    </rPh>
    <phoneticPr fontId="1"/>
  </si>
  <si>
    <t>KMAKYUY</t>
  </si>
  <si>
    <t>KTOSECT</t>
  </si>
  <si>
    <t>BCCITMD</t>
  </si>
  <si>
    <t>KTNHAND</t>
  </si>
  <si>
    <t>○</t>
  </si>
  <si>
    <t>給与マスター</t>
    <rPh sb="0" eb="2">
      <t>キュウヨ</t>
    </rPh>
    <phoneticPr fontId="1"/>
  </si>
  <si>
    <t>項目管理ディテール</t>
    <rPh sb="0" eb="2">
      <t>コウモク</t>
    </rPh>
    <rPh sb="2" eb="4">
      <t>カンリ</t>
    </rPh>
    <phoneticPr fontId="1"/>
  </si>
  <si>
    <t>所属テーブル</t>
    <rPh sb="0" eb="2">
      <t>ショゾク</t>
    </rPh>
    <phoneticPr fontId="1"/>
  </si>
  <si>
    <t>給与汎用テーブル</t>
    <rPh sb="0" eb="2">
      <t>キュウヨ</t>
    </rPh>
    <rPh sb="2" eb="4">
      <t>ハンヨウ</t>
    </rPh>
    <phoneticPr fontId="1"/>
  </si>
  <si>
    <t>雇用契約ファイル</t>
    <rPh sb="0" eb="2">
      <t>コヨウ</t>
    </rPh>
    <rPh sb="2" eb="4">
      <t>ケイヤク</t>
    </rPh>
    <phoneticPr fontId="1"/>
  </si>
  <si>
    <t>カナ氏名</t>
    <rPh sb="2" eb="4">
      <t>シメイ</t>
    </rPh>
    <phoneticPr fontId="1"/>
  </si>
  <si>
    <t>テキスト</t>
  </si>
  <si>
    <t>String</t>
  </si>
  <si>
    <t>半角カナのみ</t>
  </si>
  <si>
    <t>Yes</t>
  </si>
  <si>
    <t>MSゴシック</t>
  </si>
  <si>
    <t>-</t>
  </si>
  <si>
    <t>黒</t>
  </si>
  <si>
    <t>3DFace</t>
  </si>
  <si>
    <t>No</t>
  </si>
  <si>
    <t>性別</t>
    <rPh sb="0" eb="2">
      <t>セイベツ</t>
    </rPh>
    <phoneticPr fontId="1"/>
  </si>
  <si>
    <t>全角</t>
  </si>
  <si>
    <t>”男”と”女”</t>
    <rPh sb="1" eb="2">
      <t>オトコ</t>
    </rPh>
    <rPh sb="5" eb="6">
      <t>オンナ</t>
    </rPh>
    <phoneticPr fontId="1"/>
  </si>
  <si>
    <t>基礎控除を受ける</t>
    <rPh sb="0" eb="2">
      <t>キソ</t>
    </rPh>
    <rPh sb="2" eb="4">
      <t>コウジョ</t>
    </rPh>
    <rPh sb="5" eb="6">
      <t>ウ</t>
    </rPh>
    <phoneticPr fontId="1"/>
  </si>
  <si>
    <t>所得調整控除を受ける</t>
    <rPh sb="0" eb="2">
      <t>ショトク</t>
    </rPh>
    <rPh sb="2" eb="4">
      <t>チョウセイ</t>
    </rPh>
    <rPh sb="4" eb="6">
      <t>コウジョ</t>
    </rPh>
    <rPh sb="7" eb="8">
      <t>ウ</t>
    </rPh>
    <phoneticPr fontId="1"/>
  </si>
  <si>
    <t>チェックボックス</t>
  </si>
  <si>
    <t>ボタン</t>
  </si>
  <si>
    <t>押下時</t>
  </si>
  <si>
    <t>PDF起動</t>
    <rPh sb="3" eb="5">
      <t>キドウ</t>
    </rPh>
    <phoneticPr fontId="1"/>
  </si>
  <si>
    <t>本人その他支給入力制御</t>
    <phoneticPr fontId="1"/>
  </si>
  <si>
    <t>保険料HELPボタン</t>
    <rPh sb="0" eb="3">
      <t>ホケンリョウ</t>
    </rPh>
    <phoneticPr fontId="1"/>
  </si>
  <si>
    <t>ひとり親</t>
    <rPh sb="3" eb="4">
      <t>オヤ</t>
    </rPh>
    <phoneticPr fontId="1"/>
  </si>
  <si>
    <t>ラベル</t>
  </si>
  <si>
    <t>半角英数字のみ</t>
  </si>
  <si>
    <t>フォーカスイン</t>
  </si>
  <si>
    <t>ステータスバーにコード表記</t>
    <rPh sb="11" eb="13">
      <t>ヒョウキ</t>
    </rPh>
    <phoneticPr fontId="1"/>
  </si>
  <si>
    <t>白</t>
  </si>
  <si>
    <t>基礎控除を受ける</t>
    <rPh sb="0" eb="4">
      <t>キソコウジョ</t>
    </rPh>
    <rPh sb="5" eb="6">
      <t>ウ</t>
    </rPh>
    <phoneticPr fontId="2"/>
  </si>
  <si>
    <t>所得調整控除を受ける</t>
    <rPh sb="0" eb="4">
      <t>ショトクチョウセイ</t>
    </rPh>
    <rPh sb="4" eb="6">
      <t>コウジョ</t>
    </rPh>
    <rPh sb="7" eb="8">
      <t>ウ</t>
    </rPh>
    <phoneticPr fontId="2"/>
  </si>
  <si>
    <t>寡婦</t>
    <rPh sb="0" eb="2">
      <t>カフ</t>
    </rPh>
    <phoneticPr fontId="2"/>
  </si>
  <si>
    <t>ひとり親</t>
    <rPh sb="3" eb="4">
      <t>オヤ</t>
    </rPh>
    <phoneticPr fontId="2"/>
  </si>
  <si>
    <t>カナ氏名</t>
    <rPh sb="2" eb="4">
      <t>シメイ</t>
    </rPh>
    <phoneticPr fontId="2"/>
  </si>
  <si>
    <t>性別</t>
    <rPh sb="0" eb="2">
      <t>セイベツ</t>
    </rPh>
    <phoneticPr fontId="2"/>
  </si>
  <si>
    <t>-</t>
    <phoneticPr fontId="2"/>
  </si>
  <si>
    <t>死亡退職</t>
    <rPh sb="0" eb="2">
      <t>シボウ</t>
    </rPh>
    <rPh sb="2" eb="4">
      <t>タイショク</t>
    </rPh>
    <phoneticPr fontId="2"/>
  </si>
  <si>
    <t>外国人</t>
    <rPh sb="0" eb="2">
      <t>ガイコク</t>
    </rPh>
    <rPh sb="2" eb="3">
      <t>ジン</t>
    </rPh>
    <phoneticPr fontId="2"/>
  </si>
  <si>
    <t>活性で入力不可</t>
  </si>
  <si>
    <t>活性</t>
  </si>
  <si>
    <t>チェックでエラーならカーソルセット</t>
    <phoneticPr fontId="2"/>
  </si>
  <si>
    <t>環境テーブル</t>
    <rPh sb="0" eb="2">
      <t>カンキョウ</t>
    </rPh>
    <phoneticPr fontId="1"/>
  </si>
  <si>
    <t>PIT3ENVRN</t>
    <phoneticPr fontId="1"/>
  </si>
  <si>
    <t>年調家族データ</t>
    <rPh sb="0" eb="2">
      <t>ネンチョウ</t>
    </rPh>
    <rPh sb="2" eb="4">
      <t>カゾク</t>
    </rPh>
    <phoneticPr fontId="1"/>
  </si>
  <si>
    <t>対象者選択時</t>
    <rPh sb="0" eb="2">
      <t>タイショウ</t>
    </rPh>
    <rPh sb="2" eb="3">
      <t>シャ</t>
    </rPh>
    <rPh sb="3" eb="5">
      <t>センタク</t>
    </rPh>
    <rPh sb="5" eb="6">
      <t>ジ</t>
    </rPh>
    <phoneticPr fontId="2"/>
  </si>
  <si>
    <t>対象者選択</t>
    <rPh sb="0" eb="2">
      <t>タイショウ</t>
    </rPh>
    <rPh sb="2" eb="3">
      <t>シャ</t>
    </rPh>
    <rPh sb="3" eb="5">
      <t>センタク</t>
    </rPh>
    <phoneticPr fontId="2"/>
  </si>
  <si>
    <t>なし</t>
    <phoneticPr fontId="1"/>
  </si>
  <si>
    <t>更新押下</t>
    <rPh sb="0" eb="2">
      <t>コウシン</t>
    </rPh>
    <rPh sb="2" eb="4">
      <t>オウカ</t>
    </rPh>
    <phoneticPr fontId="1"/>
  </si>
  <si>
    <t>本人ひとり親と寡夫チェック</t>
    <rPh sb="0" eb="2">
      <t>ホンニン</t>
    </rPh>
    <rPh sb="5" eb="6">
      <t>オヤ</t>
    </rPh>
    <rPh sb="7" eb="9">
      <t>カフ</t>
    </rPh>
    <phoneticPr fontId="1"/>
  </si>
  <si>
    <t>本人のその他所得はペア</t>
    <rPh sb="0" eb="2">
      <t>ホンニン</t>
    </rPh>
    <rPh sb="5" eb="6">
      <t>タ</t>
    </rPh>
    <rPh sb="6" eb="8">
      <t>ショトク</t>
    </rPh>
    <phoneticPr fontId="1"/>
  </si>
  <si>
    <t>HELPボタン追加した方が良い？</t>
    <rPh sb="7" eb="9">
      <t>ツイカ</t>
    </rPh>
    <rPh sb="11" eb="12">
      <t>ホウ</t>
    </rPh>
    <rPh sb="13" eb="14">
      <t>ヨ</t>
    </rPh>
    <phoneticPr fontId="1"/>
  </si>
  <si>
    <t>その他</t>
    <rPh sb="2" eb="3">
      <t>タ</t>
    </rPh>
    <phoneticPr fontId="1"/>
  </si>
  <si>
    <t>再年調明細ファイル作成・保守</t>
    <rPh sb="0" eb="3">
      <t>サイネンチョウ</t>
    </rPh>
    <rPh sb="3" eb="5">
      <t>メイサイ</t>
    </rPh>
    <rPh sb="9" eb="11">
      <t>サクセイ</t>
    </rPh>
    <rPh sb="12" eb="14">
      <t>ホシュ</t>
    </rPh>
    <phoneticPr fontId="1"/>
  </si>
  <si>
    <t>保守画面</t>
    <rPh sb="0" eb="2">
      <t>ホシュ</t>
    </rPh>
    <rPh sb="2" eb="4">
      <t>ガメン</t>
    </rPh>
    <phoneticPr fontId="1"/>
  </si>
  <si>
    <t>新規押下時</t>
    <rPh sb="0" eb="2">
      <t>シンキ</t>
    </rPh>
    <rPh sb="2" eb="4">
      <t>オウカ</t>
    </rPh>
    <rPh sb="4" eb="5">
      <t>ジ</t>
    </rPh>
    <phoneticPr fontId="1"/>
  </si>
  <si>
    <t>更新押下時</t>
    <rPh sb="0" eb="2">
      <t>コウシン</t>
    </rPh>
    <rPh sb="2" eb="4">
      <t>オウカ</t>
    </rPh>
    <rPh sb="4" eb="5">
      <t>ジ</t>
    </rPh>
    <phoneticPr fontId="1"/>
  </si>
  <si>
    <t>年調明細ファイル</t>
    <rPh sb="0" eb="2">
      <t>ネンチョウ</t>
    </rPh>
    <rPh sb="2" eb="4">
      <t>メイサイ</t>
    </rPh>
    <phoneticPr fontId="1"/>
  </si>
  <si>
    <t>NFANENC</t>
    <phoneticPr fontId="1"/>
  </si>
  <si>
    <t>NFSFMLY</t>
    <phoneticPr fontId="1"/>
  </si>
  <si>
    <t>追加/更新押下</t>
    <rPh sb="0" eb="2">
      <t>ツイカ</t>
    </rPh>
    <rPh sb="3" eb="5">
      <t>コウシン</t>
    </rPh>
    <rPh sb="5" eb="7">
      <t>オウカ</t>
    </rPh>
    <phoneticPr fontId="2"/>
  </si>
  <si>
    <t>再年調明細ファイル</t>
    <rPh sb="0" eb="1">
      <t>サイ</t>
    </rPh>
    <rPh sb="1" eb="3">
      <t>ネンチョウ</t>
    </rPh>
    <rPh sb="3" eb="5">
      <t>メイサイ</t>
    </rPh>
    <phoneticPr fontId="1"/>
  </si>
  <si>
    <t>NFNNENC</t>
    <phoneticPr fontId="1"/>
  </si>
  <si>
    <t>EFESIKA</t>
    <phoneticPr fontId="1"/>
  </si>
  <si>
    <t>再年調のデータ作成及び保守する</t>
    <rPh sb="0" eb="3">
      <t>サイネンチョウ</t>
    </rPh>
    <rPh sb="7" eb="9">
      <t>サクセイ</t>
    </rPh>
    <rPh sb="9" eb="10">
      <t>オヨ</t>
    </rPh>
    <rPh sb="11" eb="13">
      <t>ホシュ</t>
    </rPh>
    <phoneticPr fontId="1"/>
  </si>
  <si>
    <t>新規ボタン押下で年調データ保守の追加時と同じ処理をしてNFANENC作成</t>
    <rPh sb="0" eb="2">
      <t>シンキ</t>
    </rPh>
    <rPh sb="5" eb="7">
      <t>オウカ</t>
    </rPh>
    <rPh sb="8" eb="10">
      <t>ネンチョウ</t>
    </rPh>
    <rPh sb="13" eb="15">
      <t>ホシュ</t>
    </rPh>
    <rPh sb="16" eb="18">
      <t>ツイカ</t>
    </rPh>
    <rPh sb="18" eb="19">
      <t>ジ</t>
    </rPh>
    <rPh sb="20" eb="21">
      <t>オナ</t>
    </rPh>
    <rPh sb="22" eb="24">
      <t>ショリ</t>
    </rPh>
    <rPh sb="34" eb="36">
      <t>サクセイ</t>
    </rPh>
    <phoneticPr fontId="1"/>
  </si>
  <si>
    <t>入力したら年調計算して差額を求める</t>
    <rPh sb="0" eb="2">
      <t>ニュウリョク</t>
    </rPh>
    <rPh sb="5" eb="7">
      <t>ネンチョウ</t>
    </rPh>
    <rPh sb="7" eb="9">
      <t>ケイサン</t>
    </rPh>
    <rPh sb="11" eb="13">
      <t>サガク</t>
    </rPh>
    <rPh sb="14" eb="15">
      <t>モト</t>
    </rPh>
    <phoneticPr fontId="1"/>
  </si>
  <si>
    <t>再年調明細ファイルに更新</t>
    <rPh sb="0" eb="3">
      <t>サイネンチョウ</t>
    </rPh>
    <rPh sb="3" eb="5">
      <t>メイサイ</t>
    </rPh>
    <rPh sb="10" eb="12">
      <t>コウシン</t>
    </rPh>
    <phoneticPr fontId="1"/>
  </si>
  <si>
    <t>Number</t>
  </si>
  <si>
    <t>#,##0</t>
    <phoneticPr fontId="1"/>
  </si>
  <si>
    <t>ひとり親入力</t>
    <rPh sb="3" eb="4">
      <t>オヤ</t>
    </rPh>
    <rPh sb="4" eb="6">
      <t>ニュウリョク</t>
    </rPh>
    <phoneticPr fontId="1"/>
  </si>
  <si>
    <t>基礎控除額</t>
    <rPh sb="0" eb="2">
      <t>キソ</t>
    </rPh>
    <rPh sb="2" eb="4">
      <t>コウジョ</t>
    </rPh>
    <rPh sb="4" eb="5">
      <t>ガク</t>
    </rPh>
    <phoneticPr fontId="1"/>
  </si>
  <si>
    <t>基礎控除額表示</t>
    <rPh sb="0" eb="2">
      <t>キソ</t>
    </rPh>
    <rPh sb="2" eb="4">
      <t>コウジョ</t>
    </rPh>
    <rPh sb="4" eb="5">
      <t>ガク</t>
    </rPh>
    <rPh sb="5" eb="7">
      <t>ヒョウジ</t>
    </rPh>
    <phoneticPr fontId="1"/>
  </si>
  <si>
    <t>年調所得税額</t>
    <rPh sb="0" eb="2">
      <t>ネンチョウ</t>
    </rPh>
    <rPh sb="2" eb="5">
      <t>ショトクゼイ</t>
    </rPh>
    <rPh sb="5" eb="6">
      <t>ガク</t>
    </rPh>
    <phoneticPr fontId="1"/>
  </si>
  <si>
    <t>年調所得税額表示</t>
    <rPh sb="0" eb="2">
      <t>ネンチョウ</t>
    </rPh>
    <rPh sb="2" eb="5">
      <t>ショトクゼイ</t>
    </rPh>
    <rPh sb="5" eb="6">
      <t>ガク</t>
    </rPh>
    <rPh sb="6" eb="8">
      <t>ヒョウジ</t>
    </rPh>
    <phoneticPr fontId="1"/>
  </si>
  <si>
    <t>『新規』押下でNFANENCなし</t>
    <rPh sb="1" eb="3">
      <t>シンキ</t>
    </rPh>
    <rPh sb="4" eb="6">
      <t>オウカ</t>
    </rPh>
    <phoneticPr fontId="2"/>
  </si>
  <si>
    <t>NNZ012の値を表示</t>
    <rPh sb="7" eb="8">
      <t>チ</t>
    </rPh>
    <rPh sb="9" eb="11">
      <t>ヒョウジ</t>
    </rPh>
    <phoneticPr fontId="2"/>
  </si>
  <si>
    <t>NNZ016の値を表示</t>
    <phoneticPr fontId="2"/>
  </si>
  <si>
    <t>NNZ018の値を表示</t>
    <phoneticPr fontId="2"/>
  </si>
  <si>
    <t>NNN002の値を表示</t>
    <phoneticPr fontId="2"/>
  </si>
  <si>
    <t>NNN003の値を表示</t>
    <phoneticPr fontId="2"/>
  </si>
  <si>
    <t>NNN009の値を表示</t>
    <phoneticPr fontId="2"/>
  </si>
  <si>
    <t>NNNAMKの値表示</t>
    <rPh sb="7" eb="8">
      <t>チ</t>
    </rPh>
    <rPh sb="8" eb="10">
      <t>ヒョウジ</t>
    </rPh>
    <phoneticPr fontId="2"/>
  </si>
  <si>
    <t>NNSEXの名称で表示</t>
    <rPh sb="6" eb="8">
      <t>メイショウ</t>
    </rPh>
    <rPh sb="9" eb="11">
      <t>ヒョウジ</t>
    </rPh>
    <phoneticPr fontId="2"/>
  </si>
  <si>
    <t>『新規』押下でNFANENCあり</t>
    <rPh sb="1" eb="3">
      <t>シンキ</t>
    </rPh>
    <rPh sb="4" eb="6">
      <t>オウカ</t>
    </rPh>
    <phoneticPr fontId="2"/>
  </si>
  <si>
    <t>『開く』押下</t>
    <rPh sb="1" eb="2">
      <t>ヒラ</t>
    </rPh>
    <rPh sb="4" eb="6">
      <t>オウカ</t>
    </rPh>
    <phoneticPr fontId="2"/>
  </si>
  <si>
    <t>『削除』押下</t>
    <rPh sb="1" eb="3">
      <t>サクジョ</t>
    </rPh>
    <rPh sb="4" eb="6">
      <t>オウカ</t>
    </rPh>
    <phoneticPr fontId="2"/>
  </si>
  <si>
    <t>『更新』押下</t>
    <rPh sb="1" eb="3">
      <t>コウシン</t>
    </rPh>
    <rPh sb="4" eb="6">
      <t>オウカ</t>
    </rPh>
    <phoneticPr fontId="2"/>
  </si>
  <si>
    <t>死亡退職を判断する機能は複数あるので、関数はPSFUNKNC.APLに用意してあります。必ずそれを使用すること！</t>
  </si>
  <si>
    <t>PSFUNKNC.APLの関数使用</t>
    <rPh sb="13" eb="15">
      <t>カンスウ</t>
    </rPh>
    <rPh sb="15" eb="17">
      <t>シヨウ</t>
    </rPh>
    <phoneticPr fontId="1"/>
  </si>
  <si>
    <t>外国人区分と本人区分のコード定義は一緒なので</t>
    <rPh sb="0" eb="2">
      <t>ガイコク</t>
    </rPh>
    <rPh sb="2" eb="3">
      <t>ジン</t>
    </rPh>
    <rPh sb="3" eb="5">
      <t>クブン</t>
    </rPh>
    <rPh sb="6" eb="8">
      <t>ホンニン</t>
    </rPh>
    <rPh sb="8" eb="10">
      <t>クブン</t>
    </rPh>
    <rPh sb="14" eb="16">
      <t>テイギ</t>
    </rPh>
    <rPh sb="17" eb="19">
      <t>イッショ</t>
    </rPh>
    <phoneticPr fontId="1"/>
  </si>
  <si>
    <t>そのままセット可能</t>
    <rPh sb="7" eb="9">
      <t>カノウ</t>
    </rPh>
    <phoneticPr fontId="1"/>
  </si>
  <si>
    <t>チェックは年調データ保守/年調データ一括保守/年調データCSV取込出力/再年調明細ファイル作成・保守</t>
    <rPh sb="5" eb="7">
      <t>ネンチョウ</t>
    </rPh>
    <rPh sb="10" eb="12">
      <t>ホシュ</t>
    </rPh>
    <rPh sb="13" eb="15">
      <t>ネンチョウ</t>
    </rPh>
    <rPh sb="18" eb="20">
      <t>イッカツ</t>
    </rPh>
    <rPh sb="20" eb="22">
      <t>ホシュ</t>
    </rPh>
    <rPh sb="23" eb="25">
      <t>ネンチョウ</t>
    </rPh>
    <rPh sb="31" eb="33">
      <t>トリコミ</t>
    </rPh>
    <rPh sb="33" eb="35">
      <t>シュツリョク</t>
    </rPh>
    <rPh sb="36" eb="39">
      <t>サイネンチョウ</t>
    </rPh>
    <rPh sb="39" eb="41">
      <t>メイサイ</t>
    </rPh>
    <rPh sb="45" eb="47">
      <t>サクセイ</t>
    </rPh>
    <rPh sb="48" eb="50">
      <t>ホシュ</t>
    </rPh>
    <phoneticPr fontId="1"/>
  </si>
  <si>
    <t>/源泉徴収票ファイル保守で使用するため、PSFUNKNC.APLに共通関数として用意</t>
    <rPh sb="13" eb="15">
      <t>シヨウ</t>
    </rPh>
    <rPh sb="33" eb="35">
      <t>キョウツウ</t>
    </rPh>
    <rPh sb="35" eb="37">
      <t>カンスウ</t>
    </rPh>
    <rPh sb="40" eb="42">
      <t>ヨウイ</t>
    </rPh>
    <phoneticPr fontId="1"/>
  </si>
  <si>
    <t>9)</t>
    <phoneticPr fontId="1"/>
  </si>
  <si>
    <t>旧寡婦と旧寡夫の作成</t>
    <rPh sb="0" eb="1">
      <t>キュウ</t>
    </rPh>
    <rPh sb="1" eb="3">
      <t>カフ</t>
    </rPh>
    <rPh sb="4" eb="5">
      <t>キュウ</t>
    </rPh>
    <rPh sb="5" eb="7">
      <t>カフ</t>
    </rPh>
    <rPh sb="8" eb="10">
      <t>サクセイ</t>
    </rPh>
    <phoneticPr fontId="1"/>
  </si>
  <si>
    <t>旧本人寡婦</t>
    <rPh sb="0" eb="1">
      <t>キュウ</t>
    </rPh>
    <rPh sb="1" eb="3">
      <t>ホンニン</t>
    </rPh>
    <rPh sb="3" eb="5">
      <t>カフ</t>
    </rPh>
    <phoneticPr fontId="1"/>
  </si>
  <si>
    <t>旧本人寡夫</t>
    <rPh sb="0" eb="1">
      <t>キュウ</t>
    </rPh>
    <rPh sb="1" eb="3">
      <t>ホンニン</t>
    </rPh>
    <rPh sb="3" eb="5">
      <t>カフ</t>
    </rPh>
    <phoneticPr fontId="1"/>
  </si>
  <si>
    <t>退職日が2020/03/31以前だったら連動</t>
    <rPh sb="0" eb="2">
      <t>タイショク</t>
    </rPh>
    <rPh sb="2" eb="3">
      <t>ビ</t>
    </rPh>
    <rPh sb="14" eb="16">
      <t>イゼン</t>
    </rPh>
    <rPh sb="20" eb="22">
      <t>レンドウ</t>
    </rPh>
    <phoneticPr fontId="1"/>
  </si>
  <si>
    <t>以外はゼロで連動</t>
    <rPh sb="0" eb="2">
      <t>イガイ</t>
    </rPh>
    <rPh sb="6" eb="8">
      <t>レンドウ</t>
    </rPh>
    <phoneticPr fontId="1"/>
  </si>
  <si>
    <t>この処理は年調データ作成/年調データ保守の追加/本人・扶養情報連動処理/年調計算</t>
    <rPh sb="2" eb="4">
      <t>ショリ</t>
    </rPh>
    <rPh sb="5" eb="7">
      <t>ネンチョウ</t>
    </rPh>
    <rPh sb="10" eb="12">
      <t>サクセイ</t>
    </rPh>
    <rPh sb="13" eb="15">
      <t>ネンチョウ</t>
    </rPh>
    <rPh sb="18" eb="20">
      <t>ホシュ</t>
    </rPh>
    <rPh sb="21" eb="23">
      <t>ツイカ</t>
    </rPh>
    <rPh sb="24" eb="26">
      <t>ホンニン</t>
    </rPh>
    <rPh sb="27" eb="29">
      <t>フヨウ</t>
    </rPh>
    <rPh sb="29" eb="31">
      <t>ジョウホウ</t>
    </rPh>
    <rPh sb="31" eb="33">
      <t>レンドウ</t>
    </rPh>
    <rPh sb="33" eb="35">
      <t>ショリ</t>
    </rPh>
    <rPh sb="36" eb="38">
      <t>ネンチョウ</t>
    </rPh>
    <rPh sb="38" eb="40">
      <t>ケイサン</t>
    </rPh>
    <phoneticPr fontId="1"/>
  </si>
  <si>
    <t>再年調明細ファイル作成・保守/源泉徴収票ファイル作成と同じ条件で作成される必要があるので</t>
    <rPh sb="15" eb="17">
      <t>ゲンセン</t>
    </rPh>
    <rPh sb="17" eb="20">
      <t>チョウシュウヒョウ</t>
    </rPh>
    <rPh sb="24" eb="26">
      <t>サクセイ</t>
    </rPh>
    <rPh sb="27" eb="28">
      <t>オナ</t>
    </rPh>
    <rPh sb="29" eb="31">
      <t>ジョウケン</t>
    </rPh>
    <rPh sb="32" eb="34">
      <t>サクセイ</t>
    </rPh>
    <rPh sb="37" eb="39">
      <t>ヒツヨウ</t>
    </rPh>
    <phoneticPr fontId="1"/>
  </si>
  <si>
    <t>基準日付等はPSFUNKNC.APLに持つ</t>
    <rPh sb="0" eb="2">
      <t>キジュン</t>
    </rPh>
    <rPh sb="2" eb="4">
      <t>ヒヅケ</t>
    </rPh>
    <rPh sb="4" eb="5">
      <t>トウ</t>
    </rPh>
    <rPh sb="19" eb="20">
      <t>モ</t>
    </rPh>
    <phoneticPr fontId="1"/>
  </si>
  <si>
    <t>法改正以外で追加</t>
    <rPh sb="0" eb="3">
      <t>ホウカイセイ</t>
    </rPh>
    <rPh sb="3" eb="5">
      <t>イガイ</t>
    </rPh>
    <rPh sb="6" eb="8">
      <t>ツイカ</t>
    </rPh>
    <phoneticPr fontId="1"/>
  </si>
  <si>
    <t>外国人</t>
    <rPh sb="0" eb="2">
      <t>ガイコク</t>
    </rPh>
    <rPh sb="2" eb="3">
      <t>ジン</t>
    </rPh>
    <phoneticPr fontId="1"/>
  </si>
  <si>
    <t>雇用契約の外国人区分から複製</t>
    <rPh sb="0" eb="2">
      <t>コヨウ</t>
    </rPh>
    <rPh sb="2" eb="4">
      <t>ケイヤク</t>
    </rPh>
    <rPh sb="5" eb="7">
      <t>ガイコク</t>
    </rPh>
    <rPh sb="7" eb="8">
      <t>ジン</t>
    </rPh>
    <rPh sb="8" eb="10">
      <t>クブン</t>
    </rPh>
    <rPh sb="12" eb="14">
      <t>フクセイ</t>
    </rPh>
    <phoneticPr fontId="1"/>
  </si>
  <si>
    <t>死亡退職</t>
    <rPh sb="0" eb="2">
      <t>シボウ</t>
    </rPh>
    <rPh sb="2" eb="4">
      <t>タイショク</t>
    </rPh>
    <phoneticPr fontId="1"/>
  </si>
  <si>
    <t>退職給与区分=1:退職で退職理由=死亡ならば、対象にする</t>
    <rPh sb="0" eb="2">
      <t>タイショク</t>
    </rPh>
    <rPh sb="2" eb="4">
      <t>キュウヨ</t>
    </rPh>
    <rPh sb="4" eb="6">
      <t>クブン</t>
    </rPh>
    <rPh sb="9" eb="11">
      <t>タイショク</t>
    </rPh>
    <rPh sb="12" eb="14">
      <t>タイショク</t>
    </rPh>
    <rPh sb="14" eb="16">
      <t>リユウ</t>
    </rPh>
    <rPh sb="17" eb="19">
      <t>シボウ</t>
    </rPh>
    <rPh sb="23" eb="25">
      <t>タイショウ</t>
    </rPh>
    <phoneticPr fontId="1"/>
  </si>
  <si>
    <t>名称に”死亡”があるコードで判断</t>
    <rPh sb="0" eb="2">
      <t>メイショウ</t>
    </rPh>
    <rPh sb="4" eb="6">
      <t>シボウ</t>
    </rPh>
    <rPh sb="14" eb="16">
      <t>ハンダン</t>
    </rPh>
    <phoneticPr fontId="1"/>
  </si>
  <si>
    <t>↑他でも使用するので判断するロジックはPSFUNKNC.APLに関数で作る</t>
    <rPh sb="1" eb="2">
      <t>タ</t>
    </rPh>
    <rPh sb="4" eb="6">
      <t>シヨウ</t>
    </rPh>
    <rPh sb="10" eb="12">
      <t>ハンダン</t>
    </rPh>
    <rPh sb="32" eb="34">
      <t>カンスウ</t>
    </rPh>
    <rPh sb="35" eb="36">
      <t>ツク</t>
    </rPh>
    <phoneticPr fontId="1"/>
  </si>
  <si>
    <t>・</t>
    <phoneticPr fontId="1"/>
  </si>
  <si>
    <t>課題5553</t>
    <rPh sb="0" eb="2">
      <t>カダイ</t>
    </rPh>
    <phoneticPr fontId="1"/>
  </si>
  <si>
    <t>↓単体試験の結果（画面ビットマップやDB）を貼り付けること</t>
    <rPh sb="1" eb="3">
      <t>タンタイ</t>
    </rPh>
    <rPh sb="3" eb="5">
      <t>シケン</t>
    </rPh>
    <rPh sb="6" eb="8">
      <t>ケッカ</t>
    </rPh>
    <rPh sb="9" eb="11">
      <t>ガメン</t>
    </rPh>
    <rPh sb="22" eb="23">
      <t>ハ</t>
    </rPh>
    <rPh sb="24" eb="25">
      <t>ツ</t>
    </rPh>
    <phoneticPr fontId="1"/>
  </si>
  <si>
    <t>基礎控除額</t>
  </si>
  <si>
    <t>所得金額調整控除額</t>
  </si>
  <si>
    <t>給与所得控除後(調整後)</t>
  </si>
  <si>
    <t>年調所得税額</t>
  </si>
  <si>
    <t>給与所得控除後の金額(調整後)</t>
    <rPh sb="8" eb="10">
      <t>キンガク</t>
    </rPh>
    <phoneticPr fontId="1"/>
  </si>
  <si>
    <t>◆明細内訳</t>
    <phoneticPr fontId="1"/>
  </si>
  <si>
    <t>◆各種控除</t>
    <phoneticPr fontId="1"/>
  </si>
  <si>
    <t>◆税額</t>
    <phoneticPr fontId="1"/>
  </si>
  <si>
    <t>◆家族</t>
    <phoneticPr fontId="1"/>
  </si>
  <si>
    <t>◆本人</t>
    <phoneticPr fontId="1"/>
  </si>
  <si>
    <t>◆住所</t>
    <phoneticPr fontId="1"/>
  </si>
  <si>
    <t>◆摘要欄</t>
    <phoneticPr fontId="1"/>
  </si>
  <si>
    <t>表示名に◆を追加するだけ</t>
    <rPh sb="0" eb="2">
      <t>ヒョウジ</t>
    </rPh>
    <rPh sb="2" eb="3">
      <t>メイ</t>
    </rPh>
    <rPh sb="6" eb="8">
      <t>ツイカ</t>
    </rPh>
    <phoneticPr fontId="1"/>
  </si>
  <si>
    <t>CCTABL</t>
  </si>
  <si>
    <t>CCSQNO</t>
  </si>
  <si>
    <t>CCCOLM</t>
  </si>
  <si>
    <t>CCNAME</t>
  </si>
  <si>
    <t>CCTYPE</t>
  </si>
  <si>
    <t>CCLENG</t>
  </si>
  <si>
    <t>CCTEXT</t>
  </si>
  <si>
    <t>CCUKBN</t>
  </si>
  <si>
    <t>CCRUSE</t>
  </si>
  <si>
    <t>CCRTB1</t>
  </si>
  <si>
    <t>CCRCL1</t>
  </si>
  <si>
    <t>CCRCS1</t>
  </si>
  <si>
    <t>CCTYP1</t>
  </si>
  <si>
    <t>CCRCS2</t>
  </si>
  <si>
    <t>CCTYP2</t>
  </si>
  <si>
    <t>CCRCC1</t>
  </si>
  <si>
    <t>CCRCD1</t>
  </si>
  <si>
    <t>NFNNENC</t>
  </si>
  <si>
    <t>NNZ026</t>
  </si>
  <si>
    <t>本人寡婦</t>
  </si>
  <si>
    <t>VARCHAR2</t>
  </si>
  <si>
    <t>2020年以降 入力時の値 0:非対象、1:対象</t>
  </si>
  <si>
    <t>SCODE</t>
  </si>
  <si>
    <t>TNCODE</t>
  </si>
  <si>
    <t>TNNAME</t>
  </si>
  <si>
    <t>TNDKBN</t>
  </si>
  <si>
    <t>NNZ027</t>
  </si>
  <si>
    <t>2020年以降 計算時の値 0:非対象、1:対象</t>
  </si>
  <si>
    <t>NNZ028</t>
  </si>
  <si>
    <t>本人ひとり親</t>
  </si>
  <si>
    <t>入力時の値 0:非対象、1:対象</t>
  </si>
  <si>
    <t>NNZ029</t>
  </si>
  <si>
    <t>計算時の値 0:非対象、1:対象</t>
  </si>
  <si>
    <t>NNK003</t>
  </si>
  <si>
    <t>基礎控除を受ける</t>
  </si>
  <si>
    <t>NNK004</t>
  </si>
  <si>
    <t>NNK005</t>
  </si>
  <si>
    <t>所得金額調整控除を受ける</t>
  </si>
  <si>
    <t>NNK006</t>
  </si>
  <si>
    <t>NNN001</t>
  </si>
  <si>
    <t>NUMBER</t>
  </si>
  <si>
    <t>計算後の値</t>
  </si>
  <si>
    <t>NNN003</t>
  </si>
  <si>
    <t>NNN004</t>
  </si>
  <si>
    <t>(内)一般生命保険料控除額</t>
  </si>
  <si>
    <t>NNN005</t>
  </si>
  <si>
    <t>(内)個人年金保険料控除額</t>
  </si>
  <si>
    <t>NNN006</t>
  </si>
  <si>
    <t>(内)介護医療保険料控除額</t>
  </si>
  <si>
    <t>NNN007</t>
  </si>
  <si>
    <t>(内)地震保険料控除額</t>
  </si>
  <si>
    <t>NNN008</t>
  </si>
  <si>
    <t>(内)旧長期保険料控除額</t>
  </si>
  <si>
    <t>NNK007</t>
  </si>
  <si>
    <t>基礎控除申告書区分Ⅰ</t>
  </si>
  <si>
    <t>計算時の値</t>
  </si>
  <si>
    <t>NNK008</t>
  </si>
  <si>
    <t>配偶者控除等申告書区分Ⅱ</t>
  </si>
  <si>
    <t>社員番号タイトル</t>
    <rPh sb="0" eb="4">
      <t>シャインバンゴウ</t>
    </rPh>
    <phoneticPr fontId="1"/>
  </si>
  <si>
    <t>グループボックス</t>
  </si>
  <si>
    <t>給与所得控除後(調整後)</t>
    <phoneticPr fontId="1"/>
  </si>
  <si>
    <t>所得金額調整控除額</t>
    <phoneticPr fontId="1"/>
  </si>
  <si>
    <t>所得金額調整控除額表示</t>
    <rPh sb="9" eb="11">
      <t>ヒョウジ</t>
    </rPh>
    <phoneticPr fontId="1"/>
  </si>
  <si>
    <t>◆各種控除の欄用</t>
    <rPh sb="1" eb="3">
      <t>カクシュ</t>
    </rPh>
    <rPh sb="3" eb="5">
      <t>コウジョ</t>
    </rPh>
    <rPh sb="6" eb="7">
      <t>ラン</t>
    </rPh>
    <rPh sb="7" eb="8">
      <t>ヨウ</t>
    </rPh>
    <phoneticPr fontId="1"/>
  </si>
  <si>
    <t>◆税額の欄用</t>
    <rPh sb="1" eb="3">
      <t>ゼイガク</t>
    </rPh>
    <rPh sb="4" eb="5">
      <t>ラン</t>
    </rPh>
    <rPh sb="5" eb="6">
      <t>ヨウ</t>
    </rPh>
    <phoneticPr fontId="1"/>
  </si>
  <si>
    <t>年調年税額</t>
    <rPh sb="0" eb="2">
      <t>ネンチョウ</t>
    </rPh>
    <rPh sb="2" eb="3">
      <t>ネン</t>
    </rPh>
    <rPh sb="3" eb="4">
      <t>ゼイ</t>
    </rPh>
    <rPh sb="4" eb="5">
      <t>ガク</t>
    </rPh>
    <phoneticPr fontId="1"/>
  </si>
  <si>
    <t>差引年税額→年調年税額へ名称変更のみ</t>
    <rPh sb="0" eb="2">
      <t>サシヒキ</t>
    </rPh>
    <rPh sb="2" eb="3">
      <t>ネン</t>
    </rPh>
    <rPh sb="3" eb="4">
      <t>ゼイ</t>
    </rPh>
    <rPh sb="4" eb="5">
      <t>ガク</t>
    </rPh>
    <rPh sb="6" eb="8">
      <t>ネンチョウ</t>
    </rPh>
    <rPh sb="8" eb="9">
      <t>ネン</t>
    </rPh>
    <rPh sb="9" eb="10">
      <t>ゼイ</t>
    </rPh>
    <rPh sb="10" eb="11">
      <t>ガク</t>
    </rPh>
    <rPh sb="12" eb="14">
      <t>メイショウ</t>
    </rPh>
    <rPh sb="14" eb="16">
      <t>ヘンコウ</t>
    </rPh>
    <phoneticPr fontId="1"/>
  </si>
  <si>
    <t>境界なし、既存の社員番号ラベルは削除</t>
    <rPh sb="0" eb="2">
      <t>キョウカイ</t>
    </rPh>
    <rPh sb="5" eb="7">
      <t>キゾン</t>
    </rPh>
    <rPh sb="8" eb="10">
      <t>シャイン</t>
    </rPh>
    <rPh sb="10" eb="12">
      <t>バンゴウ</t>
    </rPh>
    <rPh sb="16" eb="18">
      <t>サクジョ</t>
    </rPh>
    <phoneticPr fontId="1"/>
  </si>
  <si>
    <t>給与所得控除後の金額(調整後)表示</t>
    <rPh sb="8" eb="10">
      <t>キンガク</t>
    </rPh>
    <rPh sb="15" eb="17">
      <t>ヒョウジ</t>
    </rPh>
    <phoneticPr fontId="1"/>
  </si>
  <si>
    <t>既存項目</t>
    <rPh sb="0" eb="2">
      <t>キゾン</t>
    </rPh>
    <rPh sb="2" eb="4">
      <t>コウモク</t>
    </rPh>
    <phoneticPr fontId="1"/>
  </si>
  <si>
    <t>再年調過不足額</t>
    <rPh sb="0" eb="3">
      <t>サイネンチョウ</t>
    </rPh>
    <rPh sb="3" eb="6">
      <t>カブソク</t>
    </rPh>
    <rPh sb="6" eb="7">
      <t>ガク</t>
    </rPh>
    <phoneticPr fontId="1"/>
  </si>
  <si>
    <t>再年調過不足額表示</t>
    <rPh sb="0" eb="3">
      <t>サイネンチョウ</t>
    </rPh>
    <rPh sb="3" eb="6">
      <t>カブソク</t>
    </rPh>
    <rPh sb="6" eb="7">
      <t>ガク</t>
    </rPh>
    <rPh sb="7" eb="9">
      <t>ヒョウジ</t>
    </rPh>
    <phoneticPr fontId="1"/>
  </si>
  <si>
    <t>既存項目のコピー</t>
    <rPh sb="0" eb="2">
      <t>キゾン</t>
    </rPh>
    <rPh sb="2" eb="4">
      <t>コウモク</t>
    </rPh>
    <phoneticPr fontId="1"/>
  </si>
  <si>
    <t>(内)一般生命保険料控除額</t>
    <phoneticPr fontId="1"/>
  </si>
  <si>
    <t>(内)個人年金保険料控除額</t>
    <phoneticPr fontId="1"/>
  </si>
  <si>
    <t>(内)介護医療保険料控除額</t>
    <phoneticPr fontId="1"/>
  </si>
  <si>
    <t>(内)地震保険料控除額</t>
    <phoneticPr fontId="1"/>
  </si>
  <si>
    <t>(内)旧長期保険料控除額</t>
    <phoneticPr fontId="1"/>
  </si>
  <si>
    <t>基礎控除申告書区分Ⅰ</t>
    <phoneticPr fontId="1"/>
  </si>
  <si>
    <t>配偶者控除等申告書区分Ⅱ</t>
    <phoneticPr fontId="1"/>
  </si>
  <si>
    <t>更新用</t>
    <rPh sb="0" eb="2">
      <t>コウシン</t>
    </rPh>
    <rPh sb="2" eb="3">
      <t>ヨウ</t>
    </rPh>
    <phoneticPr fontId="1"/>
  </si>
  <si>
    <t>メニューから起動</t>
    <rPh sb="6" eb="8">
      <t>キドウ</t>
    </rPh>
    <phoneticPr fontId="1"/>
  </si>
  <si>
    <t>設計とフォーム確認</t>
    <rPh sb="0" eb="2">
      <t>セッケイ</t>
    </rPh>
    <rPh sb="7" eb="9">
      <t>カクニン</t>
    </rPh>
    <phoneticPr fontId="1"/>
  </si>
  <si>
    <t>保険料HELP</t>
    <rPh sb="0" eb="3">
      <t>ホケンリョウ</t>
    </rPh>
    <phoneticPr fontId="2"/>
  </si>
  <si>
    <t>dfSCODTitle</t>
    <phoneticPr fontId="1"/>
  </si>
  <si>
    <t>dfNAMK</t>
    <phoneticPr fontId="1"/>
  </si>
  <si>
    <t>dfSEX</t>
    <phoneticPr fontId="1"/>
  </si>
  <si>
    <t>cbK003</t>
    <phoneticPr fontId="1"/>
  </si>
  <si>
    <t>cbK005</t>
    <phoneticPr fontId="1"/>
  </si>
  <si>
    <t>dfN003</t>
    <phoneticPr fontId="1"/>
  </si>
  <si>
    <t>dfN001</t>
    <phoneticPr fontId="1"/>
  </si>
  <si>
    <t>pbHelpHoken</t>
    <phoneticPr fontId="1"/>
  </si>
  <si>
    <t>dfZ028</t>
    <phoneticPr fontId="1"/>
  </si>
  <si>
    <t>dfN001_2</t>
    <phoneticPr fontId="1"/>
  </si>
  <si>
    <t>NNN002</t>
    <phoneticPr fontId="1"/>
  </si>
  <si>
    <t>dfN002</t>
    <phoneticPr fontId="1"/>
  </si>
  <si>
    <t>NNN009</t>
    <phoneticPr fontId="1"/>
  </si>
  <si>
    <t>dfN009</t>
    <phoneticPr fontId="1"/>
  </si>
  <si>
    <t>dfNKAB_2</t>
    <phoneticPr fontId="1"/>
  </si>
  <si>
    <t>dfN004</t>
    <phoneticPr fontId="1"/>
  </si>
  <si>
    <t>dfN005</t>
  </si>
  <si>
    <t>dfN006</t>
  </si>
  <si>
    <t>dfN007</t>
  </si>
  <si>
    <t>dfN008</t>
  </si>
  <si>
    <t>dfK007</t>
    <phoneticPr fontId="1"/>
  </si>
  <si>
    <t>社員番号タイトル</t>
    <rPh sb="0" eb="2">
      <t>シャイン</t>
    </rPh>
    <rPh sb="2" eb="4">
      <t>バンゴウ</t>
    </rPh>
    <phoneticPr fontId="2"/>
  </si>
  <si>
    <t>NNSCODの項目管理名称表示</t>
    <rPh sb="7" eb="9">
      <t>コウモク</t>
    </rPh>
    <rPh sb="9" eb="11">
      <t>カンリ</t>
    </rPh>
    <rPh sb="11" eb="13">
      <t>メイショウ</t>
    </rPh>
    <rPh sb="13" eb="15">
      <t>ヒョウジ</t>
    </rPh>
    <phoneticPr fontId="2"/>
  </si>
  <si>
    <t>基礎控除額表示</t>
    <phoneticPr fontId="2"/>
  </si>
  <si>
    <t>NNK003の値を表示</t>
    <rPh sb="7" eb="8">
      <t>チ</t>
    </rPh>
    <rPh sb="9" eb="11">
      <t>ヒョウジ</t>
    </rPh>
    <phoneticPr fontId="2"/>
  </si>
  <si>
    <t>NNK005の値を表示</t>
    <rPh sb="7" eb="8">
      <t>チ</t>
    </rPh>
    <rPh sb="9" eb="11">
      <t>ヒョウジ</t>
    </rPh>
    <phoneticPr fontId="2"/>
  </si>
  <si>
    <t>所得金額調整控除額表示</t>
    <phoneticPr fontId="2"/>
  </si>
  <si>
    <t>NNN001の値を表示</t>
    <phoneticPr fontId="2"/>
  </si>
  <si>
    <t>旧寡婦</t>
    <rPh sb="0" eb="1">
      <t>キュウ</t>
    </rPh>
    <rPh sb="1" eb="3">
      <t>カフ</t>
    </rPh>
    <phoneticPr fontId="2"/>
  </si>
  <si>
    <t>新寡婦</t>
    <rPh sb="0" eb="1">
      <t>シン</t>
    </rPh>
    <rPh sb="1" eb="3">
      <t>カフ</t>
    </rPh>
    <phoneticPr fontId="2"/>
  </si>
  <si>
    <t>旧寡夫</t>
    <rPh sb="0" eb="1">
      <t>キュウ</t>
    </rPh>
    <rPh sb="1" eb="3">
      <t>カフ</t>
    </rPh>
    <phoneticPr fontId="2"/>
  </si>
  <si>
    <t>NNZ013の値を表示</t>
    <rPh sb="7" eb="8">
      <t>チ</t>
    </rPh>
    <rPh sb="9" eb="11">
      <t>ヒョウジ</t>
    </rPh>
    <phoneticPr fontId="2"/>
  </si>
  <si>
    <t>NNZ026の値を表示</t>
    <rPh sb="7" eb="8">
      <t>チ</t>
    </rPh>
    <rPh sb="9" eb="11">
      <t>ヒョウジ</t>
    </rPh>
    <phoneticPr fontId="2"/>
  </si>
  <si>
    <t>NNZ028の値を表示</t>
    <rPh sb="7" eb="8">
      <t>チ</t>
    </rPh>
    <phoneticPr fontId="2"/>
  </si>
  <si>
    <t>非表示</t>
  </si>
  <si>
    <t>所得金額調整控除額</t>
    <rPh sb="0" eb="2">
      <t>ショトク</t>
    </rPh>
    <rPh sb="2" eb="4">
      <t>キンガク</t>
    </rPh>
    <rPh sb="4" eb="6">
      <t>チョウセイ</t>
    </rPh>
    <rPh sb="6" eb="8">
      <t>コウジョ</t>
    </rPh>
    <rPh sb="8" eb="9">
      <t>ガク</t>
    </rPh>
    <phoneticPr fontId="2"/>
  </si>
  <si>
    <t>給与所得控除後の金額(調整後)</t>
    <rPh sb="0" eb="2">
      <t>キュウヨ</t>
    </rPh>
    <rPh sb="2" eb="4">
      <t>ショトク</t>
    </rPh>
    <rPh sb="4" eb="6">
      <t>コウジョ</t>
    </rPh>
    <rPh sb="6" eb="7">
      <t>ゴ</t>
    </rPh>
    <rPh sb="8" eb="10">
      <t>キンガク</t>
    </rPh>
    <rPh sb="11" eb="14">
      <t>チョウセイゴ</t>
    </rPh>
    <phoneticPr fontId="2"/>
  </si>
  <si>
    <t>年調所得税額</t>
    <phoneticPr fontId="2"/>
  </si>
  <si>
    <t>再年調過不足額</t>
    <phoneticPr fontId="2"/>
  </si>
  <si>
    <t>NNNKABの値を表示</t>
    <phoneticPr fontId="2"/>
  </si>
  <si>
    <t>(内)一般生命保険料控除額</t>
    <phoneticPr fontId="2"/>
  </si>
  <si>
    <t>(内)個人年金保険料控除額</t>
    <phoneticPr fontId="2"/>
  </si>
  <si>
    <t>(内)介護医療保険料控除額</t>
    <phoneticPr fontId="2"/>
  </si>
  <si>
    <t>(内)地震保険料控除額</t>
    <phoneticPr fontId="2"/>
  </si>
  <si>
    <t>(内)旧長期保険料控除額</t>
    <phoneticPr fontId="2"/>
  </si>
  <si>
    <t>基礎控除申告書区分Ⅰ</t>
    <phoneticPr fontId="2"/>
  </si>
  <si>
    <t>配偶者控除等申告書区分Ⅱ</t>
    <phoneticPr fontId="2"/>
  </si>
  <si>
    <t>NNK007の値を表示</t>
  </si>
  <si>
    <t>NNK008の値を表示</t>
  </si>
  <si>
    <t>NNN004の値を表示</t>
    <phoneticPr fontId="2"/>
  </si>
  <si>
    <t>NNN005の値を表示</t>
  </si>
  <si>
    <t>NNN006の値を表示</t>
  </si>
  <si>
    <t>NNN007の値を表示</t>
  </si>
  <si>
    <t>NNN008の値を表示</t>
  </si>
  <si>
    <t>N33</t>
    <phoneticPr fontId="2"/>
  </si>
  <si>
    <t>ソース前後比較</t>
    <rPh sb="3" eb="5">
      <t>ゼンゴ</t>
    </rPh>
    <rPh sb="5" eb="7">
      <t>ヒカク</t>
    </rPh>
    <phoneticPr fontId="1"/>
  </si>
  <si>
    <t>修正した箇所のみ差が出ること</t>
    <rPh sb="0" eb="2">
      <t>シュウセイ</t>
    </rPh>
    <rPh sb="4" eb="6">
      <t>カショ</t>
    </rPh>
    <rPh sb="8" eb="9">
      <t>サ</t>
    </rPh>
    <rPh sb="10" eb="11">
      <t>デ</t>
    </rPh>
    <phoneticPr fontId="1"/>
  </si>
  <si>
    <t>変更なし</t>
    <rPh sb="0" eb="2">
      <t>ヘンコウ</t>
    </rPh>
    <phoneticPr fontId="1"/>
  </si>
  <si>
    <t>frmMain.SAM_Create</t>
    <phoneticPr fontId="1"/>
  </si>
  <si>
    <t>1.</t>
    <phoneticPr fontId="1"/>
  </si>
  <si>
    <t>カナ氏名(dfNAMK)</t>
  </si>
  <si>
    <t>性別(dfSEX)</t>
  </si>
  <si>
    <t>基礎控除を受ける(cbK003)</t>
  </si>
  <si>
    <t>基礎控除額表示(dfN003)</t>
  </si>
  <si>
    <t>所得調整控除を受ける(cbK005)</t>
  </si>
  <si>
    <t>所得金額調整控除額表示(dfN001)</t>
  </si>
  <si>
    <t>保険料HELPボタン(pbHelpHoken)</t>
  </si>
  <si>
    <t>ひとり親入力(dfZ028)</t>
  </si>
  <si>
    <t>給与所得控除後の金額(調整後)表示(dfN002)</t>
  </si>
  <si>
    <t>年調所得税額表示(dfN009)</t>
  </si>
  <si>
    <t>(内)一般生命保険料控除額(dfN004)</t>
  </si>
  <si>
    <t>(内)個人年金保険料控除額(dfN005)</t>
  </si>
  <si>
    <t>(内)介護医療保険料控除額(dfN006)</t>
  </si>
  <si>
    <t>(内)地震保険料控除額(dfN007)</t>
  </si>
  <si>
    <t>(内)旧長期保険料控除額(dfN008)</t>
  </si>
  <si>
    <t>基礎控除申告書区分Ⅰ(dfK007)</t>
  </si>
  <si>
    <t>配偶者控除等申告書区分Ⅱ(dfK008)</t>
  </si>
  <si>
    <t>非活性となる</t>
    <rPh sb="0" eb="1">
      <t>ヒ</t>
    </rPh>
    <rPh sb="1" eb="3">
      <t>カッセイ</t>
    </rPh>
    <phoneticPr fontId="1"/>
  </si>
  <si>
    <t>2.</t>
    <phoneticPr fontId="1"/>
  </si>
  <si>
    <t>他のHELP読み込みロジックに倣って追加すること</t>
    <rPh sb="0" eb="1">
      <t>タ</t>
    </rPh>
    <rPh sb="6" eb="7">
      <t>ヨ</t>
    </rPh>
    <rPh sb="8" eb="9">
      <t>コ</t>
    </rPh>
    <rPh sb="15" eb="16">
      <t>ナラ</t>
    </rPh>
    <rPh sb="18" eb="20">
      <t>ツイカ</t>
    </rPh>
    <phoneticPr fontId="1"/>
  </si>
  <si>
    <t xml:space="preserve">Set sPDFKey[5] = 'HOKEN' </t>
    <phoneticPr fontId="1"/>
  </si>
  <si>
    <t>Call F_GetEnvironMulti( hSqlWideUse , sMyPGID , HELP_LAUNCH_PDF, sPDFKey[5] , '', '', sPDFFileID[5] , sDm, sDm, sDm, sDm )</t>
    <phoneticPr fontId="1"/>
  </si>
  <si>
    <t>Call SalSendMsg( pbHelpHoken , PAM_SetPdf , 0 , SalHStringToNumber( sPDFFileID[5]) )</t>
    <phoneticPr fontId="1"/>
  </si>
  <si>
    <t>HELPから起動するPDFファイル名取得追加</t>
    <phoneticPr fontId="1"/>
  </si>
  <si>
    <t>Call SalDisableWindow( pbHelpHoken )</t>
    <phoneticPr fontId="1"/>
  </si>
  <si>
    <t>3.</t>
    <phoneticPr fontId="1"/>
  </si>
  <si>
    <t>TAB順序変更</t>
    <phoneticPr fontId="1"/>
  </si>
  <si>
    <t>本人のその他所得</t>
  </si>
  <si>
    <t>配偶者に関する控除を受ける</t>
  </si>
  <si>
    <t>配偶者の合計所得</t>
  </si>
  <si>
    <t>調整分所得税（dfCSYO）までは既存通り変更なし、調整分所得税（dfCSYO）の次から以下の順番へ変更する</t>
    <rPh sb="0" eb="2">
      <t>チョウセイ</t>
    </rPh>
    <rPh sb="2" eb="3">
      <t>ブン</t>
    </rPh>
    <rPh sb="3" eb="6">
      <t>ショトクゼイ</t>
    </rPh>
    <rPh sb="17" eb="19">
      <t>キゾン</t>
    </rPh>
    <rPh sb="19" eb="20">
      <t>ドオ</t>
    </rPh>
    <rPh sb="21" eb="23">
      <t>ヘンコウ</t>
    </rPh>
    <rPh sb="41" eb="42">
      <t>ツギ</t>
    </rPh>
    <rPh sb="44" eb="46">
      <t>イカ</t>
    </rPh>
    <rPh sb="47" eb="49">
      <t>ジュンバン</t>
    </rPh>
    <rPh sb="50" eb="52">
      <t>ヘンコウ</t>
    </rPh>
    <phoneticPr fontId="1"/>
  </si>
  <si>
    <t>控除を受けるHELPボタン</t>
    <phoneticPr fontId="1"/>
  </si>
  <si>
    <t>保険料HELPボタン</t>
    <rPh sb="0" eb="2">
      <t>ホケン</t>
    </rPh>
    <rPh sb="2" eb="3">
      <t>リョウ</t>
    </rPh>
    <phoneticPr fontId="1"/>
  </si>
  <si>
    <t>生命保険料（新）</t>
    <rPh sb="0" eb="2">
      <t>セイメイ</t>
    </rPh>
    <rPh sb="2" eb="4">
      <t>ホケン</t>
    </rPh>
    <rPh sb="4" eb="5">
      <t>リョウ</t>
    </rPh>
    <rPh sb="6" eb="7">
      <t>シン</t>
    </rPh>
    <phoneticPr fontId="1"/>
  </si>
  <si>
    <t>介護医療保険料</t>
    <rPh sb="0" eb="2">
      <t>カイゴ</t>
    </rPh>
    <rPh sb="2" eb="4">
      <t>イリョウ</t>
    </rPh>
    <rPh sb="4" eb="6">
      <t>ホケン</t>
    </rPh>
    <rPh sb="6" eb="7">
      <t>リョウ</t>
    </rPh>
    <phoneticPr fontId="1"/>
  </si>
  <si>
    <t>個人年金保険料（新）</t>
    <rPh sb="0" eb="2">
      <t>コジン</t>
    </rPh>
    <rPh sb="2" eb="4">
      <t>ネンキン</t>
    </rPh>
    <rPh sb="4" eb="6">
      <t>ホケン</t>
    </rPh>
    <rPh sb="6" eb="7">
      <t>リョウ</t>
    </rPh>
    <rPh sb="8" eb="9">
      <t>シン</t>
    </rPh>
    <phoneticPr fontId="1"/>
  </si>
  <si>
    <t>生命保険料（旧）</t>
    <rPh sb="0" eb="2">
      <t>セイメイ</t>
    </rPh>
    <rPh sb="2" eb="4">
      <t>ホケン</t>
    </rPh>
    <rPh sb="4" eb="5">
      <t>リョウ</t>
    </rPh>
    <rPh sb="6" eb="7">
      <t>キュウ</t>
    </rPh>
    <phoneticPr fontId="1"/>
  </si>
  <si>
    <t>個人年金保険料（旧）</t>
    <rPh sb="0" eb="2">
      <t>コジン</t>
    </rPh>
    <rPh sb="2" eb="4">
      <t>ネンキン</t>
    </rPh>
    <rPh sb="4" eb="6">
      <t>ホケン</t>
    </rPh>
    <rPh sb="6" eb="7">
      <t>リョウ</t>
    </rPh>
    <rPh sb="8" eb="9">
      <t>キュウ</t>
    </rPh>
    <phoneticPr fontId="1"/>
  </si>
  <si>
    <t>地震保険料</t>
    <rPh sb="0" eb="2">
      <t>ジシン</t>
    </rPh>
    <rPh sb="2" eb="4">
      <t>ホケン</t>
    </rPh>
    <rPh sb="4" eb="5">
      <t>リョウ</t>
    </rPh>
    <phoneticPr fontId="1"/>
  </si>
  <si>
    <t>旧損害保険料（長期）</t>
    <rPh sb="0" eb="1">
      <t>キュウ</t>
    </rPh>
    <rPh sb="1" eb="3">
      <t>ソンガイ</t>
    </rPh>
    <rPh sb="3" eb="5">
      <t>ホケン</t>
    </rPh>
    <rPh sb="5" eb="6">
      <t>リョウ</t>
    </rPh>
    <rPh sb="7" eb="9">
      <t>チョウキ</t>
    </rPh>
    <phoneticPr fontId="1"/>
  </si>
  <si>
    <t>小規模企業共済控除（申告分）</t>
    <rPh sb="0" eb="3">
      <t>ショウキボ</t>
    </rPh>
    <rPh sb="3" eb="5">
      <t>キギョウ</t>
    </rPh>
    <rPh sb="5" eb="7">
      <t>キョウサイ</t>
    </rPh>
    <rPh sb="7" eb="9">
      <t>コウジョ</t>
    </rPh>
    <rPh sb="10" eb="12">
      <t>シンコク</t>
    </rPh>
    <rPh sb="12" eb="13">
      <t>ブン</t>
    </rPh>
    <phoneticPr fontId="1"/>
  </si>
  <si>
    <t>家族明細HELPボタン</t>
    <rPh sb="0" eb="2">
      <t>カゾク</t>
    </rPh>
    <rPh sb="2" eb="4">
      <t>メイサイ</t>
    </rPh>
    <phoneticPr fontId="1"/>
  </si>
  <si>
    <t>◆明細内訳</t>
    <rPh sb="1" eb="3">
      <t>メイサイ</t>
    </rPh>
    <rPh sb="3" eb="5">
      <t>ウチワケ</t>
    </rPh>
    <phoneticPr fontId="1"/>
  </si>
  <si>
    <t>◆家族</t>
    <rPh sb="1" eb="3">
      <t>カゾク</t>
    </rPh>
    <phoneticPr fontId="1"/>
  </si>
  <si>
    <t>◆本人</t>
    <rPh sb="1" eb="3">
      <t>ホンニン</t>
    </rPh>
    <phoneticPr fontId="1"/>
  </si>
  <si>
    <t>未成年者</t>
    <rPh sb="0" eb="4">
      <t>ミセイネンシャ</t>
    </rPh>
    <phoneticPr fontId="1"/>
  </si>
  <si>
    <t>特障者</t>
    <rPh sb="0" eb="1">
      <t>トク</t>
    </rPh>
    <rPh sb="1" eb="2">
      <t>サワ</t>
    </rPh>
    <rPh sb="2" eb="3">
      <t>シャ</t>
    </rPh>
    <phoneticPr fontId="1"/>
  </si>
  <si>
    <t>障害者</t>
    <rPh sb="0" eb="3">
      <t>ショウガイシャ</t>
    </rPh>
    <phoneticPr fontId="1"/>
  </si>
  <si>
    <t>寡婦</t>
    <rPh sb="0" eb="2">
      <t>カフ</t>
    </rPh>
    <phoneticPr fontId="1"/>
  </si>
  <si>
    <t>ひとり親</t>
    <rPh sb="3" eb="4">
      <t>オヤ</t>
    </rPh>
    <phoneticPr fontId="1"/>
  </si>
  <si>
    <t>勤労学生</t>
    <rPh sb="0" eb="2">
      <t>キンロウ</t>
    </rPh>
    <rPh sb="2" eb="4">
      <t>ガクセイ</t>
    </rPh>
    <phoneticPr fontId="1"/>
  </si>
  <si>
    <t>死亡退職</t>
    <rPh sb="0" eb="2">
      <t>シボウ</t>
    </rPh>
    <rPh sb="2" eb="4">
      <t>タイショク</t>
    </rPh>
    <phoneticPr fontId="1"/>
  </si>
  <si>
    <t>災害者</t>
    <rPh sb="0" eb="2">
      <t>サイガイ</t>
    </rPh>
    <rPh sb="2" eb="3">
      <t>シャ</t>
    </rPh>
    <phoneticPr fontId="1"/>
  </si>
  <si>
    <t>外国人</t>
    <rPh sb="0" eb="2">
      <t>ガイコク</t>
    </rPh>
    <rPh sb="2" eb="3">
      <t>ジン</t>
    </rPh>
    <phoneticPr fontId="1"/>
  </si>
  <si>
    <t>◆住宅借入</t>
    <rPh sb="1" eb="3">
      <t>ジュウタク</t>
    </rPh>
    <rPh sb="3" eb="5">
      <t>カリイレ</t>
    </rPh>
    <phoneticPr fontId="1"/>
  </si>
  <si>
    <t>住宅借入金HELPボタン</t>
    <rPh sb="0" eb="2">
      <t>ジュウタク</t>
    </rPh>
    <rPh sb="2" eb="4">
      <t>カリイレ</t>
    </rPh>
    <rPh sb="4" eb="5">
      <t>キン</t>
    </rPh>
    <phoneticPr fontId="1"/>
  </si>
  <si>
    <t>特別控除適用数</t>
    <rPh sb="0" eb="2">
      <t>トクベツ</t>
    </rPh>
    <rPh sb="2" eb="4">
      <t>コウジョ</t>
    </rPh>
    <rPh sb="4" eb="6">
      <t>テキヨウ</t>
    </rPh>
    <rPh sb="6" eb="7">
      <t>スウ</t>
    </rPh>
    <phoneticPr fontId="1"/>
  </si>
  <si>
    <t>居住開始年月日（1回目）</t>
    <rPh sb="0" eb="2">
      <t>キョジュウ</t>
    </rPh>
    <rPh sb="2" eb="4">
      <t>カイシ</t>
    </rPh>
    <rPh sb="4" eb="7">
      <t>ネンガッピ</t>
    </rPh>
    <rPh sb="9" eb="11">
      <t>カイメ</t>
    </rPh>
    <phoneticPr fontId="1"/>
  </si>
  <si>
    <t>特別控除区分（1回目）</t>
    <rPh sb="0" eb="2">
      <t>トクベツ</t>
    </rPh>
    <rPh sb="2" eb="4">
      <t>コウジョ</t>
    </rPh>
    <rPh sb="4" eb="6">
      <t>クブン</t>
    </rPh>
    <rPh sb="8" eb="10">
      <t>カイメ</t>
    </rPh>
    <phoneticPr fontId="1"/>
  </si>
  <si>
    <t>年末残高（1回目）</t>
    <rPh sb="0" eb="2">
      <t>ネンマツ</t>
    </rPh>
    <rPh sb="2" eb="4">
      <t>ザンダカ</t>
    </rPh>
    <rPh sb="6" eb="8">
      <t>カイメ</t>
    </rPh>
    <phoneticPr fontId="1"/>
  </si>
  <si>
    <t>特別控除可能額</t>
    <rPh sb="0" eb="2">
      <t>トクベツ</t>
    </rPh>
    <rPh sb="2" eb="4">
      <t>コウジョ</t>
    </rPh>
    <rPh sb="4" eb="7">
      <t>カノウガク</t>
    </rPh>
    <phoneticPr fontId="1"/>
  </si>
  <si>
    <t>居住開始年月日（2回目）</t>
    <rPh sb="0" eb="2">
      <t>キョジュウ</t>
    </rPh>
    <rPh sb="2" eb="4">
      <t>カイシ</t>
    </rPh>
    <rPh sb="4" eb="7">
      <t>ネンガッピ</t>
    </rPh>
    <rPh sb="9" eb="11">
      <t>カイメ</t>
    </rPh>
    <phoneticPr fontId="1"/>
  </si>
  <si>
    <t>特別控除区分（2回目）</t>
    <rPh sb="0" eb="2">
      <t>トクベツ</t>
    </rPh>
    <rPh sb="2" eb="4">
      <t>コウジョ</t>
    </rPh>
    <rPh sb="4" eb="6">
      <t>クブン</t>
    </rPh>
    <rPh sb="8" eb="10">
      <t>カイメ</t>
    </rPh>
    <phoneticPr fontId="1"/>
  </si>
  <si>
    <t>年末残高（2回目）</t>
    <rPh sb="0" eb="2">
      <t>ネンマツ</t>
    </rPh>
    <rPh sb="2" eb="4">
      <t>ザンダカ</t>
    </rPh>
    <rPh sb="6" eb="8">
      <t>カイメ</t>
    </rPh>
    <phoneticPr fontId="1"/>
  </si>
  <si>
    <t>◆前職情報</t>
    <rPh sb="1" eb="3">
      <t>ゼンショク</t>
    </rPh>
    <rPh sb="3" eb="5">
      <t>ジョウホウ</t>
    </rPh>
    <phoneticPr fontId="1"/>
  </si>
  <si>
    <t>前職HELPボタン</t>
    <rPh sb="0" eb="2">
      <t>ゼンショク</t>
    </rPh>
    <phoneticPr fontId="1"/>
  </si>
  <si>
    <t>前職の退職年月日</t>
    <rPh sb="0" eb="2">
      <t>ゼンショク</t>
    </rPh>
    <rPh sb="3" eb="5">
      <t>タイショク</t>
    </rPh>
    <rPh sb="5" eb="8">
      <t>ネンガッピ</t>
    </rPh>
    <phoneticPr fontId="1"/>
  </si>
  <si>
    <t>氏名又は名称</t>
    <rPh sb="0" eb="2">
      <t>シメイ</t>
    </rPh>
    <rPh sb="2" eb="3">
      <t>マタ</t>
    </rPh>
    <rPh sb="4" eb="6">
      <t>メイショウ</t>
    </rPh>
    <phoneticPr fontId="1"/>
  </si>
  <si>
    <t>住所又は所在地</t>
    <rPh sb="0" eb="2">
      <t>ジュウショ</t>
    </rPh>
    <rPh sb="2" eb="3">
      <t>マタ</t>
    </rPh>
    <rPh sb="4" eb="7">
      <t>ショザイチ</t>
    </rPh>
    <phoneticPr fontId="1"/>
  </si>
  <si>
    <t>国外</t>
    <rPh sb="0" eb="2">
      <t>コクガイ</t>
    </rPh>
    <phoneticPr fontId="1"/>
  </si>
  <si>
    <t>◆摘要欄</t>
    <rPh sb="1" eb="3">
      <t>テキヨウ</t>
    </rPh>
    <rPh sb="3" eb="4">
      <t>ラン</t>
    </rPh>
    <phoneticPr fontId="1"/>
  </si>
  <si>
    <t>摘要欄HELPボタン</t>
    <rPh sb="0" eb="2">
      <t>テキヨウ</t>
    </rPh>
    <rPh sb="2" eb="3">
      <t>ラン</t>
    </rPh>
    <phoneticPr fontId="1"/>
  </si>
  <si>
    <t>1行目</t>
    <rPh sb="1" eb="3">
      <t>ギョウメ</t>
    </rPh>
    <phoneticPr fontId="1"/>
  </si>
  <si>
    <t>2行目</t>
    <rPh sb="1" eb="3">
      <t>ギョウメ</t>
    </rPh>
    <phoneticPr fontId="1"/>
  </si>
  <si>
    <t>3行目</t>
    <rPh sb="1" eb="3">
      <t>ギョウメ</t>
    </rPh>
    <phoneticPr fontId="1"/>
  </si>
  <si>
    <t>4行目</t>
    <rPh sb="1" eb="3">
      <t>ギョウメ</t>
    </rPh>
    <phoneticPr fontId="1"/>
  </si>
  <si>
    <t>◆住所</t>
    <rPh sb="1" eb="3">
      <t>ジュウショ</t>
    </rPh>
    <phoneticPr fontId="1"/>
  </si>
  <si>
    <t>郵便番号</t>
    <rPh sb="0" eb="4">
      <t>ユウビンバンゴウ</t>
    </rPh>
    <phoneticPr fontId="1"/>
  </si>
  <si>
    <t>都道府県市区町村HELPボタン</t>
    <rPh sb="0" eb="4">
      <t>トドウフケン</t>
    </rPh>
    <rPh sb="4" eb="6">
      <t>シク</t>
    </rPh>
    <rPh sb="6" eb="8">
      <t>チョウソン</t>
    </rPh>
    <phoneticPr fontId="1"/>
  </si>
  <si>
    <t>住所1</t>
    <rPh sb="0" eb="2">
      <t>ジュウショ</t>
    </rPh>
    <phoneticPr fontId="1"/>
  </si>
  <si>
    <t>住所2</t>
    <rPh sb="0" eb="2">
      <t>ジュウショ</t>
    </rPh>
    <phoneticPr fontId="1"/>
  </si>
  <si>
    <t>◆光ディスク</t>
    <rPh sb="1" eb="2">
      <t>ヒカリ</t>
    </rPh>
    <phoneticPr fontId="1"/>
  </si>
  <si>
    <t>本支店等区分番号</t>
    <rPh sb="0" eb="3">
      <t>ホンシテン</t>
    </rPh>
    <rPh sb="3" eb="4">
      <t>トウ</t>
    </rPh>
    <rPh sb="4" eb="6">
      <t>クブン</t>
    </rPh>
    <rPh sb="6" eb="8">
      <t>バンゴウ</t>
    </rPh>
    <phoneticPr fontId="1"/>
  </si>
  <si>
    <t>未払金額</t>
    <rPh sb="0" eb="2">
      <t>ミバラ</t>
    </rPh>
    <rPh sb="2" eb="4">
      <t>キンガク</t>
    </rPh>
    <phoneticPr fontId="1"/>
  </si>
  <si>
    <t>未徴収税額</t>
    <rPh sb="0" eb="3">
      <t>ミチョウシュウ</t>
    </rPh>
    <rPh sb="3" eb="5">
      <t>ゼイガク</t>
    </rPh>
    <phoneticPr fontId="1"/>
  </si>
  <si>
    <t>災害者に」掛かる徴収猶予金額</t>
    <rPh sb="0" eb="2">
      <t>サイガイ</t>
    </rPh>
    <rPh sb="2" eb="3">
      <t>シャ</t>
    </rPh>
    <rPh sb="5" eb="6">
      <t>カ</t>
    </rPh>
    <rPh sb="8" eb="10">
      <t>チョウシュウ</t>
    </rPh>
    <rPh sb="10" eb="12">
      <t>ユウヨ</t>
    </rPh>
    <rPh sb="12" eb="14">
      <t>キンガク</t>
    </rPh>
    <phoneticPr fontId="1"/>
  </si>
  <si>
    <t>国外住所</t>
    <rPh sb="0" eb="2">
      <t>コクガイ</t>
    </rPh>
    <rPh sb="2" eb="4">
      <t>ジュウショ</t>
    </rPh>
    <phoneticPr fontId="1"/>
  </si>
  <si>
    <t>普通徴収</t>
    <rPh sb="0" eb="2">
      <t>フツウ</t>
    </rPh>
    <rPh sb="2" eb="4">
      <t>チョウシュウ</t>
    </rPh>
    <phoneticPr fontId="1"/>
  </si>
  <si>
    <t>青色専従者</t>
    <rPh sb="0" eb="2">
      <t>アオイロ</t>
    </rPh>
    <rPh sb="2" eb="5">
      <t>センジュウシャ</t>
    </rPh>
    <phoneticPr fontId="1"/>
  </si>
  <si>
    <t>条約免除</t>
    <rPh sb="0" eb="2">
      <t>ジョウヤク</t>
    </rPh>
    <rPh sb="2" eb="4">
      <t>メンジョ</t>
    </rPh>
    <phoneticPr fontId="1"/>
  </si>
  <si>
    <t>入力時の画面のTAB順</t>
    <rPh sb="0" eb="2">
      <t>ニュウリョク</t>
    </rPh>
    <rPh sb="4" eb="6">
      <t>ガメン</t>
    </rPh>
    <rPh sb="10" eb="11">
      <t>ジュン</t>
    </rPh>
    <phoneticPr fontId="1"/>
  </si>
  <si>
    <t>仕様通りのTAB順となる</t>
    <rPh sb="0" eb="2">
      <t>シヨウ</t>
    </rPh>
    <rPh sb="2" eb="3">
      <t>ドオ</t>
    </rPh>
    <rPh sb="8" eb="9">
      <t>ジュン</t>
    </rPh>
    <phoneticPr fontId="1"/>
  </si>
  <si>
    <t>SAM_CreateComplete</t>
  </si>
  <si>
    <t>新規ボタン押下時</t>
    <rPh sb="0" eb="2">
      <t>シンキ</t>
    </rPh>
    <rPh sb="5" eb="7">
      <t>オウカ</t>
    </rPh>
    <rPh sb="7" eb="8">
      <t>ジ</t>
    </rPh>
    <phoneticPr fontId="1"/>
  </si>
  <si>
    <t>frmMain.pbNew.SAM_Click</t>
    <phoneticPr fontId="1"/>
  </si>
  <si>
    <t>『社員番号』の名称を項目管理ディテールから取得</t>
    <rPh sb="1" eb="3">
      <t>シャイン</t>
    </rPh>
    <rPh sb="3" eb="5">
      <t>バンゴウ</t>
    </rPh>
    <rPh sb="7" eb="9">
      <t>メイショウ</t>
    </rPh>
    <rPh sb="10" eb="12">
      <t>コウモク</t>
    </rPh>
    <rPh sb="12" eb="14">
      <t>カンリ</t>
    </rPh>
    <rPh sb="21" eb="23">
      <t>シュトク</t>
    </rPh>
    <phoneticPr fontId="1"/>
  </si>
  <si>
    <t>PSFUNKBC.APL.F_GetBccName関数使用</t>
    <rPh sb="25" eb="27">
      <t>カンスウ</t>
    </rPh>
    <rPh sb="27" eb="29">
      <t>シヨウ</t>
    </rPh>
    <phoneticPr fontId="1"/>
  </si>
  <si>
    <t>取得タイトル</t>
    <rPh sb="0" eb="2">
      <t>シュトク</t>
    </rPh>
    <phoneticPr fontId="1"/>
  </si>
  <si>
    <t>TABLE_ID</t>
    <phoneticPr fontId="1"/>
  </si>
  <si>
    <t>COLM_ID</t>
    <phoneticPr fontId="1"/>
  </si>
  <si>
    <t>KMAKYUY</t>
    <phoneticPr fontId="1"/>
  </si>
  <si>
    <t>MASCOD</t>
    <phoneticPr fontId="1"/>
  </si>
  <si>
    <t>4.</t>
    <phoneticPr fontId="1"/>
  </si>
  <si>
    <t>以下へセット</t>
    <rPh sb="0" eb="2">
      <t>イカ</t>
    </rPh>
    <phoneticPr fontId="1"/>
  </si>
  <si>
    <t>5.</t>
    <phoneticPr fontId="1"/>
  </si>
  <si>
    <t>F_HCLERA関数（変数のクリア）に追加</t>
    <rPh sb="8" eb="10">
      <t>カンスウ</t>
    </rPh>
    <rPh sb="19" eb="21">
      <t>ツイカ</t>
    </rPh>
    <phoneticPr fontId="1"/>
  </si>
  <si>
    <t>F_FCLERA関数（フィールドのクリア）に追加</t>
    <rPh sb="8" eb="10">
      <t>カンスウ</t>
    </rPh>
    <rPh sb="22" eb="24">
      <t>ツイカ</t>
    </rPh>
    <phoneticPr fontId="1"/>
  </si>
  <si>
    <t>以下、改修箇所のみ記載</t>
    <rPh sb="0" eb="2">
      <t>イカ</t>
    </rPh>
    <rPh sb="3" eb="5">
      <t>カイシュウ</t>
    </rPh>
    <rPh sb="5" eb="7">
      <t>カショ</t>
    </rPh>
    <rPh sb="9" eb="11">
      <t>キサイ</t>
    </rPh>
    <phoneticPr fontId="1"/>
  </si>
  <si>
    <t>Global　Declarations＞Class Definitions</t>
    <phoneticPr fontId="1"/>
  </si>
  <si>
    <t>クラス定義部分</t>
    <rPh sb="3" eb="5">
      <t>テイギ</t>
    </rPh>
    <rPh sb="5" eb="7">
      <t>ブブン</t>
    </rPh>
    <phoneticPr fontId="1"/>
  </si>
  <si>
    <t>NFANENCへのINSERT文</t>
    <rPh sb="15" eb="16">
      <t>ブン</t>
    </rPh>
    <phoneticPr fontId="1"/>
  </si>
  <si>
    <t>INSERT INTO句</t>
    <rPh sb="11" eb="12">
      <t>ク</t>
    </rPh>
    <phoneticPr fontId="1"/>
  </si>
  <si>
    <t>VALUES句</t>
    <phoneticPr fontId="1"/>
  </si>
  <si>
    <t>追加部分</t>
    <rPh sb="0" eb="2">
      <t>ツイカ</t>
    </rPh>
    <rPh sb="2" eb="4">
      <t>ブブン</t>
    </rPh>
    <phoneticPr fontId="1"/>
  </si>
  <si>
    <t>変更部分</t>
    <rPh sb="0" eb="2">
      <t>ヘンコウ</t>
    </rPh>
    <rPh sb="2" eb="4">
      <t>ブブン</t>
    </rPh>
    <phoneticPr fontId="1"/>
  </si>
  <si>
    <t>F_InsertNFANENC関数に以下を追加変更</t>
    <rPh sb="15" eb="17">
      <t>カンスウ</t>
    </rPh>
    <rPh sb="18" eb="20">
      <t>イカ</t>
    </rPh>
    <rPh sb="21" eb="23">
      <t>ツイカ</t>
    </rPh>
    <rPh sb="23" eb="25">
      <t>ヘンコウ</t>
    </rPh>
    <phoneticPr fontId="1"/>
  </si>
  <si>
    <t>①</t>
    <phoneticPr fontId="1"/>
  </si>
  <si>
    <t>②</t>
    <phoneticPr fontId="1"/>
  </si>
  <si>
    <t>『性別』のコードと名称を項目管理ディテールから取得して配列に保存</t>
    <rPh sb="1" eb="3">
      <t>セイベツ</t>
    </rPh>
    <rPh sb="9" eb="11">
      <t>メイショウ</t>
    </rPh>
    <rPh sb="12" eb="14">
      <t>コウモク</t>
    </rPh>
    <rPh sb="14" eb="16">
      <t>カンリ</t>
    </rPh>
    <rPh sb="23" eb="25">
      <t>シュトク</t>
    </rPh>
    <rPh sb="27" eb="29">
      <t>ハイレツ</t>
    </rPh>
    <rPh sb="30" eb="32">
      <t>ホゾン</t>
    </rPh>
    <phoneticPr fontId="1"/>
  </si>
  <si>
    <t>PSFUNKBC.APL.F_GetRefCodeName関数使用</t>
    <rPh sb="29" eb="31">
      <t>カンスウ</t>
    </rPh>
    <rPh sb="31" eb="33">
      <t>シヨウ</t>
    </rPh>
    <phoneticPr fontId="1"/>
  </si>
  <si>
    <t>項目</t>
    <rPh sb="0" eb="2">
      <t>コウモク</t>
    </rPh>
    <phoneticPr fontId="1"/>
  </si>
  <si>
    <t>コード配列</t>
    <rPh sb="3" eb="5">
      <t>ハイレツ</t>
    </rPh>
    <phoneticPr fontId="1"/>
  </si>
  <si>
    <t>名称配列</t>
    <rPh sb="0" eb="2">
      <t>メイショウ</t>
    </rPh>
    <rPh sb="2" eb="4">
      <t>ハイレツ</t>
    </rPh>
    <phoneticPr fontId="1"/>
  </si>
  <si>
    <t>MASEX</t>
    <phoneticPr fontId="1"/>
  </si>
  <si>
    <t>sArrSexCode</t>
    <phoneticPr fontId="1"/>
  </si>
  <si>
    <t>sArrSexName</t>
    <phoneticPr fontId="1"/>
  </si>
  <si>
    <t>『退職理由』のコードと名称を項目管理ディテールから取得して配列に保存</t>
    <rPh sb="1" eb="3">
      <t>タイショク</t>
    </rPh>
    <rPh sb="3" eb="5">
      <t>リユウ</t>
    </rPh>
    <rPh sb="11" eb="13">
      <t>メイショウ</t>
    </rPh>
    <rPh sb="14" eb="16">
      <t>コウモク</t>
    </rPh>
    <rPh sb="16" eb="18">
      <t>カンリ</t>
    </rPh>
    <rPh sb="25" eb="27">
      <t>シュトク</t>
    </rPh>
    <rPh sb="29" eb="31">
      <t>ハイレツ</t>
    </rPh>
    <rPh sb="32" eb="34">
      <t>ホゾン</t>
    </rPh>
    <phoneticPr fontId="1"/>
  </si>
  <si>
    <t>退職理由</t>
    <rPh sb="0" eb="2">
      <t>タイショク</t>
    </rPh>
    <rPh sb="2" eb="4">
      <t>リユウ</t>
    </rPh>
    <phoneticPr fontId="1"/>
  </si>
  <si>
    <t>MATKBN</t>
    <phoneticPr fontId="1"/>
  </si>
  <si>
    <t>sArrTkbnCode</t>
    <phoneticPr fontId="1"/>
  </si>
  <si>
    <t>sArrTkbnName</t>
    <phoneticPr fontId="1"/>
  </si>
  <si>
    <t>F_CheckAddNencho関数に以下を追加変更</t>
    <rPh sb="16" eb="18">
      <t>カンスウ</t>
    </rPh>
    <rPh sb="19" eb="21">
      <t>イカ</t>
    </rPh>
    <rPh sb="22" eb="24">
      <t>ツイカ</t>
    </rPh>
    <rPh sb="24" eb="26">
      <t>ヘンコウ</t>
    </rPh>
    <phoneticPr fontId="1"/>
  </si>
  <si>
    <t>SELECT句</t>
    <rPh sb="6" eb="7">
      <t>ク</t>
    </rPh>
    <phoneticPr fontId="1"/>
  </si>
  <si>
    <t>,MAZ028,NVL(EFRN01,'0'),MATKBN</t>
    <phoneticPr fontId="1"/>
  </si>
  <si>
    <t>FROM句</t>
    <rPh sb="4" eb="5">
      <t>ク</t>
    </rPh>
    <phoneticPr fontId="1"/>
  </si>
  <si>
    <t>,EFESIKA</t>
    <phoneticPr fontId="1"/>
  </si>
  <si>
    <t>WHERE句</t>
    <rPh sb="5" eb="6">
      <t>ク</t>
    </rPh>
    <phoneticPr fontId="1"/>
  </si>
  <si>
    <t>AND MASCOD=EFSCOD(+)</t>
    <phoneticPr fontId="1"/>
  </si>
  <si>
    <t>INTO句</t>
    <rPh sb="4" eb="5">
      <t>ク</t>
    </rPh>
    <phoneticPr fontId="1"/>
  </si>
  <si>
    <t>,:clsNcData.sZ028,:clsNcData.sZ018,:clsNcData.sTKBN</t>
    <phoneticPr fontId="1"/>
  </si>
  <si>
    <t>PSFUNKNC.APL.F_GetDeathAndRetirementDecision関数使用</t>
    <rPh sb="44" eb="46">
      <t>カンスウ</t>
    </rPh>
    <rPh sb="46" eb="48">
      <t>シヨウ</t>
    </rPh>
    <phoneticPr fontId="1"/>
  </si>
  <si>
    <t>No.</t>
  </si>
  <si>
    <t>渡す変数</t>
    <rPh sb="0" eb="1">
      <t>ワタ</t>
    </rPh>
    <rPh sb="2" eb="4">
      <t>ヘンスウ</t>
    </rPh>
    <phoneticPr fontId="1"/>
  </si>
  <si>
    <t>退職理由コードの配列</t>
    <rPh sb="0" eb="2">
      <t>タイショク</t>
    </rPh>
    <rPh sb="2" eb="4">
      <t>リユウ</t>
    </rPh>
    <rPh sb="8" eb="10">
      <t>ハイレツ</t>
    </rPh>
    <phoneticPr fontId="1"/>
  </si>
  <si>
    <t>sArrTkbnCode</t>
  </si>
  <si>
    <t>退職理由コード名称の配列</t>
    <rPh sb="0" eb="2">
      <t>タイショク</t>
    </rPh>
    <rPh sb="2" eb="4">
      <t>リユウ</t>
    </rPh>
    <rPh sb="7" eb="9">
      <t>メイショウ</t>
    </rPh>
    <rPh sb="10" eb="12">
      <t>ハイレツ</t>
    </rPh>
    <phoneticPr fontId="1"/>
  </si>
  <si>
    <t>sArrTkbnName</t>
  </si>
  <si>
    <t>退職理由</t>
  </si>
  <si>
    <t>SELECT文の追加</t>
    <rPh sb="6" eb="7">
      <t>ブン</t>
    </rPh>
    <rPh sb="8" eb="10">
      <t>ツイカ</t>
    </rPh>
    <phoneticPr fontId="1"/>
  </si>
  <si>
    <t>配列から名称を取得するF_GetArrayName関数を新規作成（年調データ一括保守と同じ）</t>
    <rPh sb="0" eb="2">
      <t>ハイレツ</t>
    </rPh>
    <rPh sb="4" eb="6">
      <t>メイショウ</t>
    </rPh>
    <rPh sb="7" eb="9">
      <t>シュトク</t>
    </rPh>
    <rPh sb="25" eb="27">
      <t>カンスウ</t>
    </rPh>
    <rPh sb="28" eb="30">
      <t>シンキ</t>
    </rPh>
    <rPh sb="30" eb="32">
      <t>サクセイ</t>
    </rPh>
    <rPh sb="33" eb="35">
      <t>ネンチョウ</t>
    </rPh>
    <rPh sb="38" eb="40">
      <t>イッカツ</t>
    </rPh>
    <rPh sb="40" eb="42">
      <t>ホシュ</t>
    </rPh>
    <rPh sb="43" eb="44">
      <t>オナ</t>
    </rPh>
    <phoneticPr fontId="1"/>
  </si>
  <si>
    <t>ロジックは「参考ロジック」シート①参照</t>
    <phoneticPr fontId="1"/>
  </si>
  <si>
    <t>F_GetArrayName関数</t>
    <phoneticPr fontId="1"/>
  </si>
  <si>
    <t>String: sZ028</t>
  </si>
  <si>
    <t>String: sTKBN</t>
    <phoneticPr fontId="1"/>
  </si>
  <si>
    <t>保険料支払額等の取得でNFCINPTが取得できない場合（If bExistNFCINPTではなくELSEの方）</t>
    <rPh sb="19" eb="21">
      <t>シュトク</t>
    </rPh>
    <rPh sb="25" eb="27">
      <t>バアイ</t>
    </rPh>
    <rPh sb="53" eb="54">
      <t>ホウ</t>
    </rPh>
    <phoneticPr fontId="1"/>
  </si>
  <si>
    <t>③</t>
    <phoneticPr fontId="1"/>
  </si>
  <si>
    <t>家族人数差替えの後に、以下を追加</t>
    <rPh sb="8" eb="9">
      <t>アト</t>
    </rPh>
    <rPh sb="11" eb="13">
      <t>イカ</t>
    </rPh>
    <rPh sb="14" eb="16">
      <t>ツイカ</t>
    </rPh>
    <phoneticPr fontId="1"/>
  </si>
  <si>
    <t>保険料支払額等の取得でNFCINPTが取得できる場合（If bExistNFCINPT）</t>
    <rPh sb="24" eb="26">
      <t>バアイ</t>
    </rPh>
    <phoneticPr fontId="1"/>
  </si>
  <si>
    <t>SELECT句</t>
    <rPh sb="6" eb="7">
      <t>ク</t>
    </rPh>
    <phoneticPr fontId="1"/>
  </si>
  <si>
    <t>,NVL(NEZ026,'0'),NVL(NEZ028,'0'),NVL(NEK003,'0'),NVL(NEK005,'0')</t>
    <phoneticPr fontId="1"/>
  </si>
  <si>
    <t>SELECT文の追加</t>
    <phoneticPr fontId="1"/>
  </si>
  <si>
    <t>NFCINPT読み込みの</t>
    <rPh sb="7" eb="8">
      <t>ヨ</t>
    </rPh>
    <rPh sb="9" eb="10">
      <t>コ</t>
    </rPh>
    <phoneticPr fontId="1"/>
  </si>
  <si>
    <t>KMAKYUY読み込みの</t>
    <rPh sb="7" eb="8">
      <t>ヨ</t>
    </rPh>
    <rPh sb="9" eb="10">
      <t>コ</t>
    </rPh>
    <phoneticPr fontId="1"/>
  </si>
  <si>
    <t>PSFUNKNC.APL.F_GetKisokojyo関数使用</t>
    <rPh sb="27" eb="29">
      <t>カンスウ</t>
    </rPh>
    <rPh sb="29" eb="31">
      <t>シヨウ</t>
    </rPh>
    <phoneticPr fontId="1"/>
  </si>
  <si>
    <t>0ならチェックなし</t>
    <phoneticPr fontId="1"/>
  </si>
  <si>
    <t>関数にパラメータを渡して、戻り値を変数にセット</t>
    <rPh sb="0" eb="2">
      <t>カンスウ</t>
    </rPh>
    <rPh sb="9" eb="10">
      <t>ワタ</t>
    </rPh>
    <rPh sb="13" eb="14">
      <t>モド</t>
    </rPh>
    <rPh sb="15" eb="16">
      <t>チ</t>
    </rPh>
    <rPh sb="17" eb="19">
      <t>ヘンスウ</t>
    </rPh>
    <phoneticPr fontId="1"/>
  </si>
  <si>
    <t>1ならチェックあり</t>
    <phoneticPr fontId="1"/>
  </si>
  <si>
    <t>年調計算区分</t>
    <rPh sb="0" eb="2">
      <t>ネンチョウ</t>
    </rPh>
    <rPh sb="2" eb="4">
      <t>ケイサン</t>
    </rPh>
    <rPh sb="4" eb="6">
      <t>クブン</t>
    </rPh>
    <phoneticPr fontId="1"/>
  </si>
  <si>
    <t>新寡婦</t>
    <rPh sb="0" eb="1">
      <t>シン</t>
    </rPh>
    <rPh sb="1" eb="3">
      <t>カフ</t>
    </rPh>
    <phoneticPr fontId="1"/>
  </si>
  <si>
    <t>PSFUNKNC.APL.F_GetNewZ026After2020関数使用</t>
    <rPh sb="34" eb="36">
      <t>カンスウ</t>
    </rPh>
    <rPh sb="36" eb="38">
      <t>シヨウ</t>
    </rPh>
    <phoneticPr fontId="1"/>
  </si>
  <si>
    <t>sZ012</t>
    <phoneticPr fontId="1"/>
  </si>
  <si>
    <t>退職日付</t>
    <rPh sb="0" eb="2">
      <t>タイショク</t>
    </rPh>
    <rPh sb="2" eb="4">
      <t>ヒヅケ</t>
    </rPh>
    <phoneticPr fontId="1"/>
  </si>
  <si>
    <t>PSFUNKNC.APL.F_GetOldZ012After2020関数使用</t>
    <rPh sb="34" eb="36">
      <t>カンスウ</t>
    </rPh>
    <rPh sb="36" eb="38">
      <t>シヨウ</t>
    </rPh>
    <phoneticPr fontId="1"/>
  </si>
  <si>
    <t>旧本人寡夫</t>
    <rPh sb="1" eb="3">
      <t>ホンニン</t>
    </rPh>
    <rPh sb="3" eb="5">
      <t>カフ</t>
    </rPh>
    <phoneticPr fontId="1"/>
  </si>
  <si>
    <t>PSFUNKNC.APL.F_GetOldZ013After2020関数使用</t>
    <rPh sb="34" eb="36">
      <t>カンスウ</t>
    </rPh>
    <rPh sb="36" eb="38">
      <t>シヨウ</t>
    </rPh>
    <phoneticPr fontId="1"/>
  </si>
  <si>
    <t>寡夫</t>
    <rPh sb="0" eb="2">
      <t>カフ</t>
    </rPh>
    <phoneticPr fontId="1"/>
  </si>
  <si>
    <t>本人ひとり親</t>
    <rPh sb="0" eb="2">
      <t>ホンニン</t>
    </rPh>
    <rPh sb="5" eb="6">
      <t>オヤ</t>
    </rPh>
    <phoneticPr fontId="1"/>
  </si>
  <si>
    <t>PSFUNKNC.APL.F_GetNewZ028After2020関数使用</t>
    <rPh sb="34" eb="36">
      <t>カンスウ</t>
    </rPh>
    <rPh sb="36" eb="38">
      <t>シヨウ</t>
    </rPh>
    <phoneticPr fontId="1"/>
  </si>
  <si>
    <t>④</t>
    <phoneticPr fontId="1"/>
  </si>
  <si>
    <t>clsNcData.sZ016=右の関数の戻り値</t>
    <phoneticPr fontId="1"/>
  </si>
  <si>
    <t>→NFCINPTが取得できる場合は左記変数に読み込まれるので問題なし</t>
    <rPh sb="9" eb="11">
      <t>シュトク</t>
    </rPh>
    <rPh sb="14" eb="16">
      <t>バアイ</t>
    </rPh>
    <rPh sb="17" eb="19">
      <t>サキ</t>
    </rPh>
    <rPh sb="19" eb="21">
      <t>ヘンスウ</t>
    </rPh>
    <rPh sb="22" eb="23">
      <t>ヨ</t>
    </rPh>
    <rPh sb="24" eb="25">
      <t>コ</t>
    </rPh>
    <rPh sb="30" eb="32">
      <t>モンダイ</t>
    </rPh>
    <phoneticPr fontId="1"/>
  </si>
  <si>
    <t>clsNcData.sZ026=右の関数の戻り値</t>
    <rPh sb="16" eb="17">
      <t>ミギ</t>
    </rPh>
    <rPh sb="18" eb="20">
      <t>カンスウ</t>
    </rPh>
    <rPh sb="21" eb="22">
      <t>モド</t>
    </rPh>
    <rPh sb="23" eb="24">
      <t>チ</t>
    </rPh>
    <phoneticPr fontId="1"/>
  </si>
  <si>
    <t>clsNcData.sZ012=右の関数の戻り値</t>
    <rPh sb="16" eb="17">
      <t>ミギ</t>
    </rPh>
    <rPh sb="18" eb="20">
      <t>カンスウ</t>
    </rPh>
    <rPh sb="21" eb="22">
      <t>モド</t>
    </rPh>
    <rPh sb="23" eb="24">
      <t>チ</t>
    </rPh>
    <phoneticPr fontId="1"/>
  </si>
  <si>
    <t>clsNcData.sTKBN</t>
    <phoneticPr fontId="1"/>
  </si>
  <si>
    <t>clsNcData.sZ012</t>
    <phoneticPr fontId="1"/>
  </si>
  <si>
    <t>clsNcData.dtDayt</t>
    <phoneticPr fontId="1"/>
  </si>
  <si>
    <t>clsNcData.sZ013=右の関数の戻り値</t>
    <rPh sb="16" eb="17">
      <t>ミギ</t>
    </rPh>
    <rPh sb="18" eb="20">
      <t>カンスウ</t>
    </rPh>
    <rPh sb="21" eb="22">
      <t>モド</t>
    </rPh>
    <rPh sb="23" eb="24">
      <t>チ</t>
    </rPh>
    <phoneticPr fontId="1"/>
  </si>
  <si>
    <t>clsNcData.sZ013</t>
    <phoneticPr fontId="1"/>
  </si>
  <si>
    <t>clsNcData.sZ028=右の関数の戻り値</t>
    <rPh sb="16" eb="17">
      <t>ミギ</t>
    </rPh>
    <rPh sb="18" eb="20">
      <t>カンスウ</t>
    </rPh>
    <rPh sb="21" eb="22">
      <t>モド</t>
    </rPh>
    <rPh sb="23" eb="24">
      <t>チ</t>
    </rPh>
    <phoneticPr fontId="1"/>
  </si>
  <si>
    <t>String: sZ026</t>
  </si>
  <si>
    <t>String: sZ027</t>
  </si>
  <si>
    <t>⑤</t>
    <phoneticPr fontId="1"/>
  </si>
  <si>
    <t>String: sK[*]</t>
    <phoneticPr fontId="1"/>
  </si>
  <si>
    <t>Number: nN[*]</t>
    <phoneticPr fontId="1"/>
  </si>
  <si>
    <t>String: sZ029</t>
  </si>
  <si>
    <t>（外国人はF_AllClear関数でclsNcData.sZ018 = '0'がセットされているので必要なし）</t>
    <rPh sb="1" eb="3">
      <t>ガイコク</t>
    </rPh>
    <rPh sb="3" eb="4">
      <t>ジン</t>
    </rPh>
    <rPh sb="15" eb="17">
      <t>カンスウ</t>
    </rPh>
    <rPh sb="50" eb="52">
      <t>ヒツヨウ</t>
    </rPh>
    <phoneticPr fontId="1"/>
  </si>
  <si>
    <t>,:clsNcData.sZ026,:clsNcData.sZ028,:clsNcData.sK[3],:clsNcData.sK[5]</t>
    <phoneticPr fontId="1"/>
  </si>
  <si>
    <t>clsNcData.sK[3]=右の関数の戻り値</t>
    <phoneticPr fontId="1"/>
  </si>
  <si>
    <t>（所得金額調整控除を受ける、はF_AllClear関数でclsNcData.sK[5] = '0'がセットされているので必要なし）</t>
    <rPh sb="1" eb="3">
      <t>ショトク</t>
    </rPh>
    <rPh sb="3" eb="5">
      <t>キンガク</t>
    </rPh>
    <rPh sb="5" eb="7">
      <t>チョウセイ</t>
    </rPh>
    <rPh sb="7" eb="9">
      <t>コウジョ</t>
    </rPh>
    <rPh sb="10" eb="11">
      <t>ウ</t>
    </rPh>
    <phoneticPr fontId="1"/>
  </si>
  <si>
    <t>以上で新規項目の読み込み変数に値がセットされる</t>
    <rPh sb="0" eb="2">
      <t>イジョウ</t>
    </rPh>
    <rPh sb="3" eb="5">
      <t>シンキ</t>
    </rPh>
    <rPh sb="5" eb="7">
      <t>コウモク</t>
    </rPh>
    <rPh sb="8" eb="9">
      <t>ヨ</t>
    </rPh>
    <rPh sb="10" eb="11">
      <t>コ</t>
    </rPh>
    <rPh sb="12" eb="14">
      <t>ヘンスウ</t>
    </rPh>
    <rPh sb="15" eb="16">
      <t>チ</t>
    </rPh>
    <phoneticPr fontId="1"/>
  </si>
  <si>
    <t>4.</t>
    <phoneticPr fontId="1"/>
  </si>
  <si>
    <t>,NCZ026,NCZ027,NCZ028,NCZ029,NCK003,NCK004,NCK005,NCK006,NCN001,NCN002,NCN003,NCN004,NCN005,NCN006,NCN007,NCN008,NCN009,NCK007,NCK008</t>
  </si>
  <si>
    <t>NFANENCのSELECT文</t>
    <rPh sb="14" eb="15">
      <t>ブン</t>
    </rPh>
    <phoneticPr fontId="1"/>
  </si>
  <si>
    <t>変更前の状態を年調明細ファイルより取得する処理に以下を追加</t>
    <rPh sb="21" eb="23">
      <t>ショリ</t>
    </rPh>
    <rPh sb="24" eb="26">
      <t>イカ</t>
    </rPh>
    <rPh sb="27" eb="29">
      <t>ツイカ</t>
    </rPh>
    <phoneticPr fontId="1"/>
  </si>
  <si>
    <t>①</t>
    <phoneticPr fontId="1"/>
  </si>
  <si>
    <t>②</t>
    <phoneticPr fontId="1"/>
  </si>
  <si>
    <t>①で読み込んだ値を今回追加した各オブジェクトにメッセージ送信</t>
    <rPh sb="2" eb="3">
      <t>ヨ</t>
    </rPh>
    <rPh sb="4" eb="5">
      <t>コ</t>
    </rPh>
    <rPh sb="7" eb="8">
      <t>アタイ</t>
    </rPh>
    <rPh sb="9" eb="11">
      <t>コンカイ</t>
    </rPh>
    <rPh sb="11" eb="13">
      <t>ツイカ</t>
    </rPh>
    <rPh sb="15" eb="16">
      <t>カク</t>
    </rPh>
    <rPh sb="28" eb="30">
      <t>ソウシン</t>
    </rPh>
    <phoneticPr fontId="1"/>
  </si>
  <si>
    <t>Set sZ026 = ''</t>
    <phoneticPr fontId="1"/>
  </si>
  <si>
    <t>Set sZ027 = ''</t>
  </si>
  <si>
    <t>Set sZ028 = ''</t>
  </si>
  <si>
    <t>Set sZ029 = ''</t>
  </si>
  <si>
    <t>Set cbK003 = FALSE</t>
    <phoneticPr fontId="1"/>
  </si>
  <si>
    <t>Set cbK005 = FALSE</t>
  </si>
  <si>
    <t>Set dfN001 = NUMBER_Null</t>
    <phoneticPr fontId="1"/>
  </si>
  <si>
    <t>Set dfN002 = NUMBER_Null</t>
  </si>
  <si>
    <t>Set dfN003 = NUMBER_Null</t>
  </si>
  <si>
    <t>Set dfN005 = NUMBER_Null</t>
  </si>
  <si>
    <t>Set dfN006 = NUMBER_Null</t>
  </si>
  <si>
    <t>Set dfN007 = NUMBER_Null</t>
  </si>
  <si>
    <t>Set dfN008 = NUMBER_Null</t>
  </si>
  <si>
    <t>Set dfN009 = NUMBER_Null</t>
  </si>
  <si>
    <t>dfZ026</t>
    <phoneticPr fontId="1"/>
  </si>
  <si>
    <t>新寡婦</t>
    <rPh sb="0" eb="1">
      <t>シン</t>
    </rPh>
    <rPh sb="1" eb="3">
      <t>カフ</t>
    </rPh>
    <phoneticPr fontId="1"/>
  </si>
  <si>
    <t>Set dfN001_2 = NUMBER_Null</t>
    <phoneticPr fontId="1"/>
  </si>
  <si>
    <t>Set dfNKAB_2 = NUMBER_Null</t>
    <phoneticPr fontId="1"/>
  </si>
  <si>
    <t>Call SalSendMsg( dfNKAB_2,   PAM_SetBefore, 0, nNKAB )</t>
    <phoneticPr fontId="1"/>
  </si>
  <si>
    <t>frmMain.PAM_Select</t>
    <phoneticPr fontId="1"/>
  </si>
  <si>
    <t>frmMain.PAM_Selectへ、lParam = 1でメッセージ送付している</t>
    <rPh sb="36" eb="38">
      <t>ソウフ</t>
    </rPh>
    <phoneticPr fontId="1"/>
  </si>
  <si>
    <t>frmMain.PAM_Select内で変更あり、次項に記載する</t>
    <rPh sb="18" eb="19">
      <t>ナイ</t>
    </rPh>
    <rPh sb="20" eb="22">
      <t>ヘンコウ</t>
    </rPh>
    <rPh sb="25" eb="27">
      <t>ジコウ</t>
    </rPh>
    <rPh sb="28" eb="30">
      <t>キサイ</t>
    </rPh>
    <phoneticPr fontId="1"/>
  </si>
  <si>
    <t>frmMain.pbNew.SAM_Click内は変更なし</t>
    <rPh sb="23" eb="24">
      <t>ナイ</t>
    </rPh>
    <rPh sb="25" eb="27">
      <t>ヘンコウ</t>
    </rPh>
    <phoneticPr fontId="1"/>
  </si>
  <si>
    <t>NFNNENCのINSERT文</t>
    <rPh sb="14" eb="15">
      <t>ブン</t>
    </rPh>
    <phoneticPr fontId="1"/>
  </si>
  <si>
    <t>INSERT句</t>
    <rPh sb="6" eb="7">
      <t>ク</t>
    </rPh>
    <phoneticPr fontId="1"/>
  </si>
  <si>
    <t>,NNZ026,NNZ027,NNZ028,NNZ029,NNK003,NNK004,NNK005,NNK006,NNN001,NNN002,NNN003,NNN004,NNN005,NNN006,NNN007,NNN008,NNN009,NNK007,NNK008</t>
    <phoneticPr fontId="1"/>
  </si>
  <si>
    <t>6.</t>
    <phoneticPr fontId="1"/>
  </si>
  <si>
    <t>追加作成処理（新規ボタン押下時：lParam = 1）に以下を追加</t>
    <rPh sb="0" eb="2">
      <t>ツイカ</t>
    </rPh>
    <rPh sb="2" eb="4">
      <t>サクセイ</t>
    </rPh>
    <rPh sb="4" eb="6">
      <t>ショリ</t>
    </rPh>
    <rPh sb="7" eb="9">
      <t>シンキ</t>
    </rPh>
    <rPh sb="12" eb="14">
      <t>オウカ</t>
    </rPh>
    <rPh sb="14" eb="15">
      <t>ジ</t>
    </rPh>
    <rPh sb="28" eb="30">
      <t>イカ</t>
    </rPh>
    <rPh sb="31" eb="33">
      <t>ツイカ</t>
    </rPh>
    <phoneticPr fontId="1"/>
  </si>
  <si>
    <t>取得表示処理に以下を追加</t>
    <rPh sb="7" eb="9">
      <t>イカ</t>
    </rPh>
    <rPh sb="10" eb="12">
      <t>ツイカ</t>
    </rPh>
    <phoneticPr fontId="1"/>
  </si>
  <si>
    <t>NFNNENCのSELECT文</t>
    <rPh sb="14" eb="15">
      <t>ブン</t>
    </rPh>
    <phoneticPr fontId="1"/>
  </si>
  <si>
    <t>Call SalSendMsg( dfZ026, PAM_SetBefore, 0, SalHStringToNumber( sZ027 ) )</t>
    <phoneticPr fontId="1"/>
  </si>
  <si>
    <t>Call SalSendMsg( dfZ028, PAM_SetBefore, 0, SalHStringToNumber( sZ029 ) )</t>
    <phoneticPr fontId="1"/>
  </si>
  <si>
    <t>寡婦は計算後を画面表示</t>
    <rPh sb="0" eb="2">
      <t>カフ</t>
    </rPh>
    <rPh sb="3" eb="5">
      <t>ケイサン</t>
    </rPh>
    <rPh sb="5" eb="6">
      <t>ゴ</t>
    </rPh>
    <rPh sb="7" eb="9">
      <t>ガメン</t>
    </rPh>
    <rPh sb="9" eb="11">
      <t>ヒョウジ</t>
    </rPh>
    <phoneticPr fontId="1"/>
  </si>
  <si>
    <t>ひとり親は計算後を画面表示</t>
    <rPh sb="3" eb="4">
      <t>オヤ</t>
    </rPh>
    <rPh sb="5" eb="7">
      <t>ケイサン</t>
    </rPh>
    <rPh sb="7" eb="8">
      <t>ゴ</t>
    </rPh>
    <rPh sb="9" eb="11">
      <t>ガメン</t>
    </rPh>
    <rPh sb="11" eb="13">
      <t>ヒョウジ</t>
    </rPh>
    <phoneticPr fontId="1"/>
  </si>
  <si>
    <t>基礎控除を受けるは計算前を画面表示</t>
    <rPh sb="0" eb="2">
      <t>キソ</t>
    </rPh>
    <rPh sb="2" eb="4">
      <t>コウジョ</t>
    </rPh>
    <rPh sb="5" eb="6">
      <t>ウ</t>
    </rPh>
    <rPh sb="9" eb="11">
      <t>ケイサン</t>
    </rPh>
    <rPh sb="11" eb="12">
      <t>マエ</t>
    </rPh>
    <rPh sb="13" eb="15">
      <t>ガメン</t>
    </rPh>
    <rPh sb="15" eb="17">
      <t>ヒョウジ</t>
    </rPh>
    <phoneticPr fontId="1"/>
  </si>
  <si>
    <t>←</t>
    <phoneticPr fontId="1"/>
  </si>
  <si>
    <t>所得金額調整控除を受ける</t>
    <phoneticPr fontId="1"/>
  </si>
  <si>
    <t>所得金額調整控除を受けるは計算前を画面表示</t>
    <rPh sb="13" eb="15">
      <t>ケイサン</t>
    </rPh>
    <rPh sb="15" eb="16">
      <t>マエ</t>
    </rPh>
    <rPh sb="17" eb="19">
      <t>ガメン</t>
    </rPh>
    <rPh sb="19" eb="21">
      <t>ヒョウジ</t>
    </rPh>
    <phoneticPr fontId="1"/>
  </si>
  <si>
    <t>frmMain.Function定義</t>
    <rPh sb="16" eb="18">
      <t>テイギ</t>
    </rPh>
    <phoneticPr fontId="1"/>
  </si>
  <si>
    <t>F_SetCalcData関数に以下を追加</t>
    <rPh sb="13" eb="15">
      <t>カンスウ</t>
    </rPh>
    <rPh sb="16" eb="18">
      <t>イカ</t>
    </rPh>
    <rPh sb="19" eb="21">
      <t>ツイカ</t>
    </rPh>
    <phoneticPr fontId="1"/>
  </si>
  <si>
    <t>Set dfZ026 = clsNcData.sZ027</t>
    <phoneticPr fontId="1"/>
  </si>
  <si>
    <t>Set dfZ028 = clsNcData.sZ029</t>
    <phoneticPr fontId="1"/>
  </si>
  <si>
    <t>Else</t>
  </si>
  <si>
    <t>Set cbK003 = TRUE</t>
    <phoneticPr fontId="1"/>
  </si>
  <si>
    <t>Set cbK005 = FALSE</t>
    <phoneticPr fontId="1"/>
  </si>
  <si>
    <t>Set cbK005 = TRUE</t>
    <phoneticPr fontId="1"/>
  </si>
  <si>
    <t>再年調過不足額</t>
  </si>
  <si>
    <t>①を読み込み後にデータセット</t>
    <rPh sb="2" eb="3">
      <t>ヨ</t>
    </rPh>
    <rPh sb="4" eb="5">
      <t>コ</t>
    </rPh>
    <rPh sb="6" eb="7">
      <t>ゴ</t>
    </rPh>
    <phoneticPr fontId="1"/>
  </si>
  <si>
    <t>F_SetColorAll関数に以下を追加</t>
    <rPh sb="13" eb="15">
      <t>カンスウ</t>
    </rPh>
    <rPh sb="16" eb="18">
      <t>イカ</t>
    </rPh>
    <rPh sb="19" eb="21">
      <t>ツイカ</t>
    </rPh>
    <phoneticPr fontId="1"/>
  </si>
  <si>
    <t>Call SalSendMsg( cbK003, SAM_Click, 1, 1 )</t>
    <phoneticPr fontId="1"/>
  </si>
  <si>
    <t>Call SalSendMsg( cbK005, SAM_Click, 1, 1 )</t>
    <phoneticPr fontId="1"/>
  </si>
  <si>
    <t>Call SalSendMsg( dfZ026, SAM_Validate, 0, 1 )</t>
    <phoneticPr fontId="1"/>
  </si>
  <si>
    <t>Call SalSendMsg( dfZ028, SAM_Validate, 0, 1 )</t>
    <phoneticPr fontId="1"/>
  </si>
  <si>
    <t>本人寡婦</t>
    <phoneticPr fontId="1"/>
  </si>
  <si>
    <t>本人ひとり親</t>
    <rPh sb="5" eb="6">
      <t>オヤ</t>
    </rPh>
    <phoneticPr fontId="1"/>
  </si>
  <si>
    <t>基礎控除を受ける</t>
    <rPh sb="0" eb="2">
      <t>キソ</t>
    </rPh>
    <rPh sb="2" eb="4">
      <t>コウジョ</t>
    </rPh>
    <rPh sb="5" eb="6">
      <t>ウ</t>
    </rPh>
    <phoneticPr fontId="1"/>
  </si>
  <si>
    <t>再年末調整過不足額</t>
    <phoneticPr fontId="1"/>
  </si>
  <si>
    <t>Call SalSendMsg( dfN001,   SAM_Validate, 0, 1 )</t>
    <phoneticPr fontId="1"/>
  </si>
  <si>
    <t>Call SalSendMsg( dfN002,   SAM_Validate, 0, 1 )</t>
    <phoneticPr fontId="1"/>
  </si>
  <si>
    <t>Call SalSendMsg( dfN003,   SAM_Validate, 0, 1 )</t>
    <phoneticPr fontId="1"/>
  </si>
  <si>
    <t>Call SalSendMsg( dfN009,   SAM_Validate, 0, 1 )</t>
    <phoneticPr fontId="1"/>
  </si>
  <si>
    <t>Call SalSendMsg( dfNKAB_2,   SAM_Validate, 0, 1 )</t>
    <phoneticPr fontId="1"/>
  </si>
  <si>
    <t>Call SalSendMsg( dfN001_2,   SAM_Validate, 0, 1 )</t>
    <phoneticPr fontId="1"/>
  </si>
  <si>
    <t>〃</t>
    <phoneticPr fontId="1"/>
  </si>
  <si>
    <t>F_Enable関数に以下を追加</t>
    <phoneticPr fontId="1"/>
  </si>
  <si>
    <t>Call SalDisableWindow( dfNAMK )</t>
    <phoneticPr fontId="1"/>
  </si>
  <si>
    <t>Call SalDisableWindow( dfSEX )</t>
    <phoneticPr fontId="1"/>
  </si>
  <si>
    <t>Call SalDisableWindow( dfSCODTitle )</t>
    <phoneticPr fontId="1"/>
  </si>
  <si>
    <t>Call SalDisableWindow( dfZ026 )</t>
    <phoneticPr fontId="1"/>
  </si>
  <si>
    <t>Call SalDisableWindow( dfZ028 )</t>
    <phoneticPr fontId="1"/>
  </si>
  <si>
    <t>Call SalEnableWindow( dfZ026 )</t>
    <phoneticPr fontId="1"/>
  </si>
  <si>
    <t>Call SalEnableWindow( dfZ028 )</t>
    <phoneticPr fontId="1"/>
  </si>
  <si>
    <t>Call SalEnableWindow( cbK003 )</t>
    <phoneticPr fontId="1"/>
  </si>
  <si>
    <t>Call SalEnableWindow( cbK005 )</t>
    <phoneticPr fontId="1"/>
  </si>
  <si>
    <t>Call SalDisableWindow( dfN001 )</t>
    <phoneticPr fontId="1"/>
  </si>
  <si>
    <t>Call SalDisableWindow( dfN002 )</t>
  </si>
  <si>
    <t>Call SalDisableWindow( dfN003 )</t>
  </si>
  <si>
    <t>Call SalDisableWindow( dfN001_2 )</t>
    <phoneticPr fontId="1"/>
  </si>
  <si>
    <t>Call SalDisableWindow( dfN009 )</t>
    <phoneticPr fontId="1"/>
  </si>
  <si>
    <t>Call SalDisableWindow( dfNKAB_2 )</t>
    <phoneticPr fontId="1"/>
  </si>
  <si>
    <t>7.</t>
    <phoneticPr fontId="1"/>
  </si>
  <si>
    <t>F_Disable関数に以下を追加</t>
    <phoneticPr fontId="1"/>
  </si>
  <si>
    <t>Call SalDisableWindow( cbK003 )</t>
    <phoneticPr fontId="1"/>
  </si>
  <si>
    <t>Call SalDisableWindow( cbK005 )</t>
    <phoneticPr fontId="1"/>
  </si>
  <si>
    <t>frmMain.PAM_AnyEdit</t>
    <phoneticPr fontId="1"/>
  </si>
  <si>
    <t>frmMain.PAM_Select等から実行</t>
    <rPh sb="18" eb="19">
      <t>トウ</t>
    </rPh>
    <rPh sb="21" eb="23">
      <t>ジッコウ</t>
    </rPh>
    <phoneticPr fontId="1"/>
  </si>
  <si>
    <t>F_SaveData関数に以下を追加</t>
    <phoneticPr fontId="1"/>
  </si>
  <si>
    <t>8.</t>
    <phoneticPr fontId="1"/>
  </si>
  <si>
    <t>NFNNENCの</t>
    <phoneticPr fontId="1"/>
  </si>
  <si>
    <t>UPDATE文の追加</t>
    <rPh sb="6" eb="7">
      <t>ブン</t>
    </rPh>
    <rPh sb="8" eb="10">
      <t>ツイカ</t>
    </rPh>
    <phoneticPr fontId="1"/>
  </si>
  <si>
    <t>SET句</t>
    <rPh sb="3" eb="4">
      <t>ク</t>
    </rPh>
    <phoneticPr fontId="1"/>
  </si>
  <si>
    <t>保険料HELPボタンを活性化</t>
    <rPh sb="0" eb="2">
      <t>ホケン</t>
    </rPh>
    <rPh sb="2" eb="3">
      <t>リョウ</t>
    </rPh>
    <rPh sb="11" eb="13">
      <t>カッセイ</t>
    </rPh>
    <rPh sb="13" eb="14">
      <t>カ</t>
    </rPh>
    <phoneticPr fontId="1"/>
  </si>
  <si>
    <t>Call SalEnableWindow( pbHelpHoken )</t>
    <phoneticPr fontId="1"/>
  </si>
  <si>
    <t>1.</t>
    <phoneticPr fontId="1"/>
  </si>
  <si>
    <t>F_Nencho関数にパラメータ追加</t>
    <rPh sb="8" eb="10">
      <t>カンスウ</t>
    </rPh>
    <rPh sb="16" eb="18">
      <t>ツイカ</t>
    </rPh>
    <phoneticPr fontId="1"/>
  </si>
  <si>
    <t>追加するパラメータ</t>
    <rPh sb="0" eb="2">
      <t>ツイカ</t>
    </rPh>
    <phoneticPr fontId="1"/>
  </si>
  <si>
    <t>後ろに6こ</t>
    <rPh sb="0" eb="1">
      <t>ウシ</t>
    </rPh>
    <phoneticPr fontId="1"/>
  </si>
  <si>
    <t>追加文字</t>
    <rPh sb="0" eb="2">
      <t>ツイカ</t>
    </rPh>
    <rPh sb="2" eb="4">
      <t>モジ</t>
    </rPh>
    <phoneticPr fontId="1"/>
  </si>
  <si>
    <t>nNHICの後に以下追加</t>
    <rPh sb="6" eb="7">
      <t>アト</t>
    </rPh>
    <rPh sb="8" eb="10">
      <t>イカ</t>
    </rPh>
    <rPh sb="10" eb="12">
      <t>ツイカ</t>
    </rPh>
    <phoneticPr fontId="1"/>
  </si>
  <si>
    <t>If clsNcData.sK[3]='1'</t>
    <phoneticPr fontId="1"/>
  </si>
  <si>
    <t>If clsNcData.sK[5]='1'</t>
    <phoneticPr fontId="1"/>
  </si>
  <si>
    <t>Set dfN001 = clsNcData.nN[1]</t>
    <phoneticPr fontId="1"/>
  </si>
  <si>
    <t>Set dfN002 = clsNcData.nN[2]</t>
    <phoneticPr fontId="1"/>
  </si>
  <si>
    <t>Set dfN003 = clsNcData.nN[3]</t>
    <phoneticPr fontId="1"/>
  </si>
  <si>
    <t>Set dfN004 = clsNcData.nN[4]</t>
    <phoneticPr fontId="1"/>
  </si>
  <si>
    <t>Set dfN005 = clsNcData.nN[5]</t>
    <phoneticPr fontId="1"/>
  </si>
  <si>
    <t>Set dfN006 = clsNcData.nN[6]</t>
    <phoneticPr fontId="1"/>
  </si>
  <si>
    <t>Set dfN007 = clsNcData.nN[7]</t>
    <phoneticPr fontId="1"/>
  </si>
  <si>
    <t>Set dfN008 = clsNcData.nN[8]</t>
    <phoneticPr fontId="1"/>
  </si>
  <si>
    <t>Set dfN009 = clsNcData.nN[9]</t>
    <phoneticPr fontId="1"/>
  </si>
  <si>
    <t>Set dfK007 = clsNcData.sK[7]</t>
    <phoneticPr fontId="1"/>
  </si>
  <si>
    <t>Set dfK008 = clsNcData.sK[8]</t>
    <phoneticPr fontId="1"/>
  </si>
  <si>
    <t>Set sK[3] = ''</t>
    <phoneticPr fontId="1"/>
  </si>
  <si>
    <t>Set sK[4] = ''</t>
    <phoneticPr fontId="1"/>
  </si>
  <si>
    <t>Set sK[5] = ''</t>
    <phoneticPr fontId="1"/>
  </si>
  <si>
    <t>Set sK[6]= ''</t>
    <phoneticPr fontId="1"/>
  </si>
  <si>
    <t>Set sK[7] = ''</t>
    <phoneticPr fontId="1"/>
  </si>
  <si>
    <t>Set sK[8] = ''</t>
    <phoneticPr fontId="1"/>
  </si>
  <si>
    <t>Set nN[1]=0</t>
    <phoneticPr fontId="1"/>
  </si>
  <si>
    <t>Set nN[2]=0</t>
    <phoneticPr fontId="1"/>
  </si>
  <si>
    <t>Set nN[3]=0</t>
    <phoneticPr fontId="1"/>
  </si>
  <si>
    <t>Set nN[4]=0</t>
    <phoneticPr fontId="1"/>
  </si>
  <si>
    <t>Set nN[5]=0</t>
    <phoneticPr fontId="1"/>
  </si>
  <si>
    <t>Set nN[6]=0</t>
    <phoneticPr fontId="1"/>
  </si>
  <si>
    <t>Set nN[7]=0</t>
    <phoneticPr fontId="1"/>
  </si>
  <si>
    <t>Set nN[8]=0</t>
    <phoneticPr fontId="1"/>
  </si>
  <si>
    <t>Set nN[9]=0</t>
    <phoneticPr fontId="1"/>
  </si>
  <si>
    <t>Functional Class: cAddNencho＞Instance Variablesに以下追加</t>
    <rPh sb="48" eb="50">
      <t>イカ</t>
    </rPh>
    <rPh sb="50" eb="52">
      <t>ツイカ</t>
    </rPh>
    <phoneticPr fontId="1"/>
  </si>
  <si>
    <t>2.</t>
    <phoneticPr fontId="1"/>
  </si>
  <si>
    <t>Functional Class: cAddNencho＞F_AllClear関数に以下追加</t>
    <rPh sb="39" eb="41">
      <t>カンスウ</t>
    </rPh>
    <rPh sb="42" eb="44">
      <t>イカ</t>
    </rPh>
    <rPh sb="44" eb="46">
      <t>ツイカ</t>
    </rPh>
    <phoneticPr fontId="1"/>
  </si>
  <si>
    <t>Set sTKBN = ''</t>
    <phoneticPr fontId="1"/>
  </si>
  <si>
    <t>9.</t>
    <phoneticPr fontId="1"/>
  </si>
  <si>
    <t>10.</t>
    <phoneticPr fontId="1"/>
  </si>
  <si>
    <t>3.</t>
    <phoneticPr fontId="1"/>
  </si>
  <si>
    <t>※既存ロジックでMAZ012は:clsNcData.sZ012に読み込まれる</t>
    <rPh sb="1" eb="3">
      <t>キゾン</t>
    </rPh>
    <rPh sb="32" eb="33">
      <t>ヨ</t>
    </rPh>
    <rPh sb="34" eb="35">
      <t>コ</t>
    </rPh>
    <phoneticPr fontId="1"/>
  </si>
  <si>
    <t>※既存ロジックでNEZ016、NEZ018は:clsNcData.sZ016、sZ018に読み込まれる</t>
    <rPh sb="1" eb="3">
      <t>キゾン</t>
    </rPh>
    <rPh sb="45" eb="46">
      <t>ヨ</t>
    </rPh>
    <rPh sb="47" eb="48">
      <t>コ</t>
    </rPh>
    <phoneticPr fontId="1"/>
  </si>
  <si>
    <t>※既存ロジックでMASEXは:clsNcData.sSexに読み込まれる</t>
    <rPh sb="1" eb="3">
      <t>キゾン</t>
    </rPh>
    <rPh sb="30" eb="31">
      <t>ヨ</t>
    </rPh>
    <rPh sb="32" eb="33">
      <t>コ</t>
    </rPh>
    <phoneticPr fontId="1"/>
  </si>
  <si>
    <t>※既存ロジックでMADAYTは:clsNcData.dtDaytに読み込まれる</t>
    <rPh sb="1" eb="3">
      <t>キゾン</t>
    </rPh>
    <rPh sb="33" eb="34">
      <t>ヨ</t>
    </rPh>
    <rPh sb="35" eb="36">
      <t>コ</t>
    </rPh>
    <phoneticPr fontId="1"/>
  </si>
  <si>
    <t>clsNcData.sNenk</t>
    <phoneticPr fontId="1"/>
  </si>
  <si>
    <t>clsNcData.nNhicの後に以下追加</t>
    <rPh sb="16" eb="17">
      <t>アト</t>
    </rPh>
    <rPh sb="18" eb="20">
      <t>イカ</t>
    </rPh>
    <rPh sb="20" eb="22">
      <t>ツイカ</t>
    </rPh>
    <phoneticPr fontId="1"/>
  </si>
  <si>
    <t>,clsNcData.sZ026,clsNcData.sZ027,clsNcData.sZ028,clsNcData.sZ029,clsNcData.sK,clsNcData.nN</t>
    <phoneticPr fontId="1"/>
  </si>
  <si>
    <t>,NCZ026,NCZ027,NCZ028,NCZ029,NCK003,NCK004,NCK005,NCK006</t>
    <phoneticPr fontId="1"/>
  </si>
  <si>
    <t>,NCN001,NCN002,NCN003,NCN004,NCN005,NCN006,NCN007,NCN008,NCN009</t>
    <phoneticPr fontId="1"/>
  </si>
  <si>
    <t>,NCK007,NCK008</t>
    <phoneticPr fontId="1"/>
  </si>
  <si>
    <t>dfSex</t>
    <phoneticPr fontId="1"/>
  </si>
  <si>
    <t>F_GetArrayName関数で名称取得し画面項目にセット</t>
    <rPh sb="22" eb="24">
      <t>ガメン</t>
    </rPh>
    <rPh sb="24" eb="26">
      <t>コウモク</t>
    </rPh>
    <phoneticPr fontId="1"/>
  </si>
  <si>
    <t>コードの値</t>
    <rPh sb="4" eb="5">
      <t>アタイ</t>
    </rPh>
    <phoneticPr fontId="1"/>
  </si>
  <si>
    <t>sSEX</t>
    <phoneticPr fontId="1"/>
  </si>
  <si>
    <t>コードの配列</t>
    <rPh sb="4" eb="6">
      <t>ハイレツ</t>
    </rPh>
    <phoneticPr fontId="1"/>
  </si>
  <si>
    <t>名称の配列</t>
    <rPh sb="0" eb="2">
      <t>メイショウ</t>
    </rPh>
    <rPh sb="3" eb="5">
      <t>ハイレツ</t>
    </rPh>
    <phoneticPr fontId="1"/>
  </si>
  <si>
    <t>If sK[3]='1'</t>
    <phoneticPr fontId="1"/>
  </si>
  <si>
    <t>If sK[5]='1'</t>
    <phoneticPr fontId="1"/>
  </si>
  <si>
    <t>変数にセット</t>
    <rPh sb="0" eb="2">
      <t>ヘンスウ</t>
    </rPh>
    <phoneticPr fontId="1"/>
  </si>
  <si>
    <t>Set sZ026 = dfZ026</t>
    <phoneticPr fontId="1"/>
  </si>
  <si>
    <t>Set sZ028 = dfZ028</t>
    <phoneticPr fontId="1"/>
  </si>
  <si>
    <t>, :sZ026 , sZ027, sZ028, sZ029  , sK , nN</t>
    <phoneticPr fontId="1"/>
  </si>
  <si>
    <t>年調計算する場合（If sMATAKB != '1' OR ( sMATAKB = '1' AND dfZ016 = '1' )　かつ　If sMANENK = '1' AND sMAZEIK = '1'）</t>
    <rPh sb="0" eb="2">
      <t>ネンチョウ</t>
    </rPh>
    <rPh sb="2" eb="4">
      <t>ケイサン</t>
    </rPh>
    <rPh sb="6" eb="8">
      <t>バアイ</t>
    </rPh>
    <phoneticPr fontId="1"/>
  </si>
  <si>
    <t>以下を追加</t>
    <rPh sb="0" eb="2">
      <t>イカ</t>
    </rPh>
    <rPh sb="3" eb="5">
      <t>ツイカ</t>
    </rPh>
    <phoneticPr fontId="1"/>
  </si>
  <si>
    <t>Set sZ027 = '0'</t>
    <phoneticPr fontId="1"/>
  </si>
  <si>
    <t>Set sZ029 = '0'</t>
    <phoneticPr fontId="1"/>
  </si>
  <si>
    <t>Set sK[4] = '0'</t>
    <phoneticPr fontId="1"/>
  </si>
  <si>
    <t>Set sK[6] = '0'</t>
    <phoneticPr fontId="1"/>
  </si>
  <si>
    <t>③</t>
    <phoneticPr fontId="1"/>
  </si>
  <si>
    <t>オブジェクトに値をセット</t>
    <rPh sb="7" eb="8">
      <t>アタイ</t>
    </rPh>
    <phoneticPr fontId="1"/>
  </si>
  <si>
    <t>Set dfN001=0</t>
    <phoneticPr fontId="1"/>
  </si>
  <si>
    <t>Set dfN002=0</t>
    <phoneticPr fontId="1"/>
  </si>
  <si>
    <t>Set dfN003=0</t>
    <phoneticPr fontId="1"/>
  </si>
  <si>
    <t>Set dfN004=0</t>
    <phoneticPr fontId="1"/>
  </si>
  <si>
    <t>Set dfN005=0</t>
    <phoneticPr fontId="1"/>
  </si>
  <si>
    <t>Set dfN006=0</t>
    <phoneticPr fontId="1"/>
  </si>
  <si>
    <t>Set dfN007=0</t>
    <phoneticPr fontId="1"/>
  </si>
  <si>
    <t>Set dfN008=0</t>
    <phoneticPr fontId="1"/>
  </si>
  <si>
    <t>Set dfN009=0</t>
    <phoneticPr fontId="1"/>
  </si>
  <si>
    <t>Set dfZ026 = sZ027</t>
    <phoneticPr fontId="1"/>
  </si>
  <si>
    <t>Set dfZ028 = sZ029</t>
    <phoneticPr fontId="1"/>
  </si>
  <si>
    <t>Set dfN001 = nN[1]</t>
    <phoneticPr fontId="1"/>
  </si>
  <si>
    <t>Set dfN002 = nN[2]</t>
    <phoneticPr fontId="1"/>
  </si>
  <si>
    <t>Set dfN003 = nN[3]</t>
    <phoneticPr fontId="1"/>
  </si>
  <si>
    <t>Set dfN004 = nN[4]</t>
    <phoneticPr fontId="1"/>
  </si>
  <si>
    <t>Set dfN005 = nN[5]</t>
    <phoneticPr fontId="1"/>
  </si>
  <si>
    <t>Set dfN006 = nN[6]</t>
    <phoneticPr fontId="1"/>
  </si>
  <si>
    <t>Set dfN007 = nN[7]</t>
    <phoneticPr fontId="1"/>
  </si>
  <si>
    <t>Set dfN008 = nN[8]</t>
    <phoneticPr fontId="1"/>
  </si>
  <si>
    <t>Set dfN009 = nN[9]</t>
    <phoneticPr fontId="1"/>
  </si>
  <si>
    <t>年調定率減税計算の最後に以下追加</t>
    <rPh sb="9" eb="11">
      <t>サイゴ</t>
    </rPh>
    <rPh sb="12" eb="14">
      <t>イカ</t>
    </rPh>
    <rPh sb="14" eb="16">
      <t>ツイカ</t>
    </rPh>
    <phoneticPr fontId="1"/>
  </si>
  <si>
    <t>Set dfN001_2=dfN001</t>
    <phoneticPr fontId="1"/>
  </si>
  <si>
    <t>Set dfNKAB_2=dfNKAB</t>
    <phoneticPr fontId="1"/>
  </si>
  <si>
    <t>※基礎控除を受ける、所得調整控除を受けるは計算前値を画面表示したままとするのでセットなし（配偶者に関する控除を受けると同じ仕様）</t>
    <rPh sb="21" eb="23">
      <t>ケイサン</t>
    </rPh>
    <rPh sb="23" eb="24">
      <t>マエ</t>
    </rPh>
    <rPh sb="24" eb="25">
      <t>チ</t>
    </rPh>
    <rPh sb="26" eb="28">
      <t>ガメン</t>
    </rPh>
    <rPh sb="28" eb="30">
      <t>ヒョウジ</t>
    </rPh>
    <rPh sb="59" eb="60">
      <t>オナ</t>
    </rPh>
    <rPh sb="61" eb="63">
      <t>シヨウ</t>
    </rPh>
    <phoneticPr fontId="1"/>
  </si>
  <si>
    <t>Set dfK007 = sK[7]</t>
    <phoneticPr fontId="1"/>
  </si>
  <si>
    <t>Set dfK008 = sK[8]</t>
    <phoneticPr fontId="1"/>
  </si>
  <si>
    <t>参考</t>
    <rPh sb="0" eb="2">
      <t>サンコウ</t>
    </rPh>
    <phoneticPr fontId="1"/>
  </si>
  <si>
    <t>更新ボタン押下時</t>
    <rPh sb="0" eb="2">
      <t>コウシン</t>
    </rPh>
    <rPh sb="5" eb="7">
      <t>オウカ</t>
    </rPh>
    <rPh sb="7" eb="8">
      <t>ジ</t>
    </rPh>
    <phoneticPr fontId="1"/>
  </si>
  <si>
    <t>frmMain.pbUpdate.SAM_Click</t>
    <phoneticPr fontId="1"/>
  </si>
  <si>
    <t>frmMain.PAM_Updateへメッセージ送付している</t>
    <rPh sb="24" eb="26">
      <t>ソウフ</t>
    </rPh>
    <phoneticPr fontId="1"/>
  </si>
  <si>
    <t>1.</t>
    <phoneticPr fontId="1"/>
  </si>
  <si>
    <t>更新後のメッセージ追加</t>
    <rPh sb="0" eb="2">
      <t>コウシン</t>
    </rPh>
    <rPh sb="2" eb="3">
      <t>ゴ</t>
    </rPh>
    <rPh sb="9" eb="11">
      <t>ツイカ</t>
    </rPh>
    <phoneticPr fontId="1"/>
  </si>
  <si>
    <t>If dfNSAG !=0</t>
  </si>
  <si>
    <t>Call F_MsgBox( 9524 )</t>
  </si>
  <si>
    <t>Call F_MsgBox( 9523 )</t>
  </si>
  <si>
    <t>データが更新されました。,,,</t>
  </si>
  <si>
    <t>セットするメッセージ番号</t>
    <rPh sb="10" eb="12">
      <t>バンゴウ</t>
    </rPh>
    <phoneticPr fontId="1"/>
  </si>
  <si>
    <t>MSGPSK.DATに追加する行内容（メッセージ）</t>
    <rPh sb="11" eb="13">
      <t>ツイカ</t>
    </rPh>
    <rPh sb="15" eb="16">
      <t>ギョウ</t>
    </rPh>
    <rPh sb="16" eb="18">
      <t>ナイヨウ</t>
    </rPh>
    <phoneticPr fontId="1"/>
  </si>
  <si>
    <t>9525</t>
    <phoneticPr fontId="1"/>
  </si>
  <si>
    <t>9525,更新,1,2,1,1,1,データが更新されましたが、再年調計算で警告が発生しました。,基礎控除が受けられませんでした。,本人に控除されないことを通知してください。</t>
    <phoneticPr fontId="1"/>
  </si>
  <si>
    <t>9526</t>
  </si>
  <si>
    <t>If sNKBN='1' AND sMAZEIK='1' AND (</t>
    <phoneticPr fontId="1"/>
  </si>
  <si>
    <t>If sNKBN='1' AND sMAZEIK='1' AND sZ024 !='1' AND sK001 ='1' AND (dfHKSY &gt; GnPartnerSomeIncomeWhere[3] OR (dfNKYU+dfSOSY) &gt; GnMyIncomeWhere[3] )</t>
    <phoneticPr fontId="1"/>
  </si>
  <si>
    <t>(dfN001 !=0 AND sK[3]='1' AND (dfNKYU+dfSOSY) &gt; :nKisoLimitValue ) or</t>
    <phoneticPr fontId="1"/>
  </si>
  <si>
    <t>4.</t>
    <phoneticPr fontId="1"/>
  </si>
  <si>
    <t>変数：nKisoLimitValue</t>
    <rPh sb="0" eb="2">
      <t>ヘンスウ</t>
    </rPh>
    <phoneticPr fontId="1"/>
  </si>
  <si>
    <t>SELECT MAX(TIDAT3) FROM KTINTAX WHERE TITKBN='19' AND TIDAT3&lt;99999999  INTO :nKisoLimitValue</t>
    <phoneticPr fontId="1"/>
  </si>
  <si>
    <t>基礎控除の限度額</t>
    <rPh sb="5" eb="7">
      <t>ゲンド</t>
    </rPh>
    <rPh sb="7" eb="8">
      <t>ガク</t>
    </rPh>
    <phoneticPr fontId="1"/>
  </si>
  <si>
    <t>取得SQL</t>
    <rPh sb="0" eb="2">
      <t>シュトク</t>
    </rPh>
    <phoneticPr fontId="1"/>
  </si>
  <si>
    <t>所得金額調整控の限度額</t>
    <rPh sb="8" eb="10">
      <t>ゲンド</t>
    </rPh>
    <rPh sb="10" eb="11">
      <t>ガク</t>
    </rPh>
    <phoneticPr fontId="1"/>
  </si>
  <si>
    <t>変数：nShoteiChoseiLimitValue</t>
    <rPh sb="0" eb="2">
      <t>ヘンスウ</t>
    </rPh>
    <phoneticPr fontId="1"/>
  </si>
  <si>
    <t>SELECT NVL(TIDAT6,0) FROM KTINTAX WHERE TITKBN='3' AND TITSEQ=:34  INTO :nShoteiChoseiLimitValue</t>
    <phoneticPr fontId="1"/>
  </si>
  <si>
    <t>基礎控除、所得金額調整控の限度額を変数にセット（更新後のメッセージ出力で使用）</t>
    <rPh sb="0" eb="2">
      <t>キソ</t>
    </rPh>
    <rPh sb="2" eb="4">
      <t>コウジョ</t>
    </rPh>
    <rPh sb="13" eb="15">
      <t>ゲンド</t>
    </rPh>
    <rPh sb="15" eb="16">
      <t>ガク</t>
    </rPh>
    <rPh sb="17" eb="19">
      <t>ヘンスウ</t>
    </rPh>
    <rPh sb="24" eb="26">
      <t>コウシン</t>
    </rPh>
    <rPh sb="26" eb="27">
      <t>ゴ</t>
    </rPh>
    <rPh sb="33" eb="35">
      <t>シュツリョク</t>
    </rPh>
    <rPh sb="36" eb="38">
      <t>シヨウ</t>
    </rPh>
    <phoneticPr fontId="1"/>
  </si>
  <si>
    <t>9526,更新,1,2,1,1,1,データが更新されましたが、再年調計算で警告が発生しました。,所得金額調整控除が受けられませんでした。,本人に控除されないことを通知してください。</t>
    <phoneticPr fontId="1"/>
  </si>
  <si>
    <t>! -- 再年調過不足額差がある場合だけ警告メッセージとする --</t>
    <phoneticPr fontId="1"/>
  </si>
  <si>
    <t>データが更新されましたが、再年調計算で警告が発生しました。,配偶者に関する控除が受けられませんでした。,本人に控除されないことを通知してください。</t>
    <phoneticPr fontId="1"/>
  </si>
  <si>
    <t>現在は、配偶者に関する控除が受けられず再年調過不足額差がある場合に警告メッセージを出力している</t>
    <rPh sb="0" eb="2">
      <t>ゲンザイ</t>
    </rPh>
    <phoneticPr fontId="1"/>
  </si>
  <si>
    <t>基礎控除、所得金額調整控除が受けられず再年調過不足額差がある場合にも警告メッセージを出力するよう追加</t>
    <rPh sb="0" eb="2">
      <t>キソ</t>
    </rPh>
    <rPh sb="2" eb="4">
      <t>コウジョ</t>
    </rPh>
    <rPh sb="14" eb="15">
      <t>ウ</t>
    </rPh>
    <rPh sb="42" eb="44">
      <t>シュツリョク</t>
    </rPh>
    <rPh sb="48" eb="50">
      <t>ツイカ</t>
    </rPh>
    <phoneticPr fontId="1"/>
  </si>
  <si>
    <t>条件</t>
    <rPh sb="0" eb="2">
      <t>ジョウケン</t>
    </rPh>
    <phoneticPr fontId="1"/>
  </si>
  <si>
    <t>所得金額調整控除が受けられなかった</t>
    <rPh sb="9" eb="10">
      <t>ウ</t>
    </rPh>
    <phoneticPr fontId="1"/>
  </si>
  <si>
    <t>基礎控除が受けられなかった</t>
    <rPh sb="0" eb="2">
      <t>キソ</t>
    </rPh>
    <rPh sb="2" eb="4">
      <t>コウジョ</t>
    </rPh>
    <rPh sb="5" eb="6">
      <t>ウ</t>
    </rPh>
    <phoneticPr fontId="1"/>
  </si>
  <si>
    <t>! -- 配偶者に関する控除</t>
    <rPh sb="5" eb="8">
      <t>ハイグウシャ</t>
    </rPh>
    <rPh sb="9" eb="10">
      <t>カン</t>
    </rPh>
    <rPh sb="12" eb="14">
      <t>コウジョ</t>
    </rPh>
    <phoneticPr fontId="1"/>
  </si>
  <si>
    <t>If sZ024 !='1' AND sK001 ='1' AND (dfHKSY &gt; GnPartnerSomeIncomeWhere[3] OR (dfNKYU+dfSOSY) &gt; GnMyIncomeWhere[3] )</t>
    <phoneticPr fontId="1"/>
  </si>
  <si>
    <t>! -- 基礎控除</t>
    <rPh sb="5" eb="7">
      <t>キソ</t>
    </rPh>
    <rPh sb="7" eb="9">
      <t>コウジョ</t>
    </rPh>
    <phoneticPr fontId="1"/>
  </si>
  <si>
    <t>! -- 所得金額調整控除控除</t>
    <rPh sb="5" eb="7">
      <t>ショトク</t>
    </rPh>
    <rPh sb="7" eb="9">
      <t>キンガク</t>
    </rPh>
    <rPh sb="9" eb="11">
      <t>チョウセイ</t>
    </rPh>
    <rPh sb="11" eb="13">
      <t>コウジョ</t>
    </rPh>
    <rPh sb="13" eb="15">
      <t>コウジョ</t>
    </rPh>
    <phoneticPr fontId="1"/>
  </si>
  <si>
    <t>Call F_MsgBox( 9525 )</t>
    <phoneticPr fontId="1"/>
  </si>
  <si>
    <t>Call F_MsgBox( 9526 )</t>
    <phoneticPr fontId="1"/>
  </si>
  <si>
    <t xml:space="preserve">ELSE If dfN001 !=0 AND sK[3]='1' AND (dfNKYU+dfSOSY) &gt; :nKisoLimitValue </t>
    <phoneticPr fontId="1"/>
  </si>
  <si>
    <t>ELSE If dfN001 !=0 AND sK[5]='1' AND (dfNKYU+dfSOSY) &gt; :nShoteiChoseiLimitValue</t>
    <phoneticPr fontId="1"/>
  </si>
  <si>
    <t>変更前）</t>
    <rPh sb="0" eb="2">
      <t>ヘンコウ</t>
    </rPh>
    <rPh sb="2" eb="3">
      <t>マエ</t>
    </rPh>
    <phoneticPr fontId="1"/>
  </si>
  <si>
    <t>変更後）</t>
    <rPh sb="0" eb="2">
      <t>ヘンコウ</t>
    </rPh>
    <rPh sb="2" eb="3">
      <t>ゴ</t>
    </rPh>
    <phoneticPr fontId="1"/>
  </si>
  <si>
    <t>frmMain.PAM_Update</t>
    <phoneticPr fontId="1"/>
  </si>
  <si>
    <t>frmMain.PAM_AnyEdittへメッセージ送付している</t>
    <rPh sb="26" eb="28">
      <t>ソウフ</t>
    </rPh>
    <phoneticPr fontId="1"/>
  </si>
  <si>
    <t>Return FALSE</t>
  </si>
  <si>
    <t>If NOT SalSendMsg( dfZ026, PAM_Check, 0, 0 )</t>
    <phoneticPr fontId="1"/>
  </si>
  <si>
    <t>If NOT SalSendMsg( dfZ013, PAM_Check, 0, 0 )</t>
  </si>
  <si>
    <t>以下コメント化</t>
    <rPh sb="0" eb="2">
      <t>イカ</t>
    </rPh>
    <rPh sb="6" eb="7">
      <t>カ</t>
    </rPh>
    <phoneticPr fontId="1"/>
  </si>
  <si>
    <t>以下追加</t>
    <rPh sb="0" eb="2">
      <t>イカ</t>
    </rPh>
    <rPh sb="2" eb="4">
      <t>ツイカ</t>
    </rPh>
    <phoneticPr fontId="1"/>
  </si>
  <si>
    <t>①</t>
    <phoneticPr fontId="1"/>
  </si>
  <si>
    <t>②</t>
    <phoneticPr fontId="1"/>
  </si>
  <si>
    <t>If NOT SalSendMsg( dfZ028, PAM_Check, 0, 0 )</t>
    <phoneticPr fontId="1"/>
  </si>
  <si>
    <t>2.</t>
    <phoneticPr fontId="1"/>
  </si>
  <si>
    <t>コード項目の入力チェック</t>
    <rPh sb="3" eb="5">
      <t>コウモク</t>
    </rPh>
    <rPh sb="6" eb="8">
      <t>ニュウリョク</t>
    </rPh>
    <phoneticPr fontId="1"/>
  </si>
  <si>
    <t>以下チェック追加</t>
    <rPh sb="0" eb="2">
      <t>イカ</t>
    </rPh>
    <rPh sb="6" eb="8">
      <t>ツイカ</t>
    </rPh>
    <phoneticPr fontId="1"/>
  </si>
  <si>
    <t>PSFUNKNC.APLのF_IsInputWidowCheck関数で本人寡婦登録判断を行う</t>
    <phoneticPr fontId="68"/>
  </si>
  <si>
    <t>追加位置は、社会保険料＜国民年金保険料のエラーチェックと住宅借入金等チェックの間</t>
    <rPh sb="0" eb="2">
      <t>ツイカ</t>
    </rPh>
    <rPh sb="2" eb="4">
      <t>イチ</t>
    </rPh>
    <rPh sb="39" eb="40">
      <t>アイダ</t>
    </rPh>
    <phoneticPr fontId="1"/>
  </si>
  <si>
    <t>関数にパラメータを渡して、戻り値をnRet変数にセット</t>
    <rPh sb="0" eb="2">
      <t>カンスウ</t>
    </rPh>
    <rPh sb="9" eb="10">
      <t>ワタ</t>
    </rPh>
    <rPh sb="13" eb="14">
      <t>モド</t>
    </rPh>
    <rPh sb="15" eb="16">
      <t>チ</t>
    </rPh>
    <rPh sb="21" eb="23">
      <t>ヘンスウ</t>
    </rPh>
    <phoneticPr fontId="1"/>
  </si>
  <si>
    <t>戻り値：Number</t>
    <rPh sb="0" eb="1">
      <t>モド</t>
    </rPh>
    <rPh sb="2" eb="3">
      <t>チ</t>
    </rPh>
    <phoneticPr fontId="1"/>
  </si>
  <si>
    <t>-2:寡婦とひとり親エラー　-1:性別と寡婦エラー　0:不正な値　1:正常</t>
    <phoneticPr fontId="1"/>
  </si>
  <si>
    <t>性別の値</t>
    <rPh sb="0" eb="2">
      <t>セイベツ</t>
    </rPh>
    <rPh sb="3" eb="4">
      <t>チ</t>
    </rPh>
    <phoneticPr fontId="1"/>
  </si>
  <si>
    <t>寡婦の値</t>
    <rPh sb="0" eb="2">
      <t>カフ</t>
    </rPh>
    <rPh sb="3" eb="4">
      <t>チ</t>
    </rPh>
    <phoneticPr fontId="1"/>
  </si>
  <si>
    <t>ひとり親の値</t>
    <rPh sb="3" eb="4">
      <t>オヤ</t>
    </rPh>
    <rPh sb="5" eb="6">
      <t>チ</t>
    </rPh>
    <phoneticPr fontId="1"/>
  </si>
  <si>
    <t>nRet=-2、-1の場合、以下エラーメッセージを出力し、本人寡婦にカーソルセット</t>
    <rPh sb="11" eb="13">
      <t>バアイ</t>
    </rPh>
    <rPh sb="14" eb="16">
      <t>イカ</t>
    </rPh>
    <rPh sb="25" eb="27">
      <t>シュツリョク</t>
    </rPh>
    <phoneticPr fontId="1"/>
  </si>
  <si>
    <t>戻り値</t>
    <rPh sb="0" eb="1">
      <t>モド</t>
    </rPh>
    <rPh sb="2" eb="3">
      <t>チ</t>
    </rPh>
    <phoneticPr fontId="1"/>
  </si>
  <si>
    <t>メッセージ</t>
    <phoneticPr fontId="1"/>
  </si>
  <si>
    <t>-2</t>
    <phoneticPr fontId="1"/>
  </si>
  <si>
    <t>性別と本人寡婦の組み合わせが不正です</t>
    <rPh sb="0" eb="2">
      <t>セイベツ</t>
    </rPh>
    <rPh sb="3" eb="5">
      <t>ホンニン</t>
    </rPh>
    <rPh sb="5" eb="7">
      <t>カフ</t>
    </rPh>
    <rPh sb="8" eb="9">
      <t>ク</t>
    </rPh>
    <rPh sb="10" eb="11">
      <t>ア</t>
    </rPh>
    <rPh sb="14" eb="16">
      <t>フセイ</t>
    </rPh>
    <phoneticPr fontId="1"/>
  </si>
  <si>
    <t>-1</t>
    <phoneticPr fontId="1"/>
  </si>
  <si>
    <t>本人寡婦と本人ひとり親は両方対象にはできません</t>
    <rPh sb="0" eb="2">
      <t>ホンニン</t>
    </rPh>
    <rPh sb="2" eb="4">
      <t>カフ</t>
    </rPh>
    <rPh sb="5" eb="7">
      <t>ホンニン</t>
    </rPh>
    <rPh sb="10" eb="11">
      <t>オヤ</t>
    </rPh>
    <rPh sb="12" eb="14">
      <t>リョウホウ</t>
    </rPh>
    <rPh sb="14" eb="16">
      <t>タイショウ</t>
    </rPh>
    <phoneticPr fontId="1"/>
  </si>
  <si>
    <t>3.</t>
    <phoneticPr fontId="1"/>
  </si>
  <si>
    <t>,NNZ026=:sZ026,NNZ027=:sZ027,NNZ028=:s028,NNZ029=:sZ029</t>
    <phoneticPr fontId="1"/>
  </si>
  <si>
    <t>,NNK003=:sK[3],NNK004=:sK[4],NNK005=:sK[5],NNK006=:sK[6]</t>
    <phoneticPr fontId="1"/>
  </si>
  <si>
    <t>,NNN001=:nN[1],NNN002=:nN[2],NNN003=:nN[3],NNN004=:nN[4]</t>
    <phoneticPr fontId="1"/>
  </si>
  <si>
    <t>,NNN005=:nN[5],NNN006=:nN[6],NNN007=:nN[7],NNN008=:nN[8]</t>
    <phoneticPr fontId="1"/>
  </si>
  <si>
    <t>,NNN009=:nN[9]</t>
    <phoneticPr fontId="1"/>
  </si>
  <si>
    <t>,NNK007=:sK[7],NNK008=:sK[8]</t>
    <phoneticPr fontId="1"/>
  </si>
  <si>
    <t>Set dfN001_2 = dfN001</t>
    <phoneticPr fontId="1"/>
  </si>
  <si>
    <t>Set dfNKAB_2 = dfNKAB</t>
    <phoneticPr fontId="1"/>
  </si>
  <si>
    <t>Set dfN004 = NUMBER_Null</t>
    <phoneticPr fontId="1"/>
  </si>
  <si>
    <t>,:sZ026,:sZ027,:sZ028,:sZ029,:sK[3],:sK[4],:sK[5],:sK[6],:nN[1],:nN[2],:nN[3],:nN[4],:nN[5],:nN[6],:nN[7],:nN[8],:nN[9],:sK[7],:sK[8]</t>
    <phoneticPr fontId="1"/>
  </si>
  <si>
    <t>Call SalSendMsg( cbK003, PAM_SetBefore, 0, SalHStringToNumber( sK[3] ) )</t>
    <phoneticPr fontId="1"/>
  </si>
  <si>
    <t>Call SalSendMsg( cbK005, PAM_SetBefore, 0, SalHStringToNumber( sK[5] ) )</t>
    <phoneticPr fontId="1"/>
  </si>
  <si>
    <t>Call SalSendMsg( dfN001, PAM_SetBefore, 0, nN[1] )</t>
    <phoneticPr fontId="1"/>
  </si>
  <si>
    <t>Call SalSendMsg( dfN001_2, PAM_SetBefore, 0, nN[1] )</t>
    <phoneticPr fontId="1"/>
  </si>
  <si>
    <t>Call SalSendMsg( dfN002, PAM_SetBefore, 0, nN[2] )</t>
    <phoneticPr fontId="1"/>
  </si>
  <si>
    <t>Call SalSendMsg( dfN003, PAM_SetBefore, 0, nN[3] )</t>
    <phoneticPr fontId="1"/>
  </si>
  <si>
    <t>Call SalSendMsg( dfN004, PAM_SetBefore, 0, nN[4] )</t>
    <phoneticPr fontId="1"/>
  </si>
  <si>
    <t>Call SalSendMsg( dfN005, PAM_SetBefore, 0, nN[5] )</t>
    <phoneticPr fontId="1"/>
  </si>
  <si>
    <t>Call SalSendMsg( dfN006, PAM_SetBefore, 0, nN[6] )</t>
    <phoneticPr fontId="1"/>
  </si>
  <si>
    <t>Call SalSendMsg( dfN007, PAM_SetBefore, 0, nN[7] )</t>
    <phoneticPr fontId="1"/>
  </si>
  <si>
    <t>Call SalSendMsg( dfN008, PAM_SetBefore, 0, nN[8] )</t>
    <phoneticPr fontId="1"/>
  </si>
  <si>
    <t>Call SalSendMsg( dfN009, PAM_SetBefore, 0, nN[9] )</t>
    <phoneticPr fontId="1"/>
  </si>
  <si>
    <t>If cbK003</t>
    <phoneticPr fontId="1"/>
  </si>
  <si>
    <t>Set sK[3] = '1'</t>
    <phoneticPr fontId="1"/>
  </si>
  <si>
    <t>Else</t>
    <phoneticPr fontId="1"/>
  </si>
  <si>
    <t>Set sK[3] = '0'</t>
    <phoneticPr fontId="1"/>
  </si>
  <si>
    <t>Set sK[5] = '1'</t>
    <phoneticPr fontId="1"/>
  </si>
  <si>
    <t>Set sK[5] = '0'</t>
    <phoneticPr fontId="1"/>
  </si>
  <si>
    <t>If cbK005</t>
    <phoneticPr fontId="1"/>
  </si>
  <si>
    <t>If sMATAKB != '1' OR ( sMATAKB = '1' AND dfZ016 = '1' )でない場合※　と</t>
    <rPh sb="58" eb="60">
      <t>バアイ</t>
    </rPh>
    <phoneticPr fontId="1"/>
  </si>
  <si>
    <t>If sMANENK = '1' AND sMAZEIK = '1'でない場合※　にそれぞれ</t>
    <rPh sb="37" eb="39">
      <t>バアイ</t>
    </rPh>
    <phoneticPr fontId="1"/>
  </si>
  <si>
    <t>※どちらの場合も、そもそも再年調の処理対象にならないので（画面が開けないので）あり得ないケース</t>
    <rPh sb="5" eb="7">
      <t>バアイ</t>
    </rPh>
    <rPh sb="13" eb="16">
      <t>サイネンチョウ</t>
    </rPh>
    <rPh sb="17" eb="19">
      <t>ショリ</t>
    </rPh>
    <rPh sb="19" eb="21">
      <t>タイショウ</t>
    </rPh>
    <rPh sb="29" eb="31">
      <t>ガメン</t>
    </rPh>
    <rPh sb="32" eb="33">
      <t>ヒラ</t>
    </rPh>
    <rPh sb="41" eb="42">
      <t>エ</t>
    </rPh>
    <phoneticPr fontId="1"/>
  </si>
  <si>
    <t>既存処理でゼロセットしているので今回追加項目も足しておく</t>
    <rPh sb="0" eb="2">
      <t>キゾン</t>
    </rPh>
    <rPh sb="2" eb="4">
      <t>ショリ</t>
    </rPh>
    <rPh sb="16" eb="18">
      <t>コンカイ</t>
    </rPh>
    <rPh sb="18" eb="20">
      <t>ツイカ</t>
    </rPh>
    <rPh sb="20" eb="22">
      <t>コウモク</t>
    </rPh>
    <rPh sb="23" eb="24">
      <t>タ</t>
    </rPh>
    <phoneticPr fontId="1"/>
  </si>
  <si>
    <t>項目管理ディティールの関連TBL設定チェックの変更</t>
    <rPh sb="23" eb="25">
      <t>ヘンコウ</t>
    </rPh>
    <phoneticPr fontId="1"/>
  </si>
  <si>
    <t>F_CheckBCCITMD関数内</t>
    <rPh sb="14" eb="16">
      <t>カンスウ</t>
    </rPh>
    <rPh sb="16" eb="17">
      <t>ナイ</t>
    </rPh>
    <phoneticPr fontId="1"/>
  </si>
  <si>
    <t>取得SQL文</t>
    <rPh sb="0" eb="2">
      <t>シュトク</t>
    </rPh>
    <rPh sb="5" eb="6">
      <t>ブン</t>
    </rPh>
    <phoneticPr fontId="1"/>
  </si>
  <si>
    <t>変更前</t>
    <rPh sb="0" eb="2">
      <t>ヘンコウ</t>
    </rPh>
    <rPh sb="2" eb="3">
      <t>マエ</t>
    </rPh>
    <phoneticPr fontId="1"/>
  </si>
  <si>
    <t>変更後</t>
    <rPh sb="0" eb="2">
      <t>ヘンコウ</t>
    </rPh>
    <rPh sb="2" eb="3">
      <t>ゴ</t>
    </rPh>
    <phoneticPr fontId="1"/>
  </si>
  <si>
    <t>削除</t>
    <rPh sb="0" eb="2">
      <t>サクジョ</t>
    </rPh>
    <phoneticPr fontId="1"/>
  </si>
  <si>
    <t>本人寡婦</t>
    <rPh sb="0" eb="2">
      <t>ホンニン</t>
    </rPh>
    <rPh sb="2" eb="4">
      <t>カフ</t>
    </rPh>
    <phoneticPr fontId="1"/>
  </si>
  <si>
    <t>本人寡夫</t>
    <rPh sb="0" eb="2">
      <t>ホンニン</t>
    </rPh>
    <rPh sb="2" eb="4">
      <t>カフ</t>
    </rPh>
    <phoneticPr fontId="1"/>
  </si>
  <si>
    <t>6.</t>
    <phoneticPr fontId="1"/>
  </si>
  <si>
    <t xml:space="preserve"> CCCOLM IN ( \'NNZ001\', \'NNZ009\', \'NNZ010\', \'NNZ012\', \'NNZ013\',</t>
  </si>
  <si>
    <t xml:space="preserve">   \'NNZ014\', \'NNZ015\', \'NNZ016\', \'NNZ017\', \'NNZ018\' )</t>
  </si>
  <si>
    <t xml:space="preserve"> CCCOLM IN ( \'NNZ001\', \'NNZ009\', \'NNZ010\',</t>
    <phoneticPr fontId="1"/>
  </si>
  <si>
    <t>追加</t>
    <rPh sb="0" eb="2">
      <t>ツイカ</t>
    </rPh>
    <phoneticPr fontId="1"/>
  </si>
  <si>
    <t>削除ボタン押下時</t>
    <rPh sb="0" eb="2">
      <t>サクジョ</t>
    </rPh>
    <rPh sb="5" eb="7">
      <t>オウカ</t>
    </rPh>
    <rPh sb="7" eb="8">
      <t>ジ</t>
    </rPh>
    <phoneticPr fontId="1"/>
  </si>
  <si>
    <t>frmMain.pbDelete.SAM_Click</t>
    <phoneticPr fontId="1"/>
  </si>
  <si>
    <t>保険HELPボタンを非活性</t>
    <rPh sb="0" eb="2">
      <t>ホケン</t>
    </rPh>
    <rPh sb="10" eb="11">
      <t>ヒ</t>
    </rPh>
    <rPh sb="11" eb="13">
      <t>カッセイ</t>
    </rPh>
    <phoneticPr fontId="1"/>
  </si>
  <si>
    <t>開くボタン押下時</t>
    <rPh sb="0" eb="1">
      <t>ヒラ</t>
    </rPh>
    <rPh sb="5" eb="7">
      <t>オウカ</t>
    </rPh>
    <rPh sb="7" eb="8">
      <t>ジ</t>
    </rPh>
    <phoneticPr fontId="1"/>
  </si>
  <si>
    <t>frmMain.pbOpen.SAM_Click</t>
    <phoneticPr fontId="1"/>
  </si>
  <si>
    <t>frmMain.PAM_Selectへ、lParam = 2でメッセージ送付している</t>
    <rPh sb="36" eb="38">
      <t>ソウフ</t>
    </rPh>
    <phoneticPr fontId="1"/>
  </si>
  <si>
    <t>frmMain.pbOpen.SAM_Click内は変更なし</t>
    <rPh sb="24" eb="25">
      <t>ナイ</t>
    </rPh>
    <rPh sb="26" eb="28">
      <t>ヘンコウ</t>
    </rPh>
    <phoneticPr fontId="1"/>
  </si>
  <si>
    <t>frmMain.PAM_Updatet内で変更あり、次項に記載する</t>
    <rPh sb="19" eb="20">
      <t>ナイ</t>
    </rPh>
    <rPh sb="21" eb="23">
      <t>ヘンコウ</t>
    </rPh>
    <rPh sb="26" eb="28">
      <t>ジコウ</t>
    </rPh>
    <rPh sb="29" eb="31">
      <t>キサイ</t>
    </rPh>
    <phoneticPr fontId="1"/>
  </si>
  <si>
    <t>【画面初期表示時】</t>
    <rPh sb="1" eb="3">
      <t>ガメン</t>
    </rPh>
    <rPh sb="3" eb="5">
      <t>ショキ</t>
    </rPh>
    <rPh sb="5" eb="7">
      <t>ヒョウジ</t>
    </rPh>
    <rPh sb="7" eb="8">
      <t>ジ</t>
    </rPh>
    <phoneticPr fontId="1"/>
  </si>
  <si>
    <t>非活性となる
項目管理で取得した名称で表示される</t>
    <rPh sb="0" eb="1">
      <t>ヒ</t>
    </rPh>
    <rPh sb="1" eb="3">
      <t>カッセイ</t>
    </rPh>
    <rPh sb="7" eb="9">
      <t>コウモク</t>
    </rPh>
    <rPh sb="9" eb="11">
      <t>カンリ</t>
    </rPh>
    <rPh sb="12" eb="14">
      <t>シュトク</t>
    </rPh>
    <rPh sb="16" eb="18">
      <t>メイショウ</t>
    </rPh>
    <rPh sb="19" eb="21">
      <t>ヒョウジ</t>
    </rPh>
    <phoneticPr fontId="1"/>
  </si>
  <si>
    <t>画面に表示されない</t>
    <rPh sb="0" eb="2">
      <t>ガメン</t>
    </rPh>
    <rPh sb="3" eb="5">
      <t>ヒョウジ</t>
    </rPh>
    <phoneticPr fontId="1"/>
  </si>
  <si>
    <t>再年調過不足額表示　2つめ(dfNKAB_2)</t>
    <phoneticPr fontId="1"/>
  </si>
  <si>
    <t>所得金額調整控除額表示　2つめ(dfN001_2)</t>
    <phoneticPr fontId="1"/>
  </si>
  <si>
    <t>エラーにならない</t>
    <phoneticPr fontId="1"/>
  </si>
  <si>
    <t>NNZ012の項目管理関連TBL設定がNULLの場合</t>
    <rPh sb="7" eb="9">
      <t>コウモク</t>
    </rPh>
    <rPh sb="9" eb="11">
      <t>カンリ</t>
    </rPh>
    <rPh sb="11" eb="13">
      <t>カンレン</t>
    </rPh>
    <rPh sb="16" eb="18">
      <t>セッテイ</t>
    </rPh>
    <rPh sb="24" eb="26">
      <t>バアイ</t>
    </rPh>
    <phoneticPr fontId="1"/>
  </si>
  <si>
    <t>NNZ013の項目管理関連TBL設定がNULLの場合</t>
    <rPh sb="7" eb="9">
      <t>コウモク</t>
    </rPh>
    <rPh sb="9" eb="11">
      <t>カンリ</t>
    </rPh>
    <rPh sb="11" eb="13">
      <t>カンレン</t>
    </rPh>
    <rPh sb="16" eb="18">
      <t>セッテイ</t>
    </rPh>
    <rPh sb="24" eb="26">
      <t>バアイ</t>
    </rPh>
    <phoneticPr fontId="1"/>
  </si>
  <si>
    <t>NNZ028の項目管理関連TBL設定がNULLの場合</t>
    <rPh sb="7" eb="9">
      <t>コウモク</t>
    </rPh>
    <rPh sb="9" eb="11">
      <t>カンリ</t>
    </rPh>
    <rPh sb="11" eb="13">
      <t>カンレン</t>
    </rPh>
    <rPh sb="16" eb="18">
      <t>セッテイ</t>
    </rPh>
    <rPh sb="24" eb="26">
      <t>バアイ</t>
    </rPh>
    <phoneticPr fontId="1"/>
  </si>
  <si>
    <t>NNK003の項目管理関連TBL設定がNULLの場合</t>
    <rPh sb="7" eb="9">
      <t>コウモク</t>
    </rPh>
    <rPh sb="9" eb="11">
      <t>カンリ</t>
    </rPh>
    <rPh sb="11" eb="13">
      <t>カンレン</t>
    </rPh>
    <rPh sb="16" eb="18">
      <t>セッテイ</t>
    </rPh>
    <rPh sb="24" eb="26">
      <t>バアイ</t>
    </rPh>
    <phoneticPr fontId="1"/>
  </si>
  <si>
    <t>NNk005の項目管理関連TBL設定がNULLの場合</t>
    <rPh sb="7" eb="9">
      <t>コウモク</t>
    </rPh>
    <rPh sb="9" eb="11">
      <t>カンリ</t>
    </rPh>
    <rPh sb="11" eb="13">
      <t>カンレン</t>
    </rPh>
    <rPh sb="16" eb="18">
      <t>セッテイ</t>
    </rPh>
    <rPh sb="24" eb="26">
      <t>バアイ</t>
    </rPh>
    <phoneticPr fontId="1"/>
  </si>
  <si>
    <t>下記メッセージ出力
「項目管理ディテールの,関連項目の設定がありません(NFNNENC.NNZ026)」</t>
    <rPh sb="0" eb="2">
      <t>カキ</t>
    </rPh>
    <rPh sb="7" eb="9">
      <t>シュツリョク</t>
    </rPh>
    <phoneticPr fontId="1"/>
  </si>
  <si>
    <t>下記メッセージ出力
「項目管理ディテールの,関連項目の設定がありません(NFNNENC.NNZ028)」</t>
    <rPh sb="0" eb="2">
      <t>カキ</t>
    </rPh>
    <rPh sb="7" eb="9">
      <t>シュツリョク</t>
    </rPh>
    <phoneticPr fontId="1"/>
  </si>
  <si>
    <t>下記メッセージ出力
「項目管理ディテールの,関連項目の設定がありません(NFNNENC.NNK003)」</t>
    <rPh sb="0" eb="2">
      <t>カキ</t>
    </rPh>
    <rPh sb="7" eb="9">
      <t>シュツリョク</t>
    </rPh>
    <phoneticPr fontId="1"/>
  </si>
  <si>
    <t>下記メッセージ出力
「項目管理ディテールの,関連項目の設定がありません(NFNNENC.NNK005)」</t>
    <rPh sb="0" eb="2">
      <t>カキ</t>
    </rPh>
    <rPh sb="7" eb="9">
      <t>シュツリョク</t>
    </rPh>
    <phoneticPr fontId="1"/>
  </si>
  <si>
    <t>【新規追加時】NFCINPTに居る人を追加する場合</t>
    <rPh sb="1" eb="3">
      <t>シンキ</t>
    </rPh>
    <rPh sb="3" eb="5">
      <t>ツイカ</t>
    </rPh>
    <rPh sb="5" eb="6">
      <t>ジ</t>
    </rPh>
    <rPh sb="15" eb="16">
      <t>イ</t>
    </rPh>
    <phoneticPr fontId="1"/>
  </si>
  <si>
    <t>clsNcData.sZ028</t>
    <phoneticPr fontId="1"/>
  </si>
  <si>
    <t>NCZ026:本人寡婦(前)</t>
  </si>
  <si>
    <t>NCZ027:本人寡婦(後)</t>
  </si>
  <si>
    <t>NCZ028:本人ひとり親(前)</t>
  </si>
  <si>
    <t>NCZ029:本人ひとり親(後)</t>
  </si>
  <si>
    <t>NCK003:基礎控除を受ける(前)</t>
  </si>
  <si>
    <t>NCK004:基礎控除を受ける(後)</t>
  </si>
  <si>
    <t>NCK005:所得金額調整控除を受ける(前)</t>
  </si>
  <si>
    <t xml:space="preserve">NCK006:所得金額調整控除を受ける(後) </t>
  </si>
  <si>
    <t>NCN001:所得金額調整控除額</t>
  </si>
  <si>
    <t>NCN002:給与所得控除後(調整後)</t>
  </si>
  <si>
    <t>NCN003:基礎控除額</t>
  </si>
  <si>
    <t>NCN004:(内)一般生命保険料控除額</t>
  </si>
  <si>
    <t>NCN005:(内)個人年金保険料控除額</t>
  </si>
  <si>
    <t>NCN006:(内)介護医療保険料控除額</t>
  </si>
  <si>
    <t>NCN007:(内)地震保険料控除額</t>
  </si>
  <si>
    <t>NCN008:(内)旧長期保険料控除額</t>
  </si>
  <si>
    <t>NCN009:年調所得税額</t>
  </si>
  <si>
    <t>NCK007:基礎控除申告書区分Ⅰ</t>
  </si>
  <si>
    <t>NCK008:配偶者控除等申告書区分Ⅱ</t>
  </si>
  <si>
    <t>新寡婦の値は0で表示される</t>
    <rPh sb="0" eb="2">
      <t>カフ</t>
    </rPh>
    <rPh sb="7" eb="9">
      <t>ヒョウジ</t>
    </rPh>
    <phoneticPr fontId="1"/>
  </si>
  <si>
    <t>新寡婦の値は1で表示される</t>
    <rPh sb="0" eb="2">
      <t>カフ</t>
    </rPh>
    <rPh sb="7" eb="9">
      <t>ヒョウジ</t>
    </rPh>
    <phoneticPr fontId="1"/>
  </si>
  <si>
    <t>退職日付(MADAYT)＝NULL　AND　本人寡婦(MAZ012)=''</t>
    <rPh sb="0" eb="2">
      <t>タイショク</t>
    </rPh>
    <rPh sb="2" eb="4">
      <t>ヒヅケ</t>
    </rPh>
    <phoneticPr fontId="1"/>
  </si>
  <si>
    <t>退職日付(MADAYT)＝NULL　AND　本人寡婦(MAZ012)='0'</t>
    <rPh sb="0" eb="2">
      <t>タイショク</t>
    </rPh>
    <rPh sb="2" eb="4">
      <t>ヒヅケ</t>
    </rPh>
    <phoneticPr fontId="1"/>
  </si>
  <si>
    <t>退職日付(MADAYT)＝NULL　AND　本人寡婦(MAZ012)='1'</t>
    <rPh sb="0" eb="2">
      <t>タイショク</t>
    </rPh>
    <rPh sb="2" eb="4">
      <t>ヒヅケ</t>
    </rPh>
    <phoneticPr fontId="1"/>
  </si>
  <si>
    <t>退職日付(MADAYT)＝'2020/03/31'</t>
    <rPh sb="0" eb="2">
      <t>タイショク</t>
    </rPh>
    <rPh sb="2" eb="4">
      <t>ヒヅケ</t>
    </rPh>
    <phoneticPr fontId="1"/>
  </si>
  <si>
    <t>退職日付(MADAYT)＝'2020/04/01'　AND　本人寡婦(MAZ012)=''</t>
    <rPh sb="0" eb="2">
      <t>タイショク</t>
    </rPh>
    <rPh sb="2" eb="4">
      <t>ヒヅケ</t>
    </rPh>
    <phoneticPr fontId="1"/>
  </si>
  <si>
    <t>退職日付(MADAYT)＝'2020/04/01'　AND　本人寡婦(MAZ012)='0'</t>
    <rPh sb="0" eb="2">
      <t>タイショク</t>
    </rPh>
    <rPh sb="2" eb="4">
      <t>ヒヅケ</t>
    </rPh>
    <phoneticPr fontId="1"/>
  </si>
  <si>
    <t>退職日付(MADAYT)＝'2020/04/01'　AND　本人寡婦(MAZ012)='1'</t>
    <rPh sb="0" eb="2">
      <t>タイショク</t>
    </rPh>
    <rPh sb="2" eb="4">
      <t>ヒヅケ</t>
    </rPh>
    <phoneticPr fontId="1"/>
  </si>
  <si>
    <t>死亡退職に0と表示される</t>
    <rPh sb="0" eb="2">
      <t>シボウ</t>
    </rPh>
    <rPh sb="2" eb="4">
      <t>タイショク</t>
    </rPh>
    <rPh sb="7" eb="9">
      <t>ヒョウジ</t>
    </rPh>
    <phoneticPr fontId="1"/>
  </si>
  <si>
    <t>死亡退職に1と表示される</t>
    <rPh sb="0" eb="2">
      <t>シボウ</t>
    </rPh>
    <rPh sb="2" eb="4">
      <t>タイショク</t>
    </rPh>
    <rPh sb="7" eb="9">
      <t>ヒョウジ</t>
    </rPh>
    <phoneticPr fontId="1"/>
  </si>
  <si>
    <t>外国人に0と表示される</t>
    <rPh sb="0" eb="2">
      <t>ガイコク</t>
    </rPh>
    <rPh sb="2" eb="3">
      <t>ジン</t>
    </rPh>
    <rPh sb="6" eb="8">
      <t>ヒョウジ</t>
    </rPh>
    <phoneticPr fontId="1"/>
  </si>
  <si>
    <t>外国人に1と表示される</t>
    <rPh sb="0" eb="2">
      <t>ガイコク</t>
    </rPh>
    <rPh sb="2" eb="3">
      <t>ジン</t>
    </rPh>
    <rPh sb="6" eb="8">
      <t>ヒョウジ</t>
    </rPh>
    <phoneticPr fontId="1"/>
  </si>
  <si>
    <t>追加対象条件から外れるため追加できない</t>
    <phoneticPr fontId="1"/>
  </si>
  <si>
    <t>基礎控除を受けるはチェック有で表示される</t>
    <rPh sb="13" eb="14">
      <t>アリ</t>
    </rPh>
    <rPh sb="15" eb="17">
      <t>ヒョウジ</t>
    </rPh>
    <phoneticPr fontId="1"/>
  </si>
  <si>
    <t>基礎控除を受けるはチェック無で表示される</t>
    <rPh sb="13" eb="14">
      <t>ナシ</t>
    </rPh>
    <rPh sb="15" eb="17">
      <t>ヒョウジ</t>
    </rPh>
    <phoneticPr fontId="1"/>
  </si>
  <si>
    <t>所得金額調整控除を受けるはチェック無で表示される</t>
    <phoneticPr fontId="1"/>
  </si>
  <si>
    <t>所得金額調整控除を受ける</t>
    <phoneticPr fontId="1"/>
  </si>
  <si>
    <t>給与Mの寡婦・退職日付から求めた値</t>
    <rPh sb="0" eb="2">
      <t>キュウヨ</t>
    </rPh>
    <rPh sb="4" eb="6">
      <t>カフ</t>
    </rPh>
    <rPh sb="7" eb="9">
      <t>タイショク</t>
    </rPh>
    <rPh sb="9" eb="11">
      <t>ヒヅケ</t>
    </rPh>
    <rPh sb="13" eb="14">
      <t>モト</t>
    </rPh>
    <rPh sb="16" eb="17">
      <t>アタイ</t>
    </rPh>
    <phoneticPr fontId="1"/>
  </si>
  <si>
    <t>ひとり親は0で表示される</t>
    <rPh sb="2" eb="3">
      <t>オヤ</t>
    </rPh>
    <rPh sb="6" eb="8">
      <t>ヒョウジ</t>
    </rPh>
    <phoneticPr fontId="1"/>
  </si>
  <si>
    <t>ひとり親は1で表示される</t>
    <rPh sb="2" eb="3">
      <t>オヤ</t>
    </rPh>
    <rPh sb="6" eb="8">
      <t>ヒョウジ</t>
    </rPh>
    <phoneticPr fontId="1"/>
  </si>
  <si>
    <t>性別に男と表示される</t>
    <rPh sb="0" eb="2">
      <t>セイベツ</t>
    </rPh>
    <rPh sb="3" eb="4">
      <t>オトコ</t>
    </rPh>
    <rPh sb="5" eb="7">
      <t>ヒョウジ</t>
    </rPh>
    <phoneticPr fontId="1"/>
  </si>
  <si>
    <t>性別に女と表示される</t>
    <rPh sb="0" eb="2">
      <t>セイベツ</t>
    </rPh>
    <rPh sb="3" eb="4">
      <t>オンナ</t>
    </rPh>
    <rPh sb="5" eb="7">
      <t>ヒョウジ</t>
    </rPh>
    <phoneticPr fontId="1"/>
  </si>
  <si>
    <t>退職日付(MADAYT)＝NULL and 本人ひとり親(MAZ028)=NULL</t>
    <rPh sb="0" eb="2">
      <t>タイショク</t>
    </rPh>
    <rPh sb="2" eb="4">
      <t>ヒヅケ</t>
    </rPh>
    <phoneticPr fontId="1"/>
  </si>
  <si>
    <t>退職日付(MADAYT)＝NULL and 本人ひとり親(MAZ028)='0'</t>
    <rPh sb="0" eb="2">
      <t>タイショク</t>
    </rPh>
    <rPh sb="2" eb="4">
      <t>ヒヅケ</t>
    </rPh>
    <phoneticPr fontId="1"/>
  </si>
  <si>
    <t>退職日付(MADAYT)＝NULL and 本人ひとり親(MAZ028)='1'</t>
    <rPh sb="0" eb="2">
      <t>タイショク</t>
    </rPh>
    <rPh sb="2" eb="4">
      <t>ヒヅケ</t>
    </rPh>
    <phoneticPr fontId="1"/>
  </si>
  <si>
    <t>退職日付(MADAYT)＝'2020/04/01' and 本人ひとり親(MAZ028)=NULL</t>
    <rPh sb="0" eb="2">
      <t>タイショク</t>
    </rPh>
    <rPh sb="2" eb="4">
      <t>ヒヅケ</t>
    </rPh>
    <phoneticPr fontId="1"/>
  </si>
  <si>
    <t>退職日付(MADAYT)＝'2020/04/01' and 本人ひとり親(MAZ028)='0'</t>
    <rPh sb="0" eb="2">
      <t>タイショク</t>
    </rPh>
    <rPh sb="2" eb="4">
      <t>ヒヅケ</t>
    </rPh>
    <phoneticPr fontId="1"/>
  </si>
  <si>
    <t>退職日付(MADAYT)＝'2020/04/01' and 本人ひとり親(MAZ028)='1'</t>
    <rPh sb="0" eb="2">
      <t>タイショク</t>
    </rPh>
    <rPh sb="2" eb="4">
      <t>ヒヅケ</t>
    </rPh>
    <phoneticPr fontId="1"/>
  </si>
  <si>
    <t>性別＝'1'の場合</t>
    <rPh sb="0" eb="2">
      <t>セイベツ</t>
    </rPh>
    <rPh sb="7" eb="9">
      <t>バアイ</t>
    </rPh>
    <phoneticPr fontId="1"/>
  </si>
  <si>
    <t>性別＝'2'の場合</t>
    <rPh sb="0" eb="2">
      <t>セイベツ</t>
    </rPh>
    <rPh sb="7" eb="9">
      <t>バアイ</t>
    </rPh>
    <phoneticPr fontId="1"/>
  </si>
  <si>
    <t>カナ氏名が18byteある場合</t>
    <rPh sb="13" eb="15">
      <t>バアイ</t>
    </rPh>
    <phoneticPr fontId="1"/>
  </si>
  <si>
    <t>カナ氏名が18byte文字切れせず表示される</t>
    <rPh sb="2" eb="4">
      <t>シメイ</t>
    </rPh>
    <rPh sb="11" eb="13">
      <t>モジ</t>
    </rPh>
    <rPh sb="13" eb="14">
      <t>ギ</t>
    </rPh>
    <rPh sb="17" eb="19">
      <t>ヒョウジ</t>
    </rPh>
    <phoneticPr fontId="1"/>
  </si>
  <si>
    <t>退職理由＝NULL</t>
    <rPh sb="0" eb="2">
      <t>タイショク</t>
    </rPh>
    <rPh sb="2" eb="4">
      <t>リユウ</t>
    </rPh>
    <phoneticPr fontId="1"/>
  </si>
  <si>
    <t>退職理由に”死亡”の名称あり</t>
    <rPh sb="0" eb="2">
      <t>タイショク</t>
    </rPh>
    <rPh sb="2" eb="4">
      <t>リユウ</t>
    </rPh>
    <rPh sb="6" eb="8">
      <t>シボウ</t>
    </rPh>
    <rPh sb="10" eb="12">
      <t>メイショウ</t>
    </rPh>
    <phoneticPr fontId="1"/>
  </si>
  <si>
    <t>退職理由に”死亡”の名称なし</t>
    <phoneticPr fontId="1"/>
  </si>
  <si>
    <t>外国人区分＝NULL</t>
    <rPh sb="0" eb="2">
      <t>ガイコク</t>
    </rPh>
    <rPh sb="2" eb="3">
      <t>ジン</t>
    </rPh>
    <rPh sb="3" eb="5">
      <t>クブン</t>
    </rPh>
    <phoneticPr fontId="1"/>
  </si>
  <si>
    <t>外国人区分＝’1’</t>
    <rPh sb="0" eb="2">
      <t>ガイコク</t>
    </rPh>
    <rPh sb="2" eb="3">
      <t>ジン</t>
    </rPh>
    <rPh sb="3" eb="5">
      <t>クブン</t>
    </rPh>
    <phoneticPr fontId="1"/>
  </si>
  <si>
    <t>外国人区分＝’0’</t>
    <rPh sb="0" eb="2">
      <t>ガイコク</t>
    </rPh>
    <rPh sb="2" eb="3">
      <t>ジン</t>
    </rPh>
    <rPh sb="3" eb="5">
      <t>クブン</t>
    </rPh>
    <phoneticPr fontId="1"/>
  </si>
  <si>
    <t>年調計算区分=NULL</t>
    <rPh sb="0" eb="2">
      <t>ネンチョウ</t>
    </rPh>
    <rPh sb="2" eb="4">
      <t>ケイサン</t>
    </rPh>
    <rPh sb="4" eb="6">
      <t>クブン</t>
    </rPh>
    <phoneticPr fontId="1"/>
  </si>
  <si>
    <t>年調計算区分='0'</t>
    <rPh sb="0" eb="2">
      <t>ネンチョウ</t>
    </rPh>
    <rPh sb="2" eb="4">
      <t>ケイサン</t>
    </rPh>
    <rPh sb="4" eb="6">
      <t>クブン</t>
    </rPh>
    <phoneticPr fontId="1"/>
  </si>
  <si>
    <t>年調計算区分='1'</t>
    <rPh sb="0" eb="2">
      <t>ネンチョウ</t>
    </rPh>
    <rPh sb="2" eb="4">
      <t>ケイサン</t>
    </rPh>
    <rPh sb="4" eb="6">
      <t>クブン</t>
    </rPh>
    <phoneticPr fontId="1"/>
  </si>
  <si>
    <t>年調計算区分='9'</t>
    <rPh sb="0" eb="2">
      <t>ネンチョウ</t>
    </rPh>
    <rPh sb="2" eb="4">
      <t>ケイサン</t>
    </rPh>
    <rPh sb="4" eb="6">
      <t>クブン</t>
    </rPh>
    <phoneticPr fontId="1"/>
  </si>
  <si>
    <t>F_Nenchoの戻り値</t>
    <rPh sb="9" eb="10">
      <t>モド</t>
    </rPh>
    <rPh sb="11" eb="12">
      <t>チ</t>
    </rPh>
    <phoneticPr fontId="1"/>
  </si>
  <si>
    <t>給与Mのひとり親・退職日付から求めた値</t>
    <rPh sb="0" eb="2">
      <t>キュウヨ</t>
    </rPh>
    <rPh sb="7" eb="8">
      <t>オヤ</t>
    </rPh>
    <rPh sb="9" eb="11">
      <t>タイショク</t>
    </rPh>
    <rPh sb="11" eb="13">
      <t>ヒヅケ</t>
    </rPh>
    <rPh sb="15" eb="16">
      <t>モト</t>
    </rPh>
    <rPh sb="18" eb="19">
      <t>アタイ</t>
    </rPh>
    <phoneticPr fontId="1"/>
  </si>
  <si>
    <t>給与Mの年調計算区分から求めた値</t>
    <rPh sb="0" eb="2">
      <t>キュウヨ</t>
    </rPh>
    <rPh sb="4" eb="6">
      <t>ネンチョウ</t>
    </rPh>
    <rPh sb="6" eb="8">
      <t>ケイサン</t>
    </rPh>
    <rPh sb="8" eb="10">
      <t>クブン</t>
    </rPh>
    <rPh sb="12" eb="13">
      <t>モト</t>
    </rPh>
    <rPh sb="15" eb="16">
      <t>アタイ</t>
    </rPh>
    <phoneticPr fontId="1"/>
  </si>
  <si>
    <t>【新規追加時】NFCINPTに居ない人を追加する場合</t>
    <rPh sb="1" eb="3">
      <t>シンキ</t>
    </rPh>
    <rPh sb="3" eb="5">
      <t>ツイカ</t>
    </rPh>
    <rPh sb="5" eb="6">
      <t>ジ</t>
    </rPh>
    <rPh sb="15" eb="16">
      <t>イ</t>
    </rPh>
    <phoneticPr fontId="1"/>
  </si>
  <si>
    <t>【新規追加時】NFCINPTに居る人を追加したNFANENC</t>
    <rPh sb="1" eb="3">
      <t>シンキ</t>
    </rPh>
    <rPh sb="3" eb="5">
      <t>ツイカ</t>
    </rPh>
    <rPh sb="5" eb="6">
      <t>ジ</t>
    </rPh>
    <rPh sb="15" eb="16">
      <t>イ</t>
    </rPh>
    <phoneticPr fontId="1"/>
  </si>
  <si>
    <t>【新規追加時】NFCINPTに居ない人を追加したNFANENC</t>
    <rPh sb="1" eb="3">
      <t>シンキ</t>
    </rPh>
    <rPh sb="3" eb="5">
      <t>ツイカ</t>
    </rPh>
    <rPh sb="5" eb="6">
      <t>ジ</t>
    </rPh>
    <rPh sb="15" eb="16">
      <t>イ</t>
    </rPh>
    <phoneticPr fontId="1"/>
  </si>
  <si>
    <t>NCZ016:死亡退職</t>
    <rPh sb="7" eb="9">
      <t>シボウ</t>
    </rPh>
    <rPh sb="9" eb="11">
      <t>タイショク</t>
    </rPh>
    <phoneticPr fontId="1"/>
  </si>
  <si>
    <t>NCZ018:外国人</t>
    <rPh sb="7" eb="9">
      <t>ガイコク</t>
    </rPh>
    <rPh sb="9" eb="10">
      <t>ジン</t>
    </rPh>
    <phoneticPr fontId="1"/>
  </si>
  <si>
    <t>給与Mの退職理由から求めた値</t>
    <rPh sb="0" eb="2">
      <t>キュウヨ</t>
    </rPh>
    <rPh sb="4" eb="6">
      <t>タイショク</t>
    </rPh>
    <rPh sb="6" eb="8">
      <t>リユウ</t>
    </rPh>
    <rPh sb="10" eb="11">
      <t>モト</t>
    </rPh>
    <rPh sb="13" eb="14">
      <t>アタイ</t>
    </rPh>
    <phoneticPr fontId="1"/>
  </si>
  <si>
    <t>雇用契約Fから求めた値</t>
    <rPh sb="0" eb="2">
      <t>コヨウ</t>
    </rPh>
    <rPh sb="2" eb="4">
      <t>ケイヤク</t>
    </rPh>
    <rPh sb="7" eb="8">
      <t>モト</t>
    </rPh>
    <rPh sb="10" eb="11">
      <t>アタイ</t>
    </rPh>
    <phoneticPr fontId="1"/>
  </si>
  <si>
    <t>NFCINPT.NEZ026＝NULL</t>
    <phoneticPr fontId="1"/>
  </si>
  <si>
    <t>NFCINPT.NEZ028＝NULL</t>
  </si>
  <si>
    <t>NFCINPT.NEZ026＝’0’</t>
    <phoneticPr fontId="1"/>
  </si>
  <si>
    <t>NFCINPT.NEZ026＝'1'</t>
    <phoneticPr fontId="1"/>
  </si>
  <si>
    <t>NFCINPT.NEZ028＝’0’</t>
    <phoneticPr fontId="1"/>
  </si>
  <si>
    <t>NFCINPT.NEZ028＝'1'</t>
    <phoneticPr fontId="1"/>
  </si>
  <si>
    <t>NFCINPT.NEK003＝NULL</t>
    <phoneticPr fontId="1"/>
  </si>
  <si>
    <t>NFCINPT.NEK005＝NULL</t>
    <phoneticPr fontId="1"/>
  </si>
  <si>
    <t>NFCINPT.NEK003＝'0'</t>
    <phoneticPr fontId="1"/>
  </si>
  <si>
    <t>NFCINPT.NEK003＝'1'</t>
    <phoneticPr fontId="1"/>
  </si>
  <si>
    <t>NFCINPT.NEK005＝’0’</t>
    <phoneticPr fontId="1"/>
  </si>
  <si>
    <t>NFCINPT.NEK005＝'1'</t>
    <phoneticPr fontId="1"/>
  </si>
  <si>
    <t>所得金額調整控除を受けるはチェック有で表示される</t>
    <rPh sb="17" eb="18">
      <t>アリ</t>
    </rPh>
    <phoneticPr fontId="1"/>
  </si>
  <si>
    <t>非活性、空欄</t>
    <rPh sb="0" eb="1">
      <t>ヒ</t>
    </rPh>
    <rPh sb="1" eb="3">
      <t>カッセイ</t>
    </rPh>
    <rPh sb="4" eb="6">
      <t>クウラン</t>
    </rPh>
    <phoneticPr fontId="1"/>
  </si>
  <si>
    <t>非活性、チェック無</t>
    <rPh sb="0" eb="1">
      <t>ヒ</t>
    </rPh>
    <rPh sb="1" eb="3">
      <t>カッセイ</t>
    </rPh>
    <rPh sb="8" eb="9">
      <t>ナシ</t>
    </rPh>
    <phoneticPr fontId="1"/>
  </si>
  <si>
    <t>NNK004の値を表示</t>
    <rPh sb="7" eb="8">
      <t>チ</t>
    </rPh>
    <rPh sb="9" eb="11">
      <t>ヒョウジ</t>
    </rPh>
    <phoneticPr fontId="2"/>
  </si>
  <si>
    <t>NNK006の値を表示</t>
    <rPh sb="7" eb="8">
      <t>チ</t>
    </rPh>
    <rPh sb="9" eb="11">
      <t>ヒョウジ</t>
    </rPh>
    <phoneticPr fontId="2"/>
  </si>
  <si>
    <t>,:sZ026,:dfZ026,:sZ028,:dfZ028,:sK[3],:sK[4],:sK[5],:sK[6],:dfN001,:dfN002,:dfN003,:nN[4],:nN[5],:nN[6],:nN[7],:nN[8],:dfN009,:sK[7],:sK[8]</t>
    <phoneticPr fontId="1"/>
  </si>
  <si>
    <t>特別控除区分(1回目)に「住（特特）」が表示される</t>
    <rPh sb="20" eb="22">
      <t>ヒョウジ</t>
    </rPh>
    <phoneticPr fontId="1"/>
  </si>
  <si>
    <t>特別控除区分(1回目)に「認（特特）」が表示される</t>
    <rPh sb="20" eb="22">
      <t>ヒョウジ</t>
    </rPh>
    <phoneticPr fontId="1"/>
  </si>
  <si>
    <t>特別控除区分(1回目)に「増（特特）」が表示される</t>
    <rPh sb="20" eb="22">
      <t>ヒョウジ</t>
    </rPh>
    <phoneticPr fontId="1"/>
  </si>
  <si>
    <t>特別控除区分(2回目)に「住（特特）」が表示される</t>
    <rPh sb="20" eb="22">
      <t>ヒョウジ</t>
    </rPh>
    <phoneticPr fontId="1"/>
  </si>
  <si>
    <t>特別控除区分(2回目)に「認（特特）」が表示される</t>
    <rPh sb="20" eb="22">
      <t>ヒョウジ</t>
    </rPh>
    <phoneticPr fontId="1"/>
  </si>
  <si>
    <t>特別控除区分(2回目)に「増（特特）」が表示される</t>
    <rPh sb="20" eb="22">
      <t>ヒョウジ</t>
    </rPh>
    <phoneticPr fontId="1"/>
  </si>
  <si>
    <t>【開く】</t>
    <rPh sb="1" eb="2">
      <t>ヒラ</t>
    </rPh>
    <phoneticPr fontId="1"/>
  </si>
  <si>
    <t>NFNNENC.NNJYKB='21'</t>
    <phoneticPr fontId="1"/>
  </si>
  <si>
    <t>NFNNENC.NNJYKB='22'</t>
    <phoneticPr fontId="1"/>
  </si>
  <si>
    <t>NFNNENC.NNJYKB='24'</t>
    <phoneticPr fontId="1"/>
  </si>
  <si>
    <t>NFNNENC.NNJKB2='21'</t>
    <phoneticPr fontId="1"/>
  </si>
  <si>
    <t>NFNNENC.NNJKB2='22'</t>
    <phoneticPr fontId="1"/>
  </si>
  <si>
    <t>NFNNENC.NNJKB2='24'</t>
    <phoneticPr fontId="1"/>
  </si>
  <si>
    <t>NNZ027＝NULL</t>
    <phoneticPr fontId="1"/>
  </si>
  <si>
    <t>NNZ027＝'0'</t>
    <phoneticPr fontId="1"/>
  </si>
  <si>
    <t>NNZ027＝'1'</t>
    <phoneticPr fontId="1"/>
  </si>
  <si>
    <t>基礎控除を受ける</t>
    <phoneticPr fontId="1"/>
  </si>
  <si>
    <t>NNZ029＝NULL</t>
    <phoneticPr fontId="1"/>
  </si>
  <si>
    <t>NNZ029＝'0'</t>
    <phoneticPr fontId="1"/>
  </si>
  <si>
    <t>NNZ029＝'1'</t>
    <phoneticPr fontId="1"/>
  </si>
  <si>
    <t>NNK003＝NULL</t>
    <phoneticPr fontId="1"/>
  </si>
  <si>
    <t>NNK003＝’0’</t>
  </si>
  <si>
    <t>NNK003＝’1’</t>
  </si>
  <si>
    <t>NNK005＝NULL</t>
  </si>
  <si>
    <t>NNK005＝’0’</t>
  </si>
  <si>
    <t>NNK005＝’1’</t>
  </si>
  <si>
    <t>NNN001＝NULL</t>
    <phoneticPr fontId="1"/>
  </si>
  <si>
    <t>NNN001＝0</t>
    <phoneticPr fontId="1"/>
  </si>
  <si>
    <t>2人目が1人めの値で更新されないこと</t>
    <rPh sb="0" eb="2">
      <t>フタリ</t>
    </rPh>
    <rPh sb="2" eb="3">
      <t>メ</t>
    </rPh>
    <rPh sb="4" eb="6">
      <t>ヒトリ</t>
    </rPh>
    <rPh sb="8" eb="9">
      <t>チ</t>
    </rPh>
    <rPh sb="10" eb="12">
      <t>コウシン</t>
    </rPh>
    <phoneticPr fontId="1"/>
  </si>
  <si>
    <t>NNZ027:本人寡婦(後)</t>
  </si>
  <si>
    <t>NNZ028:本人ひとり親(前)</t>
  </si>
  <si>
    <t>NNZ029:本人ひとり親(後)</t>
  </si>
  <si>
    <t>NNK003:基礎控除を受ける(前)</t>
  </si>
  <si>
    <t>NNK004:基礎控除を受ける(後)</t>
  </si>
  <si>
    <t>NNK005:所得金額調整控除を受ける(前)</t>
  </si>
  <si>
    <t xml:space="preserve">NNK006:所得金額調整控除を受ける(後) </t>
  </si>
  <si>
    <t>NNN001:所得金額調整控除額</t>
  </si>
  <si>
    <t>NNN002:給与所得控除後(調整後)</t>
  </si>
  <si>
    <t>NNN003:基礎控除額</t>
  </si>
  <si>
    <t>NNN004:(内)一般生命保険料控除額</t>
  </si>
  <si>
    <t>NNN005:(内)個人年金保険料控除額</t>
  </si>
  <si>
    <t>NNN006:(内)介護医療保険料控除額</t>
  </si>
  <si>
    <t>NNN007:(内)地震保険料控除額</t>
  </si>
  <si>
    <t>NNN008:(内)旧長期保険料控除額</t>
  </si>
  <si>
    <t>NNN009:年調所得税額</t>
  </si>
  <si>
    <t>NNK007:基礎控除申告書区分Ⅰ</t>
  </si>
  <si>
    <t>削除後の画面表示</t>
    <rPh sb="0" eb="2">
      <t>サクジョ</t>
    </rPh>
    <rPh sb="2" eb="3">
      <t>ゴ</t>
    </rPh>
    <rPh sb="4" eb="6">
      <t>ガメン</t>
    </rPh>
    <rPh sb="6" eb="8">
      <t>ヒョウジ</t>
    </rPh>
    <phoneticPr fontId="1"/>
  </si>
  <si>
    <t>所得金額調整控除額　2つ目</t>
    <rPh sb="12" eb="13">
      <t>メ</t>
    </rPh>
    <phoneticPr fontId="1"/>
  </si>
  <si>
    <t>空欄になる</t>
    <rPh sb="0" eb="2">
      <t>クウラン</t>
    </rPh>
    <phoneticPr fontId="1"/>
  </si>
  <si>
    <t>非活性になる</t>
    <rPh sb="0" eb="1">
      <t>ヒ</t>
    </rPh>
    <rPh sb="1" eb="3">
      <t>カッセイ</t>
    </rPh>
    <phoneticPr fontId="1"/>
  </si>
  <si>
    <t>値を変更した時</t>
    <rPh sb="0" eb="1">
      <t>アタイ</t>
    </rPh>
    <rPh sb="2" eb="4">
      <t>ヘンコウ</t>
    </rPh>
    <rPh sb="6" eb="7">
      <t>トキ</t>
    </rPh>
    <phoneticPr fontId="1"/>
  </si>
  <si>
    <t>赤文字表示になる</t>
    <rPh sb="0" eb="1">
      <t>アカ</t>
    </rPh>
    <rPh sb="1" eb="3">
      <t>モジ</t>
    </rPh>
    <rPh sb="3" eb="5">
      <t>ヒョウジ</t>
    </rPh>
    <phoneticPr fontId="1"/>
  </si>
  <si>
    <t>画面入力値により以下の値が変わった場合
給与所得控除後(調整後)</t>
    <phoneticPr fontId="1"/>
  </si>
  <si>
    <t>画面入力値により以下の値が変わった場合
年調所得税額</t>
    <rPh sb="0" eb="2">
      <t>ガメン</t>
    </rPh>
    <rPh sb="2" eb="5">
      <t>ニュウリョクチ</t>
    </rPh>
    <rPh sb="8" eb="10">
      <t>イカ</t>
    </rPh>
    <rPh sb="11" eb="12">
      <t>アタイ</t>
    </rPh>
    <rPh sb="13" eb="14">
      <t>カ</t>
    </rPh>
    <rPh sb="17" eb="19">
      <t>バアイ</t>
    </rPh>
    <rPh sb="20" eb="22">
      <t>ネンチョウ</t>
    </rPh>
    <phoneticPr fontId="1"/>
  </si>
  <si>
    <t>画面入力値により以下の値が変わった場合
再年末調整過不足額　2つめ</t>
    <phoneticPr fontId="1"/>
  </si>
  <si>
    <t>本人寡婦＝1　かつ　本人の合計所得＞500万</t>
    <rPh sb="0" eb="2">
      <t>ホンニン</t>
    </rPh>
    <rPh sb="2" eb="4">
      <t>カフ</t>
    </rPh>
    <rPh sb="10" eb="12">
      <t>ホンニン</t>
    </rPh>
    <rPh sb="13" eb="15">
      <t>ゴウケイ</t>
    </rPh>
    <rPh sb="15" eb="17">
      <t>ショトク</t>
    </rPh>
    <rPh sb="21" eb="22">
      <t>マン</t>
    </rPh>
    <phoneticPr fontId="1"/>
  </si>
  <si>
    <t>本人寡婦＝0で表示される</t>
    <rPh sb="7" eb="9">
      <t>ヒョウジ</t>
    </rPh>
    <phoneticPr fontId="1"/>
  </si>
  <si>
    <t>本人ひとり親＝1　かつ　本人の合計所得＞500万</t>
    <rPh sb="0" eb="2">
      <t>ホンニン</t>
    </rPh>
    <rPh sb="5" eb="6">
      <t>オヤ</t>
    </rPh>
    <rPh sb="12" eb="14">
      <t>ホンニン</t>
    </rPh>
    <rPh sb="15" eb="17">
      <t>ゴウケイ</t>
    </rPh>
    <rPh sb="17" eb="19">
      <t>ショトク</t>
    </rPh>
    <rPh sb="23" eb="24">
      <t>マン</t>
    </rPh>
    <phoneticPr fontId="1"/>
  </si>
  <si>
    <t>本人ひとり親＝0で表示される</t>
    <rPh sb="5" eb="6">
      <t>オヤ</t>
    </rPh>
    <rPh sb="9" eb="11">
      <t>ヒョウジ</t>
    </rPh>
    <phoneticPr fontId="1"/>
  </si>
  <si>
    <t>基礎控除を受けるチェック有の場合（控除を受けれられる場合）
基礎控除額</t>
    <rPh sb="12" eb="13">
      <t>アリ</t>
    </rPh>
    <rPh sb="14" eb="16">
      <t>バアイ</t>
    </rPh>
    <rPh sb="17" eb="19">
      <t>コウジョ</t>
    </rPh>
    <rPh sb="20" eb="21">
      <t>ウ</t>
    </rPh>
    <rPh sb="26" eb="28">
      <t>バアイ</t>
    </rPh>
    <phoneticPr fontId="1"/>
  </si>
  <si>
    <t>赤文字で金額が表示される</t>
    <rPh sb="0" eb="1">
      <t>アカ</t>
    </rPh>
    <rPh sb="1" eb="3">
      <t>モジ</t>
    </rPh>
    <rPh sb="4" eb="6">
      <t>キンガク</t>
    </rPh>
    <rPh sb="7" eb="9">
      <t>ヒョウジ</t>
    </rPh>
    <phoneticPr fontId="1"/>
  </si>
  <si>
    <t>所得金額調整控除を受けるチェック有の場合（控除を受けれられる場合）
所得金額調整控除額</t>
    <rPh sb="0" eb="2">
      <t>ショトク</t>
    </rPh>
    <rPh sb="2" eb="4">
      <t>キンガク</t>
    </rPh>
    <rPh sb="4" eb="6">
      <t>チョウセイ</t>
    </rPh>
    <rPh sb="6" eb="8">
      <t>コウジョ</t>
    </rPh>
    <rPh sb="9" eb="10">
      <t>ウ</t>
    </rPh>
    <rPh sb="16" eb="17">
      <t>アリ</t>
    </rPh>
    <rPh sb="18" eb="20">
      <t>バアイ</t>
    </rPh>
    <rPh sb="21" eb="23">
      <t>コウジョ</t>
    </rPh>
    <rPh sb="24" eb="25">
      <t>ウ</t>
    </rPh>
    <rPh sb="30" eb="32">
      <t>バアイ</t>
    </rPh>
    <phoneticPr fontId="1"/>
  </si>
  <si>
    <t>所得金額調整控除を受けるチェック有の場合（控除を受けれられる場合）
所得金額調整控除額　2つめ</t>
    <phoneticPr fontId="1"/>
  </si>
  <si>
    <t>NNN001＞0</t>
    <phoneticPr fontId="1"/>
  </si>
  <si>
    <t>NNN002＝NULL</t>
    <phoneticPr fontId="1"/>
  </si>
  <si>
    <t>NNN002＝0</t>
    <phoneticPr fontId="1"/>
  </si>
  <si>
    <t>NNN002＞0</t>
    <phoneticPr fontId="1"/>
  </si>
  <si>
    <t>所得金額調整控除額（2つとも）は0で表示される</t>
    <rPh sb="18" eb="20">
      <t>ヒョウジ</t>
    </rPh>
    <phoneticPr fontId="1"/>
  </si>
  <si>
    <t>所得金額調整控除額（2つとも）はNNN001の値で表示される</t>
    <rPh sb="23" eb="24">
      <t>アタイ</t>
    </rPh>
    <rPh sb="25" eb="27">
      <t>ヒョウジ</t>
    </rPh>
    <phoneticPr fontId="1"/>
  </si>
  <si>
    <t>所得金額調整控除額（2つとも）はNULLで表示される</t>
    <rPh sb="21" eb="23">
      <t>ヒョウジ</t>
    </rPh>
    <phoneticPr fontId="1"/>
  </si>
  <si>
    <t>給与所得控除後(調整後)はNULLで表示される</t>
    <rPh sb="18" eb="20">
      <t>ヒョウジ</t>
    </rPh>
    <phoneticPr fontId="1"/>
  </si>
  <si>
    <t>給与所得控除後(調整後)は0で表示される</t>
    <rPh sb="15" eb="17">
      <t>ヒョウジ</t>
    </rPh>
    <phoneticPr fontId="1"/>
  </si>
  <si>
    <t>給与所得控除後(調整後)はNNN002の値で表示される</t>
    <rPh sb="20" eb="21">
      <t>アタイ</t>
    </rPh>
    <rPh sb="22" eb="24">
      <t>ヒョウジ</t>
    </rPh>
    <phoneticPr fontId="1"/>
  </si>
  <si>
    <t>NNN003＝NULL</t>
    <phoneticPr fontId="1"/>
  </si>
  <si>
    <t>NNN003＝0</t>
    <phoneticPr fontId="1"/>
  </si>
  <si>
    <t>NNN003＞0</t>
    <phoneticPr fontId="1"/>
  </si>
  <si>
    <t>基礎控除額はNULLで表示される</t>
    <rPh sb="11" eb="13">
      <t>ヒョウジ</t>
    </rPh>
    <phoneticPr fontId="1"/>
  </si>
  <si>
    <t>基礎控除額は0で表示される</t>
    <rPh sb="8" eb="10">
      <t>ヒョウジ</t>
    </rPh>
    <phoneticPr fontId="1"/>
  </si>
  <si>
    <t>基礎控除額はNNN003の値で表示される</t>
    <rPh sb="13" eb="14">
      <t>アタイ</t>
    </rPh>
    <rPh sb="15" eb="17">
      <t>ヒョウジ</t>
    </rPh>
    <phoneticPr fontId="1"/>
  </si>
  <si>
    <t>NNN009＝NULL</t>
    <phoneticPr fontId="1"/>
  </si>
  <si>
    <t>NNN009＝0</t>
    <phoneticPr fontId="1"/>
  </si>
  <si>
    <t>NNN009＞0</t>
    <phoneticPr fontId="1"/>
  </si>
  <si>
    <t>年調所得税額はNULLで表示される</t>
    <rPh sb="12" eb="14">
      <t>ヒョウジ</t>
    </rPh>
    <phoneticPr fontId="1"/>
  </si>
  <si>
    <t>年調所得税額は0で表示される</t>
    <rPh sb="9" eb="11">
      <t>ヒョウジ</t>
    </rPh>
    <phoneticPr fontId="1"/>
  </si>
  <si>
    <t>年調所得税額はNNN009の値で表示される</t>
    <rPh sb="14" eb="15">
      <t>アタイ</t>
    </rPh>
    <rPh sb="16" eb="18">
      <t>ヒョウジ</t>
    </rPh>
    <phoneticPr fontId="1"/>
  </si>
  <si>
    <t>再年調過不足額　2つめ</t>
    <rPh sb="0" eb="3">
      <t>サイネンチョウ</t>
    </rPh>
    <rPh sb="3" eb="6">
      <t>カブソク</t>
    </rPh>
    <rPh sb="6" eb="7">
      <t>ガク</t>
    </rPh>
    <phoneticPr fontId="1"/>
  </si>
  <si>
    <t>再年調過不足額と同じ表示となる</t>
    <rPh sb="8" eb="9">
      <t>オナ</t>
    </rPh>
    <rPh sb="10" eb="12">
      <t>ヒョウジ</t>
    </rPh>
    <phoneticPr fontId="1"/>
  </si>
  <si>
    <t>性別=0:男　かつ　本人寡婦が対象の場合</t>
    <rPh sb="0" eb="2">
      <t>セイベツ</t>
    </rPh>
    <rPh sb="5" eb="6">
      <t>オトコ</t>
    </rPh>
    <rPh sb="10" eb="12">
      <t>ホンニン</t>
    </rPh>
    <rPh sb="12" eb="14">
      <t>カフ</t>
    </rPh>
    <rPh sb="15" eb="17">
      <t>タイショウ</t>
    </rPh>
    <rPh sb="18" eb="20">
      <t>バアイ</t>
    </rPh>
    <phoneticPr fontId="1"/>
  </si>
  <si>
    <t>本人寡婦が対象　かつ　本人ひとり親が対象の場合</t>
    <rPh sb="0" eb="2">
      <t>ホンニン</t>
    </rPh>
    <rPh sb="2" eb="4">
      <t>カフ</t>
    </rPh>
    <rPh sb="5" eb="7">
      <t>タイショウ</t>
    </rPh>
    <rPh sb="11" eb="13">
      <t>ホンニン</t>
    </rPh>
    <rPh sb="16" eb="17">
      <t>オヤ</t>
    </rPh>
    <rPh sb="18" eb="20">
      <t>タイショウ</t>
    </rPh>
    <rPh sb="21" eb="23">
      <t>バアイ</t>
    </rPh>
    <phoneticPr fontId="1"/>
  </si>
  <si>
    <t>性別/寡婦/ひとり親がエラーでない組み合わせの場合</t>
    <rPh sb="0" eb="2">
      <t>セイベツ</t>
    </rPh>
    <rPh sb="3" eb="5">
      <t>カフ</t>
    </rPh>
    <rPh sb="9" eb="10">
      <t>オヤ</t>
    </rPh>
    <rPh sb="17" eb="18">
      <t>ク</t>
    </rPh>
    <rPh sb="19" eb="20">
      <t>ア</t>
    </rPh>
    <rPh sb="23" eb="25">
      <t>バアイ</t>
    </rPh>
    <phoneticPr fontId="1"/>
  </si>
  <si>
    <t>左記メッセージ（戻り値-2）が表示され、本人ひとり親にカーソルセットされる</t>
    <rPh sb="0" eb="2">
      <t>サキ</t>
    </rPh>
    <rPh sb="8" eb="9">
      <t>モド</t>
    </rPh>
    <rPh sb="10" eb="11">
      <t>チ</t>
    </rPh>
    <rPh sb="15" eb="17">
      <t>ヒョウジ</t>
    </rPh>
    <rPh sb="25" eb="26">
      <t>オヤ</t>
    </rPh>
    <phoneticPr fontId="1"/>
  </si>
  <si>
    <t>左記メッセージ（戻り値-1）が表示され、本人寡婦にカーソルセットされる</t>
    <rPh sb="0" eb="2">
      <t>サキ</t>
    </rPh>
    <rPh sb="8" eb="9">
      <t>モド</t>
    </rPh>
    <rPh sb="10" eb="11">
      <t>チ</t>
    </rPh>
    <rPh sb="15" eb="17">
      <t>ヒョウジ</t>
    </rPh>
    <rPh sb="20" eb="22">
      <t>ホンニン</t>
    </rPh>
    <rPh sb="22" eb="24">
      <t>カフ</t>
    </rPh>
    <phoneticPr fontId="1"/>
  </si>
  <si>
    <t>参考情報</t>
    <rPh sb="0" eb="2">
      <t>サンコウ</t>
    </rPh>
    <rPh sb="2" eb="4">
      <t>ジョウホウ</t>
    </rPh>
    <phoneticPr fontId="1"/>
  </si>
  <si>
    <t>0</t>
  </si>
  <si>
    <t>NFCINPT.NEZ016</t>
  </si>
  <si>
    <t>NFCINPT.NEZ018</t>
  </si>
  <si>
    <t>NFCINPT.NEZ026</t>
  </si>
  <si>
    <t>NFCINPT.NEZ028</t>
  </si>
  <si>
    <t>NFCINPT.NEK003</t>
  </si>
  <si>
    <t>NFCINPT.NEK005</t>
  </si>
  <si>
    <t>【更新時】エラーチェック</t>
    <rPh sb="1" eb="3">
      <t>コウシン</t>
    </rPh>
    <rPh sb="3" eb="4">
      <t>ジ</t>
    </rPh>
    <phoneticPr fontId="1"/>
  </si>
  <si>
    <t>基礎控除を受けるチェック有だが計算した結果受けられない場合　かつ　再年調過不足額差がある場合</t>
    <rPh sb="0" eb="2">
      <t>キソ</t>
    </rPh>
    <rPh sb="2" eb="4">
      <t>コウジョ</t>
    </rPh>
    <rPh sb="5" eb="6">
      <t>ウ</t>
    </rPh>
    <rPh sb="12" eb="13">
      <t>アリ</t>
    </rPh>
    <rPh sb="15" eb="17">
      <t>ケイサン</t>
    </rPh>
    <rPh sb="19" eb="21">
      <t>ケッカ</t>
    </rPh>
    <rPh sb="21" eb="22">
      <t>ウ</t>
    </rPh>
    <rPh sb="27" eb="29">
      <t>バアイ</t>
    </rPh>
    <rPh sb="33" eb="36">
      <t>サイネンチョウ</t>
    </rPh>
    <rPh sb="36" eb="39">
      <t>カブソク</t>
    </rPh>
    <rPh sb="39" eb="40">
      <t>ガク</t>
    </rPh>
    <rPh sb="40" eb="41">
      <t>サ</t>
    </rPh>
    <rPh sb="44" eb="46">
      <t>バアイ</t>
    </rPh>
    <phoneticPr fontId="1"/>
  </si>
  <si>
    <t>所得金額調整控除を受けるチェック有だが計算した結果受けられない場合　かつ　再年調過不足額差がある場合</t>
    <rPh sb="9" eb="10">
      <t>ウ</t>
    </rPh>
    <rPh sb="16" eb="17">
      <t>アリ</t>
    </rPh>
    <rPh sb="19" eb="21">
      <t>ケイサン</t>
    </rPh>
    <rPh sb="23" eb="25">
      <t>ケッカ</t>
    </rPh>
    <rPh sb="31" eb="33">
      <t>バアイ</t>
    </rPh>
    <phoneticPr fontId="1"/>
  </si>
  <si>
    <t>基礎控除を受けるチェック有だが計算した結果受けられない場合　かつ　再年調過不足額差がない場合</t>
    <rPh sb="0" eb="2">
      <t>キソ</t>
    </rPh>
    <rPh sb="2" eb="4">
      <t>コウジョ</t>
    </rPh>
    <rPh sb="5" eb="6">
      <t>ウ</t>
    </rPh>
    <rPh sb="12" eb="13">
      <t>アリ</t>
    </rPh>
    <rPh sb="15" eb="17">
      <t>ケイサン</t>
    </rPh>
    <rPh sb="19" eb="21">
      <t>ケッカ</t>
    </rPh>
    <rPh sb="21" eb="22">
      <t>ウ</t>
    </rPh>
    <rPh sb="27" eb="29">
      <t>バアイ</t>
    </rPh>
    <rPh sb="33" eb="36">
      <t>サイネンチョウ</t>
    </rPh>
    <rPh sb="36" eb="39">
      <t>カブソク</t>
    </rPh>
    <rPh sb="39" eb="40">
      <t>ガク</t>
    </rPh>
    <rPh sb="40" eb="41">
      <t>サ</t>
    </rPh>
    <rPh sb="44" eb="46">
      <t>バアイ</t>
    </rPh>
    <phoneticPr fontId="1"/>
  </si>
  <si>
    <t>所得金額調整控除を受けるチェック有だが計算した結果受けられない場合　かつ　再年調過不足額差がない場合</t>
    <rPh sb="9" eb="10">
      <t>ウ</t>
    </rPh>
    <rPh sb="16" eb="17">
      <t>アリ</t>
    </rPh>
    <rPh sb="19" eb="21">
      <t>ケイサン</t>
    </rPh>
    <rPh sb="23" eb="25">
      <t>ケッカ</t>
    </rPh>
    <rPh sb="31" eb="33">
      <t>バアイ</t>
    </rPh>
    <phoneticPr fontId="1"/>
  </si>
  <si>
    <t>上記以外</t>
    <rPh sb="0" eb="2">
      <t>ジョウキ</t>
    </rPh>
    <rPh sb="2" eb="4">
      <t>イガイ</t>
    </rPh>
    <phoneticPr fontId="1"/>
  </si>
  <si>
    <t>以下メッセージが出力される
「データが更新されました。」</t>
    <rPh sb="0" eb="2">
      <t>イカ</t>
    </rPh>
    <rPh sb="8" eb="10">
      <t>シュツリョク</t>
    </rPh>
    <phoneticPr fontId="1"/>
  </si>
  <si>
    <t>【削除】実行時</t>
    <rPh sb="1" eb="3">
      <t>サクジョ</t>
    </rPh>
    <rPh sb="4" eb="6">
      <t>ジッコウ</t>
    </rPh>
    <rPh sb="6" eb="7">
      <t>ジ</t>
    </rPh>
    <phoneticPr fontId="1"/>
  </si>
  <si>
    <t>対象者がNFNNENCから行削除される</t>
    <rPh sb="0" eb="3">
      <t>タイショウシャ</t>
    </rPh>
    <rPh sb="13" eb="14">
      <t>ギョウ</t>
    </rPh>
    <rPh sb="14" eb="16">
      <t>サクジョ</t>
    </rPh>
    <phoneticPr fontId="1"/>
  </si>
  <si>
    <t>空欄、非活性になる</t>
    <rPh sb="0" eb="2">
      <t>クウラン</t>
    </rPh>
    <rPh sb="3" eb="4">
      <t>ヒ</t>
    </rPh>
    <rPh sb="4" eb="6">
      <t>カッセイ</t>
    </rPh>
    <phoneticPr fontId="1"/>
  </si>
  <si>
    <t>チェック無、非活性になる</t>
    <rPh sb="4" eb="5">
      <t>ナシ</t>
    </rPh>
    <rPh sb="6" eb="7">
      <t>ヒ</t>
    </rPh>
    <rPh sb="7" eb="9">
      <t>カッセイ</t>
    </rPh>
    <phoneticPr fontId="1"/>
  </si>
  <si>
    <t>以下メッセージが出力される
「データが更新されましたが、再年調計算で警告が発生しました。,基礎控除が受けられませんでした。,本人に控除されないことを通知してください。」
基礎控除を受けるチェック有のまま表示される</t>
    <rPh sb="0" eb="2">
      <t>イカ</t>
    </rPh>
    <rPh sb="8" eb="10">
      <t>シュツリョク</t>
    </rPh>
    <rPh sb="101" eb="103">
      <t>ヒョウジ</t>
    </rPh>
    <phoneticPr fontId="1"/>
  </si>
  <si>
    <t>以下メッセージが出力される
「データが更新されましたが、再年調計算で警告が発生しました。,所得金額調整控除が受けられませんでした。,本人に控除されないことを通知してください。」
所得金額調整控除を受けるチェック有のまま表示される</t>
    <rPh sb="0" eb="2">
      <t>イカ</t>
    </rPh>
    <rPh sb="8" eb="10">
      <t>シュツリョク</t>
    </rPh>
    <rPh sb="109" eb="111">
      <t>ヒョウジ</t>
    </rPh>
    <phoneticPr fontId="1"/>
  </si>
  <si>
    <t>以下メッセージが出力される
「データが更新されました。」
所得金額調整控除を受けるチェック有のまま表示される</t>
    <rPh sb="0" eb="2">
      <t>イカ</t>
    </rPh>
    <rPh sb="8" eb="10">
      <t>シュツリョク</t>
    </rPh>
    <phoneticPr fontId="1"/>
  </si>
  <si>
    <t>以下メッセージが出力される
「データが更新されました。」
基礎控除を受けるチェック有のまま表示される</t>
    <rPh sb="0" eb="2">
      <t>イカ</t>
    </rPh>
    <rPh sb="8" eb="10">
      <t>シュツリョク</t>
    </rPh>
    <phoneticPr fontId="1"/>
  </si>
  <si>
    <t>→PSFUNKNC.APLに移動、今後はここを参照する</t>
    <rPh sb="17" eb="19">
      <t>コンゴ</t>
    </rPh>
    <rPh sb="23" eb="25">
      <t>サンショウ</t>
    </rPh>
    <phoneticPr fontId="1"/>
  </si>
  <si>
    <t>メッセージはPSFUNKNC.APLを参照する</t>
    <rPh sb="19" eb="21">
      <t>サンショウ</t>
    </rPh>
    <phoneticPr fontId="1"/>
  </si>
  <si>
    <t>sWidowMessageSet1</t>
  </si>
  <si>
    <t>sWidowMessageSet2</t>
    <phoneticPr fontId="1"/>
  </si>
  <si>
    <t>参考</t>
    <rPh sb="0" eb="2">
      <t>サンコウ</t>
    </rPh>
    <phoneticPr fontId="1"/>
  </si>
  <si>
    <t>本人寡婦、本人ひとり親の判断チェックはF_Nencho関数内で行われるため</t>
    <rPh sb="0" eb="2">
      <t>ホンニン</t>
    </rPh>
    <rPh sb="2" eb="4">
      <t>カフ</t>
    </rPh>
    <rPh sb="5" eb="7">
      <t>ホンニン</t>
    </rPh>
    <rPh sb="10" eb="11">
      <t>オヤ</t>
    </rPh>
    <rPh sb="12" eb="14">
      <t>ハンダン</t>
    </rPh>
    <rPh sb="27" eb="29">
      <t>カンスウ</t>
    </rPh>
    <rPh sb="29" eb="30">
      <t>ナイ</t>
    </rPh>
    <rPh sb="31" eb="32">
      <t>オコナ</t>
    </rPh>
    <phoneticPr fontId="1"/>
  </si>
  <si>
    <t>dfZ026、dfZ028は正しいコードがセットされている状態なのでパラメータに渡してよい</t>
    <rPh sb="14" eb="15">
      <t>タダ</t>
    </rPh>
    <rPh sb="29" eb="31">
      <t>ジョウタイ</t>
    </rPh>
    <rPh sb="40" eb="41">
      <t>ワタ</t>
    </rPh>
    <phoneticPr fontId="1"/>
  </si>
  <si>
    <t>退職日付(MADAYT)＝'2020/03/31'　AND　寡婦(colZ026)='1'</t>
    <rPh sb="0" eb="2">
      <t>タイショク</t>
    </rPh>
    <rPh sb="2" eb="4">
      <t>ヒヅケ</t>
    </rPh>
    <phoneticPr fontId="1"/>
  </si>
  <si>
    <t>エラーメッセージが表示される</t>
    <rPh sb="8" eb="10">
      <t>ヒョウジ</t>
    </rPh>
    <phoneticPr fontId="1"/>
  </si>
  <si>
    <t>エラーメッセージをOKで閉じた場合</t>
    <rPh sb="12" eb="13">
      <t>ト</t>
    </rPh>
    <rPh sb="15" eb="17">
      <t>バアイ</t>
    </rPh>
    <phoneticPr fontId="1"/>
  </si>
  <si>
    <t>寡婦に’0’がセットされ、カーソルが当たる</t>
    <rPh sb="0" eb="1">
      <t>カフ</t>
    </rPh>
    <rPh sb="18" eb="19">
      <t>ア</t>
    </rPh>
    <phoneticPr fontId="1"/>
  </si>
  <si>
    <t>退職日付(MADAYT)＝'2020/03/31'　AND　寡婦(colZ026)='1'　ではない場合</t>
    <rPh sb="50" eb="52">
      <t>バアイ</t>
    </rPh>
    <phoneticPr fontId="1"/>
  </si>
  <si>
    <t>退職日付(MADAYT)＝'2020/03/31'　AND　ひとり親(colZ028)='1'</t>
    <rPh sb="0" eb="2">
      <t>タイショク</t>
    </rPh>
    <rPh sb="2" eb="4">
      <t>ヒヅケ</t>
    </rPh>
    <rPh sb="33" eb="34">
      <t>オヤ</t>
    </rPh>
    <phoneticPr fontId="1"/>
  </si>
  <si>
    <t>ひとり親に’0’がセットされ、カーソルが当たる</t>
    <rPh sb="3" eb="4">
      <t>オヤ</t>
    </rPh>
    <rPh sb="20" eb="21">
      <t>ア</t>
    </rPh>
    <phoneticPr fontId="1"/>
  </si>
  <si>
    <t>退職日付(MADAYT)＝'2020/03/31'　AND　ひとり親(colZ028)='1'　ではない場合</t>
    <rPh sb="52" eb="54">
      <t>バアイ</t>
    </rPh>
    <phoneticPr fontId="1"/>
  </si>
  <si>
    <t>OK</t>
  </si>
  <si>
    <t>sZ026=右の関数の戻り値</t>
    <rPh sb="6" eb="7">
      <t>ミギ</t>
    </rPh>
    <rPh sb="8" eb="10">
      <t>カンスウ</t>
    </rPh>
    <rPh sb="11" eb="12">
      <t>モド</t>
    </rPh>
    <rPh sb="13" eb="14">
      <t>チ</t>
    </rPh>
    <phoneticPr fontId="1"/>
  </si>
  <si>
    <t>画面入力値とsZ026が異なる場合</t>
    <rPh sb="0" eb="2">
      <t>ガメン</t>
    </rPh>
    <rPh sb="2" eb="5">
      <t>ニュウリョクチ</t>
    </rPh>
    <rPh sb="12" eb="13">
      <t>コト</t>
    </rPh>
    <rPh sb="15" eb="17">
      <t>バアイ</t>
    </rPh>
    <phoneticPr fontId="1"/>
  </si>
  <si>
    <t>以下エラーメッセージを出力</t>
    <phoneticPr fontId="1"/>
  </si>
  <si>
    <t>退職日付&lt;=2020/03/31の場合は非対象となります</t>
    <rPh sb="0" eb="2">
      <t>タイショク</t>
    </rPh>
    <rPh sb="2" eb="4">
      <t>ヒヅケ</t>
    </rPh>
    <rPh sb="17" eb="19">
      <t>バアイ</t>
    </rPh>
    <rPh sb="20" eb="23">
      <t>ヒタイショウ</t>
    </rPh>
    <phoneticPr fontId="1"/>
  </si>
  <si>
    <t>sKijyunDateMsg</t>
  </si>
  <si>
    <t>sZ028=右の関数の戻り値</t>
    <rPh sb="6" eb="7">
      <t>ミギ</t>
    </rPh>
    <rPh sb="8" eb="10">
      <t>カンスウ</t>
    </rPh>
    <rPh sb="11" eb="12">
      <t>モド</t>
    </rPh>
    <rPh sb="13" eb="14">
      <t>チ</t>
    </rPh>
    <phoneticPr fontId="1"/>
  </si>
  <si>
    <t>画面入力値とsZ028が異なる場合</t>
    <rPh sb="0" eb="2">
      <t>ガメン</t>
    </rPh>
    <rPh sb="2" eb="5">
      <t>ニュウリョクチ</t>
    </rPh>
    <rPh sb="12" eb="13">
      <t>コト</t>
    </rPh>
    <rPh sb="15" eb="17">
      <t>バアイ</t>
    </rPh>
    <phoneticPr fontId="1"/>
  </si>
  <si>
    <t>①</t>
    <phoneticPr fontId="1"/>
  </si>
  <si>
    <t>②</t>
    <phoneticPr fontId="1"/>
  </si>
  <si>
    <t>③</t>
    <phoneticPr fontId="1"/>
  </si>
  <si>
    <t>,NNNAMK,NNSEX,NNDAYT</t>
    <phoneticPr fontId="1"/>
  </si>
  <si>
    <t>,:dfNAMK,:sSEX,:dtDAYT</t>
    <phoneticPr fontId="1"/>
  </si>
  <si>
    <t>Set sSEX = ''</t>
    <phoneticPr fontId="1"/>
  </si>
  <si>
    <t>dtDAYT</t>
    <phoneticPr fontId="1"/>
  </si>
  <si>
    <t>1.</t>
    <phoneticPr fontId="1"/>
  </si>
  <si>
    <t>以下を追加</t>
    <rPh sb="0" eb="2">
      <t>イカ</t>
    </rPh>
    <rPh sb="3" eb="5">
      <t>ツイカ</t>
    </rPh>
    <phoneticPr fontId="1"/>
  </si>
  <si>
    <t>退職日付＝'2020/03/31'　AND　寡婦='1'</t>
    <rPh sb="0" eb="2">
      <t>タイショク</t>
    </rPh>
    <rPh sb="2" eb="4">
      <t>ヒヅケ</t>
    </rPh>
    <phoneticPr fontId="1"/>
  </si>
  <si>
    <t>退職日付＝'2020/03/31'　AND　寡婦='1'　ではない場合</t>
    <rPh sb="33" eb="35">
      <t>バアイ</t>
    </rPh>
    <phoneticPr fontId="1"/>
  </si>
  <si>
    <t>メッセージが表示される</t>
    <rPh sb="4" eb="6">
      <t>ヒョウジ</t>
    </rPh>
    <phoneticPr fontId="1"/>
  </si>
  <si>
    <t>メッセージをOKで閉じた場合</t>
    <rPh sb="9" eb="10">
      <t>ト</t>
    </rPh>
    <rPh sb="12" eb="14">
      <t>バアイ</t>
    </rPh>
    <phoneticPr fontId="1"/>
  </si>
  <si>
    <t>寡婦に’0’がセットされ、処理は続行される</t>
    <rPh sb="0" eb="1">
      <t>カフ</t>
    </rPh>
    <rPh sb="13" eb="15">
      <t>ショリ</t>
    </rPh>
    <rPh sb="16" eb="18">
      <t>ゾッコウ</t>
    </rPh>
    <phoneticPr fontId="1"/>
  </si>
  <si>
    <t>新寡婦にsZ026変数をセット、処理は続行（Return Falseにしない）</t>
    <rPh sb="0" eb="1">
      <t>シン</t>
    </rPh>
    <rPh sb="1" eb="3">
      <t>カフ</t>
    </rPh>
    <rPh sb="9" eb="11">
      <t>ヘンスウ</t>
    </rPh>
    <rPh sb="16" eb="18">
      <t>ショリ</t>
    </rPh>
    <rPh sb="19" eb="21">
      <t>ゾッコウ</t>
    </rPh>
    <phoneticPr fontId="1"/>
  </si>
  <si>
    <t>本人ひとり親にsZ028をセット、処理は続行（Return Falseにしない）</t>
    <rPh sb="0" eb="2">
      <t>ホンニン</t>
    </rPh>
    <rPh sb="5" eb="6">
      <t>オヤ</t>
    </rPh>
    <rPh sb="20" eb="22">
      <t>ゾッコウ</t>
    </rPh>
    <phoneticPr fontId="1"/>
  </si>
  <si>
    <t>退職日付＝'2020/03/31'　AND　ひとり親='1'</t>
    <rPh sb="0" eb="2">
      <t>タイショク</t>
    </rPh>
    <rPh sb="2" eb="4">
      <t>ヒヅケ</t>
    </rPh>
    <rPh sb="25" eb="26">
      <t>オヤ</t>
    </rPh>
    <phoneticPr fontId="1"/>
  </si>
  <si>
    <t>ひとり親に’0’がセットされ、処理は続行される</t>
    <rPh sb="3" eb="4">
      <t>オヤ</t>
    </rPh>
    <phoneticPr fontId="1"/>
  </si>
  <si>
    <t>メッセージは表示されず、処理は続行される</t>
    <rPh sb="6" eb="8">
      <t>ヒョウジ</t>
    </rPh>
    <rPh sb="12" eb="14">
      <t>ショリ</t>
    </rPh>
    <rPh sb="15" eb="17">
      <t>ゾッコウ</t>
    </rPh>
    <phoneticPr fontId="1"/>
  </si>
  <si>
    <t>退職日付＝'2020/03/31'　AND　ひとり親='1'　ではない場合</t>
    <rPh sb="35" eb="37">
      <t>バアイ</t>
    </rPh>
    <phoneticPr fontId="1"/>
  </si>
  <si>
    <t>,NCZ026,NCZ027,NCZ028,NCZ029,NCK003,NCK004,NCK005,NCK006,NCN001,NCN002,NCN003,NCN004,NCN005,NCN006,NCN007,NCN008,NCN009,NCK007,NCK008</t>
    <phoneticPr fontId="1"/>
  </si>
  <si>
    <t>F_GetLengthTekiyou関数をコメント化（現在未使用のため）</t>
    <rPh sb="18" eb="20">
      <t>カンスウ</t>
    </rPh>
    <rPh sb="25" eb="26">
      <t>カ</t>
    </rPh>
    <rPh sb="27" eb="29">
      <t>ゲンザイ</t>
    </rPh>
    <rPh sb="29" eb="32">
      <t>ミシヨウ</t>
    </rPh>
    <phoneticPr fontId="1"/>
  </si>
  <si>
    <t>5.</t>
    <phoneticPr fontId="1"/>
  </si>
  <si>
    <t>※API資料のF_NenchoNonTargetOutputCalcにNULLと記載があるため</t>
    <rPh sb="4" eb="6">
      <t>シリョウ</t>
    </rPh>
    <rPh sb="40" eb="42">
      <t>キサイ</t>
    </rPh>
    <phoneticPr fontId="1"/>
  </si>
  <si>
    <t>画面表示項目すべて</t>
    <rPh sb="0" eb="2">
      <t>ガメン</t>
    </rPh>
    <rPh sb="2" eb="4">
      <t>ヒョウジ</t>
    </rPh>
    <rPh sb="4" eb="6">
      <t>コウモク</t>
    </rPh>
    <phoneticPr fontId="1"/>
  </si>
  <si>
    <t>表示値でデータベースに更新される</t>
    <rPh sb="0" eb="2">
      <t>ヒョウジ</t>
    </rPh>
    <rPh sb="2" eb="3">
      <t>チ</t>
    </rPh>
    <rPh sb="11" eb="13">
      <t>コウシン</t>
    </rPh>
    <phoneticPr fontId="1"/>
  </si>
  <si>
    <t>↓更新を2人続けて実行</t>
    <rPh sb="1" eb="3">
      <t>コウシン</t>
    </rPh>
    <rPh sb="5" eb="6">
      <t>ヒト</t>
    </rPh>
    <rPh sb="6" eb="7">
      <t>ツヅ</t>
    </rPh>
    <rPh sb="9" eb="11">
      <t>ジッコウ</t>
    </rPh>
    <phoneticPr fontId="1"/>
  </si>
  <si>
    <t>Date/Time: PdtMADAYT</t>
  </si>
  <si>
    <t>String: PsMANENK</t>
  </si>
  <si>
    <t>String: PsMAZ012</t>
  </si>
  <si>
    <t>String: PsMAZ013</t>
  </si>
  <si>
    <t>String: PsMAZ026</t>
  </si>
  <si>
    <t>String: PsMAZ028</t>
  </si>
  <si>
    <t>String: PsNEK003</t>
  </si>
  <si>
    <t>String: PsNEK005</t>
  </si>
  <si>
    <t>Receive String: PsZ012</t>
  </si>
  <si>
    <t>Receive String: PsZ013</t>
  </si>
  <si>
    <t>Receive String: PsZ027</t>
  </si>
  <si>
    <t>Receive String: PsZ029</t>
  </si>
  <si>
    <t>Receive String: PsK004</t>
  </si>
  <si>
    <t>Receive String: PsK006</t>
  </si>
  <si>
    <t>基礎控除を受ける(入力)</t>
    <rPh sb="0" eb="2">
      <t>キソ</t>
    </rPh>
    <rPh sb="2" eb="4">
      <t>コウジョ</t>
    </rPh>
    <rPh sb="5" eb="6">
      <t>ウ</t>
    </rPh>
    <rPh sb="9" eb="11">
      <t>ニュウリョク</t>
    </rPh>
    <phoneticPr fontId="1"/>
  </si>
  <si>
    <t>所得金額調整控除を受ける(入力)</t>
    <rPh sb="0" eb="8">
      <t>ショトクキンガクチョウセイコウジョ</t>
    </rPh>
    <rPh sb="9" eb="10">
      <t>ウ</t>
    </rPh>
    <rPh sb="13" eb="15">
      <t>ニュウリョク</t>
    </rPh>
    <phoneticPr fontId="1"/>
  </si>
  <si>
    <t>新本人寡婦</t>
    <rPh sb="0" eb="1">
      <t>シン</t>
    </rPh>
    <rPh sb="1" eb="3">
      <t>ホンニン</t>
    </rPh>
    <rPh sb="3" eb="5">
      <t>カフ</t>
    </rPh>
    <phoneticPr fontId="1"/>
  </si>
  <si>
    <t>追加されたパラメータと内容</t>
    <rPh sb="0" eb="2">
      <t>ツイカ</t>
    </rPh>
    <rPh sb="11" eb="13">
      <t>ナイヨウ</t>
    </rPh>
    <phoneticPr fontId="1"/>
  </si>
  <si>
    <t>関数に渡すパラメータ変数名</t>
    <rPh sb="0" eb="2">
      <t>カンスウ</t>
    </rPh>
    <rPh sb="3" eb="4">
      <t>ワタ</t>
    </rPh>
    <rPh sb="10" eb="12">
      <t>ヘンスウ</t>
    </rPh>
    <rPh sb="12" eb="13">
      <t>メイ</t>
    </rPh>
    <phoneticPr fontId="1"/>
  </si>
  <si>
    <t>1</t>
    <phoneticPr fontId="1"/>
  </si>
  <si>
    <t>2</t>
    <phoneticPr fontId="1"/>
  </si>
  <si>
    <t>11</t>
  </si>
  <si>
    <t>12</t>
  </si>
  <si>
    <t>13</t>
  </si>
  <si>
    <t>14</t>
  </si>
  <si>
    <t>新本人寡婦</t>
    <rPh sb="0" eb="1">
      <t>シン</t>
    </rPh>
    <rPh sb="1" eb="3">
      <t>ホンニン</t>
    </rPh>
    <rPh sb="3" eb="5">
      <t>カフ</t>
    </rPh>
    <phoneticPr fontId="1"/>
  </si>
  <si>
    <t>追加順</t>
    <rPh sb="0" eb="2">
      <t>ツイカ</t>
    </rPh>
    <rPh sb="2" eb="3">
      <t>ジュン</t>
    </rPh>
    <phoneticPr fontId="1"/>
  </si>
  <si>
    <t>clsNcData.sZ012</t>
  </si>
  <si>
    <t>clsNcData.sZ013</t>
  </si>
  <si>
    <t>clsNcData.sZ026</t>
    <phoneticPr fontId="1"/>
  </si>
  <si>
    <t>clsNcData.sZ028</t>
    <phoneticPr fontId="1"/>
  </si>
  <si>
    <t>clsNcData.sNenk</t>
  </si>
  <si>
    <t>clsNcData.sK[3]</t>
    <phoneticPr fontId="1"/>
  </si>
  <si>
    <t>clsNcData.sK[5]</t>
    <phoneticPr fontId="1"/>
  </si>
  <si>
    <t>clsNcData.sZ029</t>
    <phoneticPr fontId="1"/>
  </si>
  <si>
    <t>clsNcData.sZ027</t>
    <phoneticPr fontId="1"/>
  </si>
  <si>
    <t>clsNcData.sK[4]</t>
  </si>
  <si>
    <t>clsNcData.sK[6]</t>
  </si>
  <si>
    <t>①</t>
    <phoneticPr fontId="1"/>
  </si>
  <si>
    <t>「sK002」の後ろに以下追加順で変数をパラメータに追加</t>
    <rPh sb="8" eb="9">
      <t>ウシ</t>
    </rPh>
    <rPh sb="11" eb="13">
      <t>イカ</t>
    </rPh>
    <rPh sb="13" eb="15">
      <t>ツイカ</t>
    </rPh>
    <rPh sb="15" eb="16">
      <t>ジュン</t>
    </rPh>
    <rPh sb="17" eb="19">
      <t>ヘンスウ</t>
    </rPh>
    <rPh sb="26" eb="28">
      <t>ツイカ</t>
    </rPh>
    <phoneticPr fontId="1"/>
  </si>
  <si>
    <t>, \'0\', \'0\'</t>
    <phoneticPr fontId="1"/>
  </si>
  <si>
    <t>NCZ012に対するVALUES句を、\'0\'→:clsNcData.sZ012へ変更</t>
    <rPh sb="7" eb="8">
      <t>タイ</t>
    </rPh>
    <rPh sb="16" eb="17">
      <t>ク</t>
    </rPh>
    <rPh sb="42" eb="44">
      <t>ヘンコウ</t>
    </rPh>
    <phoneticPr fontId="1"/>
  </si>
  <si>
    <t>NCZ013に対するVALUES句を、\'0\'→:clsNcData.sZ013へ変更</t>
    <rPh sb="7" eb="8">
      <t>タイ</t>
    </rPh>
    <rPh sb="16" eb="17">
      <t>ク</t>
    </rPh>
    <rPh sb="42" eb="44">
      <t>ヘンコウ</t>
    </rPh>
    <phoneticPr fontId="1"/>
  </si>
  <si>
    <t>NCZ016に対するVALUES句を、\'0\'→:clsNcData.sZ016へ変更</t>
    <rPh sb="7" eb="8">
      <t>タイ</t>
    </rPh>
    <rPh sb="16" eb="17">
      <t>ク</t>
    </rPh>
    <rPh sb="42" eb="44">
      <t>ヘンコウ</t>
    </rPh>
    <phoneticPr fontId="1"/>
  </si>
  <si>
    <t>NCZ018に対するVALUES句を、\'0\'→:clsNcData.sZ018へ変更</t>
    <rPh sb="7" eb="8">
      <t>タイ</t>
    </rPh>
    <rPh sb="16" eb="17">
      <t>ク</t>
    </rPh>
    <rPh sb="42" eb="44">
      <t>ヘンコウ</t>
    </rPh>
    <phoneticPr fontId="1"/>
  </si>
  <si>
    <t>dfK008</t>
    <phoneticPr fontId="1"/>
  </si>
  <si>
    <r>
      <t>Call SalSendMsg(</t>
    </r>
    <r>
      <rPr>
        <sz val="11"/>
        <color rgb="FFFF0000"/>
        <rFont val="Meiryo UI"/>
        <family val="3"/>
        <charset val="128"/>
      </rPr>
      <t xml:space="preserve"> dfK007</t>
    </r>
    <r>
      <rPr>
        <sz val="11"/>
        <color theme="1"/>
        <rFont val="Meiryo UI"/>
        <family val="3"/>
        <charset val="128"/>
      </rPr>
      <t>, PAM_SetBefore, 0, SalHStringToNumber( sK[7] ) )</t>
    </r>
    <phoneticPr fontId="1"/>
  </si>
  <si>
    <r>
      <t xml:space="preserve">Call SalSendMsg( </t>
    </r>
    <r>
      <rPr>
        <sz val="11"/>
        <color rgb="FFFF0000"/>
        <rFont val="Meiryo UI"/>
        <family val="3"/>
        <charset val="128"/>
      </rPr>
      <t>dfK008</t>
    </r>
    <r>
      <rPr>
        <sz val="11"/>
        <color theme="1"/>
        <rFont val="Meiryo UI"/>
        <family val="3"/>
        <charset val="128"/>
      </rPr>
      <t>, PAM_SetBefore, 0, SalHStringToNumber( sK[8] ) )</t>
    </r>
    <phoneticPr fontId="1"/>
  </si>
  <si>
    <t>再年調過不足額</t>
    <phoneticPr fontId="1"/>
  </si>
  <si>
    <t>If NOT SalSendMsg( dfZ012, PAM_Check, 0, 0 )</t>
    <phoneticPr fontId="1"/>
  </si>
  <si>
    <t>活性で入力不可</t>
    <phoneticPr fontId="2"/>
  </si>
  <si>
    <t>WHERE CCTABL  = :sTABL AND</t>
    <phoneticPr fontId="1"/>
  </si>
  <si>
    <t>F_NenchoNonTargetOutputCalc関数のパラメータを追加（PSFUNKNC.APL仕様追加による）</t>
    <phoneticPr fontId="1"/>
  </si>
  <si>
    <r>
      <t xml:space="preserve">Set dtDAYT = </t>
    </r>
    <r>
      <rPr>
        <strike/>
        <sz val="11"/>
        <color rgb="FFFF0000"/>
        <rFont val="Meiryo UI"/>
        <family val="3"/>
        <charset val="128"/>
      </rPr>
      <t>NUMBER_Null</t>
    </r>
    <r>
      <rPr>
        <sz val="11"/>
        <color rgb="FFFF0000"/>
        <rFont val="Meiryo UI"/>
        <family val="3"/>
        <charset val="128"/>
      </rPr>
      <t xml:space="preserve">    DATETIME_Null</t>
    </r>
    <phoneticPr fontId="1"/>
  </si>
  <si>
    <r>
      <t xml:space="preserve">Set dfNAMK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 xml:space="preserve"> ''</t>
    </r>
    <phoneticPr fontId="1"/>
  </si>
  <si>
    <r>
      <t xml:space="preserve">Set dfSEX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 xml:space="preserve">  ''</t>
    </r>
    <phoneticPr fontId="1"/>
  </si>
  <si>
    <r>
      <t xml:space="preserve">Set dfZ026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t>
    </r>
    <phoneticPr fontId="1"/>
  </si>
  <si>
    <r>
      <t xml:space="preserve">Set dfZ028 = </t>
    </r>
    <r>
      <rPr>
        <strike/>
        <sz val="11"/>
        <color rgb="FFFF0000"/>
        <rFont val="Meiryo UI"/>
        <family val="3"/>
        <charset val="128"/>
      </rPr>
      <t>NUMBER_Null</t>
    </r>
    <r>
      <rPr>
        <sz val="11"/>
        <color theme="1"/>
        <rFont val="Meiryo UI"/>
        <family val="3"/>
        <charset val="128"/>
      </rPr>
      <t xml:space="preserve">    </t>
    </r>
    <r>
      <rPr>
        <sz val="11"/>
        <color rgb="FFFF0000"/>
        <rFont val="Meiryo UI"/>
        <family val="3"/>
        <charset val="128"/>
      </rPr>
      <t>''</t>
    </r>
    <phoneticPr fontId="1"/>
  </si>
  <si>
    <r>
      <t xml:space="preserve">Set dfK007 = </t>
    </r>
    <r>
      <rPr>
        <strike/>
        <sz val="11"/>
        <color rgb="FFFF0000"/>
        <rFont val="Meiryo UI"/>
        <family val="3"/>
        <charset val="128"/>
      </rPr>
      <t xml:space="preserve">NUMBER_Null  </t>
    </r>
    <r>
      <rPr>
        <sz val="11"/>
        <rFont val="Meiryo UI"/>
        <family val="3"/>
        <charset val="128"/>
      </rPr>
      <t xml:space="preserve">  </t>
    </r>
    <r>
      <rPr>
        <sz val="11"/>
        <color rgb="FFFF0000"/>
        <rFont val="Meiryo UI"/>
        <family val="3"/>
        <charset val="128"/>
      </rPr>
      <t xml:space="preserve"> ''</t>
    </r>
    <phoneticPr fontId="1"/>
  </si>
  <si>
    <r>
      <t xml:space="preserve">Set dfK008 = </t>
    </r>
    <r>
      <rPr>
        <strike/>
        <sz val="11"/>
        <color rgb="FFFF0000"/>
        <rFont val="Meiryo UI"/>
        <family val="3"/>
        <charset val="128"/>
      </rPr>
      <t xml:space="preserve">NUMBER_Null </t>
    </r>
    <r>
      <rPr>
        <sz val="11"/>
        <rFont val="Meiryo UI"/>
        <family val="3"/>
        <charset val="128"/>
      </rPr>
      <t xml:space="preserve">    </t>
    </r>
    <r>
      <rPr>
        <sz val="11"/>
        <color rgb="FFFF0000"/>
        <rFont val="Meiryo UI"/>
        <family val="3"/>
        <charset val="128"/>
      </rPr>
      <t xml:space="preserve"> ''</t>
    </r>
    <phoneticPr fontId="1"/>
  </si>
  <si>
    <r>
      <t>(sZ024 !='</t>
    </r>
    <r>
      <rPr>
        <sz val="11"/>
        <color rgb="FFFF0000"/>
        <rFont val="Meiryo UI"/>
        <family val="3"/>
        <charset val="128"/>
      </rPr>
      <t>0</t>
    </r>
    <r>
      <rPr>
        <sz val="11"/>
        <color theme="1"/>
        <rFont val="Meiryo UI"/>
        <family val="3"/>
        <charset val="128"/>
      </rPr>
      <t>' AND sK001 ='1' AND (dfHKSY &gt; GnPartnerSomeIncomeWhere[3] OR (dfNKYU+dfSOSY) &gt; GnMyIncomeWhere[3] )) or</t>
    </r>
    <phoneticPr fontId="1"/>
  </si>
  <si>
    <t>配偶者控除を受けられない場合の条件</t>
  </si>
  <si>
    <t>現状PGでは以下になっている</t>
  </si>
  <si>
    <t>再年調保守</t>
  </si>
  <si>
    <t>If 年調対象区分='1' AND 税区分='1' AND</t>
  </si>
  <si>
    <r>
      <rPr>
        <sz val="11"/>
        <color rgb="FF0070C0"/>
        <rFont val="ＭＳ Ｐゴシック"/>
        <family val="3"/>
        <charset val="128"/>
        <scheme val="minor"/>
      </rPr>
      <t>(特別)控除対象配偶者 !='1'</t>
    </r>
    <r>
      <rPr>
        <sz val="11"/>
        <color theme="1"/>
        <rFont val="ＭＳ Ｐゴシック"/>
        <family val="2"/>
        <charset val="128"/>
        <scheme val="minor"/>
      </rPr>
      <t xml:space="preserve"> AND 配偶者に関する控除を受ける ='1' AND</t>
    </r>
    <phoneticPr fontId="1"/>
  </si>
  <si>
    <t>(配偶者の合計所得 &gt; 1330000 OR (給与所得控除後金額+本人のその他所得) &gt; 10000000 )</t>
    <phoneticPr fontId="1"/>
  </si>
  <si>
    <t>源泉保守</t>
  </si>
  <si>
    <r>
      <rPr>
        <sz val="11"/>
        <color rgb="FF0070C0"/>
        <rFont val="ＭＳ Ｐゴシック"/>
        <family val="3"/>
        <charset val="128"/>
        <scheme val="minor"/>
      </rPr>
      <t xml:space="preserve">(特別)控除対象配偶者 !='0' </t>
    </r>
    <r>
      <rPr>
        <sz val="11"/>
        <color theme="1"/>
        <rFont val="ＭＳ Ｐゴシック"/>
        <family val="2"/>
        <charset val="128"/>
        <scheme val="minor"/>
      </rPr>
      <t>AND 配偶者に関する控除を受ける ='1' AND</t>
    </r>
    <phoneticPr fontId="1"/>
  </si>
  <si>
    <t>(配偶者の合計所得 &gt; 1330000 OR (給与所得控除後金額+本人のその他所得) &gt; 10000000 )</t>
    <phoneticPr fontId="1"/>
  </si>
  <si>
    <t>(特別)控除対象配偶者 が違う</t>
  </si>
  <si>
    <t>0：なし、1：あり、2：老人、3：特別、9：非対象</t>
  </si>
  <si>
    <t>年調計算PG：配偶者に関する控除通知リストの条件</t>
    <rPh sb="0" eb="2">
      <t>ネンチョウ</t>
    </rPh>
    <rPh sb="2" eb="4">
      <t>ケイサン</t>
    </rPh>
    <rPh sb="22" eb="24">
      <t>ジョウケン</t>
    </rPh>
    <phoneticPr fontId="1"/>
  </si>
  <si>
    <t>(特別)控除対象配偶者</t>
    <phoneticPr fontId="1"/>
  </si>
  <si>
    <r>
      <t xml:space="preserve">AND NCNKBN=:sOne AND NCZEIK=:sOne AND </t>
    </r>
    <r>
      <rPr>
        <sz val="11"/>
        <color rgb="FF0070C0"/>
        <rFont val="ＭＳ Ｐゴシック"/>
        <family val="3"/>
        <charset val="128"/>
        <scheme val="minor"/>
      </rPr>
      <t>NCZ024 !=:sZero</t>
    </r>
    <r>
      <rPr>
        <sz val="11"/>
        <color theme="1"/>
        <rFont val="ＭＳ Ｐゴシック"/>
        <family val="2"/>
        <charset val="128"/>
        <scheme val="minor"/>
      </rPr>
      <t xml:space="preserve"> AND NCK001=:sOne AND (NVL(NCHKSY,0) &gt; :GnPartnerSomeIncomeWhere[3] OR (NVL(NCN002,0)+NVL(NCSOSY,0)) &gt; :GnMyIncomeWhere[3] )</t>
    </r>
    <phoneticPr fontId="1"/>
  </si>
  <si>
    <t>(特別)控除対象配偶者 !='0' となっている</t>
    <phoneticPr fontId="1"/>
  </si>
  <si>
    <t>検討結果）</t>
    <rPh sb="0" eb="2">
      <t>ケントウ</t>
    </rPh>
    <rPh sb="2" eb="4">
      <t>ケッカ</t>
    </rPh>
    <phoneticPr fontId="1"/>
  </si>
  <si>
    <t>配偶者の合計所得 &gt; 1330000の場合、(特別)控除対象配偶者＝9：非対象になっているはずのため</t>
    <rPh sb="19" eb="21">
      <t>バアイ</t>
    </rPh>
    <rPh sb="36" eb="39">
      <t>ヒタイショウ</t>
    </rPh>
    <phoneticPr fontId="1"/>
  </si>
  <si>
    <t>結果としては、リストは正しく出ているはずである</t>
    <rPh sb="0" eb="2">
      <t>ケッカ</t>
    </rPh>
    <rPh sb="11" eb="12">
      <t>タダ</t>
    </rPh>
    <rPh sb="14" eb="15">
      <t>デ</t>
    </rPh>
    <phoneticPr fontId="1"/>
  </si>
  <si>
    <t>しかし条件は各機能で統一しておくため、「(特別)控除対象配偶者 !='0' 」に修正する</t>
    <rPh sb="3" eb="5">
      <t>ジョウケン</t>
    </rPh>
    <rPh sb="6" eb="7">
      <t>カク</t>
    </rPh>
    <rPh sb="7" eb="9">
      <t>キノウ</t>
    </rPh>
    <rPh sb="10" eb="12">
      <t>トウイツ</t>
    </rPh>
    <rPh sb="40" eb="42">
      <t>シュウセイ</t>
    </rPh>
    <phoneticPr fontId="1"/>
  </si>
  <si>
    <t>(dfN001 !=0 AND sK[5]='1' AND (dfNKYU+dfSOSY) &gt; :nShoteiChoseiLimitValue ))</t>
    <phoneticPr fontId="1"/>
  </si>
  <si>
    <t>2020/08/24仕様追加</t>
    <rPh sb="10" eb="12">
      <t>シヨウ</t>
    </rPh>
    <rPh sb="12" eb="14">
      <t>ツイカ</t>
    </rPh>
    <phoneticPr fontId="1"/>
  </si>
  <si>
    <t>1</t>
    <phoneticPr fontId="1"/>
  </si>
  <si>
    <t>年調計算では上記の場合、控除が多いひとり親を優先しNNZ026=0、NNZ028=1にしているので、これに準拠し</t>
    <rPh sb="6" eb="8">
      <t>ジョウキ</t>
    </rPh>
    <rPh sb="9" eb="11">
      <t>バアイ</t>
    </rPh>
    <rPh sb="22" eb="24">
      <t>ユウセン</t>
    </rPh>
    <rPh sb="53" eb="55">
      <t>ジュンキョ</t>
    </rPh>
    <phoneticPr fontId="1"/>
  </si>
  <si>
    <t>F_CheckAddNencho関数内で、F_GetNewZ026After2020（戻り値の変数：clsNcData.sZ026）、F_GetNewZ028After2020（戻り値の変数：clsNcData.sZ026）実行後に以下ロジック追加</t>
    <rPh sb="16" eb="18">
      <t>カンスウ</t>
    </rPh>
    <rPh sb="18" eb="19">
      <t>ナイ</t>
    </rPh>
    <rPh sb="43" eb="44">
      <t>モド</t>
    </rPh>
    <rPh sb="45" eb="46">
      <t>チ</t>
    </rPh>
    <rPh sb="47" eb="49">
      <t>ヘンスウ</t>
    </rPh>
    <rPh sb="89" eb="90">
      <t>モド</t>
    </rPh>
    <rPh sb="91" eb="92">
      <t>チ</t>
    </rPh>
    <rPh sb="93" eb="95">
      <t>ヘンスウ</t>
    </rPh>
    <rPh sb="112" eb="114">
      <t>ジッコウ</t>
    </rPh>
    <rPh sb="114" eb="115">
      <t>ゴ</t>
    </rPh>
    <rPh sb="116" eb="118">
      <t>イカ</t>
    </rPh>
    <rPh sb="122" eb="124">
      <t>ツイカ</t>
    </rPh>
    <phoneticPr fontId="1"/>
  </si>
  <si>
    <t>If clsNcData.sZ026='1' and clsNcData.sZ028='1'</t>
  </si>
  <si>
    <t>Set clsNcData.sZ026='0'</t>
  </si>
  <si>
    <t>2</t>
    <phoneticPr fontId="1"/>
  </si>
  <si>
    <t>clsNcData.sNenkubunがゼロになる場合(課税支給が2000万円超え)の場合、追加できないように</t>
    <phoneticPr fontId="1"/>
  </si>
  <si>
    <t>エラーチェック(年調計算区分が1以外の場合はエラー)している。       </t>
    <phoneticPr fontId="1"/>
  </si>
  <si>
    <t>この場合、基礎控除を受けるの初期値がチェックありの場合、チェックを付けないで画面表示してから上記エラーメッセージを出力する。</t>
    <rPh sb="2" eb="4">
      <t>バアイ</t>
    </rPh>
    <rPh sb="14" eb="17">
      <t>ショキチ</t>
    </rPh>
    <rPh sb="25" eb="27">
      <t>バアイ</t>
    </rPh>
    <rPh sb="33" eb="34">
      <t>ツ</t>
    </rPh>
    <rPh sb="38" eb="40">
      <t>ガメン</t>
    </rPh>
    <rPh sb="40" eb="42">
      <t>ヒョウジ</t>
    </rPh>
    <rPh sb="46" eb="48">
      <t>ジョウキ</t>
    </rPh>
    <rPh sb="57" eb="59">
      <t>シュツリョク</t>
    </rPh>
    <phoneticPr fontId="1"/>
  </si>
  <si>
    <t>F_CheckAddNencho関数内の以下ロジックを変更</t>
    <rPh sb="20" eb="22">
      <t>イカ</t>
    </rPh>
    <rPh sb="27" eb="29">
      <t>ヘンコウ</t>
    </rPh>
    <phoneticPr fontId="1"/>
  </si>
  <si>
    <t>! 年調計算区分が1以外の場合はエラー</t>
  </si>
  <si>
    <t>If clsNcData.sNenkubun != '1'</t>
  </si>
  <si>
    <t>Call SalMessageBeep(0)</t>
  </si>
  <si>
    <t>Call SalMessageBox( '年末調整の対象ではないため、追加できません。',</t>
  </si>
  <si>
    <t xml:space="preserve"> 'ＰＲＯ＿ＳＴＡＦＦ', MB_Ok|MB_IconExclamation )</t>
  </si>
  <si>
    <t>変更前）</t>
    <rPh sb="0" eb="2">
      <t>ヘンコウ</t>
    </rPh>
    <rPh sb="2" eb="3">
      <t>マエ</t>
    </rPh>
    <phoneticPr fontId="1"/>
  </si>
  <si>
    <t>追加）</t>
    <rPh sb="0" eb="2">
      <t>ツイカ</t>
    </rPh>
    <phoneticPr fontId="1"/>
  </si>
  <si>
    <t>変更後）</t>
    <rPh sb="0" eb="2">
      <t>ヘンコウ</t>
    </rPh>
    <rPh sb="2" eb="3">
      <t>ゴ</t>
    </rPh>
    <phoneticPr fontId="1"/>
  </si>
  <si>
    <t>Set clsNcData.sK[3] = F_GetKisokojyo(clsNcData.sNenk)</t>
  </si>
  <si>
    <t>If clsNcData.sK[3] = '1'</t>
  </si>
  <si>
    <t>If clsNcData.sK[3] = '1'</t>
    <phoneticPr fontId="1"/>
  </si>
  <si>
    <t>Set clsNcData.sK[3] = ’0’</t>
    <phoneticPr fontId="1"/>
  </si>
  <si>
    <t>3</t>
    <phoneticPr fontId="1"/>
  </si>
  <si>
    <t>基礎控除を受ける、所得金額調整控除を受けるのチェックON/OFF時に年調計算されるよう以下ロジック追加</t>
    <rPh sb="9" eb="17">
      <t>ショトクキンガクチョウセイコウジョ</t>
    </rPh>
    <rPh sb="18" eb="19">
      <t>ウ</t>
    </rPh>
    <rPh sb="32" eb="33">
      <t>ジ</t>
    </rPh>
    <rPh sb="43" eb="45">
      <t>イカ</t>
    </rPh>
    <rPh sb="49" eb="51">
      <t>ツイカ</t>
    </rPh>
    <phoneticPr fontId="1"/>
  </si>
  <si>
    <t>On PAM_Click</t>
  </si>
  <si>
    <t>! 【年調計算】</t>
  </si>
  <si>
    <t>If lParam = 0</t>
  </si>
  <si>
    <t>If NOT SalSendMsg( hWndForm, PAM_AnyEdit, 0, 0 )</t>
  </si>
  <si>
    <t>cbK003、cbK005に</t>
    <phoneticPr fontId="1"/>
  </si>
  <si>
    <t>4</t>
    <phoneticPr fontId="1"/>
  </si>
  <si>
    <t>基礎控除を受けるにチェックが付く    </t>
    <phoneticPr fontId="1"/>
  </si>
  <si>
    <t>! ▽--2020/08/18 令和2年法改正</t>
  </si>
  <si>
    <t>Set cbK003 = TRUE</t>
  </si>
  <si>
    <t>Set cbK003 = FALSE</t>
  </si>
  <si>
    <t>! △--2020/08/18 令和2年法改正</t>
  </si>
  <si>
    <t>NFCINPTが有る場合は、年調計算区分で値を再取得しないようにする</t>
    <rPh sb="21" eb="22">
      <t>アタイ</t>
    </rPh>
    <rPh sb="23" eb="26">
      <t>サイシュトク</t>
    </rPh>
    <phoneticPr fontId="1"/>
  </si>
  <si>
    <t>F_CheckAddNencho関数内にて、以下ロジックの位置を2020/08/24仕様追加1のロジックの後に移動する。</t>
    <rPh sb="16" eb="18">
      <t>カンスウ</t>
    </rPh>
    <rPh sb="18" eb="19">
      <t>ナイ</t>
    </rPh>
    <rPh sb="22" eb="24">
      <t>イカ</t>
    </rPh>
    <rPh sb="29" eb="31">
      <t>イチ</t>
    </rPh>
    <rPh sb="53" eb="54">
      <t>アト</t>
    </rPh>
    <rPh sb="55" eb="57">
      <t>イドウ</t>
    </rPh>
    <phoneticPr fontId="1"/>
  </si>
  <si>
    <t>移動するロジック）</t>
    <rPh sb="0" eb="2">
      <t>イドウ</t>
    </rPh>
    <phoneticPr fontId="1"/>
  </si>
  <si>
    <t>※以下4のロジック移動位置はここ</t>
  </si>
  <si>
    <t>NFANENCにレコードが無い人かつNFCINPTにレコードが無い人でMAZ012=1かつMAZ028=1の人を</t>
    <phoneticPr fontId="1"/>
  </si>
  <si>
    <t>NFANENCにレコードが無い人かつNFCINPTにレコードが無い人でMAZ012=1かつMAZ028=1の人を
新規登録</t>
    <phoneticPr fontId="1"/>
  </si>
  <si>
    <t>新規登録した際、Z026=1、Z028=1になってしまう。</t>
    <phoneticPr fontId="1"/>
  </si>
  <si>
    <t>Z026=0、Z028=1にする。                   </t>
    <phoneticPr fontId="1"/>
  </si>
  <si>
    <t>Z026=0、Z028=1で新規作成される</t>
    <rPh sb="14" eb="16">
      <t>シンキ</t>
    </rPh>
    <rPh sb="16" eb="18">
      <t>サクセイ</t>
    </rPh>
    <phoneticPr fontId="1"/>
  </si>
  <si>
    <t>NFANENCにレコードが無い人かつNFCINPTにレコードが無い人で新規登録した際でF_NENCHOで年調計算した結果で                </t>
    <phoneticPr fontId="1"/>
  </si>
  <si>
    <t>NFANENCにレコードが無い人かつNFCINPTにレコードが無い人で新規登録した際でF_NENCHOで年調計算した結果で  
clsNcData.sNenkubunがゼロになる場合(課税支給が2000万円超え)で基礎控除を受けるの初期値がチェックありの場合</t>
    <phoneticPr fontId="1"/>
  </si>
  <si>
    <t>基礎控除を受けるにチェックを付けないで画面表示してからエラーメッセージが表示される</t>
    <rPh sb="36" eb="38">
      <t>ヒョウジ</t>
    </rPh>
    <phoneticPr fontId="1"/>
  </si>
  <si>
    <t>基礎控除を受けるチェックON→OFF時</t>
    <phoneticPr fontId="1"/>
  </si>
  <si>
    <t>年調計算される</t>
    <phoneticPr fontId="1"/>
  </si>
  <si>
    <t>基礎控除を受けるチェックOFF→ON時</t>
    <phoneticPr fontId="1"/>
  </si>
  <si>
    <t>所得金額調整控除を受けるチェックON→OFF時</t>
    <phoneticPr fontId="1"/>
  </si>
  <si>
    <t>所得金額調整控除を受けるチェックOFF→ON時</t>
    <phoneticPr fontId="1"/>
  </si>
  <si>
    <t>NFANENCにレコードが無い人かつNFCINPTにレコードがある人で、基礎控除を受けるにチェックが無い状態で新規追加すると    </t>
    <phoneticPr fontId="1"/>
  </si>
  <si>
    <t>NFANENCにレコードが無い人かつNFCINPTにレコードがある人で、基礎控除を受けるにチェックが無い状態で新規追加</t>
    <phoneticPr fontId="1"/>
  </si>
  <si>
    <t>基礎控除を受けるはチェックなしで新規追加される</t>
    <rPh sb="16" eb="18">
      <t>シンキ</t>
    </rPh>
    <rPh sb="18" eb="20">
      <t>ツイカ</t>
    </rPh>
    <phoneticPr fontId="1"/>
  </si>
  <si>
    <r>
      <t>,:clsNcData.sZ026,</t>
    </r>
    <r>
      <rPr>
        <sz val="11"/>
        <color rgb="FFFF0000"/>
        <rFont val="Meiryo UI"/>
        <family val="3"/>
        <charset val="128"/>
      </rPr>
      <t>:clsNcData.sZ027</t>
    </r>
    <r>
      <rPr>
        <sz val="11"/>
        <color theme="1"/>
        <rFont val="Meiryo UI"/>
        <family val="3"/>
        <charset val="128"/>
      </rPr>
      <t>,:clsNcData.sZ028,</t>
    </r>
    <r>
      <rPr>
        <sz val="11"/>
        <color rgb="FFFF0000"/>
        <rFont val="Meiryo UI"/>
        <family val="3"/>
        <charset val="128"/>
      </rPr>
      <t>:clsNcData.sZ029</t>
    </r>
    <r>
      <rPr>
        <sz val="11"/>
        <color theme="1"/>
        <rFont val="Meiryo UI"/>
        <family val="3"/>
        <charset val="128"/>
      </rPr>
      <t>,:clsNcData.sK[3],</t>
    </r>
    <r>
      <rPr>
        <sz val="11"/>
        <color rgb="FFFF0000"/>
        <rFont val="Meiryo UI"/>
        <family val="3"/>
        <charset val="128"/>
      </rPr>
      <t>:clsNcData.sK[4]</t>
    </r>
    <r>
      <rPr>
        <sz val="11"/>
        <color theme="1"/>
        <rFont val="Meiryo UI"/>
        <family val="3"/>
        <charset val="128"/>
      </rPr>
      <t>,:clsNcData.sK[5],</t>
    </r>
    <r>
      <rPr>
        <sz val="11"/>
        <color rgb="FFFF0000"/>
        <rFont val="Meiryo UI"/>
        <family val="3"/>
        <charset val="128"/>
      </rPr>
      <t>:clsNcData.sK[6]</t>
    </r>
    <phoneticPr fontId="1"/>
  </si>
  <si>
    <t>,0,0,0,0,0,0,0,0,0</t>
    <phoneticPr fontId="1"/>
  </si>
  <si>
    <t>Set sK[6]= '0'</t>
    <phoneticPr fontId="1"/>
  </si>
  <si>
    <t>0001</t>
    <phoneticPr fontId="1"/>
  </si>
  <si>
    <t>修正前</t>
    <rPh sb="0" eb="2">
      <t>シュウセイ</t>
    </rPh>
    <rPh sb="2" eb="3">
      <t>マエ</t>
    </rPh>
    <phoneticPr fontId="1"/>
  </si>
  <si>
    <t>修正後</t>
    <rPh sb="0" eb="3">
      <t>シュウセイゴ</t>
    </rPh>
    <phoneticPr fontId="1"/>
  </si>
  <si>
    <t>0002</t>
    <phoneticPr fontId="1"/>
  </si>
  <si>
    <t>社員番号タイトル(dfSCODTitle)</t>
    <phoneticPr fontId="1"/>
  </si>
  <si>
    <t>0003~0021</t>
    <phoneticPr fontId="1"/>
  </si>
  <si>
    <t>0003</t>
    <phoneticPr fontId="1"/>
  </si>
  <si>
    <t>0004</t>
    <phoneticPr fontId="1"/>
  </si>
  <si>
    <t>0005</t>
  </si>
  <si>
    <t>0006</t>
  </si>
  <si>
    <t>0007</t>
  </si>
  <si>
    <t>0008</t>
  </si>
  <si>
    <t>0009</t>
  </si>
  <si>
    <t>0010</t>
  </si>
  <si>
    <t>0011</t>
  </si>
  <si>
    <t>0012</t>
  </si>
  <si>
    <t>0013</t>
  </si>
  <si>
    <t>0014</t>
  </si>
  <si>
    <t>0015</t>
  </si>
  <si>
    <t>0016</t>
  </si>
  <si>
    <t>0017</t>
  </si>
  <si>
    <t>0018</t>
  </si>
  <si>
    <t>0019</t>
  </si>
  <si>
    <t>0020</t>
  </si>
  <si>
    <t>0021</t>
  </si>
  <si>
    <t>カナ氏名(dfNAMK)</t>
    <phoneticPr fontId="1"/>
  </si>
  <si>
    <t>性別(dfSEX)</t>
    <phoneticPr fontId="1"/>
  </si>
  <si>
    <t>基礎控除を受ける(cbK003)</t>
    <phoneticPr fontId="1"/>
  </si>
  <si>
    <t>基礎控除額表示(dfN003)</t>
    <phoneticPr fontId="1"/>
  </si>
  <si>
    <t>所得調整控除を受ける(cbK005)</t>
    <phoneticPr fontId="1"/>
  </si>
  <si>
    <t>所得金額調整控除額表示(dfN001)</t>
    <phoneticPr fontId="1"/>
  </si>
  <si>
    <t>ひとり親入力(dfZ028)</t>
    <phoneticPr fontId="1"/>
  </si>
  <si>
    <t>所得金額調整控除額表示　2つめ(dfN001_2)</t>
  </si>
  <si>
    <t>給与所得控除後の金額(調整後)表示(dfN002)</t>
    <phoneticPr fontId="1"/>
  </si>
  <si>
    <t>年調所得税額表示(dfN009)</t>
    <phoneticPr fontId="1"/>
  </si>
  <si>
    <t>再年調過不足額表示　2つめ(dfNKAB_2)</t>
  </si>
  <si>
    <t>(内)一般生命保険料控除額(dfN004)</t>
    <phoneticPr fontId="1"/>
  </si>
  <si>
    <t>(内)個人年金保険料控除額(dfN005)</t>
    <phoneticPr fontId="1"/>
  </si>
  <si>
    <t>(内)介護医療保険料控除額(dfN006)</t>
    <phoneticPr fontId="1"/>
  </si>
  <si>
    <t>(内)地震保険料控除額(dfN007)</t>
    <phoneticPr fontId="1"/>
  </si>
  <si>
    <t>(内)旧長期保険料控除額(dfN008)</t>
    <phoneticPr fontId="1"/>
  </si>
  <si>
    <t>基礎控除申告書区分Ⅰ(dfK007)</t>
    <phoneticPr fontId="1"/>
  </si>
  <si>
    <t>配偶者控除等申告書区分Ⅱ(dfK008)</t>
    <phoneticPr fontId="1"/>
  </si>
  <si>
    <t>保険料HELPボタン(pbHelpHoken)</t>
    <phoneticPr fontId="1"/>
  </si>
  <si>
    <t>0022</t>
    <phoneticPr fontId="1"/>
  </si>
  <si>
    <t>0023</t>
    <phoneticPr fontId="1"/>
  </si>
  <si>
    <r>
      <rPr>
        <sz val="9"/>
        <color theme="1"/>
        <rFont val="Meiryo UI"/>
        <family val="3"/>
        <charset val="128"/>
      </rPr>
      <t>NNZ026</t>
    </r>
    <r>
      <rPr>
        <sz val="9"/>
        <rFont val="Meiryo UI"/>
        <family val="3"/>
        <charset val="128"/>
      </rPr>
      <t>の項目管理関連TBL設定がNULLの場合</t>
    </r>
    <rPh sb="7" eb="9">
      <t>コウモク</t>
    </rPh>
    <rPh sb="9" eb="11">
      <t>カンリ</t>
    </rPh>
    <rPh sb="11" eb="13">
      <t>カンレン</t>
    </rPh>
    <rPh sb="16" eb="18">
      <t>セッテイ</t>
    </rPh>
    <rPh sb="24" eb="26">
      <t>バアイ</t>
    </rPh>
    <phoneticPr fontId="1"/>
  </si>
  <si>
    <t>退職日付(MADAYT)＝NULL　AND　本人寡婦(MAZ012)=''</t>
  </si>
  <si>
    <t>退職日付(MADAYT)＝NULL and 本人ひとり親(MAZ028)=NULL</t>
  </si>
  <si>
    <t>退職理由に”死亡”の名称あり</t>
  </si>
  <si>
    <t>退職理由に”死亡”の名称なし</t>
  </si>
  <si>
    <t>退職理由＝NULL</t>
  </si>
  <si>
    <t>外国人区分＝NULL</t>
  </si>
  <si>
    <t>外国人区分＝’1’</t>
  </si>
  <si>
    <t>退職日付(MADAYT)＝'2020/03/31'</t>
  </si>
  <si>
    <t>退職日付(MADAYT)＝'2020/04/01'　AND　本人寡婦(MAZ012)='0'</t>
  </si>
  <si>
    <t>退職日付(MADAYT)＝NULL　AND　本人寡婦(MAZ012)='1'</t>
  </si>
  <si>
    <t>0029</t>
    <phoneticPr fontId="1"/>
  </si>
  <si>
    <t>0030</t>
    <phoneticPr fontId="1"/>
  </si>
  <si>
    <t>0031</t>
  </si>
  <si>
    <t>0032</t>
  </si>
  <si>
    <t>0033</t>
  </si>
  <si>
    <t>0034</t>
  </si>
  <si>
    <t>0035</t>
  </si>
  <si>
    <t>0036</t>
  </si>
  <si>
    <t>0037</t>
  </si>
  <si>
    <t>0038</t>
  </si>
  <si>
    <t>0039</t>
  </si>
  <si>
    <t>0040</t>
  </si>
  <si>
    <t>0041</t>
  </si>
  <si>
    <t>0042</t>
  </si>
  <si>
    <t>0043</t>
  </si>
  <si>
    <t>0044</t>
  </si>
  <si>
    <t>0045</t>
  </si>
  <si>
    <t>0046</t>
  </si>
  <si>
    <t>0047</t>
  </si>
  <si>
    <t>0048</t>
  </si>
  <si>
    <t>外国人区分＝’0’</t>
  </si>
  <si>
    <t>退職日付(MADAYT)＝NULL　AND　本人寡婦(MAZ012)='0</t>
  </si>
  <si>
    <t>退職日付(MADAYT)＝NULL and 本人ひとり親(MAZ028)='0'</t>
  </si>
  <si>
    <t>退職日付(MADAYT)＝NULL and 本人ひとり親(MAZ028)='1'</t>
  </si>
  <si>
    <t>0029~0037</t>
    <phoneticPr fontId="1"/>
  </si>
  <si>
    <t>0042~0044</t>
    <phoneticPr fontId="1"/>
  </si>
  <si>
    <t>退職日付(MADAYT)＝'2020/04/01'　AND　本人寡婦(MAZ012)='1'</t>
  </si>
  <si>
    <t>退職日付(MADAYT)＝'2020/04/01' and 本人ひとり親(MAZ028)='0'</t>
  </si>
  <si>
    <t>退職日付(MADAYT)＝'2020/04/01' and 本人ひとり親(MAZ028)='1'</t>
  </si>
  <si>
    <t>0038~0041</t>
    <phoneticPr fontId="1"/>
  </si>
  <si>
    <t>0045~0048</t>
    <phoneticPr fontId="1"/>
  </si>
  <si>
    <t>退職日付(MADAYT)＝'2020/03/31'</t>
    <phoneticPr fontId="1"/>
  </si>
  <si>
    <t>退職日付(MADAYT)＝'2020/04/01'　AND　本人寡婦(MAZ012)=''</t>
    <phoneticPr fontId="1"/>
  </si>
  <si>
    <t>退職日付(MADAYT)＝'2020/04/01' and 本人ひとり親(MAZ028)=NULL</t>
    <phoneticPr fontId="1"/>
  </si>
  <si>
    <r>
      <t xml:space="preserve">   \'NNZ014\', \'NNZ015\', \'NNZ016\', \'NNZ017\', \'NNZ018\'</t>
    </r>
    <r>
      <rPr>
        <sz val="11"/>
        <color rgb="FFFF0000"/>
        <rFont val="Meiryo UI"/>
        <family val="3"/>
        <charset val="128"/>
      </rPr>
      <t xml:space="preserve">, \'NNZ026\', \'NNZ028\', \'NNK003\', \'NNk005\' </t>
    </r>
    <r>
      <rPr>
        <sz val="11"/>
        <color theme="1"/>
        <rFont val="Meiryo UI"/>
        <family val="3"/>
        <charset val="128"/>
      </rPr>
      <t>)</t>
    </r>
    <phoneticPr fontId="1"/>
  </si>
  <si>
    <t xml:space="preserve"> </t>
    <phoneticPr fontId="1"/>
  </si>
  <si>
    <t>If clsNcData.sNenkubun != '1'</t>
    <phoneticPr fontId="1"/>
  </si>
  <si>
    <t>0049</t>
    <phoneticPr fontId="1"/>
  </si>
  <si>
    <t>0050</t>
    <phoneticPr fontId="1"/>
  </si>
  <si>
    <t>0051</t>
    <phoneticPr fontId="1"/>
  </si>
  <si>
    <t>0052</t>
    <phoneticPr fontId="1"/>
  </si>
  <si>
    <t>0053</t>
    <phoneticPr fontId="1"/>
  </si>
  <si>
    <t>NFCINPT.NEZ026＝NULL</t>
  </si>
  <si>
    <t>NFCINPT.NEZ028＝NULL</t>
    <phoneticPr fontId="1"/>
  </si>
  <si>
    <t>NFCINPT.NEK003＝NULL</t>
  </si>
  <si>
    <t>0055~0065</t>
    <phoneticPr fontId="1"/>
  </si>
  <si>
    <t>0055</t>
    <phoneticPr fontId="1"/>
  </si>
  <si>
    <t>0056</t>
    <phoneticPr fontId="1"/>
  </si>
  <si>
    <t>0057</t>
  </si>
  <si>
    <t>0058</t>
  </si>
  <si>
    <t>0059</t>
  </si>
  <si>
    <t>0060</t>
  </si>
  <si>
    <t>0061</t>
  </si>
  <si>
    <t>0062</t>
  </si>
  <si>
    <t>0063</t>
  </si>
  <si>
    <t>0064</t>
  </si>
  <si>
    <t>0065</t>
  </si>
  <si>
    <t>0066</t>
  </si>
  <si>
    <t>NFCINPT.NEZ026＝’0’</t>
  </si>
  <si>
    <t>NFCINPT.NEZ026＝'1'</t>
  </si>
  <si>
    <t>NFCINPT.NEZ028＝’0’</t>
  </si>
  <si>
    <t>NFCINPT.NEZ028＝'1'</t>
  </si>
  <si>
    <t>NFCINPT.NEK003＝'0'</t>
  </si>
  <si>
    <t>NFCINPT.NEK003＝'1'</t>
  </si>
  <si>
    <t>NFCINPT.NEK005＝NULL</t>
  </si>
  <si>
    <t>NFCINPT.NEK005＝’0’</t>
  </si>
  <si>
    <t>NFCINPT.NEK005＝'1'</t>
  </si>
  <si>
    <t>0066~0069</t>
    <phoneticPr fontId="1"/>
  </si>
  <si>
    <t>変更前</t>
    <rPh sb="0" eb="3">
      <t>ヘンコウマエ</t>
    </rPh>
    <phoneticPr fontId="1"/>
  </si>
  <si>
    <t>変更後</t>
    <rPh sb="0" eb="3">
      <t>ヘンコウゴ</t>
    </rPh>
    <phoneticPr fontId="1"/>
  </si>
  <si>
    <t>0071</t>
    <phoneticPr fontId="1"/>
  </si>
  <si>
    <t>0072</t>
    <phoneticPr fontId="1"/>
  </si>
  <si>
    <t>0070</t>
    <phoneticPr fontId="1"/>
  </si>
  <si>
    <t>0073</t>
    <phoneticPr fontId="1"/>
  </si>
  <si>
    <t>0074</t>
    <phoneticPr fontId="1"/>
  </si>
  <si>
    <t>0075</t>
    <phoneticPr fontId="1"/>
  </si>
  <si>
    <t>0076</t>
    <phoneticPr fontId="1"/>
  </si>
  <si>
    <t>0077</t>
    <phoneticPr fontId="1"/>
  </si>
  <si>
    <t>0078~0090</t>
    <phoneticPr fontId="1"/>
  </si>
  <si>
    <t>削除前</t>
    <rPh sb="0" eb="2">
      <t>サクジョ</t>
    </rPh>
    <rPh sb="2" eb="3">
      <t>マエ</t>
    </rPh>
    <phoneticPr fontId="1"/>
  </si>
  <si>
    <t>削除後</t>
    <rPh sb="0" eb="2">
      <t>サクジョ</t>
    </rPh>
    <rPh sb="2" eb="3">
      <t>ゴ</t>
    </rPh>
    <phoneticPr fontId="1"/>
  </si>
  <si>
    <t>NFNNENC.NNJYKB='21'</t>
  </si>
  <si>
    <t>NFNNENC.NNJYKB='22'</t>
  </si>
  <si>
    <t>NFNNENC.NNJKB2='21'</t>
  </si>
  <si>
    <t>NNZ027＝NULL</t>
  </si>
  <si>
    <t>NNZ029＝NULL</t>
  </si>
  <si>
    <t>NNK003＝NULL</t>
  </si>
  <si>
    <t>NNN001＝NULL</t>
  </si>
  <si>
    <t>NNN002＝NULL</t>
  </si>
  <si>
    <t>NNN003＞0</t>
  </si>
  <si>
    <t>NNN009＝NULL</t>
  </si>
  <si>
    <t>sKijyunDateMsg</t>
    <phoneticPr fontId="1"/>
  </si>
  <si>
    <t>NFNNENC.NNJKB2='24'</t>
  </si>
  <si>
    <t>0091</t>
    <phoneticPr fontId="1"/>
  </si>
  <si>
    <t>0092</t>
    <phoneticPr fontId="1"/>
  </si>
  <si>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</si>
  <si>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</si>
  <si>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</si>
  <si>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</si>
  <si>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</si>
  <si>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</si>
  <si>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</si>
  <si>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</si>
  <si>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</si>
  <si>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</si>
  <si>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</si>
  <si>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</si>
  <si>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</si>
  <si>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</si>
  <si>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</si>
  <si>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</si>
  <si>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</si>
  <si>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</si>
  <si>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</si>
  <si>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</si>
  <si>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</si>
  <si>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</si>
  <si>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</si>
  <si>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</si>
  <si>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</si>
  <si>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</si>
  <si>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</si>
  <si>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</si>
  <si>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</si>
  <si>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</si>
  <si>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カナ氏名が18byteある場合</t>
  </si>
  <si>
    <t>性別＝'1'の場合</t>
  </si>
  <si>
    <t>性別＝'2'の場合</t>
  </si>
  <si>
    <t>NFNNENC.NNJYKB='24'</t>
  </si>
  <si>
    <t>NFNNENC.NNJKB2='22'</t>
  </si>
  <si>
    <t>NNZ027＝'0'</t>
  </si>
  <si>
    <t>NNZ027＝'1'</t>
  </si>
  <si>
    <t>NNZ029＝'0'</t>
  </si>
  <si>
    <t>NNZ029＝'1'</t>
  </si>
  <si>
    <t>NNK003＝’0’</t>
    <phoneticPr fontId="1"/>
  </si>
  <si>
    <t>NNK003＝’1’</t>
    <phoneticPr fontId="1"/>
  </si>
  <si>
    <t>NNK005＝NULL</t>
    <phoneticPr fontId="1"/>
  </si>
  <si>
    <t>NNK005＝’0’</t>
    <phoneticPr fontId="1"/>
  </si>
  <si>
    <t>NNK005＝’1’</t>
    <phoneticPr fontId="1"/>
  </si>
  <si>
    <t>NNN001＝0</t>
  </si>
  <si>
    <t>NNN001＞0</t>
  </si>
  <si>
    <t>NNN002＝0</t>
  </si>
  <si>
    <t>NNN002＞0</t>
  </si>
  <si>
    <t>NNN003＝NULL</t>
  </si>
  <si>
    <t>NNN003＝0</t>
  </si>
  <si>
    <t>NNN009＝0</t>
  </si>
  <si>
    <t>0091～0111</t>
    <phoneticPr fontId="1"/>
  </si>
  <si>
    <t>0112~0122</t>
    <phoneticPr fontId="1"/>
  </si>
  <si>
    <t>0125</t>
    <phoneticPr fontId="1"/>
  </si>
  <si>
    <t>00126</t>
    <phoneticPr fontId="1"/>
  </si>
  <si>
    <t>0133</t>
    <phoneticPr fontId="1"/>
  </si>
  <si>
    <t>NNZ026:本人寡婦(前)</t>
    <phoneticPr fontId="1"/>
  </si>
  <si>
    <t>0134</t>
    <phoneticPr fontId="1"/>
  </si>
  <si>
    <t>エラーメッセージ</t>
    <phoneticPr fontId="1"/>
  </si>
  <si>
    <t>カーソルセットされ</t>
    <phoneticPr fontId="1"/>
  </si>
  <si>
    <t>男性：一人親</t>
    <rPh sb="0" eb="2">
      <t>ダンセイ</t>
    </rPh>
    <rPh sb="3" eb="5">
      <t>ヒトリ</t>
    </rPh>
    <rPh sb="5" eb="6">
      <t>オヤ</t>
    </rPh>
    <phoneticPr fontId="1"/>
  </si>
  <si>
    <t>女性：寡婦</t>
    <rPh sb="0" eb="2">
      <t>ジョセイ</t>
    </rPh>
    <phoneticPr fontId="1"/>
  </si>
  <si>
    <t>NNSCOD</t>
  </si>
  <si>
    <t>NNN002</t>
  </si>
  <si>
    <t>NNN009</t>
  </si>
  <si>
    <t>ゼロになる原因</t>
    <rPh sb="5" eb="7">
      <t>ゲンイン</t>
    </rPh>
    <phoneticPr fontId="1"/>
  </si>
  <si>
    <t>A</t>
  </si>
  <si>
    <t>更新前</t>
  </si>
  <si>
    <t>E</t>
  </si>
  <si>
    <t>NNSCOD</t>
    <phoneticPr fontId="1"/>
  </si>
  <si>
    <t>NNZ028</t>
    <phoneticPr fontId="1"/>
  </si>
  <si>
    <t>NNZ029</t>
    <phoneticPr fontId="1"/>
  </si>
  <si>
    <t>NNSCOD　= '002447' 更新後</t>
    <rPh sb="18" eb="20">
      <t>コウシン</t>
    </rPh>
    <rPh sb="20" eb="21">
      <t>ゴ</t>
    </rPh>
    <phoneticPr fontId="1"/>
  </si>
  <si>
    <t>NNSCOD　='002449'更新後</t>
    <rPh sb="16" eb="19">
      <t>コウシンゴ</t>
    </rPh>
    <phoneticPr fontId="1"/>
  </si>
  <si>
    <t>NNSCOD　= '002447'変更なし</t>
    <rPh sb="17" eb="19">
      <t>ヘンコウ</t>
    </rPh>
    <phoneticPr fontId="1"/>
  </si>
  <si>
    <t>NNK008:配偶者控除等申告書区分Ⅱ</t>
    <phoneticPr fontId="1"/>
  </si>
  <si>
    <t>NNSCOD　= '002449'変更なし</t>
    <rPh sb="17" eb="19">
      <t>ヘンコウ</t>
    </rPh>
    <phoneticPr fontId="1"/>
  </si>
  <si>
    <t>NNSCOD　='002447'更新後</t>
    <rPh sb="16" eb="19">
      <t>コウシンゴ</t>
    </rPh>
    <phoneticPr fontId="1"/>
  </si>
  <si>
    <t>*黄色部分は変更部分</t>
    <rPh sb="1" eb="3">
      <t>キイロ</t>
    </rPh>
    <rPh sb="3" eb="5">
      <t>ブブン</t>
    </rPh>
    <rPh sb="6" eb="8">
      <t>ヘンコウ</t>
    </rPh>
    <rPh sb="8" eb="10">
      <t>ブブン</t>
    </rPh>
    <phoneticPr fontId="1"/>
  </si>
  <si>
    <t>*青色部分は変更なし部分</t>
    <rPh sb="1" eb="2">
      <t>アオ</t>
    </rPh>
    <phoneticPr fontId="1"/>
  </si>
  <si>
    <t>OK</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</si>
</sst>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76" formatCode="_(* #,##0_);_(* \(#,##0\);_(* &quot;-&quot;_);_(@_)"/>
    <numFmt numFmtId="177" formatCode="_(* #,##0.00_);_(* \(#,##0.00\);_(* &quot;-&quot;??_);_(@_)"/>
    <numFmt numFmtId="178" formatCode="&quot;(&quot;0%&quot;)   &quot;;[Red]\-&quot;(&quot;0%&quot;)   &quot;;&quot;－    &quot;"/>
    <numFmt numFmtId="179" formatCode="&quot;(&quot;0.00%&quot;)   &quot;;[Red]\-&quot;(&quot;0.00%&quot;)   &quot;;&quot;－    &quot;"/>
    <numFmt numFmtId="180" formatCode="0.00%&quot;   &quot;;[Red]\-0.00%&quot;   &quot;;&quot;－    &quot;"/>
    <numFmt numFmtId="181" formatCode="#,##0;\-#,##0;&quot;-&quot;"/>
    <numFmt numFmtId="182" formatCode="&quot;｣&quot;#,##0.00;\-&quot;｣&quot;#,##0.00"/>
    <numFmt numFmtId="183" formatCode="_-&quot;$&quot;* #,##0_-;\-&quot;$&quot;* #,##0_-;_-&quot;$&quot;* &quot;-&quot;_-;_-@_-"/>
    <numFmt numFmtId="184" formatCode="_-&quot;$&quot;* #,##0.00_-;\-&quot;$&quot;* #,##0.00_-;_-&quot;$&quot;* &quot;-&quot;??_-;_-@_-"/>
    <numFmt numFmtId="185" formatCode="0_);[Red]\(0\)"/>
    <numFmt numFmtId="186" formatCode="0&quot;枚&quot;"/>
    <numFmt numFmtId="187" formatCode="0000"/>
    <numFmt numFmtId="188" formatCode="yyyy/mm/dd"/>
  </numFmts>
  <fonts count="112">
    <font>
      <sz val="11"/>
      <color theme="1"/>
      <name val="ＭＳ Ｐゴシック"/>
      <family val="2"/>
      <charset val="128"/>
      <scheme val="minor"/>
    </font>
    <font>
      <sz val="6"/>
      <name val="ＭＳ Ｐゴシック"/>
      <family val="2"/>
      <charset val="128"/>
      <scheme val="minor"/>
    </font>
    <font>
      <sz val="6"/>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4"/>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theme="1"/>
      <name val="ＭＳ Ｐゴシック"/>
      <family val="3"/>
      <charset val="128"/>
      <scheme val="minor"/>
    </font>
    <font>
      <sz val="11"/>
      <color indexed="17"/>
      <name val="ＭＳ Ｐゴシック"/>
      <family val="3"/>
      <charset val="128"/>
    </font>
    <font>
      <sz val="11"/>
      <color theme="1"/>
      <name val="ＭＳ Ｐゴシック"/>
      <family val="2"/>
      <charset val="128"/>
      <scheme val="minor"/>
    </font>
    <font>
      <sz val="10"/>
      <name val="ＨＧ丸ゴシックM"/>
      <family val="3"/>
      <charset val="128"/>
    </font>
    <font>
      <sz val="11"/>
      <color indexed="8"/>
      <name val="宋体"/>
      <family val="3"/>
      <charset val="128"/>
    </font>
    <font>
      <sz val="11"/>
      <color indexed="9"/>
      <name val="宋体"/>
      <family val="3"/>
      <charset val="128"/>
    </font>
    <font>
      <sz val="8"/>
      <name val="ＭＳ 明朝"/>
      <family val="1"/>
      <charset val="128"/>
    </font>
    <font>
      <sz val="8"/>
      <name val="Times New Roman"/>
      <family val="1"/>
    </font>
    <font>
      <sz val="10"/>
      <name val="ＭＳ Ｐ明朝"/>
      <family val="1"/>
      <charset val="128"/>
    </font>
    <font>
      <sz val="10"/>
      <color indexed="8"/>
      <name val="Arial"/>
      <family val="2"/>
    </font>
    <font>
      <sz val="9"/>
      <name val="Times New Roman"/>
      <family val="1"/>
    </font>
    <font>
      <u/>
      <sz val="10"/>
      <color indexed="36"/>
      <name val="Arial"/>
      <family val="2"/>
    </font>
    <font>
      <sz val="10"/>
      <name val="Times New Roman"/>
      <family val="1"/>
    </font>
    <font>
      <sz val="8"/>
      <name val="Arial"/>
      <family val="2"/>
    </font>
    <font>
      <b/>
      <sz val="12"/>
      <name val="Arial"/>
      <family val="2"/>
    </font>
    <font>
      <u/>
      <sz val="10"/>
      <color indexed="12"/>
      <name val="Arial"/>
      <family val="2"/>
    </font>
    <font>
      <sz val="10"/>
      <name val="ＭＳ ゴシック"/>
      <family val="3"/>
      <charset val="128"/>
    </font>
    <font>
      <sz val="10"/>
      <name val="Helv"/>
      <family val="2"/>
    </font>
    <font>
      <sz val="16"/>
      <name val="ＭＳ 明朝"/>
      <family val="1"/>
      <charset val="128"/>
    </font>
    <font>
      <sz val="10"/>
      <name val="Arial"/>
      <family val="2"/>
    </font>
    <font>
      <sz val="8"/>
      <color indexed="16"/>
      <name val="Century Schoolbook"/>
      <family val="1"/>
    </font>
    <font>
      <b/>
      <i/>
      <sz val="10"/>
      <name val="Times New Roman"/>
      <family val="1"/>
    </font>
    <font>
      <b/>
      <sz val="11"/>
      <name val="Helv"/>
      <family val="2"/>
    </font>
    <font>
      <sz val="11"/>
      <name val="ＨＧ丸ゴシックM"/>
      <family val="3"/>
      <charset val="128"/>
    </font>
    <font>
      <sz val="14"/>
      <name val="ＨＧ丸ゴシックM"/>
      <family val="3"/>
      <charset val="128"/>
    </font>
    <font>
      <b/>
      <sz val="9"/>
      <name val="Times New Roman"/>
      <family val="1"/>
    </font>
    <font>
      <i/>
      <sz val="11"/>
      <color indexed="23"/>
      <name val="宋体"/>
      <family val="3"/>
      <charset val="128"/>
    </font>
    <font>
      <sz val="9"/>
      <name val="ＭＳ ゴシック"/>
      <family val="3"/>
      <charset val="128"/>
    </font>
    <font>
      <sz val="10"/>
      <name val="ＭＳ 明朝"/>
      <family val="1"/>
      <charset val="128"/>
    </font>
    <font>
      <sz val="11"/>
      <color indexed="10"/>
      <name val="宋体"/>
      <family val="3"/>
      <charset val="128"/>
    </font>
    <font>
      <sz val="11"/>
      <color indexed="17"/>
      <name val="宋体"/>
      <family val="3"/>
      <charset val="128"/>
    </font>
    <font>
      <sz val="11"/>
      <color indexed="20"/>
      <name val="宋体"/>
      <family val="3"/>
      <charset val="128"/>
    </font>
    <font>
      <sz val="14"/>
      <name val="ＭＳ 明朝"/>
      <family val="1"/>
      <charset val="128"/>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b/>
      <sz val="11"/>
      <color indexed="52"/>
      <name val="宋体"/>
      <family val="3"/>
      <charset val="128"/>
    </font>
    <font>
      <b/>
      <sz val="11"/>
      <color indexed="63"/>
      <name val="宋体"/>
      <family val="3"/>
      <charset val="128"/>
    </font>
    <font>
      <sz val="11"/>
      <color indexed="62"/>
      <name val="宋体"/>
      <family val="3"/>
      <charset val="128"/>
    </font>
    <font>
      <sz val="11"/>
      <color indexed="60"/>
      <name val="宋体"/>
      <family val="3"/>
      <charset val="128"/>
    </font>
    <font>
      <sz val="11"/>
      <color indexed="52"/>
      <name val="宋体"/>
      <family val="3"/>
      <charset val="128"/>
    </font>
    <font>
      <b/>
      <sz val="9"/>
      <color indexed="81"/>
      <name val="ＭＳ Ｐゴシック"/>
      <family val="3"/>
      <charset val="128"/>
    </font>
    <font>
      <sz val="9"/>
      <color indexed="81"/>
      <name val="ＭＳ Ｐゴシック"/>
      <family val="3"/>
      <charset val="128"/>
    </font>
    <font>
      <sz val="14"/>
      <color theme="1"/>
      <name val="ＭＳ Ｐゴシック"/>
      <family val="3"/>
      <charset val="128"/>
      <scheme val="minor"/>
    </font>
    <font>
      <sz val="7"/>
      <name val="ＭＳ Ｐゴシック"/>
      <family val="2"/>
      <charset val="128"/>
      <scheme val="minor"/>
    </font>
    <font>
      <sz val="11"/>
      <name val="ＭＳ 明朝"/>
      <family val="1"/>
      <charset val="128"/>
    </font>
    <font>
      <sz val="6"/>
      <name val="明朝"/>
      <family val="1"/>
      <charset val="128"/>
    </font>
    <font>
      <sz val="11"/>
      <color theme="1"/>
      <name val="Meiryo UI"/>
      <family val="3"/>
      <charset val="128"/>
    </font>
    <font>
      <b/>
      <sz val="36"/>
      <color theme="1"/>
      <name val="Meiryo UI"/>
      <family val="3"/>
      <charset val="128"/>
    </font>
    <font>
      <b/>
      <sz val="24"/>
      <color theme="1"/>
      <name val="Meiryo UI"/>
      <family val="3"/>
      <charset val="128"/>
    </font>
    <font>
      <sz val="16"/>
      <color theme="1"/>
      <name val="Meiryo UI"/>
      <family val="3"/>
      <charset val="128"/>
    </font>
    <font>
      <sz val="26"/>
      <color theme="1"/>
      <name val="Meiryo UI"/>
      <family val="3"/>
      <charset val="128"/>
    </font>
    <font>
      <b/>
      <sz val="12"/>
      <color theme="1"/>
      <name val="Meiryo UI"/>
      <family val="3"/>
      <charset val="128"/>
    </font>
    <font>
      <b/>
      <sz val="11"/>
      <color theme="0"/>
      <name val="Meiryo UI"/>
      <family val="3"/>
      <charset val="128"/>
    </font>
    <font>
      <b/>
      <sz val="14"/>
      <color indexed="9"/>
      <name val="Meiryo UI"/>
      <family val="3"/>
      <charset val="128"/>
    </font>
    <font>
      <b/>
      <sz val="14"/>
      <color indexed="8"/>
      <name val="Meiryo UI"/>
      <family val="3"/>
      <charset val="128"/>
    </font>
    <font>
      <sz val="14"/>
      <color theme="1"/>
      <name val="Meiryo UI"/>
      <family val="3"/>
      <charset val="128"/>
    </font>
    <font>
      <b/>
      <sz val="14"/>
      <color theme="0"/>
      <name val="Meiryo UI"/>
      <family val="3"/>
      <charset val="128"/>
    </font>
    <font>
      <sz val="14"/>
      <color theme="0"/>
      <name val="Meiryo UI"/>
      <family val="3"/>
      <charset val="128"/>
    </font>
    <font>
      <sz val="11"/>
      <color rgb="FFFF0000"/>
      <name val="Meiryo UI"/>
      <family val="3"/>
      <charset val="128"/>
    </font>
    <font>
      <sz val="11"/>
      <color indexed="8"/>
      <name val="Meiryo UI"/>
      <family val="3"/>
      <charset val="128"/>
    </font>
    <font>
      <sz val="14"/>
      <color indexed="8"/>
      <name val="Meiryo UI"/>
      <family val="3"/>
      <charset val="128"/>
    </font>
    <font>
      <b/>
      <sz val="11"/>
      <color indexed="8"/>
      <name val="Meiryo UI"/>
      <family val="3"/>
      <charset val="128"/>
    </font>
    <font>
      <b/>
      <sz val="9"/>
      <color indexed="8"/>
      <name val="Meiryo UI"/>
      <family val="3"/>
      <charset val="128"/>
    </font>
    <font>
      <b/>
      <sz val="9"/>
      <name val="Meiryo UI"/>
      <family val="3"/>
      <charset val="128"/>
    </font>
    <font>
      <sz val="9"/>
      <color indexed="8"/>
      <name val="Meiryo UI"/>
      <family val="3"/>
      <charset val="128"/>
    </font>
    <font>
      <sz val="9"/>
      <name val="Meiryo UI"/>
      <family val="3"/>
      <charset val="128"/>
    </font>
    <font>
      <sz val="11"/>
      <color rgb="FF0033CC"/>
      <name val="Meiryo UI"/>
      <family val="3"/>
      <charset val="128"/>
    </font>
    <font>
      <sz val="9"/>
      <color theme="1"/>
      <name val="Meiryo UI"/>
      <family val="3"/>
      <charset val="128"/>
    </font>
    <font>
      <sz val="10"/>
      <color theme="1"/>
      <name val="Meiryo UI"/>
      <family val="3"/>
      <charset val="128"/>
    </font>
    <font>
      <sz val="12"/>
      <color theme="1"/>
      <name val="Meiryo UI"/>
      <family val="3"/>
      <charset val="128"/>
    </font>
    <font>
      <b/>
      <sz val="11"/>
      <name val="Meiryo UI"/>
      <family val="3"/>
      <charset val="128"/>
    </font>
    <font>
      <sz val="11"/>
      <name val="Meiryo UI"/>
      <family val="3"/>
      <charset val="128"/>
    </font>
    <font>
      <b/>
      <sz val="14"/>
      <color theme="1"/>
      <name val="Meiryo UI"/>
      <family val="3"/>
      <charset val="128"/>
    </font>
    <font>
      <sz val="6"/>
      <name val="Meiryo UI"/>
      <family val="3"/>
      <charset val="128"/>
    </font>
    <font>
      <b/>
      <sz val="14"/>
      <color indexed="8"/>
      <name val="ＭＳ ゴシック"/>
      <family val="3"/>
      <charset val="128"/>
    </font>
    <font>
      <b/>
      <sz val="11"/>
      <color theme="1"/>
      <name val="Meiryo UI"/>
      <family val="3"/>
      <charset val="128"/>
    </font>
    <font>
      <sz val="9"/>
      <color rgb="FFFF0000"/>
      <name val="Meiryo UI"/>
      <family val="3"/>
      <charset val="128"/>
    </font>
    <font>
      <sz val="9"/>
      <color indexed="81"/>
      <name val="MS P ゴシック"/>
      <family val="3"/>
      <charset val="128"/>
    </font>
    <font>
      <sz val="11"/>
      <color rgb="FFC00000"/>
      <name val="Meiryo UI"/>
      <family val="3"/>
      <charset val="128"/>
    </font>
    <font>
      <sz val="11"/>
      <color rgb="FF0000FF"/>
      <name val="Meiryo UI"/>
      <family val="3"/>
      <charset val="128"/>
    </font>
    <font>
      <sz val="11"/>
      <color rgb="FF0070C0"/>
      <name val="Meiryo UI"/>
      <family val="3"/>
      <charset val="128"/>
    </font>
    <font>
      <strike/>
      <sz val="11"/>
      <color theme="1"/>
      <name val="Meiryo UI"/>
      <family val="3"/>
      <charset val="128"/>
    </font>
    <font>
      <strike/>
      <sz val="11"/>
      <color rgb="FFFF0000"/>
      <name val="Meiryo UI"/>
      <family val="3"/>
      <charset val="128"/>
    </font>
    <font>
      <sz val="11"/>
      <color rgb="FFFF0000"/>
      <name val="ＭＳ Ｐゴシック"/>
      <family val="2"/>
      <charset val="128"/>
      <scheme val="minor"/>
    </font>
    <font>
      <sz val="11"/>
      <color rgb="FF0070C0"/>
      <name val="ＭＳ Ｐゴシック"/>
      <family val="3"/>
      <charset val="128"/>
      <scheme val="minor"/>
    </font>
    <font>
      <sz val="11"/>
      <color rgb="FF0070C0"/>
      <name val="ＭＳ Ｐゴシック"/>
      <family val="2"/>
      <charset val="128"/>
      <scheme val="minor"/>
    </font>
  </fonts>
  <fills count="50">
    <fill>
      <patternFill patternType="none"/>
    </fill>
    <fill>
      <patternFill patternType="gray125"/>
    </fill>
    <fill>
      <patternFill patternType="solid">
        <fgColor theme="0"/>
        <bgColor indexed="64"/>
      </patternFill>
    </fill>
    <fill>
      <patternFill patternType="solid">
        <fgColor indexed="62"/>
        <bgColor indexed="64"/>
      </patternFill>
    </fill>
    <fill>
      <patternFill patternType="solid">
        <fgColor theme="4" tint="-0.499984740745262"/>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33339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22"/>
        <bgColor indexed="64"/>
      </patternFill>
    </fill>
    <fill>
      <patternFill patternType="solid">
        <fgColor indexed="26"/>
        <bgColor indexed="64"/>
      </patternFill>
    </fill>
    <fill>
      <patternFill patternType="solid">
        <fgColor indexed="47"/>
        <bgColor indexed="64"/>
      </patternFill>
    </fill>
    <fill>
      <patternFill patternType="solid">
        <fgColor rgb="FFC0C0C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gradientFill degree="90">
        <stop position="0">
          <color theme="0"/>
        </stop>
        <stop position="1">
          <color theme="4"/>
        </stop>
      </gradientFill>
    </fill>
    <fill>
      <patternFill patternType="solid">
        <fgColor theme="7" tint="0.79998168889431442"/>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style="thin">
        <color auto="1"/>
      </right>
      <top/>
      <bottom/>
      <diagonal/>
    </border>
  </borders>
  <cellStyleXfs count="227">
    <xf numFmtId="0" fontId="0" fillId="0" borderId="0">
      <alignment vertical="center"/>
    </xf>
    <xf numFmtId="0" fontId="4" fillId="8"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1" borderId="0" applyNumberFormat="0" applyBorder="0" applyAlignment="0" applyProtection="0">
      <alignment vertical="center"/>
    </xf>
    <xf numFmtId="0" fontId="4" fillId="12"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0" fontId="4" fillId="16" borderId="0" applyNumberFormat="0" applyBorder="0" applyAlignment="0" applyProtection="0">
      <alignment vertical="center"/>
    </xf>
    <xf numFmtId="0" fontId="4" fillId="11" borderId="0" applyNumberFormat="0" applyBorder="0" applyAlignment="0" applyProtection="0">
      <alignment vertical="center"/>
    </xf>
    <xf numFmtId="0" fontId="4" fillId="14" borderId="0" applyNumberFormat="0" applyBorder="0" applyAlignment="0" applyProtection="0">
      <alignment vertical="center"/>
    </xf>
    <xf numFmtId="0" fontId="4" fillId="17" borderId="0" applyNumberFormat="0" applyBorder="0" applyAlignment="0" applyProtection="0">
      <alignment vertical="center"/>
    </xf>
    <xf numFmtId="0" fontId="5" fillId="18" borderId="0" applyNumberFormat="0" applyBorder="0" applyAlignment="0" applyProtection="0">
      <alignment vertical="center"/>
    </xf>
    <xf numFmtId="0" fontId="5" fillId="15" borderId="0" applyNumberFormat="0" applyBorder="0" applyAlignment="0" applyProtection="0">
      <alignment vertical="center"/>
    </xf>
    <xf numFmtId="0" fontId="5" fillId="16"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1" borderId="0" applyNumberFormat="0" applyBorder="0" applyAlignment="0" applyProtection="0">
      <alignment vertical="center"/>
    </xf>
    <xf numFmtId="0" fontId="5"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5" fillId="19" borderId="0" applyNumberFormat="0" applyBorder="0" applyAlignment="0" applyProtection="0">
      <alignment vertical="center"/>
    </xf>
    <xf numFmtId="0" fontId="5" fillId="20" borderId="0" applyNumberFormat="0" applyBorder="0" applyAlignment="0" applyProtection="0">
      <alignment vertical="center"/>
    </xf>
    <xf numFmtId="0" fontId="5" fillId="25" borderId="0" applyNumberFormat="0" applyBorder="0" applyAlignment="0" applyProtection="0">
      <alignment vertical="center"/>
    </xf>
    <xf numFmtId="0" fontId="6" fillId="0" borderId="0" applyNumberFormat="0" applyFill="0" applyBorder="0" applyAlignment="0" applyProtection="0">
      <alignment vertical="center"/>
    </xf>
    <xf numFmtId="0" fontId="7" fillId="26" borderId="11" applyNumberFormat="0" applyAlignment="0" applyProtection="0">
      <alignment vertical="center"/>
    </xf>
    <xf numFmtId="0" fontId="8" fillId="27" borderId="0" applyNumberFormat="0" applyBorder="0" applyAlignment="0" applyProtection="0">
      <alignment vertical="center"/>
    </xf>
    <xf numFmtId="178" fontId="9" fillId="0" borderId="0" applyFont="0" applyFill="0" applyBorder="0" applyAlignment="0" applyProtection="0"/>
    <xf numFmtId="179" fontId="9" fillId="0" borderId="0" applyFont="0" applyFill="0" applyBorder="0" applyAlignment="0" applyProtection="0">
      <alignment vertical="top"/>
    </xf>
    <xf numFmtId="180" fontId="9" fillId="0" borderId="0" applyFont="0" applyFill="0" applyBorder="0" applyAlignment="0" applyProtection="0"/>
    <xf numFmtId="0" fontId="4" fillId="28" borderId="12" applyNumberFormat="0" applyFont="0" applyAlignment="0" applyProtection="0">
      <alignment vertical="center"/>
    </xf>
    <xf numFmtId="0" fontId="10" fillId="0" borderId="13" applyNumberFormat="0" applyFill="0" applyAlignment="0" applyProtection="0">
      <alignment vertical="center"/>
    </xf>
    <xf numFmtId="0" fontId="11" fillId="9" borderId="0" applyNumberFormat="0" applyBorder="0" applyAlignment="0" applyProtection="0">
      <alignment vertical="center"/>
    </xf>
    <xf numFmtId="0" fontId="12" fillId="29" borderId="14" applyNumberFormat="0" applyAlignment="0" applyProtection="0">
      <alignment vertical="center"/>
    </xf>
    <xf numFmtId="0" fontId="13" fillId="0" borderId="0" applyNumberFormat="0" applyFill="0" applyBorder="0" applyAlignment="0" applyProtection="0">
      <alignment vertical="center"/>
    </xf>
    <xf numFmtId="0" fontId="14" fillId="0" borderId="15" applyNumberFormat="0" applyFill="0" applyAlignment="0" applyProtection="0">
      <alignment vertical="center"/>
    </xf>
    <xf numFmtId="0" fontId="15" fillId="0" borderId="16" applyNumberFormat="0" applyFill="0" applyAlignment="0" applyProtection="0">
      <alignment vertical="center"/>
    </xf>
    <xf numFmtId="0" fontId="16" fillId="0" borderId="17" applyNumberFormat="0" applyFill="0" applyAlignment="0" applyProtection="0">
      <alignment vertical="center"/>
    </xf>
    <xf numFmtId="0" fontId="16" fillId="0" borderId="0" applyNumberFormat="0" applyFill="0" applyBorder="0" applyAlignment="0" applyProtection="0">
      <alignment vertical="center"/>
    </xf>
    <xf numFmtId="0" fontId="17" fillId="0" borderId="0" applyFill="0" applyBorder="0" applyProtection="0"/>
    <xf numFmtId="0" fontId="18" fillId="0" borderId="18" applyNumberFormat="0" applyFill="0" applyAlignment="0" applyProtection="0">
      <alignment vertical="center"/>
    </xf>
    <xf numFmtId="0" fontId="19" fillId="29" borderId="19" applyNumberFormat="0" applyAlignment="0" applyProtection="0">
      <alignment vertical="center"/>
    </xf>
    <xf numFmtId="0" fontId="20" fillId="0" borderId="0" applyNumberFormat="0" applyFill="0" applyBorder="0" applyAlignment="0" applyProtection="0">
      <alignment vertical="center"/>
    </xf>
    <xf numFmtId="0" fontId="21" fillId="13" borderId="14" applyNumberFormat="0" applyAlignment="0" applyProtection="0">
      <alignment vertical="center"/>
    </xf>
    <xf numFmtId="0" fontId="3" fillId="0" borderId="0">
      <alignment vertical="center"/>
    </xf>
    <xf numFmtId="0" fontId="3" fillId="0" borderId="0"/>
    <xf numFmtId="0" fontId="22" fillId="0" borderId="0">
      <alignment vertical="center"/>
    </xf>
    <xf numFmtId="0" fontId="23" fillId="10" borderId="0" applyNumberFormat="0" applyBorder="0" applyAlignment="0" applyProtection="0">
      <alignment vertical="center"/>
    </xf>
    <xf numFmtId="0" fontId="24" fillId="0" borderId="0">
      <alignment vertical="center"/>
    </xf>
    <xf numFmtId="0" fontId="22" fillId="0" borderId="0">
      <alignment vertical="center"/>
    </xf>
    <xf numFmtId="0" fontId="25" fillId="0" borderId="0"/>
    <xf numFmtId="38" fontId="3" fillId="0" borderId="0" applyFont="0" applyFill="0" applyBorder="0" applyAlignment="0" applyProtection="0"/>
    <xf numFmtId="38" fontId="3" fillId="0" borderId="0" applyFont="0" applyFill="0" applyBorder="0" applyAlignment="0" applyProtection="0"/>
    <xf numFmtId="0" fontId="26" fillId="8" borderId="0" applyNumberFormat="0" applyBorder="0" applyAlignment="0" applyProtection="0">
      <alignment vertical="center"/>
    </xf>
    <xf numFmtId="0" fontId="26" fillId="9" borderId="0" applyNumberFormat="0" applyBorder="0" applyAlignment="0" applyProtection="0">
      <alignment vertical="center"/>
    </xf>
    <xf numFmtId="0" fontId="26" fillId="10" borderId="0" applyNumberFormat="0" applyBorder="0" applyAlignment="0" applyProtection="0">
      <alignment vertical="center"/>
    </xf>
    <xf numFmtId="0" fontId="26"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6" fillId="11" borderId="0" applyNumberFormat="0" applyBorder="0" applyAlignment="0" applyProtection="0">
      <alignment vertical="center"/>
    </xf>
    <xf numFmtId="0" fontId="26" fillId="14"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0" borderId="22" applyBorder="0"/>
    <xf numFmtId="0" fontId="29" fillId="0" borderId="0">
      <alignment horizontal="center" wrapText="1"/>
      <protection locked="0"/>
    </xf>
    <xf numFmtId="0" fontId="30" fillId="0" borderId="0">
      <alignment vertical="center" wrapText="1"/>
    </xf>
    <xf numFmtId="181" fontId="31" fillId="0" borderId="0" applyFill="0" applyBorder="0" applyAlignment="0"/>
    <xf numFmtId="0" fontId="32" fillId="0" borderId="0">
      <alignment horizontal="left"/>
    </xf>
    <xf numFmtId="0" fontId="33" fillId="0" borderId="0" applyNumberFormat="0" applyFill="0" applyBorder="0" applyAlignment="0" applyProtection="0">
      <alignment vertical="top"/>
      <protection locked="0"/>
    </xf>
    <xf numFmtId="0" fontId="34" fillId="0" borderId="0">
      <alignment vertical="center"/>
    </xf>
    <xf numFmtId="38" fontId="35" fillId="30" borderId="0" applyNumberFormat="0" applyBorder="0" applyAlignment="0" applyProtection="0"/>
    <xf numFmtId="0" fontId="36" fillId="0" borderId="23" applyNumberFormat="0" applyAlignment="0" applyProtection="0">
      <alignment horizontal="left" vertical="center"/>
    </xf>
    <xf numFmtId="0" fontId="36" fillId="0" borderId="20">
      <alignment horizontal="left" vertical="center"/>
    </xf>
    <xf numFmtId="0" fontId="37" fillId="0" borderId="0" applyNumberFormat="0" applyFill="0" applyBorder="0" applyAlignment="0" applyProtection="0">
      <alignment vertical="top"/>
      <protection locked="0"/>
    </xf>
    <xf numFmtId="0" fontId="38" fillId="0" borderId="0" applyBorder="0"/>
    <xf numFmtId="10" fontId="35" fillId="31" borderId="22" applyNumberFormat="0" applyBorder="0" applyAlignment="0" applyProtection="0"/>
    <xf numFmtId="0" fontId="38" fillId="0" borderId="0"/>
    <xf numFmtId="182" fontId="39"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1" fillId="0" borderId="0"/>
    <xf numFmtId="14" fontId="29" fillId="0" borderId="0">
      <alignment horizontal="center" wrapText="1"/>
      <protection locked="0"/>
    </xf>
    <xf numFmtId="10" fontId="41" fillId="0" borderId="0" applyFont="0" applyFill="0" applyBorder="0" applyAlignment="0" applyProtection="0"/>
    <xf numFmtId="4" fontId="32" fillId="0" borderId="0">
      <alignment horizontal="right"/>
    </xf>
    <xf numFmtId="4" fontId="42" fillId="0" borderId="0">
      <alignment horizontal="right"/>
    </xf>
    <xf numFmtId="0" fontId="43" fillId="0" borderId="0">
      <alignment horizontal="left"/>
    </xf>
    <xf numFmtId="0" fontId="44" fillId="0" borderId="0"/>
    <xf numFmtId="0" fontId="45" fillId="0" borderId="0">
      <alignment horizontal="center" vertical="center"/>
    </xf>
    <xf numFmtId="49" fontId="46" fillId="0" borderId="0" applyFill="0" applyBorder="0" applyProtection="0">
      <alignment horizontal="centerContinuous" vertical="center"/>
    </xf>
    <xf numFmtId="0" fontId="46" fillId="31" borderId="0" applyFill="0" applyBorder="0" applyProtection="0">
      <alignment horizontal="center" vertical="center"/>
    </xf>
    <xf numFmtId="49" fontId="46" fillId="0" borderId="0" applyFill="0" applyBorder="0" applyProtection="0">
      <alignment horizontal="centerContinuous"/>
      <protection locked="0"/>
    </xf>
    <xf numFmtId="0" fontId="47" fillId="0" borderId="0">
      <alignment horizontal="center"/>
    </xf>
    <xf numFmtId="176" fontId="41" fillId="0" borderId="0" applyFont="0" applyFill="0" applyBorder="0" applyAlignment="0" applyProtection="0"/>
    <xf numFmtId="177" fontId="41" fillId="0" borderId="0" applyFont="0" applyFill="0" applyBorder="0" applyAlignment="0" applyProtection="0"/>
    <xf numFmtId="183" fontId="41" fillId="0" borderId="0" applyFont="0" applyFill="0" applyBorder="0" applyAlignment="0" applyProtection="0"/>
    <xf numFmtId="184" fontId="41" fillId="0" borderId="0" applyFont="0" applyFill="0" applyBorder="0" applyAlignment="0" applyProtection="0"/>
    <xf numFmtId="0" fontId="25" fillId="0" borderId="0"/>
    <xf numFmtId="0" fontId="48" fillId="0" borderId="0" applyNumberFormat="0" applyFill="0" applyBorder="0" applyAlignment="0" applyProtection="0">
      <alignment vertical="center"/>
    </xf>
    <xf numFmtId="0" fontId="49" fillId="0" borderId="21" applyNumberFormat="0" applyBorder="0">
      <alignment vertical="center"/>
    </xf>
    <xf numFmtId="49" fontId="50" fillId="0" borderId="24"/>
    <xf numFmtId="0" fontId="51" fillId="0" borderId="0" applyNumberFormat="0" applyFill="0" applyBorder="0" applyAlignment="0" applyProtection="0">
      <alignment vertical="center"/>
    </xf>
    <xf numFmtId="38" fontId="3" fillId="0" borderId="0" applyFont="0" applyFill="0" applyBorder="0" applyAlignment="0" applyProtection="0"/>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2" fillId="10"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53" fillId="9" borderId="0" applyNumberFormat="0" applyBorder="0" applyAlignment="0" applyProtection="0">
      <alignment vertical="center"/>
    </xf>
    <xf numFmtId="0" fontId="41" fillId="28" borderId="12" applyNumberFormat="0" applyFont="0" applyAlignment="0" applyProtection="0">
      <alignment vertical="center"/>
    </xf>
    <xf numFmtId="0" fontId="3" fillId="0" borderId="0"/>
    <xf numFmtId="0" fontId="3" fillId="0" borderId="0">
      <alignment vertical="center"/>
    </xf>
    <xf numFmtId="0" fontId="24" fillId="0" borderId="0">
      <alignment vertical="center"/>
    </xf>
    <xf numFmtId="0" fontId="24" fillId="0" borderId="0">
      <alignment vertical="center"/>
    </xf>
    <xf numFmtId="0" fontId="24" fillId="0" borderId="0">
      <alignment vertical="center"/>
    </xf>
    <xf numFmtId="0" fontId="54" fillId="0" borderId="0"/>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7" fillId="25" borderId="0" applyNumberFormat="0" applyBorder="0" applyAlignment="0" applyProtection="0">
      <alignment vertical="center"/>
    </xf>
    <xf numFmtId="0" fontId="55" fillId="0" borderId="0" applyNumberFormat="0" applyFill="0" applyBorder="0" applyAlignment="0" applyProtection="0">
      <alignment vertical="center"/>
    </xf>
    <xf numFmtId="0" fontId="56" fillId="0" borderId="15" applyNumberFormat="0" applyFill="0" applyAlignment="0" applyProtection="0">
      <alignment vertical="center"/>
    </xf>
    <xf numFmtId="0" fontId="57" fillId="0" borderId="16" applyNumberFormat="0" applyFill="0" applyAlignment="0" applyProtection="0">
      <alignment vertical="center"/>
    </xf>
    <xf numFmtId="0" fontId="58" fillId="0" borderId="17" applyNumberFormat="0" applyFill="0" applyAlignment="0" applyProtection="0">
      <alignment vertical="center"/>
    </xf>
    <xf numFmtId="0" fontId="5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9" fillId="26" borderId="11" applyNumberFormat="0" applyAlignment="0" applyProtection="0">
      <alignment vertical="center"/>
    </xf>
    <xf numFmtId="0" fontId="60" fillId="0" borderId="18" applyNumberFormat="0" applyFill="0" applyAlignment="0" applyProtection="0">
      <alignment vertical="center"/>
    </xf>
    <xf numFmtId="0" fontId="61" fillId="29" borderId="14" applyNumberFormat="0" applyAlignment="0" applyProtection="0">
      <alignment vertical="center"/>
    </xf>
    <xf numFmtId="0" fontId="62" fillId="29" borderId="19" applyNumberFormat="0" applyAlignment="0" applyProtection="0">
      <alignment vertical="center"/>
    </xf>
    <xf numFmtId="0" fontId="63" fillId="13" borderId="14" applyNumberFormat="0" applyAlignment="0" applyProtection="0">
      <alignment vertical="center"/>
    </xf>
    <xf numFmtId="0" fontId="64" fillId="27" borderId="0" applyNumberFormat="0" applyBorder="0" applyAlignment="0" applyProtection="0">
      <alignment vertical="center"/>
    </xf>
    <xf numFmtId="0" fontId="65" fillId="0" borderId="13" applyNumberFormat="0" applyFill="0" applyAlignment="0" applyProtection="0">
      <alignment vertical="center"/>
    </xf>
    <xf numFmtId="0" fontId="28" fillId="0" borderId="22" applyBorder="0"/>
    <xf numFmtId="0" fontId="36" fillId="0" borderId="20">
      <alignment horizontal="left" vertical="center"/>
    </xf>
    <xf numFmtId="10" fontId="35" fillId="31" borderId="22" applyNumberFormat="0" applyBorder="0" applyAlignment="0" applyProtection="0"/>
    <xf numFmtId="0" fontId="49" fillId="0" borderId="21" applyNumberFormat="0" applyBorder="0">
      <alignment vertical="center"/>
    </xf>
    <xf numFmtId="0" fontId="22" fillId="0" borderId="0">
      <alignment vertical="center"/>
    </xf>
    <xf numFmtId="0" fontId="28" fillId="0" borderId="22" applyBorder="0"/>
    <xf numFmtId="0" fontId="36" fillId="0" borderId="20">
      <alignment horizontal="left" vertical="center"/>
    </xf>
    <xf numFmtId="10" fontId="35" fillId="31" borderId="22" applyNumberFormat="0" applyBorder="0" applyAlignment="0" applyProtection="0"/>
    <xf numFmtId="0" fontId="4" fillId="28" borderId="12" applyNumberFormat="0" applyFont="0" applyAlignment="0" applyProtection="0">
      <alignment vertical="center"/>
    </xf>
    <xf numFmtId="0" fontId="4" fillId="28" borderId="12" applyNumberFormat="0" applyFont="0" applyAlignment="0" applyProtection="0">
      <alignment vertical="center"/>
    </xf>
    <xf numFmtId="0" fontId="12" fillId="29" borderId="14" applyNumberFormat="0" applyAlignment="0" applyProtection="0">
      <alignment vertical="center"/>
    </xf>
    <xf numFmtId="0" fontId="12" fillId="29" borderId="14" applyNumberFormat="0" applyAlignment="0" applyProtection="0">
      <alignment vertical="center"/>
    </xf>
    <xf numFmtId="0" fontId="18" fillId="0" borderId="18" applyNumberFormat="0" applyFill="0" applyAlignment="0" applyProtection="0">
      <alignment vertical="center"/>
    </xf>
    <xf numFmtId="0" fontId="18" fillId="0" borderId="18" applyNumberFormat="0" applyFill="0" applyAlignment="0" applyProtection="0">
      <alignment vertical="center"/>
    </xf>
    <xf numFmtId="0" fontId="19" fillId="29" borderId="19" applyNumberFormat="0" applyAlignment="0" applyProtection="0">
      <alignment vertical="center"/>
    </xf>
    <xf numFmtId="0" fontId="19" fillId="29" borderId="19" applyNumberFormat="0" applyAlignment="0" applyProtection="0">
      <alignment vertical="center"/>
    </xf>
    <xf numFmtId="0" fontId="41" fillId="28" borderId="12" applyNumberFormat="0" applyFont="0" applyAlignment="0" applyProtection="0">
      <alignment vertical="center"/>
    </xf>
    <xf numFmtId="0" fontId="41" fillId="28" borderId="12" applyNumberFormat="0" applyFont="0" applyAlignment="0" applyProtection="0">
      <alignment vertical="center"/>
    </xf>
    <xf numFmtId="0" fontId="21" fillId="13" borderId="14" applyNumberFormat="0" applyAlignment="0" applyProtection="0">
      <alignment vertical="center"/>
    </xf>
    <xf numFmtId="0" fontId="21" fillId="13" borderId="14" applyNumberFormat="0" applyAlignment="0" applyProtection="0">
      <alignment vertical="center"/>
    </xf>
    <xf numFmtId="0" fontId="60" fillId="0" borderId="18" applyNumberFormat="0" applyFill="0" applyAlignment="0" applyProtection="0">
      <alignment vertical="center"/>
    </xf>
    <xf numFmtId="0" fontId="60" fillId="0" borderId="18" applyNumberFormat="0" applyFill="0" applyAlignment="0" applyProtection="0">
      <alignment vertical="center"/>
    </xf>
    <xf numFmtId="0" fontId="61" fillId="29" borderId="14" applyNumberFormat="0" applyAlignment="0" applyProtection="0">
      <alignment vertical="center"/>
    </xf>
    <xf numFmtId="0" fontId="61" fillId="29" borderId="14" applyNumberFormat="0" applyAlignment="0" applyProtection="0">
      <alignment vertical="center"/>
    </xf>
    <xf numFmtId="0" fontId="62" fillId="29" borderId="19" applyNumberFormat="0" applyAlignment="0" applyProtection="0">
      <alignment vertical="center"/>
    </xf>
    <xf numFmtId="0" fontId="62" fillId="29" borderId="19" applyNumberFormat="0" applyAlignment="0" applyProtection="0">
      <alignment vertical="center"/>
    </xf>
    <xf numFmtId="0" fontId="63" fillId="13" borderId="14" applyNumberFormat="0" applyAlignment="0" applyProtection="0">
      <alignment vertical="center"/>
    </xf>
    <xf numFmtId="0" fontId="63" fillId="13" borderId="14" applyNumberFormat="0" applyAlignment="0" applyProtection="0">
      <alignment vertical="center"/>
    </xf>
    <xf numFmtId="0" fontId="68" fillId="0" borderId="0">
      <alignment vertical="center"/>
    </xf>
    <xf numFmtId="0" fontId="3" fillId="0" borderId="0"/>
    <xf numFmtId="0" fontId="22" fillId="0" borderId="0">
      <alignment vertical="center"/>
    </xf>
    <xf numFmtId="0" fontId="22" fillId="0" borderId="0">
      <alignment vertical="center"/>
    </xf>
    <xf numFmtId="0" fontId="22" fillId="0" borderId="0">
      <alignment vertical="center"/>
    </xf>
    <xf numFmtId="0" fontId="68" fillId="0" borderId="0">
      <alignment vertical="center"/>
    </xf>
    <xf numFmtId="0" fontId="68" fillId="0" borderId="0">
      <alignment vertical="center"/>
    </xf>
    <xf numFmtId="0" fontId="22" fillId="0" borderId="0">
      <alignment vertical="center"/>
    </xf>
    <xf numFmtId="0" fontId="24" fillId="0" borderId="0">
      <alignment vertical="center"/>
    </xf>
    <xf numFmtId="0" fontId="3" fillId="0" borderId="0"/>
    <xf numFmtId="0" fontId="68" fillId="0" borderId="0">
      <alignment vertical="center"/>
    </xf>
    <xf numFmtId="0" fontId="70" fillId="0" borderId="0"/>
  </cellStyleXfs>
  <cellXfs count="484">
    <xf numFmtId="0" fontId="0" fillId="0" borderId="0" xfId="0">
      <alignment vertical="center"/>
    </xf>
    <xf numFmtId="0" fontId="72" fillId="2" borderId="0" xfId="0" applyFont="1" applyFill="1">
      <alignment vertical="center"/>
    </xf>
    <xf numFmtId="0" fontId="74" fillId="2" borderId="0" xfId="0" applyFont="1" applyFill="1">
      <alignment vertical="center"/>
    </xf>
    <xf numFmtId="0" fontId="72" fillId="2" borderId="0" xfId="0" applyFont="1" applyFill="1" applyBorder="1">
      <alignment vertical="center"/>
    </xf>
    <xf numFmtId="0" fontId="75" fillId="2" borderId="0" xfId="0" applyFont="1" applyFill="1" applyBorder="1">
      <alignment vertical="center"/>
    </xf>
    <xf numFmtId="0" fontId="75" fillId="6" borderId="0" xfId="0" applyFont="1" applyFill="1" applyBorder="1">
      <alignment vertical="center"/>
    </xf>
    <xf numFmtId="0" fontId="72" fillId="6" borderId="0" xfId="0" applyFont="1" applyFill="1">
      <alignment vertical="center"/>
    </xf>
    <xf numFmtId="0" fontId="76" fillId="2" borderId="0" xfId="0" applyFont="1" applyFill="1">
      <alignment vertical="center"/>
    </xf>
    <xf numFmtId="0" fontId="75" fillId="2" borderId="8" xfId="0" applyFont="1" applyFill="1" applyBorder="1">
      <alignment vertical="center"/>
    </xf>
    <xf numFmtId="0" fontId="75" fillId="2" borderId="0" xfId="0" applyFont="1" applyFill="1">
      <alignment vertical="center"/>
    </xf>
    <xf numFmtId="0" fontId="75" fillId="6" borderId="4" xfId="0" applyFont="1" applyFill="1" applyBorder="1">
      <alignment vertical="center"/>
    </xf>
    <xf numFmtId="0" fontId="75" fillId="2" borderId="4" xfId="0" applyFont="1" applyFill="1" applyBorder="1">
      <alignment vertical="center"/>
    </xf>
    <xf numFmtId="0" fontId="77" fillId="2" borderId="0" xfId="0" applyFont="1" applyFill="1">
      <alignment vertical="center"/>
    </xf>
    <xf numFmtId="0" fontId="78" fillId="7" borderId="10" xfId="0" applyFont="1" applyFill="1" applyBorder="1">
      <alignment vertical="center"/>
    </xf>
    <xf numFmtId="0" fontId="78" fillId="7" borderId="10" xfId="0" applyFont="1" applyFill="1" applyBorder="1" applyAlignment="1">
      <alignment horizontal="center" vertical="center"/>
    </xf>
    <xf numFmtId="0" fontId="72" fillId="2" borderId="21" xfId="0" applyFont="1" applyFill="1" applyBorder="1" applyAlignment="1">
      <alignment horizontal="right" vertical="center"/>
    </xf>
    <xf numFmtId="0" fontId="72" fillId="2" borderId="5" xfId="0" applyFont="1" applyFill="1" applyBorder="1" applyAlignment="1">
      <alignment horizontal="right" vertical="center"/>
    </xf>
    <xf numFmtId="0" fontId="72" fillId="2" borderId="7" xfId="0" applyFont="1" applyFill="1" applyBorder="1" applyAlignment="1">
      <alignment horizontal="right" vertical="center"/>
    </xf>
    <xf numFmtId="0" fontId="72" fillId="2" borderId="0" xfId="0" applyFont="1" applyFill="1" applyAlignment="1">
      <alignment horizontal="left" vertical="center"/>
    </xf>
    <xf numFmtId="49" fontId="81" fillId="0" borderId="0" xfId="0" applyNumberFormat="1" applyFont="1">
      <alignment vertical="center"/>
    </xf>
    <xf numFmtId="49" fontId="82" fillId="4" borderId="0" xfId="0" applyNumberFormat="1" applyFont="1" applyFill="1">
      <alignment vertical="center"/>
    </xf>
    <xf numFmtId="49" fontId="83" fillId="4" borderId="0" xfId="0" applyNumberFormat="1" applyFont="1" applyFill="1">
      <alignment vertical="center"/>
    </xf>
    <xf numFmtId="49" fontId="72" fillId="0" borderId="0" xfId="0" applyNumberFormat="1" applyFont="1">
      <alignment vertical="center"/>
    </xf>
    <xf numFmtId="49" fontId="84" fillId="0" borderId="0" xfId="0" applyNumberFormat="1" applyFont="1">
      <alignment vertical="center"/>
    </xf>
    <xf numFmtId="49" fontId="72" fillId="0" borderId="6" xfId="0" applyNumberFormat="1" applyFont="1" applyBorder="1">
      <alignment vertical="center"/>
    </xf>
    <xf numFmtId="0" fontId="85" fillId="33" borderId="20" xfId="0" applyFont="1" applyFill="1" applyBorder="1">
      <alignment vertical="center"/>
    </xf>
    <xf numFmtId="0" fontId="85" fillId="33" borderId="26" xfId="0" applyFont="1" applyFill="1" applyBorder="1">
      <alignment vertical="center"/>
    </xf>
    <xf numFmtId="0" fontId="85" fillId="0" borderId="4" xfId="0" applyFont="1" applyBorder="1">
      <alignment vertical="center"/>
    </xf>
    <xf numFmtId="0" fontId="85" fillId="0" borderId="28" xfId="0" applyFont="1" applyBorder="1">
      <alignment vertical="center"/>
    </xf>
    <xf numFmtId="0" fontId="85" fillId="0" borderId="0" xfId="0" applyFont="1" applyBorder="1">
      <alignment vertical="center"/>
    </xf>
    <xf numFmtId="0" fontId="85" fillId="0" borderId="0" xfId="0" applyFont="1" applyBorder="1" applyAlignment="1">
      <alignment horizontal="left" vertical="center"/>
    </xf>
    <xf numFmtId="0" fontId="85" fillId="0" borderId="6" xfId="0" applyFont="1" applyBorder="1" applyAlignment="1">
      <alignment horizontal="left" vertical="center"/>
    </xf>
    <xf numFmtId="0" fontId="85" fillId="0" borderId="6" xfId="0" applyFont="1" applyBorder="1">
      <alignment vertical="center"/>
    </xf>
    <xf numFmtId="0" fontId="85" fillId="0" borderId="20" xfId="0" applyFont="1" applyBorder="1">
      <alignment vertical="center"/>
    </xf>
    <xf numFmtId="0" fontId="85" fillId="0" borderId="20" xfId="0" applyFont="1" applyBorder="1" applyAlignment="1">
      <alignment horizontal="left" vertical="center"/>
    </xf>
    <xf numFmtId="49" fontId="72" fillId="0" borderId="0" xfId="0" applyNumberFormat="1" applyFont="1" applyBorder="1">
      <alignment vertical="center"/>
    </xf>
    <xf numFmtId="0" fontId="85" fillId="33" borderId="25" xfId="0" applyFont="1" applyFill="1" applyBorder="1">
      <alignment vertical="center"/>
    </xf>
    <xf numFmtId="0" fontId="85" fillId="0" borderId="21" xfId="0" applyFont="1" applyBorder="1">
      <alignment vertical="center"/>
    </xf>
    <xf numFmtId="0" fontId="85" fillId="0" borderId="7" xfId="0" applyFont="1" applyBorder="1">
      <alignment vertical="center"/>
    </xf>
    <xf numFmtId="0" fontId="85" fillId="0" borderId="8" xfId="0" applyFont="1" applyBorder="1">
      <alignment vertical="center"/>
    </xf>
    <xf numFmtId="49" fontId="72" fillId="0" borderId="20" xfId="0" applyNumberFormat="1" applyFont="1" applyBorder="1">
      <alignment vertical="center"/>
    </xf>
    <xf numFmtId="0" fontId="80" fillId="0" borderId="0" xfId="0" applyNumberFormat="1" applyFont="1" applyBorder="1" applyAlignment="1">
      <alignment horizontal="left" vertical="center" shrinkToFit="1"/>
    </xf>
    <xf numFmtId="49" fontId="86" fillId="30" borderId="27" xfId="0" applyNumberFormat="1" applyFont="1" applyFill="1" applyBorder="1" applyAlignment="1">
      <alignment horizontal="center" vertical="center" shrinkToFit="1"/>
    </xf>
    <xf numFmtId="0" fontId="81" fillId="0" borderId="0" xfId="0" applyNumberFormat="1" applyFont="1">
      <alignment vertical="center"/>
    </xf>
    <xf numFmtId="0" fontId="80" fillId="0" borderId="27" xfId="0" applyNumberFormat="1" applyFont="1" applyBorder="1">
      <alignment vertical="center"/>
    </xf>
    <xf numFmtId="0" fontId="72" fillId="0" borderId="0" xfId="0" applyFont="1">
      <alignment vertical="center"/>
    </xf>
    <xf numFmtId="0" fontId="72" fillId="0" borderId="0" xfId="0" applyFont="1" applyAlignment="1">
      <alignment vertical="center" wrapText="1"/>
    </xf>
    <xf numFmtId="0" fontId="72" fillId="0" borderId="0" xfId="0" applyNumberFormat="1" applyFont="1" applyAlignment="1">
      <alignment vertical="center" wrapText="1"/>
    </xf>
    <xf numFmtId="0" fontId="87" fillId="0" borderId="0" xfId="0" applyNumberFormat="1" applyFont="1" applyBorder="1" applyAlignment="1">
      <alignment horizontal="left" vertical="center" shrinkToFit="1"/>
    </xf>
    <xf numFmtId="0" fontId="88" fillId="0" borderId="0" xfId="0" applyNumberFormat="1" applyFont="1" applyBorder="1" applyAlignment="1">
      <alignment horizontal="left" vertical="center" shrinkToFit="1"/>
    </xf>
    <xf numFmtId="0" fontId="89" fillId="0" borderId="27" xfId="0" applyFont="1" applyFill="1" applyBorder="1" applyAlignment="1">
      <alignment horizontal="center" vertical="center"/>
    </xf>
    <xf numFmtId="187" fontId="90" fillId="0" borderId="27" xfId="0" applyNumberFormat="1" applyFont="1" applyFill="1" applyBorder="1" applyAlignment="1">
      <alignment horizontal="center" vertical="center" wrapText="1"/>
    </xf>
    <xf numFmtId="0" fontId="91" fillId="0" borderId="27" xfId="0" applyFont="1" applyFill="1" applyBorder="1" applyAlignment="1">
      <alignment vertical="center" wrapText="1"/>
    </xf>
    <xf numFmtId="0" fontId="90" fillId="0" borderId="27" xfId="0" applyNumberFormat="1" applyFont="1" applyFill="1" applyBorder="1" applyAlignment="1">
      <alignment horizontal="center" vertical="center" wrapText="1"/>
    </xf>
    <xf numFmtId="49" fontId="90" fillId="0" borderId="27" xfId="0" applyNumberFormat="1" applyFont="1" applyFill="1" applyBorder="1" applyAlignment="1">
      <alignment horizontal="center" vertical="center"/>
    </xf>
    <xf numFmtId="14" fontId="91" fillId="0" borderId="27" xfId="0" applyNumberFormat="1" applyFont="1" applyFill="1" applyBorder="1" applyAlignment="1">
      <alignment vertical="center"/>
    </xf>
    <xf numFmtId="0" fontId="91" fillId="0" borderId="27" xfId="0" applyFont="1" applyFill="1" applyBorder="1" applyAlignment="1">
      <alignment horizontal="center" vertical="center"/>
    </xf>
    <xf numFmtId="187" fontId="91" fillId="0" borderId="27" xfId="0" applyNumberFormat="1" applyFont="1" applyFill="1" applyBorder="1" applyAlignment="1">
      <alignment horizontal="center" vertical="center" wrapText="1"/>
    </xf>
    <xf numFmtId="49" fontId="92" fillId="0" borderId="0" xfId="0" applyNumberFormat="1" applyFont="1">
      <alignment vertical="center"/>
    </xf>
    <xf numFmtId="0" fontId="85" fillId="0" borderId="0" xfId="0" applyFont="1" applyAlignment="1">
      <alignment vertical="center" shrinkToFit="1"/>
    </xf>
    <xf numFmtId="0" fontId="85" fillId="5" borderId="29" xfId="0" applyFont="1" applyFill="1" applyBorder="1" applyAlignment="1">
      <alignment vertical="center"/>
    </xf>
    <xf numFmtId="49" fontId="72" fillId="5" borderId="27" xfId="0" applyNumberFormat="1" applyFont="1" applyFill="1" applyBorder="1" applyAlignment="1">
      <alignment horizontal="center" vertical="center" shrinkToFit="1"/>
    </xf>
    <xf numFmtId="0" fontId="72" fillId="2" borderId="25" xfId="0" applyFont="1" applyFill="1" applyBorder="1" applyAlignment="1">
      <alignment vertical="center"/>
    </xf>
    <xf numFmtId="49" fontId="93" fillId="0" borderId="0" xfId="0" applyNumberFormat="1" applyFont="1" applyBorder="1" applyAlignment="1">
      <alignment vertical="center"/>
    </xf>
    <xf numFmtId="0" fontId="72" fillId="0" borderId="0" xfId="0" applyNumberFormat="1" applyFont="1">
      <alignment vertical="center"/>
    </xf>
    <xf numFmtId="0" fontId="94" fillId="0" borderId="0" xfId="0" applyFont="1">
      <alignment vertical="center"/>
    </xf>
    <xf numFmtId="49" fontId="95" fillId="0" borderId="0" xfId="0" applyNumberFormat="1" applyFont="1">
      <alignment vertical="center"/>
    </xf>
    <xf numFmtId="49" fontId="94" fillId="0" borderId="0" xfId="0" applyNumberFormat="1" applyFont="1">
      <alignment vertical="center"/>
    </xf>
    <xf numFmtId="49" fontId="93" fillId="0" borderId="0" xfId="0" applyNumberFormat="1" applyFont="1">
      <alignment vertical="center"/>
    </xf>
    <xf numFmtId="0" fontId="93" fillId="0" borderId="0" xfId="0" applyFont="1">
      <alignment vertical="center"/>
    </xf>
    <xf numFmtId="49" fontId="93" fillId="5" borderId="25" xfId="0" applyNumberFormat="1" applyFont="1" applyFill="1" applyBorder="1" applyAlignment="1">
      <alignment vertical="center"/>
    </xf>
    <xf numFmtId="49" fontId="93" fillId="5" borderId="20" xfId="0" applyNumberFormat="1" applyFont="1" applyFill="1" applyBorder="1" applyAlignment="1">
      <alignment vertical="center"/>
    </xf>
    <xf numFmtId="49" fontId="93" fillId="5" borderId="26" xfId="0" applyNumberFormat="1" applyFont="1" applyFill="1" applyBorder="1" applyAlignment="1">
      <alignment vertical="center"/>
    </xf>
    <xf numFmtId="0" fontId="93" fillId="0" borderId="0" xfId="0" applyFont="1" applyFill="1">
      <alignment vertical="center"/>
    </xf>
    <xf numFmtId="0" fontId="72" fillId="0" borderId="0" xfId="0" applyFont="1" applyFill="1">
      <alignment vertical="center"/>
    </xf>
    <xf numFmtId="0" fontId="86" fillId="0" borderId="0" xfId="0" applyNumberFormat="1" applyFont="1" applyBorder="1" applyAlignment="1">
      <alignment vertical="center"/>
    </xf>
    <xf numFmtId="0" fontId="86" fillId="0" borderId="0" xfId="0" applyNumberFormat="1" applyFont="1">
      <alignment vertical="center"/>
    </xf>
    <xf numFmtId="0" fontId="86" fillId="0" borderId="27" xfId="0" applyNumberFormat="1" applyFont="1" applyBorder="1" applyAlignment="1">
      <alignment vertical="center" wrapText="1"/>
    </xf>
    <xf numFmtId="49" fontId="85" fillId="0" borderId="0" xfId="0" applyNumberFormat="1" applyFont="1">
      <alignment vertical="center"/>
    </xf>
    <xf numFmtId="0" fontId="96" fillId="0" borderId="27" xfId="0" applyFont="1" applyFill="1" applyBorder="1" applyAlignment="1">
      <alignment horizontal="center" vertical="center"/>
    </xf>
    <xf numFmtId="49" fontId="85" fillId="0" borderId="27" xfId="0" applyNumberFormat="1" applyFont="1" applyFill="1" applyBorder="1" applyAlignment="1">
      <alignment horizontal="center" vertical="center" wrapText="1"/>
    </xf>
    <xf numFmtId="0" fontId="97" fillId="0" borderId="27" xfId="0" applyFont="1" applyFill="1" applyBorder="1" applyAlignment="1">
      <alignment vertical="center" wrapText="1"/>
    </xf>
    <xf numFmtId="0" fontId="85" fillId="0" borderId="27" xfId="0" applyNumberFormat="1" applyFont="1" applyFill="1" applyBorder="1" applyAlignment="1">
      <alignment horizontal="center" vertical="center" wrapText="1"/>
    </xf>
    <xf numFmtId="49" fontId="85" fillId="0" borderId="27" xfId="0" applyNumberFormat="1" applyFont="1" applyFill="1" applyBorder="1" applyAlignment="1">
      <alignment horizontal="center" vertical="center"/>
    </xf>
    <xf numFmtId="14" fontId="97" fillId="0" borderId="27" xfId="0" applyNumberFormat="1" applyFont="1" applyFill="1" applyBorder="1" applyAlignment="1">
      <alignment vertical="center"/>
    </xf>
    <xf numFmtId="0" fontId="97" fillId="0" borderId="27" xfId="0" applyFont="1" applyFill="1" applyBorder="1" applyAlignment="1">
      <alignment horizontal="center" vertical="center"/>
    </xf>
    <xf numFmtId="187" fontId="97" fillId="0" borderId="27" xfId="0" applyNumberFormat="1" applyFont="1" applyFill="1" applyBorder="1" applyAlignment="1">
      <alignment horizontal="center" vertical="center" wrapText="1"/>
    </xf>
    <xf numFmtId="49" fontId="72" fillId="5" borderId="25" xfId="0" applyNumberFormat="1" applyFont="1" applyFill="1" applyBorder="1" applyAlignment="1">
      <alignment vertical="center"/>
    </xf>
    <xf numFmtId="49" fontId="72" fillId="5" borderId="20" xfId="0" applyNumberFormat="1" applyFont="1" applyFill="1" applyBorder="1" applyAlignment="1">
      <alignment vertical="center"/>
    </xf>
    <xf numFmtId="49" fontId="72" fillId="5" borderId="26" xfId="0" applyNumberFormat="1" applyFont="1" applyFill="1" applyBorder="1" applyAlignment="1">
      <alignment vertical="center"/>
    </xf>
    <xf numFmtId="49" fontId="72" fillId="0" borderId="25" xfId="0" applyNumberFormat="1" applyFont="1" applyBorder="1">
      <alignment vertical="center"/>
    </xf>
    <xf numFmtId="49" fontId="72" fillId="0" borderId="26" xfId="0" applyNumberFormat="1" applyFont="1" applyBorder="1">
      <alignment vertical="center"/>
    </xf>
    <xf numFmtId="0" fontId="85" fillId="0" borderId="27" xfId="0" applyNumberFormat="1" applyFont="1" applyFill="1" applyBorder="1" applyAlignment="1">
      <alignment horizontal="center" vertical="center" wrapText="1" shrinkToFit="1"/>
    </xf>
    <xf numFmtId="49" fontId="97" fillId="0" borderId="25" xfId="0" applyNumberFormat="1" applyFont="1" applyBorder="1">
      <alignment vertical="center"/>
    </xf>
    <xf numFmtId="49" fontId="97" fillId="0" borderId="0" xfId="0" applyNumberFormat="1" applyFont="1">
      <alignment vertical="center"/>
    </xf>
    <xf numFmtId="49" fontId="97" fillId="0" borderId="0" xfId="0" applyNumberFormat="1" applyFont="1" applyAlignment="1">
      <alignment vertical="center" wrapText="1"/>
    </xf>
    <xf numFmtId="49" fontId="97" fillId="0" borderId="0" xfId="0" applyNumberFormat="1" applyFont="1" applyBorder="1">
      <alignment vertical="center"/>
    </xf>
    <xf numFmtId="49" fontId="97" fillId="0" borderId="0" xfId="0" applyNumberFormat="1" applyFont="1" applyBorder="1" applyAlignment="1">
      <alignment vertical="center" wrapText="1"/>
    </xf>
    <xf numFmtId="49" fontId="84" fillId="0" borderId="0" xfId="0" applyNumberFormat="1" applyFont="1" applyAlignment="1">
      <alignment vertical="center" wrapText="1"/>
    </xf>
    <xf numFmtId="49" fontId="72" fillId="0" borderId="0" xfId="0" applyNumberFormat="1" applyFont="1" applyAlignment="1">
      <alignment vertical="center" wrapText="1"/>
    </xf>
    <xf numFmtId="0" fontId="90" fillId="34" borderId="27" xfId="0" applyFont="1" applyFill="1" applyBorder="1" applyAlignment="1">
      <alignment horizontal="center" vertical="center"/>
    </xf>
    <xf numFmtId="0" fontId="90" fillId="35" borderId="27" xfId="0" applyFont="1" applyFill="1" applyBorder="1" applyAlignment="1">
      <alignment horizontal="center" vertical="center"/>
    </xf>
    <xf numFmtId="0" fontId="90" fillId="5" borderId="27" xfId="0" applyFont="1" applyFill="1" applyBorder="1" applyAlignment="1">
      <alignment horizontal="center" vertical="center"/>
    </xf>
    <xf numFmtId="0" fontId="90" fillId="36" borderId="27" xfId="0" applyFont="1" applyFill="1" applyBorder="1" applyAlignment="1">
      <alignment horizontal="center" vertical="center"/>
    </xf>
    <xf numFmtId="0" fontId="97" fillId="0" borderId="0" xfId="226" applyFont="1" applyFill="1" applyBorder="1" applyAlignment="1"/>
    <xf numFmtId="0" fontId="97" fillId="0" borderId="0" xfId="226" applyFont="1" applyFill="1" applyBorder="1"/>
    <xf numFmtId="0" fontId="72" fillId="37" borderId="27" xfId="0" applyFont="1" applyFill="1" applyBorder="1" applyAlignment="1">
      <alignment horizontal="center" vertical="center"/>
    </xf>
    <xf numFmtId="0" fontId="72" fillId="38" borderId="27" xfId="0" applyFont="1" applyFill="1" applyBorder="1" applyAlignment="1">
      <alignment horizontal="center" vertical="center"/>
    </xf>
    <xf numFmtId="0" fontId="72" fillId="39" borderId="27" xfId="0" applyFont="1" applyFill="1" applyBorder="1" applyAlignment="1">
      <alignment horizontal="center" vertical="center"/>
    </xf>
    <xf numFmtId="0" fontId="72" fillId="40" borderId="27" xfId="0" applyFont="1" applyFill="1" applyBorder="1" applyAlignment="1">
      <alignment horizontal="center" vertical="center"/>
    </xf>
    <xf numFmtId="0" fontId="72" fillId="0" borderId="25" xfId="0" applyFont="1" applyBorder="1" applyAlignment="1">
      <alignment vertical="center"/>
    </xf>
    <xf numFmtId="0" fontId="72" fillId="0" borderId="20" xfId="0" applyFont="1" applyBorder="1" applyAlignment="1">
      <alignment vertical="center"/>
    </xf>
    <xf numFmtId="0" fontId="72" fillId="0" borderId="26" xfId="0" applyFont="1" applyBorder="1" applyAlignment="1">
      <alignment vertical="center"/>
    </xf>
    <xf numFmtId="0" fontId="97" fillId="0" borderId="0" xfId="226" applyFont="1" applyFill="1"/>
    <xf numFmtId="0" fontId="97" fillId="0" borderId="0" xfId="226" applyFont="1" applyFill="1" applyAlignment="1"/>
    <xf numFmtId="0" fontId="81" fillId="0" borderId="0" xfId="0" applyNumberFormat="1" applyFont="1" applyBorder="1">
      <alignment vertical="center"/>
    </xf>
    <xf numFmtId="0" fontId="81" fillId="0" borderId="0" xfId="0" applyNumberFormat="1" applyFont="1" applyBorder="1" applyAlignment="1">
      <alignment vertical="center"/>
    </xf>
    <xf numFmtId="0" fontId="98" fillId="0" borderId="8" xfId="0" applyNumberFormat="1" applyFont="1" applyBorder="1">
      <alignment vertical="center"/>
    </xf>
    <xf numFmtId="0" fontId="81" fillId="0" borderId="8" xfId="0" applyNumberFormat="1" applyFont="1" applyBorder="1" applyAlignment="1">
      <alignment vertical="center"/>
    </xf>
    <xf numFmtId="49" fontId="72" fillId="2" borderId="0" xfId="0" applyNumberFormat="1" applyFont="1" applyFill="1">
      <alignment vertical="center"/>
    </xf>
    <xf numFmtId="0" fontId="72" fillId="0" borderId="25" xfId="0" applyFont="1" applyBorder="1" applyAlignment="1">
      <alignment vertical="center" shrinkToFit="1"/>
    </xf>
    <xf numFmtId="49" fontId="72" fillId="0" borderId="25" xfId="0" applyNumberFormat="1" applyFont="1" applyBorder="1" applyAlignment="1">
      <alignment vertical="center"/>
    </xf>
    <xf numFmtId="49" fontId="72" fillId="0" borderId="20" xfId="0" applyNumberFormat="1" applyFont="1" applyBorder="1" applyAlignment="1">
      <alignment vertical="center"/>
    </xf>
    <xf numFmtId="49" fontId="72" fillId="0" borderId="26" xfId="0" applyNumberFormat="1" applyFont="1" applyBorder="1" applyAlignment="1">
      <alignment vertical="center"/>
    </xf>
    <xf numFmtId="0" fontId="96" fillId="0" borderId="0" xfId="0" applyFont="1" applyFill="1" applyBorder="1" applyAlignment="1">
      <alignment horizontal="center" vertical="center"/>
    </xf>
    <xf numFmtId="187" fontId="97" fillId="0" borderId="0" xfId="0" applyNumberFormat="1" applyFont="1" applyFill="1" applyBorder="1" applyAlignment="1">
      <alignment horizontal="center" vertical="center" wrapText="1"/>
    </xf>
    <xf numFmtId="0" fontId="96" fillId="0" borderId="0" xfId="0" applyFont="1" applyFill="1" applyBorder="1" applyAlignment="1">
      <alignment vertical="center"/>
    </xf>
    <xf numFmtId="49" fontId="72" fillId="0" borderId="0" xfId="0" applyNumberFormat="1" applyFont="1" applyFill="1" applyBorder="1">
      <alignment vertical="center"/>
    </xf>
    <xf numFmtId="49" fontId="72" fillId="0" borderId="25" xfId="0" applyNumberFormat="1" applyFont="1" applyBorder="1" applyAlignment="1">
      <alignment horizontal="left" vertical="center"/>
    </xf>
    <xf numFmtId="49" fontId="72" fillId="0" borderId="20" xfId="0" applyNumberFormat="1" applyFont="1" applyBorder="1" applyAlignment="1">
      <alignment horizontal="left" vertical="center"/>
    </xf>
    <xf numFmtId="49" fontId="72" fillId="0" borderId="26" xfId="0" applyNumberFormat="1" applyFont="1" applyBorder="1" applyAlignment="1">
      <alignment horizontal="left" vertical="center"/>
    </xf>
    <xf numFmtId="0" fontId="97" fillId="0" borderId="0" xfId="0" applyFont="1" applyFill="1" applyBorder="1" applyAlignment="1">
      <alignment horizontal="center" vertical="center"/>
    </xf>
    <xf numFmtId="0" fontId="97" fillId="0" borderId="0" xfId="0" applyFont="1" applyFill="1" applyBorder="1" applyAlignment="1">
      <alignment vertical="center"/>
    </xf>
    <xf numFmtId="0" fontId="85" fillId="0" borderId="0" xfId="215" applyFont="1" applyFill="1">
      <alignment vertical="center"/>
    </xf>
    <xf numFmtId="0" fontId="72" fillId="0" borderId="0" xfId="215" applyFont="1" applyFill="1">
      <alignment vertical="center"/>
    </xf>
    <xf numFmtId="0" fontId="97" fillId="5" borderId="25" xfId="216" applyFont="1" applyFill="1" applyBorder="1" applyAlignment="1">
      <alignment vertical="center"/>
    </xf>
    <xf numFmtId="49" fontId="97" fillId="0" borderId="25" xfId="216" applyNumberFormat="1" applyFont="1" applyFill="1" applyBorder="1" applyAlignment="1">
      <alignment vertical="center"/>
    </xf>
    <xf numFmtId="0" fontId="72" fillId="5" borderId="25" xfId="215" applyFont="1" applyFill="1" applyBorder="1" applyAlignment="1">
      <alignment vertical="center"/>
    </xf>
    <xf numFmtId="0" fontId="72" fillId="5" borderId="20" xfId="215" applyFont="1" applyFill="1" applyBorder="1" applyAlignment="1">
      <alignment vertical="center"/>
    </xf>
    <xf numFmtId="0" fontId="72" fillId="5" borderId="26" xfId="215" applyFont="1" applyFill="1" applyBorder="1" applyAlignment="1">
      <alignment vertical="center"/>
    </xf>
    <xf numFmtId="185" fontId="85" fillId="0" borderId="0" xfId="215" applyNumberFormat="1" applyFont="1" applyFill="1">
      <alignment vertical="center"/>
    </xf>
    <xf numFmtId="49" fontId="101" fillId="41" borderId="0" xfId="0" applyNumberFormat="1" applyFont="1" applyFill="1" applyBorder="1" applyAlignment="1">
      <alignment vertical="center"/>
    </xf>
    <xf numFmtId="49" fontId="72" fillId="41" borderId="0" xfId="0" applyNumberFormat="1" applyFont="1" applyFill="1" applyBorder="1" applyAlignment="1">
      <alignment vertical="center"/>
    </xf>
    <xf numFmtId="49" fontId="72" fillId="42" borderId="0" xfId="0" applyNumberFormat="1" applyFont="1" applyFill="1">
      <alignment vertical="center"/>
    </xf>
    <xf numFmtId="0" fontId="85" fillId="0" borderId="9" xfId="0" applyFont="1" applyBorder="1">
      <alignment vertical="center"/>
    </xf>
    <xf numFmtId="49" fontId="72" fillId="0" borderId="27" xfId="0" applyNumberFormat="1" applyFont="1" applyFill="1" applyBorder="1" applyAlignment="1">
      <alignment horizontal="left" vertical="center" shrinkToFit="1"/>
    </xf>
    <xf numFmtId="49" fontId="72" fillId="0" borderId="27" xfId="0" applyNumberFormat="1" applyFont="1" applyFill="1" applyBorder="1" applyAlignment="1">
      <alignment vertical="center" shrinkToFit="1"/>
    </xf>
    <xf numFmtId="49" fontId="101" fillId="0" borderId="0" xfId="0" applyNumberFormat="1" applyFont="1">
      <alignment vertical="center"/>
    </xf>
    <xf numFmtId="49" fontId="72" fillId="0" borderId="0" xfId="0" applyNumberFormat="1" applyFont="1" applyBorder="1">
      <alignment vertical="center"/>
    </xf>
    <xf numFmtId="49" fontId="72" fillId="0" borderId="6" xfId="0" applyNumberFormat="1" applyFont="1" applyBorder="1">
      <alignment vertical="center"/>
    </xf>
    <xf numFmtId="0" fontId="97" fillId="0" borderId="0" xfId="226" applyFont="1" applyFill="1" applyBorder="1" applyAlignment="1"/>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49" fontId="72" fillId="0" borderId="8" xfId="0" applyNumberFormat="1" applyFont="1" applyBorder="1">
      <alignment vertical="center"/>
    </xf>
    <xf numFmtId="0" fontId="97" fillId="2" borderId="25" xfId="0" applyFont="1" applyFill="1" applyBorder="1" applyAlignment="1">
      <alignment vertical="center"/>
    </xf>
    <xf numFmtId="49" fontId="91" fillId="0" borderId="0" xfId="0" applyNumberFormat="1" applyFont="1" applyBorder="1" applyAlignment="1">
      <alignment vertical="center"/>
    </xf>
    <xf numFmtId="0" fontId="97" fillId="0" borderId="0" xfId="0" applyFont="1">
      <alignment vertical="center"/>
    </xf>
    <xf numFmtId="0" fontId="72" fillId="0" borderId="25" xfId="0" applyFont="1" applyBorder="1" applyAlignment="1">
      <alignment horizontal="left" vertical="center"/>
    </xf>
    <xf numFmtId="0" fontId="97" fillId="0" borderId="25" xfId="0" applyFont="1" applyBorder="1" applyAlignment="1">
      <alignment vertical="center"/>
    </xf>
    <xf numFmtId="0" fontId="97" fillId="0" borderId="20" xfId="0" applyFont="1" applyBorder="1" applyAlignment="1">
      <alignment vertical="center"/>
    </xf>
    <xf numFmtId="0" fontId="97" fillId="0" borderId="26" xfId="0" applyFont="1" applyBorder="1" applyAlignment="1">
      <alignment vertical="center"/>
    </xf>
    <xf numFmtId="0" fontId="97" fillId="37" borderId="27" xfId="0" applyFont="1" applyFill="1" applyBorder="1" applyAlignment="1">
      <alignment horizontal="center" vertical="center"/>
    </xf>
    <xf numFmtId="0" fontId="97" fillId="38" borderId="27" xfId="0" applyFont="1" applyFill="1" applyBorder="1" applyAlignment="1">
      <alignment horizontal="center" vertical="center"/>
    </xf>
    <xf numFmtId="0" fontId="97" fillId="39" borderId="27" xfId="0" applyFont="1" applyFill="1" applyBorder="1" applyAlignment="1">
      <alignment horizontal="center" vertical="center"/>
    </xf>
    <xf numFmtId="0" fontId="97" fillId="40" borderId="27" xfId="0" applyFont="1" applyFill="1" applyBorder="1" applyAlignment="1">
      <alignment horizontal="center" vertical="center"/>
    </xf>
    <xf numFmtId="0" fontId="97" fillId="0" borderId="25" xfId="0" applyFont="1" applyBorder="1" applyAlignment="1">
      <alignment horizontal="left" vertical="center"/>
    </xf>
    <xf numFmtId="0" fontId="97" fillId="0" borderId="8" xfId="226" applyFont="1" applyFill="1" applyBorder="1"/>
    <xf numFmtId="0" fontId="97" fillId="0" borderId="8" xfId="226" applyFont="1" applyFill="1" applyBorder="1" applyAlignment="1"/>
    <xf numFmtId="49" fontId="72" fillId="0" borderId="0" xfId="0" applyNumberFormat="1" applyFont="1" applyBorder="1">
      <alignment vertical="center"/>
    </xf>
    <xf numFmtId="49" fontId="72" fillId="0" borderId="25" xfId="0" applyNumberFormat="1" applyFont="1" applyBorder="1">
      <alignment vertical="center"/>
    </xf>
    <xf numFmtId="0" fontId="97" fillId="0" borderId="0" xfId="0" applyFont="1" applyBorder="1">
      <alignment vertical="center"/>
    </xf>
    <xf numFmtId="0" fontId="97" fillId="0" borderId="0" xfId="226" applyFont="1" applyFill="1" applyBorder="1" applyAlignment="1"/>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49" fontId="72" fillId="0" borderId="0" xfId="0" applyNumberFormat="1" applyFont="1" applyFill="1" applyBorder="1" applyAlignment="1">
      <alignment vertical="center" shrinkToFit="1"/>
    </xf>
    <xf numFmtId="49" fontId="90" fillId="30" borderId="27" xfId="0" applyNumberFormat="1" applyFont="1" applyFill="1" applyBorder="1" applyAlignment="1">
      <alignment horizontal="center" vertical="center" shrinkToFit="1"/>
    </xf>
    <xf numFmtId="0" fontId="90" fillId="0" borderId="0" xfId="0" applyNumberFormat="1" applyFont="1" applyBorder="1" applyAlignment="1">
      <alignment vertical="center"/>
    </xf>
    <xf numFmtId="0" fontId="90" fillId="0" borderId="0" xfId="0" applyNumberFormat="1" applyFont="1">
      <alignment vertical="center"/>
    </xf>
    <xf numFmtId="0" fontId="88" fillId="0" borderId="27" xfId="0" applyNumberFormat="1" applyFont="1" applyBorder="1">
      <alignment vertical="center"/>
    </xf>
    <xf numFmtId="0" fontId="90" fillId="0" borderId="27" xfId="0" applyNumberFormat="1" applyFont="1" applyBorder="1" applyAlignment="1">
      <alignment vertical="center" wrapText="1"/>
    </xf>
    <xf numFmtId="0" fontId="93" fillId="0" borderId="0" xfId="0" applyFont="1" applyAlignment="1">
      <alignment vertical="center" wrapText="1"/>
    </xf>
    <xf numFmtId="0" fontId="93" fillId="0" borderId="0" xfId="0" applyNumberFormat="1" applyFont="1" applyAlignment="1">
      <alignment vertical="center" wrapText="1"/>
    </xf>
    <xf numFmtId="49" fontId="90" fillId="0" borderId="0" xfId="0" applyNumberFormat="1" applyFont="1">
      <alignment vertical="center"/>
    </xf>
    <xf numFmtId="0" fontId="93" fillId="0" borderId="0" xfId="0" applyNumberFormat="1" applyFont="1">
      <alignment vertical="center"/>
    </xf>
    <xf numFmtId="49" fontId="91" fillId="0" borderId="0" xfId="0" applyNumberFormat="1" applyFont="1">
      <alignment vertical="center"/>
    </xf>
    <xf numFmtId="49" fontId="91" fillId="0" borderId="0" xfId="0" applyNumberFormat="1" applyFont="1" applyAlignment="1">
      <alignment vertical="center" wrapText="1"/>
    </xf>
    <xf numFmtId="49" fontId="93" fillId="0" borderId="0" xfId="0" applyNumberFormat="1" applyFont="1" applyAlignment="1">
      <alignment vertical="center" wrapText="1"/>
    </xf>
    <xf numFmtId="49" fontId="91" fillId="0" borderId="27" xfId="0" applyNumberFormat="1" applyFont="1" applyFill="1" applyBorder="1" applyAlignment="1">
      <alignment horizontal="left" vertical="center" wrapText="1"/>
    </xf>
    <xf numFmtId="49" fontId="90" fillId="0" borderId="27" xfId="0" applyNumberFormat="1" applyFont="1" applyFill="1" applyBorder="1" applyAlignment="1">
      <alignment horizontal="left" vertical="center" wrapText="1"/>
    </xf>
    <xf numFmtId="49" fontId="90" fillId="0" borderId="27" xfId="0" applyNumberFormat="1" applyFont="1" applyFill="1" applyBorder="1" applyAlignment="1">
      <alignment horizontal="left" vertical="center"/>
    </xf>
    <xf numFmtId="49" fontId="88" fillId="0" borderId="27" xfId="0" applyNumberFormat="1" applyFont="1" applyBorder="1">
      <alignment vertical="center"/>
    </xf>
    <xf numFmtId="49" fontId="90" fillId="0" borderId="27" xfId="0" applyNumberFormat="1" applyFont="1" applyFill="1" applyBorder="1" applyAlignment="1">
      <alignment horizontal="center" vertical="center" wrapText="1"/>
    </xf>
    <xf numFmtId="0" fontId="90" fillId="0" borderId="27" xfId="0" applyNumberFormat="1" applyFont="1" applyFill="1" applyBorder="1" applyAlignment="1">
      <alignment horizontal="center" vertical="center" wrapText="1" shrinkToFit="1"/>
    </xf>
    <xf numFmtId="49" fontId="91" fillId="0" borderId="0" xfId="0" applyNumberFormat="1" applyFont="1" applyBorder="1">
      <alignment vertical="center"/>
    </xf>
    <xf numFmtId="49" fontId="91" fillId="0" borderId="0" xfId="0" applyNumberFormat="1" applyFont="1" applyBorder="1" applyAlignment="1">
      <alignment vertical="center" wrapText="1"/>
    </xf>
    <xf numFmtId="49" fontId="102" fillId="0" borderId="0" xfId="0" applyNumberFormat="1" applyFont="1">
      <alignment vertical="center"/>
    </xf>
    <xf numFmtId="49" fontId="102" fillId="0" borderId="0" xfId="0" applyNumberFormat="1" applyFont="1" applyAlignment="1">
      <alignment vertical="center" wrapText="1"/>
    </xf>
    <xf numFmtId="0" fontId="104" fillId="0" borderId="0" xfId="0" applyNumberFormat="1" applyFont="1">
      <alignment vertical="center"/>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97" fillId="0" borderId="0" xfId="226" applyFont="1" applyFill="1" applyBorder="1" applyAlignment="1"/>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92" fillId="0" borderId="25" xfId="0" applyFont="1" applyBorder="1" applyAlignment="1">
      <alignment horizontal="left" vertical="center"/>
    </xf>
    <xf numFmtId="0" fontId="92" fillId="0" borderId="20" xfId="0" applyFont="1" applyBorder="1" applyAlignment="1">
      <alignment horizontal="left" vertical="center" wrapText="1"/>
    </xf>
    <xf numFmtId="0" fontId="92" fillId="0" borderId="26" xfId="0" applyFont="1" applyBorder="1" applyAlignment="1">
      <alignment horizontal="left" vertical="center" wrapText="1"/>
    </xf>
    <xf numFmtId="0" fontId="92" fillId="37" borderId="27" xfId="0" applyFont="1" applyFill="1" applyBorder="1" applyAlignment="1">
      <alignment horizontal="center" vertical="center"/>
    </xf>
    <xf numFmtId="0" fontId="92" fillId="38" borderId="27" xfId="0" applyFont="1" applyFill="1" applyBorder="1" applyAlignment="1">
      <alignment horizontal="center" vertical="center"/>
    </xf>
    <xf numFmtId="0" fontId="92" fillId="39" borderId="27" xfId="0" applyFont="1" applyFill="1" applyBorder="1" applyAlignment="1">
      <alignment horizontal="center" vertical="center"/>
    </xf>
    <xf numFmtId="0" fontId="92" fillId="40" borderId="27" xfId="0" applyFont="1" applyFill="1" applyBorder="1" applyAlignment="1">
      <alignment horizontal="center" vertical="center"/>
    </xf>
    <xf numFmtId="0" fontId="92" fillId="0" borderId="25" xfId="0" applyFont="1" applyBorder="1" applyAlignment="1">
      <alignment vertical="center"/>
    </xf>
    <xf numFmtId="0" fontId="92" fillId="0" borderId="20" xfId="0" applyFont="1" applyBorder="1" applyAlignment="1">
      <alignment vertical="center"/>
    </xf>
    <xf numFmtId="0" fontId="92" fillId="0" borderId="26" xfId="0" applyFont="1" applyBorder="1" applyAlignment="1">
      <alignment vertical="center"/>
    </xf>
    <xf numFmtId="49" fontId="72" fillId="44" borderId="27" xfId="0" applyNumberFormat="1" applyFont="1" applyFill="1" applyBorder="1" applyAlignment="1">
      <alignment vertical="center" shrinkToFit="1"/>
    </xf>
    <xf numFmtId="49" fontId="105" fillId="0" borderId="0" xfId="0" applyNumberFormat="1" applyFont="1">
      <alignment vertical="center"/>
    </xf>
    <xf numFmtId="0" fontId="72" fillId="0" borderId="0" xfId="0" quotePrefix="1" applyFont="1">
      <alignment vertical="center"/>
    </xf>
    <xf numFmtId="0" fontId="72" fillId="44" borderId="25" xfId="0" applyFont="1" applyFill="1" applyBorder="1" applyAlignment="1">
      <alignment vertical="center" shrinkToFit="1"/>
    </xf>
    <xf numFmtId="0" fontId="72" fillId="44" borderId="20" xfId="0" applyFont="1" applyFill="1" applyBorder="1" applyAlignment="1">
      <alignment vertical="center" shrinkToFit="1"/>
    </xf>
    <xf numFmtId="0" fontId="72" fillId="44" borderId="26" xfId="0" applyFont="1" applyFill="1" applyBorder="1" applyAlignment="1">
      <alignment vertical="center" shrinkToFit="1"/>
    </xf>
    <xf numFmtId="49" fontId="72" fillId="44" borderId="25" xfId="0" applyNumberFormat="1" applyFont="1" applyFill="1" applyBorder="1" applyAlignment="1">
      <alignment vertical="center" shrinkToFit="1"/>
    </xf>
    <xf numFmtId="49" fontId="72" fillId="44" borderId="20" xfId="0" applyNumberFormat="1" applyFont="1" applyFill="1" applyBorder="1" applyAlignment="1">
      <alignment vertical="center" shrinkToFit="1"/>
    </xf>
    <xf numFmtId="49" fontId="72" fillId="44" borderId="26" xfId="0" applyNumberFormat="1" applyFont="1" applyFill="1" applyBorder="1" applyAlignment="1">
      <alignment vertical="center" shrinkToFi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72" fillId="44" borderId="25" xfId="0" applyFont="1" applyFill="1" applyBorder="1" applyAlignment="1">
      <alignment horizontal="left" vertical="center" shrinkToFit="1"/>
    </xf>
    <xf numFmtId="0" fontId="72" fillId="44" borderId="20" xfId="0" applyFont="1" applyFill="1" applyBorder="1" applyAlignment="1">
      <alignment horizontal="left" vertical="center" shrinkToFit="1"/>
    </xf>
    <xf numFmtId="0" fontId="72" fillId="44" borderId="26" xfId="0" applyFont="1" applyFill="1" applyBorder="1" applyAlignment="1">
      <alignment horizontal="left" vertical="center" shrinkToFit="1"/>
    </xf>
    <xf numFmtId="0" fontId="72" fillId="0" borderId="25" xfId="0" applyFont="1" applyFill="1" applyBorder="1" applyAlignment="1">
      <alignment vertical="center" shrinkToFit="1"/>
    </xf>
    <xf numFmtId="0" fontId="72" fillId="0" borderId="20" xfId="0" applyFont="1" applyFill="1" applyBorder="1" applyAlignment="1">
      <alignment vertical="center" shrinkToFit="1"/>
    </xf>
    <xf numFmtId="0" fontId="72" fillId="0" borderId="26" xfId="0" applyFont="1" applyFill="1" applyBorder="1" applyAlignment="1">
      <alignment vertical="center" shrinkToFit="1"/>
    </xf>
    <xf numFmtId="0" fontId="72" fillId="44" borderId="25" xfId="0" applyFont="1" applyFill="1" applyBorder="1" applyAlignment="1">
      <alignment horizontal="center" vertical="center" shrinkToFit="1"/>
    </xf>
    <xf numFmtId="0" fontId="72" fillId="44" borderId="26" xfId="0" applyFont="1" applyFill="1" applyBorder="1" applyAlignment="1">
      <alignment horizontal="center" vertical="center" shrinkToFit="1"/>
    </xf>
    <xf numFmtId="0" fontId="84" fillId="0" borderId="0" xfId="0" applyFont="1">
      <alignment vertical="center"/>
    </xf>
    <xf numFmtId="49" fontId="72" fillId="44" borderId="27" xfId="0" applyNumberFormat="1" applyFont="1" applyFill="1" applyBorder="1" applyAlignment="1">
      <alignment horizontal="left" vertical="center" shrinkToFit="1"/>
    </xf>
    <xf numFmtId="0" fontId="85" fillId="44" borderId="25" xfId="0" applyFont="1" applyFill="1" applyBorder="1" applyAlignment="1">
      <alignment horizontal="center" vertical="center"/>
    </xf>
    <xf numFmtId="0" fontId="85" fillId="44" borderId="26" xfId="0" applyFont="1" applyFill="1" applyBorder="1" applyAlignment="1">
      <alignment horizontal="center" vertical="center"/>
    </xf>
    <xf numFmtId="0" fontId="85" fillId="44" borderId="25" xfId="50" applyFont="1" applyFill="1" applyBorder="1" applyAlignment="1">
      <alignment horizontal="left" vertical="center" shrinkToFit="1"/>
    </xf>
    <xf numFmtId="0" fontId="85" fillId="44" borderId="20" xfId="50" applyFont="1" applyFill="1" applyBorder="1" applyAlignment="1">
      <alignment horizontal="left" vertical="center" shrinkToFit="1"/>
    </xf>
    <xf numFmtId="0" fontId="85" fillId="44" borderId="26" xfId="50" applyFont="1" applyFill="1" applyBorder="1" applyAlignment="1">
      <alignment horizontal="left" vertical="center" shrinkToFit="1"/>
    </xf>
    <xf numFmtId="49" fontId="72" fillId="0" borderId="0" xfId="0" applyNumberFormat="1" applyFont="1" applyFill="1">
      <alignment vertical="center"/>
    </xf>
    <xf numFmtId="49" fontId="84" fillId="0" borderId="0" xfId="0" applyNumberFormat="1" applyFont="1" applyBorder="1">
      <alignment vertical="center"/>
    </xf>
    <xf numFmtId="49" fontId="72" fillId="37" borderId="0" xfId="0" applyNumberFormat="1" applyFont="1" applyFill="1">
      <alignment vertical="center"/>
    </xf>
    <xf numFmtId="49" fontId="97" fillId="45" borderId="25" xfId="0" applyNumberFormat="1" applyFont="1" applyFill="1" applyBorder="1">
      <alignment vertical="center"/>
    </xf>
    <xf numFmtId="49" fontId="97" fillId="45" borderId="20" xfId="0" applyNumberFormat="1" applyFont="1" applyFill="1" applyBorder="1">
      <alignment vertical="center"/>
    </xf>
    <xf numFmtId="49" fontId="97" fillId="45" borderId="26" xfId="0" applyNumberFormat="1" applyFont="1" applyFill="1" applyBorder="1">
      <alignment vertical="center"/>
    </xf>
    <xf numFmtId="49" fontId="97" fillId="0" borderId="20" xfId="0" applyNumberFormat="1" applyFont="1" applyBorder="1">
      <alignment vertical="center"/>
    </xf>
    <xf numFmtId="49" fontId="97" fillId="0" borderId="26" xfId="0" applyNumberFormat="1" applyFont="1" applyBorder="1">
      <alignment vertical="center"/>
    </xf>
    <xf numFmtId="49" fontId="72" fillId="0" borderId="21" xfId="0" applyNumberFormat="1" applyFont="1" applyBorder="1">
      <alignment vertical="center"/>
    </xf>
    <xf numFmtId="49" fontId="72" fillId="0" borderId="4" xfId="0" applyNumberFormat="1" applyFont="1" applyBorder="1">
      <alignment vertical="center"/>
    </xf>
    <xf numFmtId="49" fontId="72" fillId="0" borderId="28" xfId="0" applyNumberFormat="1" applyFont="1" applyBorder="1">
      <alignment vertical="center"/>
    </xf>
    <xf numFmtId="49" fontId="72" fillId="0" borderId="5" xfId="0" applyNumberFormat="1" applyFont="1" applyBorder="1">
      <alignment vertical="center"/>
    </xf>
    <xf numFmtId="49" fontId="72" fillId="0" borderId="7" xfId="0" applyNumberFormat="1" applyFont="1" applyBorder="1">
      <alignment vertical="center"/>
    </xf>
    <xf numFmtId="49" fontId="72" fillId="0" borderId="9" xfId="0" applyNumberFormat="1" applyFont="1" applyBorder="1">
      <alignment vertical="center"/>
    </xf>
    <xf numFmtId="49" fontId="72" fillId="45" borderId="25" xfId="0" applyNumberFormat="1" applyFont="1" applyFill="1" applyBorder="1">
      <alignment vertical="center"/>
    </xf>
    <xf numFmtId="49" fontId="72" fillId="45" borderId="20" xfId="0" applyNumberFormat="1" applyFont="1" applyFill="1" applyBorder="1">
      <alignment vertical="center"/>
    </xf>
    <xf numFmtId="49" fontId="72" fillId="45" borderId="26" xfId="0" applyNumberFormat="1" applyFont="1" applyFill="1" applyBorder="1">
      <alignment vertical="center"/>
    </xf>
    <xf numFmtId="49" fontId="72" fillId="45" borderId="7" xfId="0" applyNumberFormat="1" applyFont="1" applyFill="1" applyBorder="1">
      <alignment vertical="center"/>
    </xf>
    <xf numFmtId="49" fontId="72" fillId="45" borderId="8" xfId="0" applyNumberFormat="1" applyFont="1" applyFill="1" applyBorder="1">
      <alignment vertical="center"/>
    </xf>
    <xf numFmtId="49" fontId="72" fillId="45" borderId="9" xfId="0" applyNumberFormat="1" applyFont="1" applyFill="1" applyBorder="1">
      <alignment vertical="center"/>
    </xf>
    <xf numFmtId="49" fontId="72" fillId="45" borderId="0" xfId="0" applyNumberFormat="1" applyFont="1" applyFill="1" applyBorder="1">
      <alignment vertical="center"/>
    </xf>
    <xf numFmtId="49" fontId="72" fillId="45" borderId="21" xfId="0" applyNumberFormat="1" applyFont="1" applyFill="1" applyBorder="1">
      <alignment vertical="center"/>
    </xf>
    <xf numFmtId="49" fontId="72" fillId="45" borderId="4" xfId="0" applyNumberFormat="1" applyFont="1" applyFill="1" applyBorder="1">
      <alignment vertical="center"/>
    </xf>
    <xf numFmtId="49" fontId="72" fillId="45" borderId="28" xfId="0" applyNumberFormat="1" applyFont="1" applyFill="1" applyBorder="1">
      <alignment vertical="center"/>
    </xf>
    <xf numFmtId="49" fontId="72" fillId="45" borderId="5" xfId="0" applyNumberFormat="1" applyFont="1" applyFill="1" applyBorder="1">
      <alignment vertical="center"/>
    </xf>
    <xf numFmtId="49" fontId="72" fillId="45" borderId="6" xfId="0" applyNumberFormat="1" applyFont="1" applyFill="1" applyBorder="1">
      <alignment vertical="center"/>
    </xf>
    <xf numFmtId="49" fontId="72" fillId="45" borderId="27" xfId="0" applyNumberFormat="1" applyFont="1" applyFill="1" applyBorder="1">
      <alignment vertical="center"/>
    </xf>
    <xf numFmtId="49" fontId="72" fillId="46" borderId="21" xfId="0" applyNumberFormat="1" applyFont="1" applyFill="1" applyBorder="1">
      <alignment vertical="center"/>
    </xf>
    <xf numFmtId="49" fontId="72" fillId="46" borderId="4" xfId="0" applyNumberFormat="1" applyFont="1" applyFill="1" applyBorder="1">
      <alignment vertical="center"/>
    </xf>
    <xf numFmtId="49" fontId="72" fillId="46" borderId="28" xfId="0" applyNumberFormat="1" applyFont="1" applyFill="1" applyBorder="1">
      <alignment vertical="center"/>
    </xf>
    <xf numFmtId="49" fontId="84" fillId="0" borderId="20" xfId="0" applyNumberFormat="1" applyFont="1" applyBorder="1">
      <alignment vertical="center"/>
    </xf>
    <xf numFmtId="49" fontId="72" fillId="0" borderId="0" xfId="0" quotePrefix="1" applyNumberFormat="1" applyFont="1">
      <alignment vertical="center"/>
    </xf>
    <xf numFmtId="49" fontId="72" fillId="0" borderId="4" xfId="0" applyNumberFormat="1" applyFont="1" applyFill="1" applyBorder="1">
      <alignment vertical="center"/>
    </xf>
    <xf numFmtId="49" fontId="72" fillId="0" borderId="5" xfId="0" applyNumberFormat="1" applyFont="1" applyFill="1" applyBorder="1">
      <alignment vertical="center"/>
    </xf>
    <xf numFmtId="49" fontId="72" fillId="0" borderId="6" xfId="0" applyNumberFormat="1" applyFont="1" applyFill="1" applyBorder="1">
      <alignment vertical="center"/>
    </xf>
    <xf numFmtId="49" fontId="72" fillId="0" borderId="7" xfId="0" applyNumberFormat="1" applyFont="1" applyFill="1" applyBorder="1">
      <alignment vertical="center"/>
    </xf>
    <xf numFmtId="49" fontId="72" fillId="0" borderId="8" xfId="0" applyNumberFormat="1" applyFont="1" applyFill="1" applyBorder="1">
      <alignment vertical="center"/>
    </xf>
    <xf numFmtId="49" fontId="72" fillId="0" borderId="28" xfId="0" applyNumberFormat="1" applyFont="1" applyFill="1" applyBorder="1">
      <alignment vertical="center"/>
    </xf>
    <xf numFmtId="49" fontId="90" fillId="0" borderId="27" xfId="0" quotePrefix="1" applyNumberFormat="1" applyFont="1" applyFill="1" applyBorder="1" applyAlignment="1">
      <alignment horizontal="left" vertical="center" wrapText="1"/>
    </xf>
    <xf numFmtId="49" fontId="107" fillId="0" borderId="0" xfId="0" applyNumberFormat="1" applyFont="1">
      <alignment vertical="center"/>
    </xf>
    <xf numFmtId="0" fontId="22" fillId="0" borderId="0" xfId="0" applyFont="1">
      <alignment vertical="center"/>
    </xf>
    <xf numFmtId="0" fontId="111" fillId="0" borderId="0" xfId="0" applyFont="1">
      <alignment vertical="center"/>
    </xf>
    <xf numFmtId="0" fontId="109" fillId="0" borderId="0" xfId="0" applyFont="1">
      <alignment vertical="center"/>
    </xf>
    <xf numFmtId="49" fontId="108" fillId="0" borderId="25" xfId="0" applyNumberFormat="1" applyFont="1" applyBorder="1">
      <alignment vertical="center"/>
    </xf>
    <xf numFmtId="49" fontId="106" fillId="0" borderId="0" xfId="0" applyNumberFormat="1" applyFont="1">
      <alignment vertical="center"/>
    </xf>
    <xf numFmtId="49" fontId="72" fillId="47" borderId="0" xfId="0" applyNumberFormat="1" applyFont="1" applyFill="1">
      <alignment vertical="center"/>
    </xf>
    <xf numFmtId="49" fontId="85" fillId="0" borderId="0" xfId="215" applyNumberFormat="1" applyFont="1" applyFill="1">
      <alignment vertical="center"/>
    </xf>
    <xf numFmtId="0" fontId="87" fillId="0" borderId="0" xfId="215" applyFont="1" applyFill="1">
      <alignment vertical="center"/>
    </xf>
    <xf numFmtId="0" fontId="89" fillId="47" borderId="27" xfId="0" applyFont="1" applyFill="1" applyBorder="1" applyAlignment="1">
      <alignment horizontal="center" vertical="center"/>
    </xf>
    <xf numFmtId="187" fontId="91" fillId="47" borderId="27" xfId="0" applyNumberFormat="1" applyFont="1" applyFill="1" applyBorder="1" applyAlignment="1">
      <alignment horizontal="center" vertical="center" wrapText="1"/>
    </xf>
    <xf numFmtId="49" fontId="91" fillId="47" borderId="27" xfId="0" applyNumberFormat="1" applyFont="1" applyFill="1" applyBorder="1" applyAlignment="1">
      <alignment horizontal="left" vertical="center" wrapText="1"/>
    </xf>
    <xf numFmtId="49" fontId="90" fillId="47" borderId="27" xfId="0" applyNumberFormat="1" applyFont="1" applyFill="1" applyBorder="1" applyAlignment="1">
      <alignment horizontal="left" vertical="center" wrapText="1"/>
    </xf>
    <xf numFmtId="49" fontId="85" fillId="47" borderId="0" xfId="215" applyNumberFormat="1" applyFont="1" applyFill="1">
      <alignment vertical="center"/>
    </xf>
    <xf numFmtId="0" fontId="89" fillId="48" borderId="27" xfId="0" applyFont="1" applyFill="1" applyBorder="1" applyAlignment="1">
      <alignment horizontal="center" vertical="center"/>
    </xf>
    <xf numFmtId="187" fontId="91" fillId="48" borderId="27" xfId="0" applyNumberFormat="1" applyFont="1" applyFill="1" applyBorder="1" applyAlignment="1">
      <alignment horizontal="center" vertical="center" wrapText="1"/>
    </xf>
    <xf numFmtId="49" fontId="91" fillId="48" borderId="27" xfId="0" applyNumberFormat="1" applyFont="1" applyFill="1" applyBorder="1" applyAlignment="1">
      <alignment horizontal="left" vertical="center" wrapText="1"/>
    </xf>
    <xf numFmtId="49" fontId="90" fillId="48" borderId="27" xfId="0" applyNumberFormat="1" applyFont="1" applyFill="1" applyBorder="1" applyAlignment="1">
      <alignment horizontal="left" vertical="center" wrapText="1"/>
    </xf>
    <xf numFmtId="0" fontId="0" fillId="0" borderId="27" xfId="0" applyBorder="1">
      <alignment vertical="center"/>
    </xf>
    <xf numFmtId="0" fontId="0" fillId="48" borderId="27" xfId="0" applyFill="1" applyBorder="1">
      <alignment vertical="center"/>
    </xf>
    <xf numFmtId="0" fontId="0" fillId="47" borderId="27" xfId="0" applyFill="1" applyBorder="1">
      <alignment vertical="center"/>
    </xf>
    <xf numFmtId="0" fontId="73" fillId="2" borderId="0" xfId="45" applyFont="1" applyFill="1" applyAlignment="1">
      <alignment horizontal="left" vertical="center" shrinkToFit="1"/>
    </xf>
    <xf numFmtId="14" fontId="72" fillId="2" borderId="7" xfId="0" applyNumberFormat="1" applyFont="1" applyFill="1" applyBorder="1" applyAlignment="1">
      <alignment horizontal="left" vertical="center" shrinkToFit="1"/>
    </xf>
    <xf numFmtId="14" fontId="72" fillId="2" borderId="8" xfId="0" applyNumberFormat="1" applyFont="1" applyFill="1" applyBorder="1" applyAlignment="1">
      <alignment horizontal="left" vertical="center" shrinkToFit="1"/>
    </xf>
    <xf numFmtId="14" fontId="72" fillId="2" borderId="9" xfId="0" applyNumberFormat="1" applyFont="1" applyFill="1" applyBorder="1" applyAlignment="1">
      <alignment horizontal="left" vertical="center" shrinkToFit="1"/>
    </xf>
    <xf numFmtId="0" fontId="72" fillId="2" borderId="7" xfId="0" applyFont="1" applyFill="1" applyBorder="1" applyAlignment="1">
      <alignment vertical="center"/>
    </xf>
    <xf numFmtId="0" fontId="72" fillId="2" borderId="8" xfId="0" applyFont="1" applyFill="1" applyBorder="1" applyAlignment="1">
      <alignment vertical="center"/>
    </xf>
    <xf numFmtId="0" fontId="72" fillId="2" borderId="9" xfId="0" applyFont="1" applyFill="1" applyBorder="1" applyAlignment="1">
      <alignment vertical="center"/>
    </xf>
    <xf numFmtId="14" fontId="72" fillId="2" borderId="5" xfId="0" applyNumberFormat="1" applyFont="1" applyFill="1" applyBorder="1" applyAlignment="1">
      <alignment horizontal="left" vertical="center" shrinkToFit="1"/>
    </xf>
    <xf numFmtId="14" fontId="72" fillId="2" borderId="0" xfId="0" applyNumberFormat="1" applyFont="1" applyFill="1" applyBorder="1" applyAlignment="1">
      <alignment horizontal="left" vertical="center" shrinkToFit="1"/>
    </xf>
    <xf numFmtId="14" fontId="72" fillId="2" borderId="6" xfId="0" applyNumberFormat="1" applyFont="1" applyFill="1" applyBorder="1" applyAlignment="1">
      <alignment horizontal="left" vertical="center" shrinkToFit="1"/>
    </xf>
    <xf numFmtId="0" fontId="72" fillId="2" borderId="5" xfId="0" applyFont="1" applyFill="1" applyBorder="1" applyAlignment="1">
      <alignment vertical="center"/>
    </xf>
    <xf numFmtId="0" fontId="72" fillId="2" borderId="0" xfId="0" applyFont="1" applyFill="1" applyBorder="1" applyAlignment="1">
      <alignment vertical="center"/>
    </xf>
    <xf numFmtId="0" fontId="72" fillId="2" borderId="6" xfId="0" applyFont="1" applyFill="1" applyBorder="1" applyAlignment="1">
      <alignment vertical="center"/>
    </xf>
    <xf numFmtId="0" fontId="78" fillId="7" borderId="10" xfId="0" applyFont="1" applyFill="1" applyBorder="1" applyAlignment="1">
      <alignment horizontal="center" vertical="center"/>
    </xf>
    <xf numFmtId="188" fontId="72" fillId="2" borderId="21" xfId="0" applyNumberFormat="1" applyFont="1" applyFill="1" applyBorder="1" applyAlignment="1">
      <alignment horizontal="left" vertical="center" shrinkToFit="1"/>
    </xf>
    <xf numFmtId="188" fontId="72" fillId="2" borderId="4" xfId="0" applyNumberFormat="1" applyFont="1" applyFill="1" applyBorder="1" applyAlignment="1">
      <alignment horizontal="left" vertical="center" shrinkToFit="1"/>
    </xf>
    <xf numFmtId="188" fontId="72" fillId="2" borderId="28" xfId="0" applyNumberFormat="1" applyFont="1" applyFill="1" applyBorder="1" applyAlignment="1">
      <alignment horizontal="left" vertical="center" shrinkToFit="1"/>
    </xf>
    <xf numFmtId="0" fontId="72" fillId="2" borderId="21" xfId="0" applyFont="1" applyFill="1" applyBorder="1" applyAlignment="1">
      <alignment vertical="center"/>
    </xf>
    <xf numFmtId="0" fontId="72" fillId="2" borderId="4" xfId="0" applyFont="1" applyFill="1" applyBorder="1" applyAlignment="1">
      <alignment vertical="center"/>
    </xf>
    <xf numFmtId="0" fontId="72" fillId="2" borderId="28" xfId="0" applyFont="1" applyFill="1" applyBorder="1" applyAlignment="1">
      <alignment vertical="center"/>
    </xf>
    <xf numFmtId="0" fontId="85" fillId="0" borderId="25" xfId="0" applyFont="1" applyBorder="1" applyAlignment="1">
      <alignment horizontal="left" vertical="center" shrinkToFit="1"/>
    </xf>
    <xf numFmtId="0" fontId="85" fillId="0" borderId="20" xfId="0" applyFont="1" applyBorder="1" applyAlignment="1">
      <alignment horizontal="left" vertical="center" shrinkToFit="1"/>
    </xf>
    <xf numFmtId="0" fontId="85" fillId="0" borderId="26" xfId="0" applyFont="1" applyBorder="1" applyAlignment="1">
      <alignment horizontal="left" vertical="center" shrinkToFit="1"/>
    </xf>
    <xf numFmtId="0" fontId="79" fillId="3" borderId="2" xfId="0" applyNumberFormat="1" applyFont="1" applyFill="1" applyBorder="1" applyAlignment="1">
      <alignment horizontal="center" vertical="center" shrinkToFit="1"/>
    </xf>
    <xf numFmtId="0" fontId="79" fillId="3" borderId="3" xfId="0" applyNumberFormat="1" applyFont="1" applyFill="1" applyBorder="1" applyAlignment="1">
      <alignment horizontal="center" vertical="center" shrinkToFit="1"/>
    </xf>
    <xf numFmtId="0" fontId="80" fillId="0" borderId="1" xfId="0" applyNumberFormat="1" applyFont="1" applyBorder="1" applyAlignment="1">
      <alignment horizontal="left" vertical="center" shrinkToFit="1"/>
    </xf>
    <xf numFmtId="0" fontId="80" fillId="0" borderId="2" xfId="0" applyNumberFormat="1" applyFont="1" applyBorder="1" applyAlignment="1">
      <alignment horizontal="left" vertical="center" shrinkToFit="1"/>
    </xf>
    <xf numFmtId="0" fontId="80" fillId="0" borderId="3" xfId="0" applyNumberFormat="1" applyFont="1" applyBorder="1" applyAlignment="1">
      <alignment horizontal="left" vertical="center" shrinkToFit="1"/>
    </xf>
    <xf numFmtId="0" fontId="80" fillId="0" borderId="27" xfId="0" applyNumberFormat="1" applyFont="1" applyBorder="1" applyAlignment="1">
      <alignment horizontal="left" vertical="center" shrinkToFit="1"/>
    </xf>
    <xf numFmtId="0" fontId="79" fillId="3" borderId="27" xfId="0" applyNumberFormat="1" applyFont="1" applyFill="1" applyBorder="1" applyAlignment="1">
      <alignment horizontal="center" vertical="center" shrinkToFit="1"/>
    </xf>
    <xf numFmtId="0" fontId="79" fillId="3" borderId="20" xfId="0" applyNumberFormat="1" applyFont="1" applyFill="1" applyBorder="1" applyAlignment="1">
      <alignment horizontal="center" vertical="center" shrinkToFit="1"/>
    </xf>
    <xf numFmtId="0" fontId="79" fillId="3" borderId="26" xfId="0" applyNumberFormat="1" applyFont="1" applyFill="1" applyBorder="1" applyAlignment="1">
      <alignment horizontal="center" vertical="center" shrinkToFit="1"/>
    </xf>
    <xf numFmtId="0" fontId="80" fillId="0" borderId="25" xfId="0" applyNumberFormat="1" applyFont="1" applyBorder="1" applyAlignment="1">
      <alignment horizontal="left" vertical="center" shrinkToFit="1"/>
    </xf>
    <xf numFmtId="0" fontId="80" fillId="0" borderId="20" xfId="0" applyNumberFormat="1" applyFont="1" applyBorder="1" applyAlignment="1">
      <alignment horizontal="left" vertical="center" shrinkToFit="1"/>
    </xf>
    <xf numFmtId="0" fontId="80" fillId="0" borderId="26" xfId="0" applyNumberFormat="1" applyFont="1" applyBorder="1" applyAlignment="1">
      <alignment horizontal="left" vertical="center" shrinkToFit="1"/>
    </xf>
    <xf numFmtId="0" fontId="79" fillId="3" borderId="25" xfId="0" applyNumberFormat="1" applyFont="1" applyFill="1" applyBorder="1" applyAlignment="1">
      <alignment horizontal="center" vertical="center" shrinkToFit="1"/>
    </xf>
    <xf numFmtId="0" fontId="80" fillId="0" borderId="27" xfId="0" applyNumberFormat="1" applyFont="1" applyBorder="1" applyAlignment="1">
      <alignment vertical="center" shrinkToFit="1"/>
    </xf>
    <xf numFmtId="0" fontId="97" fillId="0" borderId="0" xfId="226" applyFont="1" applyFill="1" applyBorder="1" applyAlignment="1"/>
    <xf numFmtId="0" fontId="97" fillId="0" borderId="25" xfId="0" applyFont="1" applyBorder="1" applyAlignment="1">
      <alignment horizontal="left" vertical="center" wrapText="1"/>
    </xf>
    <xf numFmtId="0" fontId="97" fillId="0" borderId="20" xfId="0" applyFont="1" applyBorder="1" applyAlignment="1">
      <alignment horizontal="left" vertical="center" wrapText="1"/>
    </xf>
    <xf numFmtId="0" fontId="97" fillId="0" borderId="26" xfId="0" applyFont="1" applyBorder="1" applyAlignment="1">
      <alignment horizontal="left" vertical="center" wrapText="1"/>
    </xf>
    <xf numFmtId="49" fontId="72" fillId="5" borderId="25" xfId="0" applyNumberFormat="1" applyFont="1" applyFill="1" applyBorder="1" applyAlignment="1">
      <alignment horizontal="center" vertical="center"/>
    </xf>
    <xf numFmtId="49" fontId="72" fillId="5" borderId="20" xfId="0" applyNumberFormat="1" applyFont="1" applyFill="1" applyBorder="1" applyAlignment="1">
      <alignment horizontal="center" vertical="center"/>
    </xf>
    <xf numFmtId="49" fontId="72" fillId="5" borderId="26" xfId="0" applyNumberFormat="1" applyFont="1" applyFill="1" applyBorder="1" applyAlignment="1">
      <alignment horizontal="center" vertical="center"/>
    </xf>
    <xf numFmtId="0" fontId="72" fillId="0" borderId="25" xfId="0" applyFont="1" applyBorder="1" applyAlignment="1">
      <alignment horizontal="left" vertical="center" wrapText="1"/>
    </xf>
    <xf numFmtId="0" fontId="72" fillId="0" borderId="20" xfId="0" applyFont="1" applyBorder="1" applyAlignment="1">
      <alignment horizontal="left" vertical="center" wrapText="1"/>
    </xf>
    <xf numFmtId="0" fontId="72" fillId="0" borderId="26" xfId="0" applyFont="1" applyBorder="1" applyAlignment="1">
      <alignment horizontal="left" vertical="center" wrapText="1"/>
    </xf>
    <xf numFmtId="0" fontId="72" fillId="44" borderId="25" xfId="0" applyFont="1" applyFill="1" applyBorder="1" applyAlignment="1">
      <alignment horizontal="right" vertical="center" shrinkToFit="1"/>
    </xf>
    <xf numFmtId="0" fontId="72" fillId="44" borderId="26" xfId="0" applyFont="1" applyFill="1" applyBorder="1" applyAlignment="1">
      <alignment horizontal="right" vertical="center" shrinkToFit="1"/>
    </xf>
    <xf numFmtId="0" fontId="72" fillId="0" borderId="25" xfId="0" applyFont="1" applyFill="1" applyBorder="1" applyAlignment="1">
      <alignment horizontal="left" vertical="center" shrinkToFit="1"/>
    </xf>
    <xf numFmtId="0" fontId="72" fillId="0" borderId="20" xfId="0" applyFont="1" applyFill="1" applyBorder="1" applyAlignment="1">
      <alignment horizontal="left" vertical="center" shrinkToFit="1"/>
    </xf>
    <xf numFmtId="0" fontId="72" fillId="0" borderId="26" xfId="0" applyFont="1" applyFill="1" applyBorder="1" applyAlignment="1">
      <alignment horizontal="left" vertical="center" shrinkToFit="1"/>
    </xf>
    <xf numFmtId="0" fontId="72" fillId="0" borderId="25" xfId="0" applyFont="1" applyFill="1" applyBorder="1" applyAlignment="1">
      <alignment vertical="center" shrinkToFit="1"/>
    </xf>
    <xf numFmtId="0" fontId="72" fillId="0" borderId="20" xfId="0" applyFont="1" applyFill="1" applyBorder="1" applyAlignment="1">
      <alignment vertical="center" shrinkToFit="1"/>
    </xf>
    <xf numFmtId="0" fontId="72" fillId="0" borderId="26" xfId="0" applyFont="1" applyFill="1" applyBorder="1" applyAlignment="1">
      <alignment vertical="center" shrinkToFit="1"/>
    </xf>
    <xf numFmtId="0" fontId="85" fillId="0" borderId="25" xfId="0" applyFont="1" applyFill="1" applyBorder="1" applyAlignment="1">
      <alignment horizontal="center" vertical="center"/>
    </xf>
    <xf numFmtId="0" fontId="85" fillId="0" borderId="26" xfId="0" applyFont="1" applyFill="1" applyBorder="1" applyAlignment="1">
      <alignment horizontal="center" vertical="center"/>
    </xf>
    <xf numFmtId="0" fontId="85" fillId="0" borderId="25" xfId="50" applyFont="1" applyFill="1" applyBorder="1" applyAlignment="1">
      <alignment horizontal="left" vertical="center" shrinkToFit="1"/>
    </xf>
    <xf numFmtId="0" fontId="85" fillId="0" borderId="20" xfId="50" applyFont="1" applyFill="1" applyBorder="1" applyAlignment="1">
      <alignment horizontal="left" vertical="center" shrinkToFit="1"/>
    </xf>
    <xf numFmtId="0" fontId="85" fillId="0" borderId="26" xfId="50" applyFont="1" applyFill="1" applyBorder="1" applyAlignment="1">
      <alignment horizontal="left" vertical="center" shrinkToFit="1"/>
    </xf>
    <xf numFmtId="49" fontId="72" fillId="0" borderId="25" xfId="0" applyNumberFormat="1" applyFont="1" applyFill="1" applyBorder="1" applyAlignment="1">
      <alignment horizontal="left" vertical="center" shrinkToFit="1"/>
    </xf>
    <xf numFmtId="49" fontId="72" fillId="0" borderId="20" xfId="0" applyNumberFormat="1" applyFont="1" applyFill="1" applyBorder="1" applyAlignment="1">
      <alignment horizontal="left" vertical="center" shrinkToFit="1"/>
    </xf>
    <xf numFmtId="49" fontId="72" fillId="0" borderId="26" xfId="0" applyNumberFormat="1" applyFont="1" applyFill="1" applyBorder="1" applyAlignment="1">
      <alignment horizontal="left" vertical="center" shrinkToFit="1"/>
    </xf>
    <xf numFmtId="0" fontId="72" fillId="0" borderId="25" xfId="0" applyFont="1" applyFill="1" applyBorder="1" applyAlignment="1">
      <alignment horizontal="center" vertical="center" shrinkToFit="1"/>
    </xf>
    <xf numFmtId="0" fontId="72" fillId="0" borderId="26" xfId="0" applyFont="1" applyFill="1" applyBorder="1" applyAlignment="1">
      <alignment horizontal="center" vertical="center" shrinkToFit="1"/>
    </xf>
    <xf numFmtId="0" fontId="72" fillId="0" borderId="25" xfId="0" applyFont="1" applyFill="1" applyBorder="1" applyAlignment="1">
      <alignment horizontal="right" vertical="center" shrinkToFit="1"/>
    </xf>
    <xf numFmtId="0" fontId="72" fillId="0" borderId="26" xfId="0" applyFont="1" applyFill="1" applyBorder="1" applyAlignment="1">
      <alignment horizontal="right" vertical="center" shrinkToFit="1"/>
    </xf>
    <xf numFmtId="0" fontId="72" fillId="44" borderId="25" xfId="0" applyFont="1" applyFill="1" applyBorder="1" applyAlignment="1">
      <alignment horizontal="left" vertical="center" shrinkToFit="1"/>
    </xf>
    <xf numFmtId="0" fontId="72" fillId="44" borderId="20" xfId="0" applyFont="1" applyFill="1" applyBorder="1" applyAlignment="1">
      <alignment horizontal="left" vertical="center" shrinkToFit="1"/>
    </xf>
    <xf numFmtId="0" fontId="72" fillId="44" borderId="26" xfId="0" applyFont="1" applyFill="1" applyBorder="1" applyAlignment="1">
      <alignment horizontal="left" vertical="center" shrinkToFit="1"/>
    </xf>
    <xf numFmtId="0" fontId="72" fillId="44" borderId="25" xfId="0" applyFont="1" applyFill="1" applyBorder="1" applyAlignment="1">
      <alignment vertical="center" shrinkToFit="1"/>
    </xf>
    <xf numFmtId="0" fontId="72" fillId="44" borderId="20" xfId="0" applyFont="1" applyFill="1" applyBorder="1" applyAlignment="1">
      <alignment vertical="center" shrinkToFit="1"/>
    </xf>
    <xf numFmtId="0" fontId="72" fillId="44" borderId="26" xfId="0" applyFont="1" applyFill="1" applyBorder="1" applyAlignment="1">
      <alignment vertical="center" shrinkToFit="1"/>
    </xf>
    <xf numFmtId="49" fontId="72" fillId="0" borderId="25" xfId="0" applyNumberFormat="1" applyFont="1" applyFill="1" applyBorder="1" applyAlignment="1">
      <alignment vertical="center" shrinkToFit="1"/>
    </xf>
    <xf numFmtId="49" fontId="72" fillId="0" borderId="20" xfId="0" applyNumberFormat="1" applyFont="1" applyFill="1" applyBorder="1" applyAlignment="1">
      <alignment vertical="center" shrinkToFit="1"/>
    </xf>
    <xf numFmtId="49" fontId="72" fillId="0" borderId="26" xfId="0" applyNumberFormat="1" applyFont="1" applyFill="1" applyBorder="1" applyAlignment="1">
      <alignment vertical="center" shrinkToFit="1"/>
    </xf>
    <xf numFmtId="0" fontId="72" fillId="0" borderId="25" xfId="0" applyFont="1" applyFill="1" applyBorder="1">
      <alignment vertical="center"/>
    </xf>
    <xf numFmtId="0" fontId="72" fillId="0" borderId="20" xfId="0" applyFont="1" applyFill="1" applyBorder="1">
      <alignment vertical="center"/>
    </xf>
    <xf numFmtId="0" fontId="72" fillId="0" borderId="26" xfId="0" applyFont="1" applyFill="1" applyBorder="1">
      <alignment vertical="center"/>
    </xf>
    <xf numFmtId="0" fontId="72" fillId="0" borderId="2" xfId="0" applyFont="1" applyFill="1" applyBorder="1" applyAlignment="1">
      <alignment vertical="center" shrinkToFit="1"/>
    </xf>
    <xf numFmtId="49" fontId="72" fillId="44" borderId="25" xfId="0" applyNumberFormat="1" applyFont="1" applyFill="1" applyBorder="1" applyAlignment="1">
      <alignment vertical="center" shrinkToFit="1"/>
    </xf>
    <xf numFmtId="49" fontId="72" fillId="44" borderId="20" xfId="0" applyNumberFormat="1" applyFont="1" applyFill="1" applyBorder="1" applyAlignment="1">
      <alignment vertical="center" shrinkToFit="1"/>
    </xf>
    <xf numFmtId="49" fontId="72" fillId="44" borderId="26" xfId="0" applyNumberFormat="1" applyFont="1" applyFill="1" applyBorder="1" applyAlignment="1">
      <alignment vertical="center" shrinkToFit="1"/>
    </xf>
    <xf numFmtId="0" fontId="72" fillId="44" borderId="25" xfId="0" applyFont="1" applyFill="1" applyBorder="1" applyAlignment="1">
      <alignment horizontal="center" vertical="center" shrinkToFit="1"/>
    </xf>
    <xf numFmtId="0" fontId="72" fillId="44" borderId="26" xfId="0" applyFont="1" applyFill="1" applyBorder="1" applyAlignment="1">
      <alignment horizontal="center" vertical="center" shrinkToFit="1"/>
    </xf>
    <xf numFmtId="0" fontId="97" fillId="44" borderId="25" xfId="0" applyFont="1" applyFill="1" applyBorder="1" applyAlignment="1">
      <alignment horizontal="left" vertical="center" shrinkToFit="1"/>
    </xf>
    <xf numFmtId="0" fontId="97" fillId="44" borderId="20" xfId="0" applyFont="1" applyFill="1" applyBorder="1" applyAlignment="1">
      <alignment horizontal="left" vertical="center" shrinkToFit="1"/>
    </xf>
    <xf numFmtId="0" fontId="97" fillId="44" borderId="26" xfId="0" applyFont="1" applyFill="1" applyBorder="1" applyAlignment="1">
      <alignment horizontal="left" vertical="center" shrinkToFit="1"/>
    </xf>
    <xf numFmtId="49" fontId="97" fillId="0" borderId="25" xfId="0" applyNumberFormat="1" applyFont="1" applyFill="1" applyBorder="1" applyAlignment="1">
      <alignment horizontal="left" vertical="center" shrinkToFit="1"/>
    </xf>
    <xf numFmtId="49" fontId="97" fillId="0" borderId="2" xfId="0" applyNumberFormat="1" applyFont="1" applyFill="1" applyBorder="1" applyAlignment="1">
      <alignment horizontal="left" vertical="center" shrinkToFit="1"/>
    </xf>
    <xf numFmtId="49" fontId="97" fillId="0" borderId="26" xfId="0" applyNumberFormat="1" applyFont="1" applyFill="1" applyBorder="1" applyAlignment="1">
      <alignment horizontal="left" vertical="center" shrinkToFit="1"/>
    </xf>
    <xf numFmtId="49" fontId="72" fillId="0" borderId="2" xfId="0" applyNumberFormat="1" applyFont="1" applyFill="1" applyBorder="1" applyAlignment="1">
      <alignment horizontal="left" vertical="center" shrinkToFit="1"/>
    </xf>
    <xf numFmtId="0" fontId="97" fillId="0" borderId="25" xfId="0" applyFont="1" applyFill="1" applyBorder="1" applyAlignment="1">
      <alignment vertical="center" shrinkToFit="1"/>
    </xf>
    <xf numFmtId="0" fontId="97" fillId="0" borderId="2" xfId="0" applyFont="1" applyFill="1" applyBorder="1" applyAlignment="1">
      <alignment vertical="center" shrinkToFit="1"/>
    </xf>
    <xf numFmtId="0" fontId="97" fillId="0" borderId="26" xfId="0" applyFont="1" applyFill="1" applyBorder="1" applyAlignment="1">
      <alignment vertical="center" shrinkToFit="1"/>
    </xf>
    <xf numFmtId="49" fontId="72" fillId="5" borderId="25" xfId="0" applyNumberFormat="1" applyFont="1" applyFill="1" applyBorder="1" applyAlignment="1">
      <alignment horizontal="left" vertical="center" shrinkToFit="1"/>
    </xf>
    <xf numFmtId="49" fontId="72" fillId="5" borderId="20" xfId="0" applyNumberFormat="1" applyFont="1" applyFill="1" applyBorder="1" applyAlignment="1">
      <alignment horizontal="left" vertical="center" shrinkToFit="1"/>
    </xf>
    <xf numFmtId="49" fontId="72" fillId="5" borderId="26" xfId="0" applyNumberFormat="1" applyFont="1" applyFill="1" applyBorder="1" applyAlignment="1">
      <alignment horizontal="left" vertical="center" shrinkToFit="1"/>
    </xf>
    <xf numFmtId="49" fontId="72" fillId="5" borderId="20" xfId="0" applyNumberFormat="1" applyFont="1" applyFill="1" applyBorder="1" applyAlignment="1">
      <alignment horizontal="center" vertical="center" shrinkToFit="1"/>
    </xf>
    <xf numFmtId="49" fontId="72" fillId="5" borderId="26" xfId="0" applyNumberFormat="1" applyFont="1" applyFill="1" applyBorder="1" applyAlignment="1">
      <alignment horizontal="center" vertical="center" shrinkToFit="1"/>
    </xf>
    <xf numFmtId="49" fontId="72" fillId="5" borderId="27" xfId="0" applyNumberFormat="1" applyFont="1" applyFill="1" applyBorder="1" applyAlignment="1">
      <alignment horizontal="center" vertical="center" shrinkToFit="1"/>
    </xf>
    <xf numFmtId="0" fontId="85" fillId="5" borderId="25" xfId="0" applyFont="1" applyFill="1" applyBorder="1" applyAlignment="1">
      <alignment horizontal="center" vertical="center" shrinkToFit="1"/>
    </xf>
    <xf numFmtId="0" fontId="85" fillId="5" borderId="26" xfId="0" applyFont="1" applyFill="1" applyBorder="1" applyAlignment="1">
      <alignment horizontal="center" vertical="center" shrinkToFit="1"/>
    </xf>
    <xf numFmtId="0" fontId="85" fillId="5" borderId="20" xfId="0" applyFont="1" applyFill="1" applyBorder="1" applyAlignment="1">
      <alignment horizontal="center" vertical="center" shrinkToFit="1"/>
    </xf>
    <xf numFmtId="49" fontId="72" fillId="5" borderId="27" xfId="0" applyNumberFormat="1" applyFont="1" applyFill="1" applyBorder="1" applyAlignment="1">
      <alignment horizontal="center" vertical="center"/>
    </xf>
    <xf numFmtId="0" fontId="85" fillId="44" borderId="25" xfId="0" applyFont="1" applyFill="1" applyBorder="1" applyAlignment="1">
      <alignment horizontal="center" vertical="center"/>
    </xf>
    <xf numFmtId="0" fontId="85" fillId="44" borderId="26" xfId="0" applyFont="1" applyFill="1" applyBorder="1" applyAlignment="1">
      <alignment horizontal="center" vertical="center"/>
    </xf>
    <xf numFmtId="0" fontId="85" fillId="44" borderId="25" xfId="50" applyFont="1" applyFill="1" applyBorder="1" applyAlignment="1">
      <alignment horizontal="left" vertical="center" shrinkToFit="1"/>
    </xf>
    <xf numFmtId="0" fontId="85" fillId="44" borderId="20" xfId="50" applyFont="1" applyFill="1" applyBorder="1" applyAlignment="1">
      <alignment horizontal="left" vertical="center" shrinkToFit="1"/>
    </xf>
    <xf numFmtId="0" fontId="85" fillId="44" borderId="26" xfId="50" applyFont="1" applyFill="1" applyBorder="1" applyAlignment="1">
      <alignment horizontal="left" vertical="center" shrinkToFit="1"/>
    </xf>
    <xf numFmtId="49" fontId="97" fillId="0" borderId="20" xfId="0" applyNumberFormat="1" applyFont="1" applyFill="1" applyBorder="1" applyAlignment="1">
      <alignment horizontal="left" vertical="center" shrinkToFit="1"/>
    </xf>
    <xf numFmtId="0" fontId="94" fillId="0" borderId="30" xfId="0" applyNumberFormat="1" applyFont="1" applyBorder="1" applyAlignment="1">
      <alignment horizontal="center" vertical="center" textRotation="255"/>
    </xf>
    <xf numFmtId="0" fontId="91" fillId="43" borderId="27" xfId="0" applyFont="1" applyFill="1" applyBorder="1" applyAlignment="1">
      <alignment horizontal="left" vertical="center"/>
    </xf>
    <xf numFmtId="0" fontId="93" fillId="0" borderId="25" xfId="0" applyFont="1" applyFill="1" applyBorder="1" applyAlignment="1">
      <alignment horizontal="left" vertical="center"/>
    </xf>
    <xf numFmtId="0" fontId="93" fillId="0" borderId="2" xfId="0" applyFont="1" applyFill="1" applyBorder="1" applyAlignment="1">
      <alignment horizontal="left" vertical="center"/>
    </xf>
    <xf numFmtId="0" fontId="93" fillId="0" borderId="26" xfId="0" applyFont="1" applyFill="1" applyBorder="1" applyAlignment="1">
      <alignment horizontal="left" vertical="center"/>
    </xf>
    <xf numFmtId="0" fontId="91" fillId="0" borderId="25" xfId="0" applyFont="1" applyFill="1" applyBorder="1" applyAlignment="1">
      <alignment vertical="center" shrinkToFit="1"/>
    </xf>
    <xf numFmtId="0" fontId="91" fillId="0" borderId="2" xfId="0" applyFont="1" applyFill="1" applyBorder="1" applyAlignment="1">
      <alignment vertical="center" shrinkToFit="1"/>
    </xf>
    <xf numFmtId="0" fontId="91" fillId="0" borderId="26" xfId="0" applyFont="1" applyFill="1" applyBorder="1" applyAlignment="1">
      <alignment vertical="center" shrinkToFit="1"/>
    </xf>
    <xf numFmtId="0" fontId="91" fillId="0" borderId="27" xfId="0" applyFont="1" applyFill="1" applyBorder="1" applyAlignment="1">
      <alignment horizontal="center" vertical="center" shrinkToFit="1"/>
    </xf>
    <xf numFmtId="0" fontId="91" fillId="43" borderId="25" xfId="0" applyFont="1" applyFill="1" applyBorder="1" applyAlignment="1">
      <alignment vertical="center" shrinkToFit="1"/>
    </xf>
    <xf numFmtId="0" fontId="91" fillId="43" borderId="2" xfId="0" applyFont="1" applyFill="1" applyBorder="1" applyAlignment="1">
      <alignment vertical="center" shrinkToFit="1"/>
    </xf>
    <xf numFmtId="0" fontId="91" fillId="43" borderId="26" xfId="0" applyFont="1" applyFill="1" applyBorder="1" applyAlignment="1">
      <alignment vertical="center" shrinkToFit="1"/>
    </xf>
    <xf numFmtId="0" fontId="91" fillId="43" borderId="25" xfId="0" applyFont="1" applyFill="1" applyBorder="1" applyAlignment="1">
      <alignment horizontal="center" vertical="center"/>
    </xf>
    <xf numFmtId="0" fontId="91" fillId="43" borderId="20" xfId="0" applyFont="1" applyFill="1" applyBorder="1" applyAlignment="1">
      <alignment horizontal="center" vertical="center"/>
    </xf>
    <xf numFmtId="0" fontId="91" fillId="43" borderId="26" xfId="0" applyFont="1" applyFill="1" applyBorder="1" applyAlignment="1">
      <alignment horizontal="center" vertical="center"/>
    </xf>
    <xf numFmtId="0" fontId="91" fillId="43" borderId="27" xfId="0" applyFont="1" applyFill="1" applyBorder="1" applyAlignment="1">
      <alignment horizontal="center" vertical="center" shrinkToFit="1"/>
    </xf>
    <xf numFmtId="0" fontId="93" fillId="0" borderId="25" xfId="0" applyFont="1" applyFill="1" applyBorder="1" applyAlignment="1">
      <alignment vertical="center"/>
    </xf>
    <xf numFmtId="0" fontId="93" fillId="0" borderId="2" xfId="0" applyFont="1" applyFill="1" applyBorder="1" applyAlignment="1">
      <alignment vertical="center"/>
    </xf>
    <xf numFmtId="0" fontId="93" fillId="0" borderId="26" xfId="0" applyFont="1" applyFill="1" applyBorder="1" applyAlignment="1">
      <alignment vertical="center"/>
    </xf>
    <xf numFmtId="0" fontId="91" fillId="43" borderId="27" xfId="0" applyFont="1" applyFill="1" applyBorder="1" applyAlignment="1">
      <alignment vertical="center" shrinkToFit="1"/>
    </xf>
    <xf numFmtId="0" fontId="91" fillId="0" borderId="25" xfId="0" applyFont="1" applyFill="1" applyBorder="1" applyAlignment="1">
      <alignment horizontal="center" vertical="center" shrinkToFit="1"/>
    </xf>
    <xf numFmtId="0" fontId="91" fillId="0" borderId="20" xfId="0" applyFont="1" applyFill="1" applyBorder="1" applyAlignment="1">
      <alignment horizontal="center" vertical="center" shrinkToFit="1"/>
    </xf>
    <xf numFmtId="0" fontId="91" fillId="0" borderId="26" xfId="0" applyFont="1" applyFill="1" applyBorder="1" applyAlignment="1">
      <alignment horizontal="center" vertical="center" shrinkToFit="1"/>
    </xf>
    <xf numFmtId="0" fontId="91" fillId="0" borderId="20" xfId="0" applyFont="1" applyFill="1" applyBorder="1" applyAlignment="1">
      <alignment vertical="center" shrinkToFit="1"/>
    </xf>
    <xf numFmtId="0" fontId="91" fillId="43" borderId="20" xfId="0" applyFont="1" applyFill="1" applyBorder="1" applyAlignment="1">
      <alignment vertical="center" shrinkToFit="1"/>
    </xf>
    <xf numFmtId="0" fontId="91" fillId="43" borderId="25" xfId="0" applyFont="1" applyFill="1" applyBorder="1" applyAlignment="1">
      <alignment horizontal="center" vertical="center" shrinkToFit="1"/>
    </xf>
    <xf numFmtId="0" fontId="91" fillId="43" borderId="20" xfId="0" applyFont="1" applyFill="1" applyBorder="1" applyAlignment="1">
      <alignment horizontal="center" vertical="center" shrinkToFit="1"/>
    </xf>
    <xf numFmtId="0" fontId="91" fillId="43" borderId="26" xfId="0" applyFont="1" applyFill="1" applyBorder="1" applyAlignment="1">
      <alignment horizontal="center" vertical="center" shrinkToFit="1"/>
    </xf>
    <xf numFmtId="0" fontId="91" fillId="2" borderId="29" xfId="0" applyFont="1" applyFill="1" applyBorder="1" applyAlignment="1">
      <alignment vertical="center" wrapText="1"/>
    </xf>
    <xf numFmtId="0" fontId="102" fillId="0" borderId="27" xfId="0" applyFont="1" applyFill="1" applyBorder="1" applyAlignment="1">
      <alignment horizontal="center" vertical="center" shrinkToFit="1"/>
    </xf>
    <xf numFmtId="0" fontId="93" fillId="0" borderId="20" xfId="0" applyFont="1" applyFill="1" applyBorder="1" applyAlignment="1">
      <alignment vertical="center"/>
    </xf>
    <xf numFmtId="49" fontId="93" fillId="5" borderId="27" xfId="0" applyNumberFormat="1" applyFont="1" applyFill="1" applyBorder="1" applyAlignment="1">
      <alignment vertical="center"/>
    </xf>
    <xf numFmtId="0" fontId="93" fillId="0" borderId="27" xfId="0" applyFont="1" applyBorder="1" applyAlignment="1">
      <alignment vertical="center"/>
    </xf>
    <xf numFmtId="49" fontId="93" fillId="5" borderId="25" xfId="0" applyNumberFormat="1" applyFont="1" applyFill="1" applyBorder="1" applyAlignment="1">
      <alignment horizontal="center" vertical="center"/>
    </xf>
    <xf numFmtId="0" fontId="93" fillId="0" borderId="20" xfId="0" applyFont="1" applyBorder="1" applyAlignment="1">
      <alignment horizontal="center" vertical="center"/>
    </xf>
    <xf numFmtId="0" fontId="93" fillId="0" borderId="26" xfId="0" applyFont="1" applyBorder="1" applyAlignment="1">
      <alignment horizontal="center" vertical="center"/>
    </xf>
    <xf numFmtId="0" fontId="80" fillId="0" borderId="25" xfId="0" applyNumberFormat="1" applyFont="1" applyBorder="1" applyAlignment="1">
      <alignment vertical="center" shrinkToFit="1"/>
    </xf>
    <xf numFmtId="0" fontId="80" fillId="0" borderId="20" xfId="0" applyNumberFormat="1" applyFont="1" applyBorder="1" applyAlignment="1">
      <alignment vertical="center" shrinkToFit="1"/>
    </xf>
    <xf numFmtId="0" fontId="80" fillId="0" borderId="26" xfId="0" applyNumberFormat="1" applyFont="1" applyBorder="1" applyAlignment="1">
      <alignment vertical="center" shrinkToFit="1"/>
    </xf>
    <xf numFmtId="0" fontId="93" fillId="0" borderId="30" xfId="0" applyNumberFormat="1" applyFont="1" applyBorder="1" applyAlignment="1">
      <alignment horizontal="center" vertical="center" textRotation="255"/>
    </xf>
    <xf numFmtId="0" fontId="93" fillId="30" borderId="25" xfId="0" applyFont="1" applyFill="1" applyBorder="1" applyAlignment="1">
      <alignment horizontal="center" vertical="center"/>
    </xf>
    <xf numFmtId="0" fontId="93" fillId="30" borderId="20" xfId="0" applyFont="1" applyFill="1" applyBorder="1" applyAlignment="1">
      <alignment horizontal="center" vertical="center"/>
    </xf>
    <xf numFmtId="0" fontId="93" fillId="30" borderId="26" xfId="0" applyFont="1" applyFill="1" applyBorder="1" applyAlignment="1">
      <alignment horizontal="center" vertical="center"/>
    </xf>
    <xf numFmtId="0" fontId="79" fillId="3" borderId="1" xfId="0" applyNumberFormat="1" applyFont="1" applyFill="1" applyBorder="1" applyAlignment="1">
      <alignment horizontal="center" vertical="center" shrinkToFit="1"/>
    </xf>
    <xf numFmtId="0" fontId="80" fillId="0" borderId="1" xfId="0" applyNumberFormat="1" applyFont="1" applyBorder="1" applyAlignment="1">
      <alignment vertical="center" shrinkToFit="1"/>
    </xf>
    <xf numFmtId="0" fontId="80" fillId="0" borderId="2" xfId="0" applyNumberFormat="1" applyFont="1" applyBorder="1" applyAlignment="1">
      <alignment vertical="center" shrinkToFit="1"/>
    </xf>
    <xf numFmtId="0" fontId="80" fillId="0" borderId="3" xfId="0" applyNumberFormat="1" applyFont="1" applyBorder="1" applyAlignment="1">
      <alignment vertical="center" shrinkToFit="1"/>
    </xf>
    <xf numFmtId="49" fontId="72" fillId="0" borderId="25" xfId="0" applyNumberFormat="1" applyFont="1" applyBorder="1" applyAlignment="1">
      <alignment horizontal="left" vertical="center"/>
    </xf>
    <xf numFmtId="49" fontId="72" fillId="0" borderId="20" xfId="0" applyNumberFormat="1" applyFont="1" applyBorder="1" applyAlignment="1">
      <alignment horizontal="left" vertical="center"/>
    </xf>
    <xf numFmtId="49" fontId="72" fillId="0" borderId="26" xfId="0" applyNumberFormat="1" applyFont="1" applyBorder="1" applyAlignment="1">
      <alignment horizontal="left" vertical="center"/>
    </xf>
    <xf numFmtId="49" fontId="72" fillId="5" borderId="25" xfId="0" applyNumberFormat="1" applyFont="1" applyFill="1" applyBorder="1" applyAlignment="1">
      <alignment horizontal="left" vertical="center"/>
    </xf>
    <xf numFmtId="49" fontId="72" fillId="5" borderId="20" xfId="0" applyNumberFormat="1" applyFont="1" applyFill="1" applyBorder="1" applyAlignment="1">
      <alignment horizontal="left" vertical="center"/>
    </xf>
    <xf numFmtId="185" fontId="97" fillId="0" borderId="27" xfId="216" applyNumberFormat="1" applyFont="1" applyFill="1" applyBorder="1" applyAlignment="1">
      <alignment horizontal="right" vertical="center"/>
    </xf>
    <xf numFmtId="0" fontId="97" fillId="32" borderId="27" xfId="225" applyFont="1" applyFill="1" applyBorder="1" applyAlignment="1">
      <alignment horizontal="center" vertical="center"/>
    </xf>
    <xf numFmtId="0" fontId="97" fillId="32" borderId="27" xfId="225" applyFont="1" applyFill="1" applyBorder="1" applyAlignment="1">
      <alignment vertical="center"/>
    </xf>
    <xf numFmtId="0" fontId="97" fillId="0" borderId="27" xfId="216" applyFont="1" applyFill="1" applyBorder="1" applyAlignment="1">
      <alignment vertical="center"/>
    </xf>
    <xf numFmtId="186" fontId="97" fillId="0" borderId="27" xfId="216" applyNumberFormat="1" applyFont="1" applyFill="1" applyBorder="1" applyAlignment="1">
      <alignment horizontal="right" vertical="center"/>
    </xf>
    <xf numFmtId="0" fontId="97" fillId="0" borderId="27" xfId="216" applyNumberFormat="1" applyFont="1" applyFill="1" applyBorder="1" applyAlignment="1">
      <alignment horizontal="right" vertical="center"/>
    </xf>
    <xf numFmtId="0" fontId="72" fillId="0" borderId="27" xfId="225" applyFont="1" applyBorder="1" applyAlignment="1">
      <alignment vertical="center"/>
    </xf>
    <xf numFmtId="0" fontId="97" fillId="0" borderId="27" xfId="225" applyFont="1" applyBorder="1" applyAlignment="1">
      <alignment vertical="center"/>
    </xf>
    <xf numFmtId="0" fontId="97" fillId="0" borderId="27" xfId="225" applyFont="1" applyBorder="1" applyAlignment="1">
      <alignment horizontal="left" vertical="center"/>
    </xf>
    <xf numFmtId="185" fontId="97" fillId="5" borderId="27" xfId="216" applyNumberFormat="1" applyFont="1" applyFill="1" applyBorder="1" applyAlignment="1">
      <alignment horizontal="center" vertical="center"/>
    </xf>
    <xf numFmtId="0" fontId="97" fillId="5" borderId="27" xfId="216" applyFont="1" applyFill="1" applyBorder="1" applyAlignment="1">
      <alignment horizontal="center" vertical="center"/>
    </xf>
    <xf numFmtId="0" fontId="72" fillId="5" borderId="22" xfId="215" applyFont="1" applyFill="1" applyBorder="1" applyAlignment="1">
      <alignment horizontal="center" vertical="center"/>
    </xf>
    <xf numFmtId="49" fontId="72" fillId="0" borderId="27" xfId="215" applyNumberFormat="1" applyFont="1" applyFill="1" applyBorder="1" applyAlignment="1">
      <alignment horizontal="center" vertical="center"/>
    </xf>
    <xf numFmtId="0" fontId="0" fillId="49" borderId="27" xfId="0" applyFill="1" applyBorder="1">
      <alignment vertical="center"/>
    </xf>
    <xf numFmtId="0" fontId="0" fillId="47" borderId="27" xfId="0" applyFont="1" applyFill="1" applyBorder="1">
      <alignment vertical="center"/>
    </xf>
    <xf numFmtId="0" fontId="0" fillId="48" borderId="27" xfId="0" applyFont="1" applyFill="1" applyBorder="1">
      <alignment vertical="center"/>
    </xf>
  </cellXfs>
  <cellStyles count="227">
    <cellStyle name="_【基本設計】ASP開発画面一覧表" xfId="51" xr:uid="{00000000-0005-0000-0000-000000000000}"/>
    <cellStyle name="0,0_x000d_ NA_x000d_ " xfId="52" xr:uid="{00000000-0005-0000-0000-000001000000}"/>
    <cellStyle name="0,0_x000d__x000a_NA_x000d__x000a_" xfId="53" xr:uid="{00000000-0005-0000-0000-000002000000}"/>
    <cellStyle name="20% - アクセント 1 2" xfId="1" xr:uid="{00000000-0005-0000-0000-000003000000}"/>
    <cellStyle name="20% - アクセント 2 2" xfId="2" xr:uid="{00000000-0005-0000-0000-000004000000}"/>
    <cellStyle name="20% - アクセント 3 2" xfId="3" xr:uid="{00000000-0005-0000-0000-000005000000}"/>
    <cellStyle name="20% - アクセント 4 2" xfId="4" xr:uid="{00000000-0005-0000-0000-000006000000}"/>
    <cellStyle name="20% - アクセント 5 2" xfId="5" xr:uid="{00000000-0005-0000-0000-000007000000}"/>
    <cellStyle name="20% - アクセント 6 2" xfId="6" xr:uid="{00000000-0005-0000-0000-000008000000}"/>
    <cellStyle name="20% - 强调文字颜色 1" xfId="54" xr:uid="{00000000-0005-0000-0000-000009000000}"/>
    <cellStyle name="20% - 强调文字颜色 2" xfId="55" xr:uid="{00000000-0005-0000-0000-00000A000000}"/>
    <cellStyle name="20% - 强调文字颜色 3" xfId="56" xr:uid="{00000000-0005-0000-0000-00000B000000}"/>
    <cellStyle name="20% - 强调文字颜色 4" xfId="57" xr:uid="{00000000-0005-0000-0000-00000C000000}"/>
    <cellStyle name="20% - 强调文字颜色 5" xfId="58" xr:uid="{00000000-0005-0000-0000-00000D000000}"/>
    <cellStyle name="20% - 强调文字颜色 6" xfId="59" xr:uid="{00000000-0005-0000-0000-00000E000000}"/>
    <cellStyle name="40% - アクセント 1 2" xfId="7" xr:uid="{00000000-0005-0000-0000-00000F000000}"/>
    <cellStyle name="40% - アクセント 2 2" xfId="8" xr:uid="{00000000-0005-0000-0000-000010000000}"/>
    <cellStyle name="40% - アクセント 3 2" xfId="9" xr:uid="{00000000-0005-0000-0000-000011000000}"/>
    <cellStyle name="40% - アクセント 4 2" xfId="10" xr:uid="{00000000-0005-0000-0000-000012000000}"/>
    <cellStyle name="40% - アクセント 5 2" xfId="11" xr:uid="{00000000-0005-0000-0000-000013000000}"/>
    <cellStyle name="40% - アクセント 6 2" xfId="12" xr:uid="{00000000-0005-0000-0000-000014000000}"/>
    <cellStyle name="40% - 强调文字颜色 1" xfId="60" xr:uid="{00000000-0005-0000-0000-000015000000}"/>
    <cellStyle name="40% - 强调文字颜色 2" xfId="61" xr:uid="{00000000-0005-0000-0000-000016000000}"/>
    <cellStyle name="40% - 强调文字颜色 3" xfId="62" xr:uid="{00000000-0005-0000-0000-000017000000}"/>
    <cellStyle name="40% - 强调文字颜色 4" xfId="63" xr:uid="{00000000-0005-0000-0000-000018000000}"/>
    <cellStyle name="40% - 强调文字颜色 5" xfId="64" xr:uid="{00000000-0005-0000-0000-000019000000}"/>
    <cellStyle name="40% - 强调文字颜色 6" xfId="65" xr:uid="{00000000-0005-0000-0000-00001A000000}"/>
    <cellStyle name="60% - アクセント 1 2" xfId="13" xr:uid="{00000000-0005-0000-0000-00001B000000}"/>
    <cellStyle name="60% - アクセント 2 2" xfId="14" xr:uid="{00000000-0005-0000-0000-00001C000000}"/>
    <cellStyle name="60% - アクセント 3 2" xfId="15" xr:uid="{00000000-0005-0000-0000-00001D000000}"/>
    <cellStyle name="60% - アクセント 4 2" xfId="16" xr:uid="{00000000-0005-0000-0000-00001E000000}"/>
    <cellStyle name="60% - アクセント 5 2" xfId="17" xr:uid="{00000000-0005-0000-0000-00001F000000}"/>
    <cellStyle name="60% - アクセント 6 2" xfId="18" xr:uid="{00000000-0005-0000-0000-000020000000}"/>
    <cellStyle name="60% - 强调文字颜色 1" xfId="66" xr:uid="{00000000-0005-0000-0000-000021000000}"/>
    <cellStyle name="60% - 强调文字颜色 2" xfId="67" xr:uid="{00000000-0005-0000-0000-000022000000}"/>
    <cellStyle name="60% - 强调文字颜色 3" xfId="68" xr:uid="{00000000-0005-0000-0000-000023000000}"/>
    <cellStyle name="60% - 强调文字颜色 4" xfId="69" xr:uid="{00000000-0005-0000-0000-000024000000}"/>
    <cellStyle name="60% - 强调文字颜色 5" xfId="70" xr:uid="{00000000-0005-0000-0000-000025000000}"/>
    <cellStyle name="60% - 强调文字颜色 6" xfId="71" xr:uid="{00000000-0005-0000-0000-000026000000}"/>
    <cellStyle name="8p" xfId="72" xr:uid="{00000000-0005-0000-0000-000027000000}"/>
    <cellStyle name="8p 2" xfId="187" xr:uid="{00000000-0005-0000-0000-000028000000}"/>
    <cellStyle name="8p 3" xfId="192" xr:uid="{00000000-0005-0000-0000-000029000000}"/>
    <cellStyle name="args.style" xfId="73" xr:uid="{00000000-0005-0000-0000-00002A000000}"/>
    <cellStyle name="BD標準" xfId="74" xr:uid="{00000000-0005-0000-0000-00002B000000}"/>
    <cellStyle name="Calc Currency (0)" xfId="75" xr:uid="{00000000-0005-0000-0000-00002C000000}"/>
    <cellStyle name="entry" xfId="76" xr:uid="{00000000-0005-0000-0000-00002D000000}"/>
    <cellStyle name="Followed Hyperlink" xfId="77" xr:uid="{00000000-0005-0000-0000-00002E000000}"/>
    <cellStyle name="GBS Files" xfId="78" xr:uid="{00000000-0005-0000-0000-00002F000000}"/>
    <cellStyle name="Grey" xfId="79" xr:uid="{00000000-0005-0000-0000-000030000000}"/>
    <cellStyle name="Header1" xfId="80" xr:uid="{00000000-0005-0000-0000-000031000000}"/>
    <cellStyle name="Header2" xfId="81" xr:uid="{00000000-0005-0000-0000-000032000000}"/>
    <cellStyle name="Header2 2" xfId="188" xr:uid="{00000000-0005-0000-0000-000033000000}"/>
    <cellStyle name="Header2 3" xfId="193" xr:uid="{00000000-0005-0000-0000-000034000000}"/>
    <cellStyle name="Hyperlink" xfId="82" xr:uid="{00000000-0005-0000-0000-000035000000}"/>
    <cellStyle name="IBM(401K)" xfId="83" xr:uid="{00000000-0005-0000-0000-000036000000}"/>
    <cellStyle name="Input [yellow]" xfId="84" xr:uid="{00000000-0005-0000-0000-000037000000}"/>
    <cellStyle name="Input [yellow] 2" xfId="189" xr:uid="{00000000-0005-0000-0000-000038000000}"/>
    <cellStyle name="Input [yellow] 3" xfId="194" xr:uid="{00000000-0005-0000-0000-000039000000}"/>
    <cellStyle name="J401K" xfId="85" xr:uid="{00000000-0005-0000-0000-00003A000000}"/>
    <cellStyle name="Normal - Style1" xfId="86" xr:uid="{00000000-0005-0000-0000-00003B000000}"/>
    <cellStyle name="Normal - スタイル1" xfId="87" xr:uid="{00000000-0005-0000-0000-00003C000000}"/>
    <cellStyle name="Normal - スタイル2" xfId="88" xr:uid="{00000000-0005-0000-0000-00003D000000}"/>
    <cellStyle name="Normal - スタイル3" xfId="89" xr:uid="{00000000-0005-0000-0000-00003E000000}"/>
    <cellStyle name="Normal - スタイル4" xfId="90" xr:uid="{00000000-0005-0000-0000-00003F000000}"/>
    <cellStyle name="Normal - スタイル5" xfId="91" xr:uid="{00000000-0005-0000-0000-000040000000}"/>
    <cellStyle name="Normal - スタイル6" xfId="92" xr:uid="{00000000-0005-0000-0000-000041000000}"/>
    <cellStyle name="Normal - スタイル7" xfId="93" xr:uid="{00000000-0005-0000-0000-000042000000}"/>
    <cellStyle name="Normal - スタイル8" xfId="94" xr:uid="{00000000-0005-0000-0000-000043000000}"/>
    <cellStyle name="Normal_#18-Internet" xfId="95" xr:uid="{00000000-0005-0000-0000-000044000000}"/>
    <cellStyle name="per.style" xfId="96" xr:uid="{00000000-0005-0000-0000-000045000000}"/>
    <cellStyle name="Percent [2]" xfId="97" xr:uid="{00000000-0005-0000-0000-000046000000}"/>
    <cellStyle name="price" xfId="98" xr:uid="{00000000-0005-0000-0000-000047000000}"/>
    <cellStyle name="revised" xfId="99" xr:uid="{00000000-0005-0000-0000-000048000000}"/>
    <cellStyle name="section" xfId="100" xr:uid="{00000000-0005-0000-0000-000049000000}"/>
    <cellStyle name="subhead" xfId="101" xr:uid="{00000000-0005-0000-0000-00004A000000}"/>
    <cellStyle name="Ｔ２０５" xfId="102" xr:uid="{00000000-0005-0000-0000-00004B000000}"/>
    <cellStyle name="Ｔ２０５１" xfId="103" xr:uid="{00000000-0005-0000-0000-00004C000000}"/>
    <cellStyle name="Ｔ２０５２" xfId="104" xr:uid="{00000000-0005-0000-0000-00004D000000}"/>
    <cellStyle name="Ｔ２０５３" xfId="105" xr:uid="{00000000-0005-0000-0000-00004E000000}"/>
    <cellStyle name="title" xfId="106" xr:uid="{00000000-0005-0000-0000-00004F000000}"/>
    <cellStyle name="Tusental (0)_pldt" xfId="107" xr:uid="{00000000-0005-0000-0000-000050000000}"/>
    <cellStyle name="Tusental_pldt" xfId="108" xr:uid="{00000000-0005-0000-0000-000051000000}"/>
    <cellStyle name="Valuta (0)_pldt" xfId="109" xr:uid="{00000000-0005-0000-0000-000052000000}"/>
    <cellStyle name="Valuta_pldt" xfId="110" xr:uid="{00000000-0005-0000-0000-000053000000}"/>
    <cellStyle name="アクセント 1 2" xfId="19" xr:uid="{00000000-0005-0000-0000-000054000000}"/>
    <cellStyle name="アクセント 2 2" xfId="20" xr:uid="{00000000-0005-0000-0000-000055000000}"/>
    <cellStyle name="アクセント 3 2" xfId="21" xr:uid="{00000000-0005-0000-0000-000056000000}"/>
    <cellStyle name="アクセント 4 2" xfId="22" xr:uid="{00000000-0005-0000-0000-000057000000}"/>
    <cellStyle name="アクセント 5 2" xfId="23" xr:uid="{00000000-0005-0000-0000-000058000000}"/>
    <cellStyle name="アクセント 6 2" xfId="24" xr:uid="{00000000-0005-0000-0000-000059000000}"/>
    <cellStyle name="スタイル 1" xfId="111" xr:uid="{00000000-0005-0000-0000-00005A000000}"/>
    <cellStyle name="タイトル 2" xfId="25" xr:uid="{00000000-0005-0000-0000-00005B000000}"/>
    <cellStyle name="チェック セル 2" xfId="26" xr:uid="{00000000-0005-0000-0000-00005C000000}"/>
    <cellStyle name="どちらでもない 2" xfId="27" xr:uid="{00000000-0005-0000-0000-00005D000000}"/>
    <cellStyle name="パーセント()" xfId="28" xr:uid="{00000000-0005-0000-0000-00005E000000}"/>
    <cellStyle name="パーセント(0.00)" xfId="29" xr:uid="{00000000-0005-0000-0000-00005F000000}"/>
    <cellStyle name="パーセント[0.00]" xfId="30" xr:uid="{00000000-0005-0000-0000-000060000000}"/>
    <cellStyle name="メモ 2" xfId="31" xr:uid="{00000000-0005-0000-0000-000061000000}"/>
    <cellStyle name="メモ 2 2" xfId="195" xr:uid="{00000000-0005-0000-0000-000062000000}"/>
    <cellStyle name="メモ 2 3" xfId="196" xr:uid="{00000000-0005-0000-0000-000063000000}"/>
    <cellStyle name="リンク セル 2" xfId="32" xr:uid="{00000000-0005-0000-0000-000064000000}"/>
    <cellStyle name="悪い 2" xfId="33" xr:uid="{00000000-0005-0000-0000-000065000000}"/>
    <cellStyle name="解释性文本" xfId="112" xr:uid="{00000000-0005-0000-0000-000066000000}"/>
    <cellStyle name="基本フォーム" xfId="113" xr:uid="{00000000-0005-0000-0000-000067000000}"/>
    <cellStyle name="基本フォーム 2" xfId="190" xr:uid="{00000000-0005-0000-0000-000068000000}"/>
    <cellStyle name="議事録" xfId="114" xr:uid="{00000000-0005-0000-0000-000069000000}"/>
    <cellStyle name="計算 2" xfId="34" xr:uid="{00000000-0005-0000-0000-00006A000000}"/>
    <cellStyle name="計算 2 2" xfId="197" xr:uid="{00000000-0005-0000-0000-00006B000000}"/>
    <cellStyle name="計算 2 3" xfId="198" xr:uid="{00000000-0005-0000-0000-00006C000000}"/>
    <cellStyle name="警告文 2" xfId="35" xr:uid="{00000000-0005-0000-0000-00006D000000}"/>
    <cellStyle name="警告文本" xfId="115" xr:uid="{00000000-0005-0000-0000-00006E000000}"/>
    <cellStyle name="桁区切り 2" xfId="116" xr:uid="{00000000-0005-0000-0000-00006F000000}"/>
    <cellStyle name="見出し 1 2" xfId="36" xr:uid="{00000000-0005-0000-0000-000070000000}"/>
    <cellStyle name="見出し 2 2" xfId="37" xr:uid="{00000000-0005-0000-0000-000071000000}"/>
    <cellStyle name="見出し 3 2" xfId="38" xr:uid="{00000000-0005-0000-0000-000072000000}"/>
    <cellStyle name="見出し 4 2" xfId="39" xr:uid="{00000000-0005-0000-0000-000073000000}"/>
    <cellStyle name="見出し１" xfId="40" xr:uid="{00000000-0005-0000-0000-000074000000}"/>
    <cellStyle name="好" xfId="117" xr:uid="{00000000-0005-0000-0000-000075000000}"/>
    <cellStyle name="好_01-1.RM販売管理_設計書_受注(LF)" xfId="118" xr:uid="{00000000-0005-0000-0000-000076000000}"/>
    <cellStyle name="好_01-1.RM販売管理_設計書_受注(LF)_次期SKitアプリケーション機能（20_画面・帳票一覧）" xfId="119" xr:uid="{00000000-0005-0000-0000-000077000000}"/>
    <cellStyle name="好_01-2.RM販売管理_設計書_受注（金型）（Ver.1.0）" xfId="120" xr:uid="{00000000-0005-0000-0000-000078000000}"/>
    <cellStyle name="好_01-2.RM販売管理_設計書_受注（金型）（Ver.1.0）_次期SKitアプリケーション機能（20_画面・帳票一覧）" xfId="121" xr:uid="{00000000-0005-0000-0000-000079000000}"/>
    <cellStyle name="好_01-2.RM販売管理_設計書_受注（金型）(Ver.1.3)" xfId="122" xr:uid="{00000000-0005-0000-0000-00007A000000}"/>
    <cellStyle name="好_01-2.RM販売管理_設計書_受注（金型）(Ver.1.3)_次期SKitアプリケーション機能（20_画面・帳票一覧）" xfId="123" xr:uid="{00000000-0005-0000-0000-00007B000000}"/>
    <cellStyle name="好_02-1.RM販売管理_設計書_加工手配（金型）(Ver.1.2)" xfId="124" xr:uid="{00000000-0005-0000-0000-00007C000000}"/>
    <cellStyle name="好_02-1.RM販売管理_設計書_加工手配（金型）(Ver.1.2)_次期SKitアプリケーション機能（20_画面・帳票一覧）" xfId="125" xr:uid="{00000000-0005-0000-0000-00007D000000}"/>
    <cellStyle name="好_06.RM販売管理_設計書_売上業務" xfId="126" xr:uid="{00000000-0005-0000-0000-00007E000000}"/>
    <cellStyle name="好_06.RM販売管理_設計書_売上業務(Ver.2.0)" xfId="127" xr:uid="{00000000-0005-0000-0000-00007F000000}"/>
    <cellStyle name="好_07-1.RM販売管理_設計書_請求業務" xfId="128" xr:uid="{00000000-0005-0000-0000-000080000000}"/>
    <cellStyle name="好_07-1.RM販売管理_設計書_請求業務_次期SKitアプリケーション機能（20_画面・帳票一覧）" xfId="129" xr:uid="{00000000-0005-0000-0000-000081000000}"/>
    <cellStyle name="好_08.RM販売管理_設計書_支払業務" xfId="130" xr:uid="{00000000-0005-0000-0000-000082000000}"/>
    <cellStyle name="好_RM販売管理_設計書_請求業務" xfId="131" xr:uid="{00000000-0005-0000-0000-000083000000}"/>
    <cellStyle name="好_RM販売管理_設計書_請求業務_次期SKitアプリケーション機能（20_画面・帳票一覧）" xfId="132" xr:uid="{00000000-0005-0000-0000-000084000000}"/>
    <cellStyle name="好_RM販売管理_設計書_入金業務_画面項目" xfId="133" xr:uid="{00000000-0005-0000-0000-000085000000}"/>
    <cellStyle name="好_RM販売管理_設計書_入金業務_画面項目_次期SKitアプリケーション機能（20_画面・帳票一覧）" xfId="134" xr:uid="{00000000-0005-0000-0000-000086000000}"/>
    <cellStyle name="好_RM販売管理_設計書_売上業務_画面項目" xfId="135" xr:uid="{00000000-0005-0000-0000-000087000000}"/>
    <cellStyle name="好_RM販売管理_設計書_売上業務_画面項目_次期SKitアプリケーション機能（20_画面・帳票一覧）" xfId="136" xr:uid="{00000000-0005-0000-0000-000088000000}"/>
    <cellStyle name="好_コピー ～ RM販売管理_設計書_売上業務_画面項目" xfId="137" xr:uid="{00000000-0005-0000-0000-000089000000}"/>
    <cellStyle name="好_コピー ～ RM販売管理_設計書_売上業務_画面項目_次期SKitアプリケーション機能（20_画面・帳票一覧）" xfId="138" xr:uid="{00000000-0005-0000-0000-00008A000000}"/>
    <cellStyle name="差" xfId="139" xr:uid="{00000000-0005-0000-0000-00008B000000}"/>
    <cellStyle name="差_01-1.RM販売管理_設計書_受注(LF)" xfId="140" xr:uid="{00000000-0005-0000-0000-00008C000000}"/>
    <cellStyle name="差_01-1.RM販売管理_設計書_受注(LF)_次期SKitアプリケーション機能（20_画面・帳票一覧）" xfId="141" xr:uid="{00000000-0005-0000-0000-00008D000000}"/>
    <cellStyle name="差_01-2.RM販売管理_設計書_受注（金型）（Ver.1.0）" xfId="142" xr:uid="{00000000-0005-0000-0000-00008E000000}"/>
    <cellStyle name="差_01-2.RM販売管理_設計書_受注（金型）（Ver.1.0）_次期SKitアプリケーション機能（20_画面・帳票一覧）" xfId="143" xr:uid="{00000000-0005-0000-0000-00008F000000}"/>
    <cellStyle name="差_01-2.RM販売管理_設計書_受注（金型）(Ver.1.3)" xfId="144" xr:uid="{00000000-0005-0000-0000-000090000000}"/>
    <cellStyle name="差_01-2.RM販売管理_設計書_受注（金型）(Ver.1.3)_次期SKitアプリケーション機能（20_画面・帳票一覧）" xfId="145" xr:uid="{00000000-0005-0000-0000-000091000000}"/>
    <cellStyle name="差_02-1.RM販売管理_設計書_加工手配（金型）(Ver.1.2)" xfId="146" xr:uid="{00000000-0005-0000-0000-000092000000}"/>
    <cellStyle name="差_02-1.RM販売管理_設計書_加工手配（金型）(Ver.1.2)_次期SKitアプリケーション機能（20_画面・帳票一覧）" xfId="147" xr:uid="{00000000-0005-0000-0000-000093000000}"/>
    <cellStyle name="差_06.RM販売管理_設計書_売上業務" xfId="148" xr:uid="{00000000-0005-0000-0000-000094000000}"/>
    <cellStyle name="差_06.RM販売管理_設計書_売上業務(Ver.2.0)" xfId="149" xr:uid="{00000000-0005-0000-0000-000095000000}"/>
    <cellStyle name="差_07-1.RM販売管理_設計書_請求業務" xfId="150" xr:uid="{00000000-0005-0000-0000-000096000000}"/>
    <cellStyle name="差_07-1.RM販売管理_設計書_請求業務_次期SKitアプリケーション機能（20_画面・帳票一覧）" xfId="151" xr:uid="{00000000-0005-0000-0000-000097000000}"/>
    <cellStyle name="差_08.RM販売管理_設計書_支払業務" xfId="152" xr:uid="{00000000-0005-0000-0000-000098000000}"/>
    <cellStyle name="差_RM販売管理_設計書_請求業務" xfId="153" xr:uid="{00000000-0005-0000-0000-000099000000}"/>
    <cellStyle name="差_RM販売管理_設計書_請求業務_次期SKitアプリケーション機能（20_画面・帳票一覧）" xfId="154" xr:uid="{00000000-0005-0000-0000-00009A000000}"/>
    <cellStyle name="差_RM販売管理_設計書_入金業務_画面項目" xfId="155" xr:uid="{00000000-0005-0000-0000-00009B000000}"/>
    <cellStyle name="差_RM販売管理_設計書_入金業務_画面項目_次期SKitアプリケーション機能（20_画面・帳票一覧）" xfId="156" xr:uid="{00000000-0005-0000-0000-00009C000000}"/>
    <cellStyle name="差_RM販売管理_設計書_売上業務_画面項目" xfId="157" xr:uid="{00000000-0005-0000-0000-00009D000000}"/>
    <cellStyle name="差_RM販売管理_設計書_売上業務_画面項目_次期SKitアプリケーション機能（20_画面・帳票一覧）" xfId="158" xr:uid="{00000000-0005-0000-0000-00009E000000}"/>
    <cellStyle name="差_コピー ～ RM販売管理_設計書_売上業務_画面項目" xfId="159" xr:uid="{00000000-0005-0000-0000-00009F000000}"/>
    <cellStyle name="差_コピー ～ RM販売管理_設計書_売上業務_画面項目_次期SKitアプリケーション機能（20_画面・帳票一覧）" xfId="160" xr:uid="{00000000-0005-0000-0000-0000A0000000}"/>
    <cellStyle name="集計 2" xfId="41" xr:uid="{00000000-0005-0000-0000-0000A1000000}"/>
    <cellStyle name="集計 2 2" xfId="199" xr:uid="{00000000-0005-0000-0000-0000A2000000}"/>
    <cellStyle name="集計 2 3" xfId="200" xr:uid="{00000000-0005-0000-0000-0000A3000000}"/>
    <cellStyle name="出力 2" xfId="42" xr:uid="{00000000-0005-0000-0000-0000A4000000}"/>
    <cellStyle name="出力 2 2" xfId="201" xr:uid="{00000000-0005-0000-0000-0000A5000000}"/>
    <cellStyle name="出力 2 3" xfId="202" xr:uid="{00000000-0005-0000-0000-0000A6000000}"/>
    <cellStyle name="常规 2" xfId="217" xr:uid="{00000000-0005-0000-0000-0000A7000000}"/>
    <cellStyle name="常规 2 2" xfId="218" xr:uid="{00000000-0005-0000-0000-0000A8000000}"/>
    <cellStyle name="常规 3" xfId="219" xr:uid="{00000000-0005-0000-0000-0000A9000000}"/>
    <cellStyle name="常规 4" xfId="216" xr:uid="{00000000-0005-0000-0000-0000AA000000}"/>
    <cellStyle name="常规 5" xfId="220" xr:uid="{00000000-0005-0000-0000-0000AB000000}"/>
    <cellStyle name="常规 5 2" xfId="221" xr:uid="{00000000-0005-0000-0000-0000AC000000}"/>
    <cellStyle name="常规 6" xfId="222" xr:uid="{00000000-0005-0000-0000-0000AD000000}"/>
    <cellStyle name="常规 7" xfId="223" xr:uid="{00000000-0005-0000-0000-0000AE000000}"/>
    <cellStyle name="常规_ACCESS解析_開発スケジュール" xfId="224" xr:uid="{00000000-0005-0000-0000-0000AF000000}"/>
    <cellStyle name="説明文 2" xfId="43" xr:uid="{00000000-0005-0000-0000-0000B0000000}"/>
    <cellStyle name="注释" xfId="161" xr:uid="{00000000-0005-0000-0000-0000B1000000}"/>
    <cellStyle name="注释 2" xfId="203" xr:uid="{00000000-0005-0000-0000-0000B2000000}"/>
    <cellStyle name="注释 3" xfId="204" xr:uid="{00000000-0005-0000-0000-0000B3000000}"/>
    <cellStyle name="入力 2" xfId="44" xr:uid="{00000000-0005-0000-0000-0000B4000000}"/>
    <cellStyle name="入力 2 2" xfId="205" xr:uid="{00000000-0005-0000-0000-0000B5000000}"/>
    <cellStyle name="入力 2 3" xfId="206" xr:uid="{00000000-0005-0000-0000-0000B6000000}"/>
    <cellStyle name="標準" xfId="0" builtinId="0"/>
    <cellStyle name="標準 2" xfId="45" xr:uid="{00000000-0005-0000-0000-0000B8000000}"/>
    <cellStyle name="標準 2 2" xfId="46" xr:uid="{00000000-0005-0000-0000-0000B9000000}"/>
    <cellStyle name="標準 2 2 2" xfId="162" xr:uid="{00000000-0005-0000-0000-0000BA000000}"/>
    <cellStyle name="標準 2 3" xfId="50" xr:uid="{00000000-0005-0000-0000-0000BB000000}"/>
    <cellStyle name="標準 2 4" xfId="163" xr:uid="{00000000-0005-0000-0000-0000BC000000}"/>
    <cellStyle name="標準 3" xfId="47" xr:uid="{00000000-0005-0000-0000-0000BD000000}"/>
    <cellStyle name="標準 3 2" xfId="164" xr:uid="{00000000-0005-0000-0000-0000BE000000}"/>
    <cellStyle name="標準 3 2 2" xfId="49" xr:uid="{00000000-0005-0000-0000-0000BF000000}"/>
    <cellStyle name="標準 4" xfId="165" xr:uid="{00000000-0005-0000-0000-0000C0000000}"/>
    <cellStyle name="標準 4 2" xfId="191" xr:uid="{00000000-0005-0000-0000-0000C1000000}"/>
    <cellStyle name="標準 5" xfId="166" xr:uid="{00000000-0005-0000-0000-0000C2000000}"/>
    <cellStyle name="標準 6" xfId="215" xr:uid="{00000000-0005-0000-0000-0000C3000000}"/>
    <cellStyle name="標準 6 2" xfId="225" xr:uid="{00000000-0005-0000-0000-0000C4000000}"/>
    <cellStyle name="標準_アルバイト給与" xfId="226" xr:uid="{00000000-0005-0000-0000-0000C5000000}"/>
    <cellStyle name="未定義" xfId="167" xr:uid="{00000000-0005-0000-0000-0000C6000000}"/>
    <cellStyle name="良い 2" xfId="48" xr:uid="{00000000-0005-0000-0000-0000C7000000}"/>
    <cellStyle name="强调文字颜色 1" xfId="168" xr:uid="{00000000-0005-0000-0000-0000C8000000}"/>
    <cellStyle name="强调文字颜色 2" xfId="169" xr:uid="{00000000-0005-0000-0000-0000C9000000}"/>
    <cellStyle name="强调文字颜色 3" xfId="170" xr:uid="{00000000-0005-0000-0000-0000CA000000}"/>
    <cellStyle name="强调文字颜色 4" xfId="171" xr:uid="{00000000-0005-0000-0000-0000CB000000}"/>
    <cellStyle name="强调文字颜色 5" xfId="172" xr:uid="{00000000-0005-0000-0000-0000CC000000}"/>
    <cellStyle name="强调文字颜色 6" xfId="173" xr:uid="{00000000-0005-0000-0000-0000CD000000}"/>
    <cellStyle name="标题" xfId="174" xr:uid="{00000000-0005-0000-0000-0000CE000000}"/>
    <cellStyle name="标题 1" xfId="175" xr:uid="{00000000-0005-0000-0000-0000CF000000}"/>
    <cellStyle name="标题 2" xfId="176" xr:uid="{00000000-0005-0000-0000-0000D0000000}"/>
    <cellStyle name="标题 3" xfId="177" xr:uid="{00000000-0005-0000-0000-0000D1000000}"/>
    <cellStyle name="标题 4" xfId="178" xr:uid="{00000000-0005-0000-0000-0000D2000000}"/>
    <cellStyle name="标题_01-1.RM販売管理_設計書_受注(LF)" xfId="179" xr:uid="{00000000-0005-0000-0000-0000D3000000}"/>
    <cellStyle name="检查单元格" xfId="180" xr:uid="{00000000-0005-0000-0000-0000D4000000}"/>
    <cellStyle name="汇总" xfId="181" xr:uid="{00000000-0005-0000-0000-0000D5000000}"/>
    <cellStyle name="汇总 2" xfId="207" xr:uid="{00000000-0005-0000-0000-0000D6000000}"/>
    <cellStyle name="汇总 3" xfId="208" xr:uid="{00000000-0005-0000-0000-0000D7000000}"/>
    <cellStyle name="计算" xfId="182" xr:uid="{00000000-0005-0000-0000-0000D8000000}"/>
    <cellStyle name="计算 2" xfId="209" xr:uid="{00000000-0005-0000-0000-0000D9000000}"/>
    <cellStyle name="计算 3" xfId="210" xr:uid="{00000000-0005-0000-0000-0000DA000000}"/>
    <cellStyle name="输出" xfId="183" xr:uid="{00000000-0005-0000-0000-0000DB000000}"/>
    <cellStyle name="输出 2" xfId="211" xr:uid="{00000000-0005-0000-0000-0000DC000000}"/>
    <cellStyle name="输出 3" xfId="212" xr:uid="{00000000-0005-0000-0000-0000DD000000}"/>
    <cellStyle name="输入" xfId="184" xr:uid="{00000000-0005-0000-0000-0000DE000000}"/>
    <cellStyle name="输入 2" xfId="213" xr:uid="{00000000-0005-0000-0000-0000DF000000}"/>
    <cellStyle name="输入 3" xfId="214" xr:uid="{00000000-0005-0000-0000-0000E0000000}"/>
    <cellStyle name="适中" xfId="185" xr:uid="{00000000-0005-0000-0000-0000E1000000}"/>
    <cellStyle name="链接单元格" xfId="186" xr:uid="{00000000-0005-0000-0000-0000E2000000}"/>
  </cellStyles>
  <dxfs count="44">
    <dxf>
      <font>
        <color theme="0"/>
      </font>
      <numFmt numFmtId="187" formatCode="0000"/>
    </dxf>
    <dxf>
      <font>
        <color theme="0"/>
      </font>
    </dxf>
    <dxf>
      <font>
        <color theme="0"/>
      </font>
    </dxf>
    <dxf>
      <font>
        <color theme="0"/>
      </font>
    </dxf>
    <dxf>
      <font>
        <color theme="0"/>
      </font>
    </dxf>
    <dxf>
      <font>
        <color theme="0"/>
      </font>
      <numFmt numFmtId="187" formatCode="0000"/>
    </dxf>
    <dxf>
      <font>
        <color theme="0"/>
      </font>
    </dxf>
    <dxf>
      <font>
        <color theme="0"/>
      </font>
    </dxf>
    <dxf>
      <font>
        <color theme="0"/>
      </font>
    </dxf>
    <dxf>
      <font>
        <color theme="0"/>
      </font>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
      <font>
        <color theme="0"/>
      </font>
      <numFmt numFmtId="187" formatCode="0000"/>
    </dxf>
  </dxfs>
  <tableStyles count="0" defaultTableStyle="TableStyleMedium9" defaultPivotStyle="PivotStyleLight16"/>
  <colors>
    <mruColors>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17" Type="http://schemas.openxmlformats.org/officeDocument/2006/relationships/image" Target="../media/image125.png"/><Relationship Id="rId21" Type="http://schemas.openxmlformats.org/officeDocument/2006/relationships/image" Target="../media/image29.png"/><Relationship Id="rId42" Type="http://schemas.openxmlformats.org/officeDocument/2006/relationships/image" Target="../media/image50.png"/><Relationship Id="rId63" Type="http://schemas.openxmlformats.org/officeDocument/2006/relationships/image" Target="../media/image71.png"/><Relationship Id="rId84" Type="http://schemas.openxmlformats.org/officeDocument/2006/relationships/image" Target="../media/image92.png"/><Relationship Id="rId16" Type="http://schemas.openxmlformats.org/officeDocument/2006/relationships/image" Target="../media/image24.png"/><Relationship Id="rId107" Type="http://schemas.openxmlformats.org/officeDocument/2006/relationships/image" Target="../media/image115.png"/><Relationship Id="rId11" Type="http://schemas.openxmlformats.org/officeDocument/2006/relationships/image" Target="../media/image19.png"/><Relationship Id="rId32" Type="http://schemas.openxmlformats.org/officeDocument/2006/relationships/image" Target="../media/image40.png"/><Relationship Id="rId37" Type="http://schemas.openxmlformats.org/officeDocument/2006/relationships/image" Target="../media/image45.png"/><Relationship Id="rId53" Type="http://schemas.openxmlformats.org/officeDocument/2006/relationships/image" Target="../media/image61.png"/><Relationship Id="rId58" Type="http://schemas.openxmlformats.org/officeDocument/2006/relationships/image" Target="../media/image66.png"/><Relationship Id="rId74" Type="http://schemas.openxmlformats.org/officeDocument/2006/relationships/image" Target="../media/image82.png"/><Relationship Id="rId79" Type="http://schemas.openxmlformats.org/officeDocument/2006/relationships/image" Target="../media/image87.png"/><Relationship Id="rId102" Type="http://schemas.openxmlformats.org/officeDocument/2006/relationships/image" Target="../media/image110.png"/><Relationship Id="rId123" Type="http://schemas.openxmlformats.org/officeDocument/2006/relationships/image" Target="../media/image131.png"/><Relationship Id="rId128" Type="http://schemas.openxmlformats.org/officeDocument/2006/relationships/image" Target="../media/image136.png"/><Relationship Id="rId5" Type="http://schemas.openxmlformats.org/officeDocument/2006/relationships/image" Target="../media/image13.png"/><Relationship Id="rId90" Type="http://schemas.openxmlformats.org/officeDocument/2006/relationships/image" Target="../media/image98.png"/><Relationship Id="rId95" Type="http://schemas.openxmlformats.org/officeDocument/2006/relationships/image" Target="../media/image103.png"/><Relationship Id="rId22" Type="http://schemas.openxmlformats.org/officeDocument/2006/relationships/image" Target="../media/image30.png"/><Relationship Id="rId27" Type="http://schemas.openxmlformats.org/officeDocument/2006/relationships/image" Target="../media/image35.png"/><Relationship Id="rId43" Type="http://schemas.openxmlformats.org/officeDocument/2006/relationships/image" Target="../media/image51.png"/><Relationship Id="rId48" Type="http://schemas.openxmlformats.org/officeDocument/2006/relationships/image" Target="../media/image56.png"/><Relationship Id="rId64" Type="http://schemas.openxmlformats.org/officeDocument/2006/relationships/image" Target="../media/image72.png"/><Relationship Id="rId69" Type="http://schemas.openxmlformats.org/officeDocument/2006/relationships/image" Target="../media/image77.png"/><Relationship Id="rId113" Type="http://schemas.openxmlformats.org/officeDocument/2006/relationships/image" Target="../media/image121.png"/><Relationship Id="rId118" Type="http://schemas.openxmlformats.org/officeDocument/2006/relationships/image" Target="../media/image126.png"/><Relationship Id="rId134" Type="http://schemas.openxmlformats.org/officeDocument/2006/relationships/image" Target="../media/image142.png"/><Relationship Id="rId80" Type="http://schemas.openxmlformats.org/officeDocument/2006/relationships/image" Target="../media/image88.png"/><Relationship Id="rId85" Type="http://schemas.openxmlformats.org/officeDocument/2006/relationships/image" Target="../media/image93.png"/><Relationship Id="rId12" Type="http://schemas.openxmlformats.org/officeDocument/2006/relationships/image" Target="../media/image20.png"/><Relationship Id="rId17" Type="http://schemas.openxmlformats.org/officeDocument/2006/relationships/image" Target="../media/image25.png"/><Relationship Id="rId33" Type="http://schemas.openxmlformats.org/officeDocument/2006/relationships/image" Target="../media/image41.png"/><Relationship Id="rId38" Type="http://schemas.openxmlformats.org/officeDocument/2006/relationships/image" Target="../media/image46.png"/><Relationship Id="rId59" Type="http://schemas.openxmlformats.org/officeDocument/2006/relationships/image" Target="../media/image67.png"/><Relationship Id="rId103" Type="http://schemas.openxmlformats.org/officeDocument/2006/relationships/image" Target="../media/image111.png"/><Relationship Id="rId108" Type="http://schemas.openxmlformats.org/officeDocument/2006/relationships/image" Target="../media/image116.png"/><Relationship Id="rId124" Type="http://schemas.openxmlformats.org/officeDocument/2006/relationships/image" Target="../media/image132.png"/><Relationship Id="rId129" Type="http://schemas.openxmlformats.org/officeDocument/2006/relationships/image" Target="../media/image137.png"/><Relationship Id="rId54" Type="http://schemas.openxmlformats.org/officeDocument/2006/relationships/image" Target="../media/image62.png"/><Relationship Id="rId70" Type="http://schemas.openxmlformats.org/officeDocument/2006/relationships/image" Target="../media/image78.png"/><Relationship Id="rId75" Type="http://schemas.openxmlformats.org/officeDocument/2006/relationships/image" Target="../media/image83.png"/><Relationship Id="rId91" Type="http://schemas.openxmlformats.org/officeDocument/2006/relationships/image" Target="../media/image99.png"/><Relationship Id="rId96" Type="http://schemas.openxmlformats.org/officeDocument/2006/relationships/image" Target="../media/image104.png"/><Relationship Id="rId1" Type="http://schemas.openxmlformats.org/officeDocument/2006/relationships/image" Target="../media/image9.png"/><Relationship Id="rId6" Type="http://schemas.openxmlformats.org/officeDocument/2006/relationships/image" Target="../media/image14.png"/><Relationship Id="rId23" Type="http://schemas.openxmlformats.org/officeDocument/2006/relationships/image" Target="../media/image31.png"/><Relationship Id="rId28" Type="http://schemas.openxmlformats.org/officeDocument/2006/relationships/image" Target="../media/image36.png"/><Relationship Id="rId49" Type="http://schemas.openxmlformats.org/officeDocument/2006/relationships/image" Target="../media/image57.png"/><Relationship Id="rId114" Type="http://schemas.openxmlformats.org/officeDocument/2006/relationships/image" Target="../media/image122.png"/><Relationship Id="rId119" Type="http://schemas.openxmlformats.org/officeDocument/2006/relationships/image" Target="../media/image127.png"/><Relationship Id="rId44" Type="http://schemas.openxmlformats.org/officeDocument/2006/relationships/image" Target="../media/image52.png"/><Relationship Id="rId60" Type="http://schemas.openxmlformats.org/officeDocument/2006/relationships/image" Target="../media/image68.png"/><Relationship Id="rId65" Type="http://schemas.openxmlformats.org/officeDocument/2006/relationships/image" Target="../media/image73.png"/><Relationship Id="rId81" Type="http://schemas.openxmlformats.org/officeDocument/2006/relationships/image" Target="../media/image89.png"/><Relationship Id="rId86" Type="http://schemas.openxmlformats.org/officeDocument/2006/relationships/image" Target="../media/image94.png"/><Relationship Id="rId130" Type="http://schemas.openxmlformats.org/officeDocument/2006/relationships/image" Target="../media/image138.png"/><Relationship Id="rId135" Type="http://schemas.openxmlformats.org/officeDocument/2006/relationships/image" Target="../media/image143.png"/><Relationship Id="rId13" Type="http://schemas.openxmlformats.org/officeDocument/2006/relationships/image" Target="../media/image21.png"/><Relationship Id="rId18" Type="http://schemas.openxmlformats.org/officeDocument/2006/relationships/image" Target="../media/image26.png"/><Relationship Id="rId39" Type="http://schemas.openxmlformats.org/officeDocument/2006/relationships/image" Target="../media/image47.png"/><Relationship Id="rId109" Type="http://schemas.openxmlformats.org/officeDocument/2006/relationships/image" Target="../media/image117.png"/><Relationship Id="rId34" Type="http://schemas.openxmlformats.org/officeDocument/2006/relationships/image" Target="../media/image42.png"/><Relationship Id="rId50" Type="http://schemas.openxmlformats.org/officeDocument/2006/relationships/image" Target="../media/image58.png"/><Relationship Id="rId55" Type="http://schemas.openxmlformats.org/officeDocument/2006/relationships/image" Target="../media/image63.png"/><Relationship Id="rId76" Type="http://schemas.openxmlformats.org/officeDocument/2006/relationships/image" Target="../media/image84.png"/><Relationship Id="rId97" Type="http://schemas.openxmlformats.org/officeDocument/2006/relationships/image" Target="../media/image105.png"/><Relationship Id="rId104" Type="http://schemas.openxmlformats.org/officeDocument/2006/relationships/image" Target="../media/image112.png"/><Relationship Id="rId120" Type="http://schemas.openxmlformats.org/officeDocument/2006/relationships/image" Target="../media/image128.png"/><Relationship Id="rId125" Type="http://schemas.openxmlformats.org/officeDocument/2006/relationships/image" Target="../media/image133.png"/><Relationship Id="rId7" Type="http://schemas.openxmlformats.org/officeDocument/2006/relationships/image" Target="../media/image15.png"/><Relationship Id="rId71" Type="http://schemas.openxmlformats.org/officeDocument/2006/relationships/image" Target="../media/image79.png"/><Relationship Id="rId92" Type="http://schemas.openxmlformats.org/officeDocument/2006/relationships/image" Target="../media/image100.png"/><Relationship Id="rId2" Type="http://schemas.openxmlformats.org/officeDocument/2006/relationships/image" Target="../media/image10.png"/><Relationship Id="rId29" Type="http://schemas.openxmlformats.org/officeDocument/2006/relationships/image" Target="../media/image37.png"/><Relationship Id="rId24" Type="http://schemas.openxmlformats.org/officeDocument/2006/relationships/image" Target="../media/image32.png"/><Relationship Id="rId40" Type="http://schemas.openxmlformats.org/officeDocument/2006/relationships/image" Target="../media/image48.png"/><Relationship Id="rId45" Type="http://schemas.openxmlformats.org/officeDocument/2006/relationships/image" Target="../media/image53.png"/><Relationship Id="rId66" Type="http://schemas.openxmlformats.org/officeDocument/2006/relationships/image" Target="../media/image74.png"/><Relationship Id="rId87" Type="http://schemas.openxmlformats.org/officeDocument/2006/relationships/image" Target="../media/image95.png"/><Relationship Id="rId110" Type="http://schemas.openxmlformats.org/officeDocument/2006/relationships/image" Target="../media/image118.png"/><Relationship Id="rId115" Type="http://schemas.openxmlformats.org/officeDocument/2006/relationships/image" Target="../media/image123.png"/><Relationship Id="rId131" Type="http://schemas.openxmlformats.org/officeDocument/2006/relationships/image" Target="../media/image139.png"/><Relationship Id="rId61" Type="http://schemas.openxmlformats.org/officeDocument/2006/relationships/image" Target="../media/image69.png"/><Relationship Id="rId82" Type="http://schemas.openxmlformats.org/officeDocument/2006/relationships/image" Target="../media/image90.png"/><Relationship Id="rId19" Type="http://schemas.openxmlformats.org/officeDocument/2006/relationships/image" Target="../media/image27.png"/><Relationship Id="rId14" Type="http://schemas.openxmlformats.org/officeDocument/2006/relationships/image" Target="../media/image22.png"/><Relationship Id="rId30" Type="http://schemas.openxmlformats.org/officeDocument/2006/relationships/image" Target="../media/image38.png"/><Relationship Id="rId35" Type="http://schemas.openxmlformats.org/officeDocument/2006/relationships/image" Target="../media/image43.png"/><Relationship Id="rId56" Type="http://schemas.openxmlformats.org/officeDocument/2006/relationships/image" Target="../media/image64.png"/><Relationship Id="rId77" Type="http://schemas.openxmlformats.org/officeDocument/2006/relationships/image" Target="../media/image85.png"/><Relationship Id="rId100" Type="http://schemas.openxmlformats.org/officeDocument/2006/relationships/image" Target="../media/image108.png"/><Relationship Id="rId105" Type="http://schemas.openxmlformats.org/officeDocument/2006/relationships/image" Target="../media/image113.png"/><Relationship Id="rId126" Type="http://schemas.openxmlformats.org/officeDocument/2006/relationships/image" Target="../media/image134.png"/><Relationship Id="rId8" Type="http://schemas.openxmlformats.org/officeDocument/2006/relationships/image" Target="../media/image16.png"/><Relationship Id="rId51" Type="http://schemas.openxmlformats.org/officeDocument/2006/relationships/image" Target="../media/image59.png"/><Relationship Id="rId72" Type="http://schemas.openxmlformats.org/officeDocument/2006/relationships/image" Target="../media/image80.png"/><Relationship Id="rId93" Type="http://schemas.openxmlformats.org/officeDocument/2006/relationships/image" Target="../media/image101.png"/><Relationship Id="rId98" Type="http://schemas.openxmlformats.org/officeDocument/2006/relationships/image" Target="../media/image106.png"/><Relationship Id="rId121" Type="http://schemas.openxmlformats.org/officeDocument/2006/relationships/image" Target="../media/image129.png"/><Relationship Id="rId3" Type="http://schemas.openxmlformats.org/officeDocument/2006/relationships/image" Target="../media/image11.png"/><Relationship Id="rId25" Type="http://schemas.openxmlformats.org/officeDocument/2006/relationships/image" Target="../media/image33.png"/><Relationship Id="rId46" Type="http://schemas.openxmlformats.org/officeDocument/2006/relationships/image" Target="../media/image54.png"/><Relationship Id="rId67" Type="http://schemas.openxmlformats.org/officeDocument/2006/relationships/image" Target="../media/image75.png"/><Relationship Id="rId116" Type="http://schemas.openxmlformats.org/officeDocument/2006/relationships/image" Target="../media/image124.png"/><Relationship Id="rId20" Type="http://schemas.openxmlformats.org/officeDocument/2006/relationships/image" Target="../media/image28.png"/><Relationship Id="rId41" Type="http://schemas.openxmlformats.org/officeDocument/2006/relationships/image" Target="../media/image49.png"/><Relationship Id="rId62" Type="http://schemas.openxmlformats.org/officeDocument/2006/relationships/image" Target="../media/image70.png"/><Relationship Id="rId83" Type="http://schemas.openxmlformats.org/officeDocument/2006/relationships/image" Target="../media/image91.png"/><Relationship Id="rId88" Type="http://schemas.openxmlformats.org/officeDocument/2006/relationships/image" Target="../media/image96.png"/><Relationship Id="rId111" Type="http://schemas.openxmlformats.org/officeDocument/2006/relationships/image" Target="../media/image119.png"/><Relationship Id="rId132" Type="http://schemas.openxmlformats.org/officeDocument/2006/relationships/image" Target="../media/image140.png"/><Relationship Id="rId15" Type="http://schemas.openxmlformats.org/officeDocument/2006/relationships/image" Target="../media/image23.png"/><Relationship Id="rId36" Type="http://schemas.openxmlformats.org/officeDocument/2006/relationships/image" Target="../media/image44.png"/><Relationship Id="rId57" Type="http://schemas.openxmlformats.org/officeDocument/2006/relationships/image" Target="../media/image65.png"/><Relationship Id="rId106" Type="http://schemas.openxmlformats.org/officeDocument/2006/relationships/image" Target="../media/image114.png"/><Relationship Id="rId127" Type="http://schemas.openxmlformats.org/officeDocument/2006/relationships/image" Target="../media/image135.png"/><Relationship Id="rId10" Type="http://schemas.openxmlformats.org/officeDocument/2006/relationships/image" Target="../media/image18.png"/><Relationship Id="rId31" Type="http://schemas.openxmlformats.org/officeDocument/2006/relationships/image" Target="../media/image39.png"/><Relationship Id="rId52" Type="http://schemas.openxmlformats.org/officeDocument/2006/relationships/image" Target="../media/image60.png"/><Relationship Id="rId73" Type="http://schemas.openxmlformats.org/officeDocument/2006/relationships/image" Target="../media/image81.png"/><Relationship Id="rId78" Type="http://schemas.openxmlformats.org/officeDocument/2006/relationships/image" Target="../media/image86.png"/><Relationship Id="rId94" Type="http://schemas.openxmlformats.org/officeDocument/2006/relationships/image" Target="../media/image102.png"/><Relationship Id="rId99" Type="http://schemas.openxmlformats.org/officeDocument/2006/relationships/image" Target="../media/image107.png"/><Relationship Id="rId101" Type="http://schemas.openxmlformats.org/officeDocument/2006/relationships/image" Target="../media/image109.png"/><Relationship Id="rId122" Type="http://schemas.openxmlformats.org/officeDocument/2006/relationships/image" Target="../media/image130.png"/><Relationship Id="rId4" Type="http://schemas.openxmlformats.org/officeDocument/2006/relationships/image" Target="../media/image12.png"/><Relationship Id="rId9" Type="http://schemas.openxmlformats.org/officeDocument/2006/relationships/image" Target="../media/image17.png"/><Relationship Id="rId26" Type="http://schemas.openxmlformats.org/officeDocument/2006/relationships/image" Target="../media/image34.png"/><Relationship Id="rId47" Type="http://schemas.openxmlformats.org/officeDocument/2006/relationships/image" Target="../media/image55.png"/><Relationship Id="rId68" Type="http://schemas.openxmlformats.org/officeDocument/2006/relationships/image" Target="../media/image76.png"/><Relationship Id="rId89" Type="http://schemas.openxmlformats.org/officeDocument/2006/relationships/image" Target="../media/image97.png"/><Relationship Id="rId112" Type="http://schemas.openxmlformats.org/officeDocument/2006/relationships/image" Target="../media/image120.png"/><Relationship Id="rId133" Type="http://schemas.openxmlformats.org/officeDocument/2006/relationships/image" Target="../media/image141.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14</xdr:col>
      <xdr:colOff>228601</xdr:colOff>
      <xdr:row>3</xdr:row>
      <xdr:rowOff>152399</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 y="0"/>
          <a:ext cx="3562350" cy="666749"/>
        </a:xfrm>
        <a:prstGeom prst="rect">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情報種別：秘密・重要</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会社名：アイテックス株式会社</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rgbClr val="FF0000"/>
              </a:solidFill>
              <a:latin typeface="HG創英角ｺﾞｼｯｸUB" pitchFamily="49" charset="-128"/>
              <a:ea typeface="HG創英角ｺﾞｼｯｸUB" pitchFamily="49" charset="-128"/>
            </a:rPr>
            <a:t>情報所有者：ビジネスソリューション事業部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85725</xdr:colOff>
      <xdr:row>28</xdr:row>
      <xdr:rowOff>66675</xdr:rowOff>
    </xdr:from>
    <xdr:to>
      <xdr:col>31</xdr:col>
      <xdr:colOff>32102</xdr:colOff>
      <xdr:row>46</xdr:row>
      <xdr:rowOff>114300</xdr:rowOff>
    </xdr:to>
    <xdr:pic>
      <xdr:nvPicPr>
        <xdr:cNvPr id="30" name="図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
        <a:stretch>
          <a:fillRect/>
        </a:stretch>
      </xdr:blipFill>
      <xdr:spPr>
        <a:xfrm>
          <a:off x="561975" y="5438775"/>
          <a:ext cx="6852002" cy="3133725"/>
        </a:xfrm>
        <a:prstGeom prst="rect">
          <a:avLst/>
        </a:prstGeom>
      </xdr:spPr>
    </xdr:pic>
    <xdr:clientData/>
  </xdr:twoCellAnchor>
  <xdr:twoCellAnchor editAs="oneCell">
    <xdr:from>
      <xdr:col>2</xdr:col>
      <xdr:colOff>76200</xdr:colOff>
      <xdr:row>7</xdr:row>
      <xdr:rowOff>104775</xdr:rowOff>
    </xdr:from>
    <xdr:to>
      <xdr:col>31</xdr:col>
      <xdr:colOff>22577</xdr:colOff>
      <xdr:row>25</xdr:row>
      <xdr:rowOff>152400</xdr:rowOff>
    </xdr:to>
    <xdr:pic>
      <xdr:nvPicPr>
        <xdr:cNvPr id="29" name="図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
        <a:stretch>
          <a:fillRect/>
        </a:stretch>
      </xdr:blipFill>
      <xdr:spPr>
        <a:xfrm>
          <a:off x="552450" y="1876425"/>
          <a:ext cx="6852002" cy="3133725"/>
        </a:xfrm>
        <a:prstGeom prst="rect">
          <a:avLst/>
        </a:prstGeom>
      </xdr:spPr>
    </xdr:pic>
    <xdr:clientData/>
  </xdr:twoCellAnchor>
  <xdr:twoCellAnchor>
    <xdr:from>
      <xdr:col>18</xdr:col>
      <xdr:colOff>190500</xdr:colOff>
      <xdr:row>36</xdr:row>
      <xdr:rowOff>76200</xdr:rowOff>
    </xdr:from>
    <xdr:to>
      <xdr:col>19</xdr:col>
      <xdr:colOff>85725</xdr:colOff>
      <xdr:row>38</xdr:row>
      <xdr:rowOff>57150</xdr:rowOff>
    </xdr:to>
    <xdr:sp macro="" textlink="">
      <xdr:nvSpPr>
        <xdr:cNvPr id="15" name="正方形/長方形 14">
          <a:extLst>
            <a:ext uri="{FF2B5EF4-FFF2-40B4-BE49-F238E27FC236}">
              <a16:creationId xmlns:a16="http://schemas.microsoft.com/office/drawing/2014/main" id="{00000000-0008-0000-0200-00000F000000}"/>
            </a:ext>
          </a:extLst>
        </xdr:cNvPr>
        <xdr:cNvSpPr/>
      </xdr:nvSpPr>
      <xdr:spPr bwMode="auto">
        <a:xfrm>
          <a:off x="4476750" y="6819900"/>
          <a:ext cx="133350" cy="3238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17</xdr:col>
      <xdr:colOff>200025</xdr:colOff>
      <xdr:row>39</xdr:row>
      <xdr:rowOff>19050</xdr:rowOff>
    </xdr:from>
    <xdr:to>
      <xdr:col>22</xdr:col>
      <xdr:colOff>47625</xdr:colOff>
      <xdr:row>40</xdr:row>
      <xdr:rowOff>161925</xdr:rowOff>
    </xdr:to>
    <xdr:sp macro="" textlink="">
      <xdr:nvSpPr>
        <xdr:cNvPr id="16" name="四角形吹き出し 15">
          <a:extLst>
            <a:ext uri="{FF2B5EF4-FFF2-40B4-BE49-F238E27FC236}">
              <a16:creationId xmlns:a16="http://schemas.microsoft.com/office/drawing/2014/main" id="{00000000-0008-0000-0200-000010000000}"/>
            </a:ext>
          </a:extLst>
        </xdr:cNvPr>
        <xdr:cNvSpPr/>
      </xdr:nvSpPr>
      <xdr:spPr bwMode="auto">
        <a:xfrm>
          <a:off x="4248150" y="7277100"/>
          <a:ext cx="1038225" cy="314325"/>
        </a:xfrm>
        <a:prstGeom prst="wedgeRectCallout">
          <a:avLst>
            <a:gd name="adj1" fmla="val -22976"/>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ひとり親に変更</a:t>
          </a:r>
        </a:p>
      </xdr:txBody>
    </xdr:sp>
    <xdr:clientData/>
  </xdr:twoCellAnchor>
  <xdr:twoCellAnchor>
    <xdr:from>
      <xdr:col>2</xdr:col>
      <xdr:colOff>57149</xdr:colOff>
      <xdr:row>35</xdr:row>
      <xdr:rowOff>76200</xdr:rowOff>
    </xdr:from>
    <xdr:to>
      <xdr:col>12</xdr:col>
      <xdr:colOff>161924</xdr:colOff>
      <xdr:row>46</xdr:row>
      <xdr:rowOff>76200</xdr:rowOff>
    </xdr:to>
    <xdr:sp macro="" textlink="">
      <xdr:nvSpPr>
        <xdr:cNvPr id="17" name="正方形/長方形 16">
          <a:extLst>
            <a:ext uri="{FF2B5EF4-FFF2-40B4-BE49-F238E27FC236}">
              <a16:creationId xmlns:a16="http://schemas.microsoft.com/office/drawing/2014/main" id="{00000000-0008-0000-0200-000011000000}"/>
            </a:ext>
          </a:extLst>
        </xdr:cNvPr>
        <xdr:cNvSpPr/>
      </xdr:nvSpPr>
      <xdr:spPr bwMode="auto">
        <a:xfrm>
          <a:off x="533399" y="6648450"/>
          <a:ext cx="2486025" cy="18859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xdr:col>
      <xdr:colOff>219075</xdr:colOff>
      <xdr:row>32</xdr:row>
      <xdr:rowOff>28576</xdr:rowOff>
    </xdr:from>
    <xdr:to>
      <xdr:col>8</xdr:col>
      <xdr:colOff>114300</xdr:colOff>
      <xdr:row>35</xdr:row>
      <xdr:rowOff>9526</xdr:rowOff>
    </xdr:to>
    <xdr:sp macro="" textlink="">
      <xdr:nvSpPr>
        <xdr:cNvPr id="18" name="四角形吹き出し 17">
          <a:extLst>
            <a:ext uri="{FF2B5EF4-FFF2-40B4-BE49-F238E27FC236}">
              <a16:creationId xmlns:a16="http://schemas.microsoft.com/office/drawing/2014/main" id="{00000000-0008-0000-0200-000012000000}"/>
            </a:ext>
          </a:extLst>
        </xdr:cNvPr>
        <xdr:cNvSpPr/>
      </xdr:nvSpPr>
      <xdr:spPr bwMode="auto">
        <a:xfrm>
          <a:off x="457200" y="6086476"/>
          <a:ext cx="1562100" cy="495300"/>
        </a:xfrm>
        <a:prstGeom prst="wedgeRectCallout">
          <a:avLst>
            <a:gd name="adj1" fmla="val -4969"/>
            <a:gd name="adj2" fmla="val 63466"/>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基礎控除対象</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所得調整控除対象</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計算結果追加</a:t>
          </a:r>
        </a:p>
      </xdr:txBody>
    </xdr:sp>
    <xdr:clientData/>
  </xdr:twoCellAnchor>
  <xdr:twoCellAnchor>
    <xdr:from>
      <xdr:col>16</xdr:col>
      <xdr:colOff>161925</xdr:colOff>
      <xdr:row>42</xdr:row>
      <xdr:rowOff>19050</xdr:rowOff>
    </xdr:from>
    <xdr:to>
      <xdr:col>19</xdr:col>
      <xdr:colOff>66675</xdr:colOff>
      <xdr:row>46</xdr:row>
      <xdr:rowOff>85725</xdr:rowOff>
    </xdr:to>
    <xdr:sp macro="" textlink="">
      <xdr:nvSpPr>
        <xdr:cNvPr id="19" name="正方形/長方形 18">
          <a:extLst>
            <a:ext uri="{FF2B5EF4-FFF2-40B4-BE49-F238E27FC236}">
              <a16:creationId xmlns:a16="http://schemas.microsoft.com/office/drawing/2014/main" id="{00000000-0008-0000-0200-000013000000}"/>
            </a:ext>
          </a:extLst>
        </xdr:cNvPr>
        <xdr:cNvSpPr/>
      </xdr:nvSpPr>
      <xdr:spPr bwMode="auto">
        <a:xfrm>
          <a:off x="3971925" y="7791450"/>
          <a:ext cx="619125" cy="75247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15</xdr:col>
      <xdr:colOff>142875</xdr:colOff>
      <xdr:row>47</xdr:row>
      <xdr:rowOff>76200</xdr:rowOff>
    </xdr:from>
    <xdr:to>
      <xdr:col>19</xdr:col>
      <xdr:colOff>228600</xdr:colOff>
      <xdr:row>49</xdr:row>
      <xdr:rowOff>47625</xdr:rowOff>
    </xdr:to>
    <xdr:sp macro="" textlink="">
      <xdr:nvSpPr>
        <xdr:cNvPr id="20" name="四角形吹き出し 19">
          <a:extLst>
            <a:ext uri="{FF2B5EF4-FFF2-40B4-BE49-F238E27FC236}">
              <a16:creationId xmlns:a16="http://schemas.microsoft.com/office/drawing/2014/main" id="{00000000-0008-0000-0200-000014000000}"/>
            </a:ext>
          </a:extLst>
        </xdr:cNvPr>
        <xdr:cNvSpPr/>
      </xdr:nvSpPr>
      <xdr:spPr bwMode="auto">
        <a:xfrm>
          <a:off x="3714750" y="8705850"/>
          <a:ext cx="1038225" cy="314325"/>
        </a:xfrm>
        <a:prstGeom prst="wedgeRectCallout">
          <a:avLst>
            <a:gd name="adj1" fmla="val -4627"/>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コード追加</a:t>
          </a:r>
        </a:p>
      </xdr:txBody>
    </xdr:sp>
    <xdr:clientData/>
  </xdr:twoCellAnchor>
  <xdr:twoCellAnchor>
    <xdr:from>
      <xdr:col>18</xdr:col>
      <xdr:colOff>38100</xdr:colOff>
      <xdr:row>36</xdr:row>
      <xdr:rowOff>66675</xdr:rowOff>
    </xdr:from>
    <xdr:to>
      <xdr:col>18</xdr:col>
      <xdr:colOff>171450</xdr:colOff>
      <xdr:row>38</xdr:row>
      <xdr:rowOff>47625</xdr:rowOff>
    </xdr:to>
    <xdr:sp macro="" textlink="">
      <xdr:nvSpPr>
        <xdr:cNvPr id="21" name="正方形/長方形 20">
          <a:extLst>
            <a:ext uri="{FF2B5EF4-FFF2-40B4-BE49-F238E27FC236}">
              <a16:creationId xmlns:a16="http://schemas.microsoft.com/office/drawing/2014/main" id="{00000000-0008-0000-0200-000015000000}"/>
            </a:ext>
          </a:extLst>
        </xdr:cNvPr>
        <xdr:cNvSpPr/>
      </xdr:nvSpPr>
      <xdr:spPr bwMode="auto">
        <a:xfrm>
          <a:off x="4324350" y="6810375"/>
          <a:ext cx="133350" cy="323850"/>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13</xdr:col>
      <xdr:colOff>47625</xdr:colOff>
      <xdr:row>39</xdr:row>
      <xdr:rowOff>28575</xdr:rowOff>
    </xdr:from>
    <xdr:to>
      <xdr:col>17</xdr:col>
      <xdr:colOff>133350</xdr:colOff>
      <xdr:row>41</xdr:row>
      <xdr:rowOff>0</xdr:rowOff>
    </xdr:to>
    <xdr:sp macro="" textlink="">
      <xdr:nvSpPr>
        <xdr:cNvPr id="22" name="四角形吹き出し 21">
          <a:extLst>
            <a:ext uri="{FF2B5EF4-FFF2-40B4-BE49-F238E27FC236}">
              <a16:creationId xmlns:a16="http://schemas.microsoft.com/office/drawing/2014/main" id="{00000000-0008-0000-0200-000016000000}"/>
            </a:ext>
          </a:extLst>
        </xdr:cNvPr>
        <xdr:cNvSpPr/>
      </xdr:nvSpPr>
      <xdr:spPr bwMode="auto">
        <a:xfrm>
          <a:off x="3143250" y="7286625"/>
          <a:ext cx="1038225" cy="314325"/>
        </a:xfrm>
        <a:prstGeom prst="wedgeRectCallout">
          <a:avLst>
            <a:gd name="adj1" fmla="val 56841"/>
            <a:gd name="adj2" fmla="val -102562"/>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特別寡婦選択削除</a:t>
          </a:r>
        </a:p>
      </xdr:txBody>
    </xdr:sp>
    <xdr:clientData/>
  </xdr:twoCellAnchor>
  <xdr:twoCellAnchor>
    <xdr:from>
      <xdr:col>2</xdr:col>
      <xdr:colOff>85724</xdr:colOff>
      <xdr:row>30</xdr:row>
      <xdr:rowOff>95250</xdr:rowOff>
    </xdr:from>
    <xdr:to>
      <xdr:col>9</xdr:col>
      <xdr:colOff>76200</xdr:colOff>
      <xdr:row>31</xdr:row>
      <xdr:rowOff>85725</xdr:rowOff>
    </xdr:to>
    <xdr:sp macro="" textlink="">
      <xdr:nvSpPr>
        <xdr:cNvPr id="23" name="正方形/長方形 22">
          <a:extLst>
            <a:ext uri="{FF2B5EF4-FFF2-40B4-BE49-F238E27FC236}">
              <a16:creationId xmlns:a16="http://schemas.microsoft.com/office/drawing/2014/main" id="{00000000-0008-0000-0200-000017000000}"/>
            </a:ext>
          </a:extLst>
        </xdr:cNvPr>
        <xdr:cNvSpPr/>
      </xdr:nvSpPr>
      <xdr:spPr bwMode="auto">
        <a:xfrm>
          <a:off x="561974" y="5810250"/>
          <a:ext cx="1657351" cy="16192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4</xdr:col>
      <xdr:colOff>95249</xdr:colOff>
      <xdr:row>27</xdr:row>
      <xdr:rowOff>66676</xdr:rowOff>
    </xdr:from>
    <xdr:to>
      <xdr:col>13</xdr:col>
      <xdr:colOff>133350</xdr:colOff>
      <xdr:row>29</xdr:row>
      <xdr:rowOff>104776</xdr:rowOff>
    </xdr:to>
    <xdr:sp macro="" textlink="">
      <xdr:nvSpPr>
        <xdr:cNvPr id="24" name="四角形吹き出し 23">
          <a:extLst>
            <a:ext uri="{FF2B5EF4-FFF2-40B4-BE49-F238E27FC236}">
              <a16:creationId xmlns:a16="http://schemas.microsoft.com/office/drawing/2014/main" id="{00000000-0008-0000-0200-000018000000}"/>
            </a:ext>
          </a:extLst>
        </xdr:cNvPr>
        <xdr:cNvSpPr/>
      </xdr:nvSpPr>
      <xdr:spPr bwMode="auto">
        <a:xfrm>
          <a:off x="1047749" y="5267326"/>
          <a:ext cx="2181226" cy="381000"/>
        </a:xfrm>
        <a:prstGeom prst="wedgeRectCallout">
          <a:avLst>
            <a:gd name="adj1" fmla="val -22976"/>
            <a:gd name="adj2" fmla="val 67135"/>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カナ氏名</a:t>
          </a:r>
          <a:r>
            <a:rPr kumimoji="1" lang="en-US" altLang="ja-JP" sz="900" b="0" i="0" strike="noStrike">
              <a:solidFill>
                <a:sysClr val="windowText" lastClr="000000"/>
              </a:solidFill>
              <a:latin typeface="ＭＳ ゴシック" pitchFamily="49" charset="-128"/>
              <a:ea typeface="ＭＳ ゴシック" pitchFamily="49" charset="-128"/>
              <a:cs typeface="+mn-cs"/>
            </a:rPr>
            <a:t>/</a:t>
          </a:r>
          <a:r>
            <a:rPr kumimoji="1" lang="ja-JP" altLang="en-US" sz="900" b="0" i="0" strike="noStrike">
              <a:solidFill>
                <a:sysClr val="windowText" lastClr="000000"/>
              </a:solidFill>
              <a:latin typeface="ＭＳ ゴシック" pitchFamily="49" charset="-128"/>
              <a:ea typeface="ＭＳ ゴシック" pitchFamily="49" charset="-128"/>
              <a:cs typeface="+mn-cs"/>
            </a:rPr>
            <a:t>性別表示</a:t>
          </a:r>
          <a:endParaRPr kumimoji="1" lang="en-US" altLang="ja-JP" sz="900" b="0" i="0" strike="noStrike">
            <a:solidFill>
              <a:sysClr val="windowText" lastClr="000000"/>
            </a:solidFill>
            <a:latin typeface="ＭＳ ゴシック" pitchFamily="49" charset="-128"/>
            <a:ea typeface="ＭＳ ゴシック" pitchFamily="49" charset="-128"/>
            <a:cs typeface="+mn-cs"/>
          </a:endParaRPr>
        </a:p>
        <a:p>
          <a:pPr marL="0" indent="0" algn="l" rtl="0"/>
          <a:r>
            <a:rPr kumimoji="1" lang="ja-JP" altLang="en-US" sz="900" b="0" i="0" strike="noStrike">
              <a:solidFill>
                <a:sysClr val="windowText" lastClr="000000"/>
              </a:solidFill>
              <a:latin typeface="ＭＳ ゴシック" pitchFamily="49" charset="-128"/>
              <a:ea typeface="ＭＳ ゴシック" pitchFamily="49" charset="-128"/>
              <a:cs typeface="+mn-cs"/>
            </a:rPr>
            <a:t>本人情報をヘッダーに移動</a:t>
          </a:r>
        </a:p>
      </xdr:txBody>
    </xdr:sp>
    <xdr:clientData/>
  </xdr:twoCellAnchor>
  <xdr:twoCellAnchor>
    <xdr:from>
      <xdr:col>9</xdr:col>
      <xdr:colOff>219075</xdr:colOff>
      <xdr:row>35</xdr:row>
      <xdr:rowOff>142875</xdr:rowOff>
    </xdr:from>
    <xdr:to>
      <xdr:col>12</xdr:col>
      <xdr:colOff>104775</xdr:colOff>
      <xdr:row>37</xdr:row>
      <xdr:rowOff>19050</xdr:rowOff>
    </xdr:to>
    <xdr:sp macro="" textlink="">
      <xdr:nvSpPr>
        <xdr:cNvPr id="26" name="正方形/長方形 25">
          <a:extLst>
            <a:ext uri="{FF2B5EF4-FFF2-40B4-BE49-F238E27FC236}">
              <a16:creationId xmlns:a16="http://schemas.microsoft.com/office/drawing/2014/main" id="{00000000-0008-0000-0200-00001A000000}"/>
            </a:ext>
          </a:extLst>
        </xdr:cNvPr>
        <xdr:cNvSpPr/>
      </xdr:nvSpPr>
      <xdr:spPr bwMode="auto">
        <a:xfrm>
          <a:off x="2362200" y="6715125"/>
          <a:ext cx="600075" cy="219075"/>
        </a:xfrm>
        <a:prstGeom prst="rect">
          <a:avLst/>
        </a:prstGeom>
        <a:no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xdr:from>
      <xdr:col>9</xdr:col>
      <xdr:colOff>9526</xdr:colOff>
      <xdr:row>38</xdr:row>
      <xdr:rowOff>9525</xdr:rowOff>
    </xdr:from>
    <xdr:to>
      <xdr:col>11</xdr:col>
      <xdr:colOff>180976</xdr:colOff>
      <xdr:row>39</xdr:row>
      <xdr:rowOff>152400</xdr:rowOff>
    </xdr:to>
    <xdr:sp macro="" textlink="">
      <xdr:nvSpPr>
        <xdr:cNvPr id="27" name="四角形吹き出し 26">
          <a:extLst>
            <a:ext uri="{FF2B5EF4-FFF2-40B4-BE49-F238E27FC236}">
              <a16:creationId xmlns:a16="http://schemas.microsoft.com/office/drawing/2014/main" id="{00000000-0008-0000-0200-00001B000000}"/>
            </a:ext>
          </a:extLst>
        </xdr:cNvPr>
        <xdr:cNvSpPr/>
      </xdr:nvSpPr>
      <xdr:spPr bwMode="auto">
        <a:xfrm>
          <a:off x="2152651" y="7096125"/>
          <a:ext cx="647700" cy="314325"/>
        </a:xfrm>
        <a:prstGeom prst="wedgeRectCallout">
          <a:avLst>
            <a:gd name="adj1" fmla="val -4627"/>
            <a:gd name="adj2" fmla="val -90441"/>
          </a:avLst>
        </a:prstGeom>
        <a:solidFill>
          <a:sysClr val="window" lastClr="FFFFFF"/>
        </a:solidFill>
        <a:ln w="28575" algn="ctr">
          <a:solidFill>
            <a:srgbClr val="FF0000"/>
          </a:solidFill>
          <a:prstDash val="solid"/>
          <a:miter lim="800000"/>
          <a:headEnd/>
          <a:tailEnd/>
        </a:ln>
      </xdr:spPr>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r>
            <a:rPr kumimoji="1" lang="en-US" altLang="ja-JP" sz="900" b="0" i="0" strike="noStrike">
              <a:solidFill>
                <a:sysClr val="windowText" lastClr="000000"/>
              </a:solidFill>
              <a:latin typeface="ＭＳ ゴシック" pitchFamily="49" charset="-128"/>
              <a:ea typeface="ＭＳ ゴシック" pitchFamily="49" charset="-128"/>
              <a:cs typeface="+mn-cs"/>
            </a:rPr>
            <a:t>HELP</a:t>
          </a:r>
          <a:r>
            <a:rPr kumimoji="1" lang="ja-JP" altLang="en-US" sz="900" b="0" i="0" strike="noStrike">
              <a:solidFill>
                <a:sysClr val="windowText" lastClr="000000"/>
              </a:solidFill>
              <a:latin typeface="ＭＳ ゴシック" pitchFamily="49" charset="-128"/>
              <a:ea typeface="ＭＳ ゴシック" pitchFamily="49" charset="-128"/>
              <a:cs typeface="+mn-cs"/>
            </a:rPr>
            <a:t>追加</a:t>
          </a:r>
        </a:p>
      </xdr:txBody>
    </xdr:sp>
    <xdr:clientData/>
  </xdr:twoCellAnchor>
  <xdr:twoCellAnchor editAs="oneCell">
    <xdr:from>
      <xdr:col>3</xdr:col>
      <xdr:colOff>28576</xdr:colOff>
      <xdr:row>107</xdr:row>
      <xdr:rowOff>133350</xdr:rowOff>
    </xdr:from>
    <xdr:to>
      <xdr:col>22</xdr:col>
      <xdr:colOff>53197</xdr:colOff>
      <xdr:row>127</xdr:row>
      <xdr:rowOff>85725</xdr:rowOff>
    </xdr:to>
    <xdr:pic>
      <xdr:nvPicPr>
        <xdr:cNvPr id="25" name="図 24">
          <a:extLst>
            <a:ext uri="{FF2B5EF4-FFF2-40B4-BE49-F238E27FC236}">
              <a16:creationId xmlns:a16="http://schemas.microsoft.com/office/drawing/2014/main" id="{00000000-0008-0000-0200-00001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42951" y="9620250"/>
          <a:ext cx="4548996"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190500</xdr:colOff>
      <xdr:row>109</xdr:row>
      <xdr:rowOff>114300</xdr:rowOff>
    </xdr:from>
    <xdr:to>
      <xdr:col>42</xdr:col>
      <xdr:colOff>123825</xdr:colOff>
      <xdr:row>114</xdr:row>
      <xdr:rowOff>15421</xdr:rowOff>
    </xdr:to>
    <xdr:pic>
      <xdr:nvPicPr>
        <xdr:cNvPr id="28" name="図 27">
          <a:extLst>
            <a:ext uri="{FF2B5EF4-FFF2-40B4-BE49-F238E27FC236}">
              <a16:creationId xmlns:a16="http://schemas.microsoft.com/office/drawing/2014/main" id="{00000000-0008-0000-0200-00001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43625" y="9944100"/>
          <a:ext cx="3981450" cy="7583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104775</xdr:colOff>
      <xdr:row>112</xdr:row>
      <xdr:rowOff>47625</xdr:rowOff>
    </xdr:from>
    <xdr:to>
      <xdr:col>41</xdr:col>
      <xdr:colOff>47625</xdr:colOff>
      <xdr:row>114</xdr:row>
      <xdr:rowOff>47625</xdr:rowOff>
    </xdr:to>
    <xdr:sp macro="" textlink="">
      <xdr:nvSpPr>
        <xdr:cNvPr id="31" name="正方形/長方形 30">
          <a:extLst>
            <a:ext uri="{FF2B5EF4-FFF2-40B4-BE49-F238E27FC236}">
              <a16:creationId xmlns:a16="http://schemas.microsoft.com/office/drawing/2014/main" id="{00000000-0008-0000-0200-00001F000000}"/>
            </a:ext>
          </a:extLst>
        </xdr:cNvPr>
        <xdr:cNvSpPr/>
      </xdr:nvSpPr>
      <xdr:spPr bwMode="auto">
        <a:xfrm>
          <a:off x="8439150" y="10391775"/>
          <a:ext cx="1371600" cy="342900"/>
        </a:xfrm>
        <a:prstGeom prst="rect">
          <a:avLst/>
        </a:prstGeom>
        <a:noFill/>
        <a:ln>
          <a:headEnd/>
          <a:tailEnd/>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36000" tIns="10800" rIns="36000" bIns="10800" numCol="1" spcCol="0" rtlCol="0" fromWordArt="0" anchor="t" anchorCtr="0" forceAA="0" upright="1" compatLnSpc="1">
          <a:prstTxWarp prst="textNoShape">
            <a:avLst/>
          </a:prstTxWarp>
          <a:noAutofit/>
        </a:bodyPr>
        <a:lstStyle/>
        <a:p>
          <a:pPr marL="0" indent="0" algn="l" rtl="0"/>
          <a:endParaRPr kumimoji="1" lang="ja-JP" altLang="en-US" sz="900" b="0" i="0" strike="noStrike">
            <a:solidFill>
              <a:sysClr val="windowText" lastClr="000000"/>
            </a:solidFill>
            <a:latin typeface="ＭＳ ゴシック" pitchFamily="49" charset="-128"/>
            <a:ea typeface="ＭＳ ゴシック" pitchFamily="49" charset="-128"/>
            <a:cs typeface="+mn-cs"/>
          </a:endParaRPr>
        </a:p>
      </xdr:txBody>
    </xdr:sp>
    <xdr:clientData/>
  </xdr:twoCellAnchor>
  <xdr:twoCellAnchor editAs="oneCell">
    <xdr:from>
      <xdr:col>25</xdr:col>
      <xdr:colOff>228600</xdr:colOff>
      <xdr:row>117</xdr:row>
      <xdr:rowOff>76201</xdr:rowOff>
    </xdr:from>
    <xdr:to>
      <xdr:col>34</xdr:col>
      <xdr:colOff>224382</xdr:colOff>
      <xdr:row>127</xdr:row>
      <xdr:rowOff>95251</xdr:rowOff>
    </xdr:to>
    <xdr:pic>
      <xdr:nvPicPr>
        <xdr:cNvPr id="32" name="図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4"/>
        <a:stretch>
          <a:fillRect/>
        </a:stretch>
      </xdr:blipFill>
      <xdr:spPr>
        <a:xfrm>
          <a:off x="6181725" y="11277601"/>
          <a:ext cx="2138907" cy="1733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533400</xdr:colOff>
      <xdr:row>35</xdr:row>
      <xdr:rowOff>28575</xdr:rowOff>
    </xdr:to>
    <xdr:pic>
      <xdr:nvPicPr>
        <xdr:cNvPr id="11" name="図 10">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4820900" cy="702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104775</xdr:colOff>
      <xdr:row>3</xdr:row>
      <xdr:rowOff>66676</xdr:rowOff>
    </xdr:from>
    <xdr:to>
      <xdr:col>14</xdr:col>
      <xdr:colOff>19050</xdr:colOff>
      <xdr:row>32</xdr:row>
      <xdr:rowOff>1</xdr:rowOff>
    </xdr:to>
    <xdr:sp macro="" textlink="">
      <xdr:nvSpPr>
        <xdr:cNvPr id="6" name="正方形/長方形 5">
          <a:extLst>
            <a:ext uri="{FF2B5EF4-FFF2-40B4-BE49-F238E27FC236}">
              <a16:creationId xmlns:a16="http://schemas.microsoft.com/office/drawing/2014/main" id="{00000000-0008-0000-0300-000006000000}"/>
            </a:ext>
          </a:extLst>
        </xdr:cNvPr>
        <xdr:cNvSpPr/>
      </xdr:nvSpPr>
      <xdr:spPr>
        <a:xfrm>
          <a:off x="104775" y="666751"/>
          <a:ext cx="9667875" cy="5734050"/>
        </a:xfrm>
        <a:prstGeom prst="rect">
          <a:avLst/>
        </a:prstGeom>
        <a:noFill/>
        <a:ln>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38099</xdr:colOff>
      <xdr:row>33</xdr:row>
      <xdr:rowOff>76200</xdr:rowOff>
    </xdr:from>
    <xdr:to>
      <xdr:col>8</xdr:col>
      <xdr:colOff>28574</xdr:colOff>
      <xdr:row>37</xdr:row>
      <xdr:rowOff>9525</xdr:rowOff>
    </xdr:to>
    <xdr:sp macro="" textlink="">
      <xdr:nvSpPr>
        <xdr:cNvPr id="7" name="線吹き出し 1 (枠付き) 6">
          <a:extLst>
            <a:ext uri="{FF2B5EF4-FFF2-40B4-BE49-F238E27FC236}">
              <a16:creationId xmlns:a16="http://schemas.microsoft.com/office/drawing/2014/main" id="{00000000-0008-0000-0300-000007000000}"/>
            </a:ext>
          </a:extLst>
        </xdr:cNvPr>
        <xdr:cNvSpPr/>
      </xdr:nvSpPr>
      <xdr:spPr>
        <a:xfrm>
          <a:off x="2933699" y="6677025"/>
          <a:ext cx="2733675" cy="733425"/>
        </a:xfrm>
        <a:prstGeom prst="borderCallout1">
          <a:avLst>
            <a:gd name="adj1" fmla="val 18750"/>
            <a:gd name="adj2" fmla="val -8333"/>
            <a:gd name="adj3" fmla="val -35552"/>
            <a:gd name="adj4" fmla="val -252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ディスプレイサイズ</a:t>
          </a:r>
          <a:r>
            <a:rPr kumimoji="1" lang="en-US" altLang="ja-JP" sz="1100"/>
            <a:t>1280×768</a:t>
          </a:r>
          <a:r>
            <a:rPr kumimoji="1" lang="ja-JP" altLang="en-US" sz="1100"/>
            <a:t>にしたとき</a:t>
          </a:r>
          <a:endParaRPr kumimoji="1" lang="en-US" altLang="ja-JP" sz="1100"/>
        </a:p>
        <a:p>
          <a:pPr algn="l"/>
          <a:r>
            <a:rPr kumimoji="1" lang="ja-JP" altLang="en-US" sz="1100"/>
            <a:t>赤枠部分は</a:t>
          </a:r>
          <a:r>
            <a:rPr kumimoji="1" lang="en-US" altLang="ja-JP" sz="1100"/>
            <a:t>1</a:t>
          </a:r>
          <a:r>
            <a:rPr kumimoji="1" lang="ja-JP" altLang="en-US" sz="1100"/>
            <a:t>画面で（スクロールなしで）</a:t>
          </a:r>
          <a:endParaRPr kumimoji="1" lang="en-US" altLang="ja-JP" sz="1100"/>
        </a:p>
        <a:p>
          <a:pPr algn="l"/>
          <a:r>
            <a:rPr kumimoji="1" lang="ja-JP" altLang="en-US" sz="1100"/>
            <a:t>表示されること</a:t>
          </a:r>
        </a:p>
      </xdr:txBody>
    </xdr:sp>
    <xdr:clientData/>
  </xdr:twoCellAnchor>
  <xdr:twoCellAnchor>
    <xdr:from>
      <xdr:col>16</xdr:col>
      <xdr:colOff>219075</xdr:colOff>
      <xdr:row>32</xdr:row>
      <xdr:rowOff>171450</xdr:rowOff>
    </xdr:from>
    <xdr:to>
      <xdr:col>20</xdr:col>
      <xdr:colOff>209550</xdr:colOff>
      <xdr:row>36</xdr:row>
      <xdr:rowOff>104775</xdr:rowOff>
    </xdr:to>
    <xdr:sp macro="" textlink="">
      <xdr:nvSpPr>
        <xdr:cNvPr id="8" name="線吹き出し 1 (枠付き) 7">
          <a:extLst>
            <a:ext uri="{FF2B5EF4-FFF2-40B4-BE49-F238E27FC236}">
              <a16:creationId xmlns:a16="http://schemas.microsoft.com/office/drawing/2014/main" id="{00000000-0008-0000-0300-000008000000}"/>
            </a:ext>
          </a:extLst>
        </xdr:cNvPr>
        <xdr:cNvSpPr/>
      </xdr:nvSpPr>
      <xdr:spPr>
        <a:xfrm>
          <a:off x="11344275" y="6572250"/>
          <a:ext cx="2733675" cy="733425"/>
        </a:xfrm>
        <a:prstGeom prst="borderCallout1">
          <a:avLst>
            <a:gd name="adj1" fmla="val 18750"/>
            <a:gd name="adj2" fmla="val -8333"/>
            <a:gd name="adj3" fmla="val -35552"/>
            <a:gd name="adj4" fmla="val -2523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赤枠以外は横スクロールで</a:t>
          </a:r>
          <a:endParaRPr kumimoji="1" lang="en-US" altLang="ja-JP" sz="1100"/>
        </a:p>
        <a:p>
          <a:pPr algn="l"/>
          <a:r>
            <a:rPr kumimoji="1" lang="ja-JP" altLang="en-US" sz="1100"/>
            <a:t>表示されればよい</a:t>
          </a:r>
        </a:p>
      </xdr:txBody>
    </xdr:sp>
    <xdr:clientData/>
  </xdr:twoCellAnchor>
  <xdr:twoCellAnchor>
    <xdr:from>
      <xdr:col>21</xdr:col>
      <xdr:colOff>400050</xdr:colOff>
      <xdr:row>10</xdr:row>
      <xdr:rowOff>133350</xdr:rowOff>
    </xdr:from>
    <xdr:to>
      <xdr:col>25</xdr:col>
      <xdr:colOff>390525</xdr:colOff>
      <xdr:row>14</xdr:row>
      <xdr:rowOff>66675</xdr:rowOff>
    </xdr:to>
    <xdr:sp macro="" textlink="">
      <xdr:nvSpPr>
        <xdr:cNvPr id="9" name="線吹き出し 1 (枠付き) 8">
          <a:extLst>
            <a:ext uri="{FF2B5EF4-FFF2-40B4-BE49-F238E27FC236}">
              <a16:creationId xmlns:a16="http://schemas.microsoft.com/office/drawing/2014/main" id="{00000000-0008-0000-0300-000009000000}"/>
            </a:ext>
          </a:extLst>
        </xdr:cNvPr>
        <xdr:cNvSpPr/>
      </xdr:nvSpPr>
      <xdr:spPr>
        <a:xfrm>
          <a:off x="14954250" y="2133600"/>
          <a:ext cx="2733675" cy="733425"/>
        </a:xfrm>
        <a:prstGeom prst="borderCallout1">
          <a:avLst>
            <a:gd name="adj1" fmla="val 18750"/>
            <a:gd name="adj2" fmla="val -8333"/>
            <a:gd name="adj3" fmla="val -44643"/>
            <a:gd name="adj4" fmla="val -126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ただし、縦スクロールはでないこと</a:t>
          </a:r>
        </a:p>
      </xdr:txBody>
    </xdr:sp>
    <xdr:clientData/>
  </xdr:twoCellAnchor>
  <xdr:twoCellAnchor>
    <xdr:from>
      <xdr:col>8</xdr:col>
      <xdr:colOff>361950</xdr:colOff>
      <xdr:row>0</xdr:row>
      <xdr:rowOff>76200</xdr:rowOff>
    </xdr:from>
    <xdr:to>
      <xdr:col>15</xdr:col>
      <xdr:colOff>552450</xdr:colOff>
      <xdr:row>3</xdr:row>
      <xdr:rowOff>161925</xdr:rowOff>
    </xdr:to>
    <xdr:sp macro="" textlink="">
      <xdr:nvSpPr>
        <xdr:cNvPr id="10" name="線吹き出し 1 (枠付き) 9">
          <a:extLst>
            <a:ext uri="{FF2B5EF4-FFF2-40B4-BE49-F238E27FC236}">
              <a16:creationId xmlns:a16="http://schemas.microsoft.com/office/drawing/2014/main" id="{00000000-0008-0000-0300-00000A000000}"/>
            </a:ext>
          </a:extLst>
        </xdr:cNvPr>
        <xdr:cNvSpPr/>
      </xdr:nvSpPr>
      <xdr:spPr>
        <a:xfrm>
          <a:off x="6000750" y="76200"/>
          <a:ext cx="4991100" cy="685800"/>
        </a:xfrm>
        <a:prstGeom prst="borderCallout1">
          <a:avLst>
            <a:gd name="adj1" fmla="val 41392"/>
            <a:gd name="adj2" fmla="val -699"/>
            <a:gd name="adj3" fmla="val 82237"/>
            <a:gd name="adj4" fmla="val -90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画面サイズは変えないこと</a:t>
          </a:r>
          <a:endParaRPr kumimoji="1" lang="en-US" altLang="ja-JP" sz="1100"/>
        </a:p>
        <a:p>
          <a:pPr algn="l"/>
          <a:r>
            <a:rPr kumimoji="1" lang="ja-JP" altLang="en-US" sz="1100"/>
            <a:t>オブジェクトの位置、オブジェクト同士の間隔はこのイメージに合わせること</a:t>
          </a:r>
          <a:endParaRPr kumimoji="1" lang="en-US" altLang="ja-JP" sz="1100"/>
        </a:p>
        <a:p>
          <a:pPr algn="l"/>
          <a:r>
            <a:rPr kumimoji="1" lang="ja-JP" altLang="en-US" sz="1100"/>
            <a:t>既存オブジェクトの幅を小さく変更しないこと、オブジェクトは重ならないこと</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147637</xdr:colOff>
      <xdr:row>7</xdr:row>
      <xdr:rowOff>142875</xdr:rowOff>
    </xdr:from>
    <xdr:to>
      <xdr:col>22</xdr:col>
      <xdr:colOff>90487</xdr:colOff>
      <xdr:row>12</xdr:row>
      <xdr:rowOff>28575</xdr:rowOff>
    </xdr:to>
    <xdr:grpSp>
      <xdr:nvGrpSpPr>
        <xdr:cNvPr id="2" name="Group 74">
          <a:extLst>
            <a:ext uri="{FF2B5EF4-FFF2-40B4-BE49-F238E27FC236}">
              <a16:creationId xmlns:a16="http://schemas.microsoft.com/office/drawing/2014/main" id="{00000000-0008-0000-0400-000002000000}"/>
            </a:ext>
          </a:extLst>
        </xdr:cNvPr>
        <xdr:cNvGrpSpPr>
          <a:grpSpLocks noChangeAspect="1"/>
        </xdr:cNvGrpSpPr>
      </xdr:nvGrpSpPr>
      <xdr:grpSpPr bwMode="auto">
        <a:xfrm>
          <a:off x="4433887" y="2028825"/>
          <a:ext cx="895350" cy="771525"/>
          <a:chOff x="688" y="208"/>
          <a:chExt cx="103" cy="81"/>
        </a:xfrm>
      </xdr:grpSpPr>
      <xdr:sp macro="" textlink="">
        <xdr:nvSpPr>
          <xdr:cNvPr id="3" name="AutoShape 75">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4" name="AutoShape 76">
            <a:extLst>
              <a:ext uri="{FF2B5EF4-FFF2-40B4-BE49-F238E27FC236}">
                <a16:creationId xmlns:a16="http://schemas.microsoft.com/office/drawing/2014/main" id="{00000000-0008-0000-0400-000004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5" name="Rectangle 77">
            <a:extLst>
              <a:ext uri="{FF2B5EF4-FFF2-40B4-BE49-F238E27FC236}">
                <a16:creationId xmlns:a16="http://schemas.microsoft.com/office/drawing/2014/main" id="{00000000-0008-0000-0400-000005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16</xdr:row>
      <xdr:rowOff>85725</xdr:rowOff>
    </xdr:from>
    <xdr:to>
      <xdr:col>26</xdr:col>
      <xdr:colOff>95250</xdr:colOff>
      <xdr:row>19</xdr:row>
      <xdr:rowOff>95250</xdr:rowOff>
    </xdr:to>
    <xdr:sp macro="" textlink="">
      <xdr:nvSpPr>
        <xdr:cNvPr id="6" name="Rectangle 78">
          <a:extLst>
            <a:ext uri="{FF2B5EF4-FFF2-40B4-BE49-F238E27FC236}">
              <a16:creationId xmlns:a16="http://schemas.microsoft.com/office/drawing/2014/main" id="{00000000-0008-0000-0400-000006000000}"/>
            </a:ext>
          </a:extLst>
        </xdr:cNvPr>
        <xdr:cNvSpPr>
          <a:spLocks noChangeArrowheads="1"/>
        </xdr:cNvSpPr>
      </xdr:nvSpPr>
      <xdr:spPr bwMode="auto">
        <a:xfrm>
          <a:off x="3476625" y="360045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15</xdr:row>
      <xdr:rowOff>19049</xdr:rowOff>
    </xdr:from>
    <xdr:to>
      <xdr:col>9</xdr:col>
      <xdr:colOff>142875</xdr:colOff>
      <xdr:row>20</xdr:row>
      <xdr:rowOff>152399</xdr:rowOff>
    </xdr:to>
    <xdr:sp macro="" textlink="">
      <xdr:nvSpPr>
        <xdr:cNvPr id="8" name="AutoShape 90">
          <a:extLst>
            <a:ext uri="{FF2B5EF4-FFF2-40B4-BE49-F238E27FC236}">
              <a16:creationId xmlns:a16="http://schemas.microsoft.com/office/drawing/2014/main" id="{00000000-0008-0000-0400-000008000000}"/>
            </a:ext>
          </a:extLst>
        </xdr:cNvPr>
        <xdr:cNvSpPr>
          <a:spLocks noChangeArrowheads="1"/>
        </xdr:cNvSpPr>
      </xdr:nvSpPr>
      <xdr:spPr bwMode="auto">
        <a:xfrm>
          <a:off x="952500" y="333374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1~8</a:t>
          </a:r>
        </a:p>
      </xdr:txBody>
    </xdr:sp>
    <xdr:clientData/>
  </xdr:twoCellAnchor>
  <xdr:twoCellAnchor>
    <xdr:from>
      <xdr:col>9</xdr:col>
      <xdr:colOff>142875</xdr:colOff>
      <xdr:row>17</xdr:row>
      <xdr:rowOff>185737</xdr:rowOff>
    </xdr:from>
    <xdr:to>
      <xdr:col>14</xdr:col>
      <xdr:colOff>142875</xdr:colOff>
      <xdr:row>17</xdr:row>
      <xdr:rowOff>190500</xdr:rowOff>
    </xdr:to>
    <xdr:cxnSp macro="">
      <xdr:nvCxnSpPr>
        <xdr:cNvPr id="9" name="直線矢印コネクタ 8">
          <a:extLst>
            <a:ext uri="{FF2B5EF4-FFF2-40B4-BE49-F238E27FC236}">
              <a16:creationId xmlns:a16="http://schemas.microsoft.com/office/drawing/2014/main" id="{00000000-0008-0000-0400-000009000000}"/>
            </a:ext>
          </a:extLst>
        </xdr:cNvPr>
        <xdr:cNvCxnSpPr>
          <a:stCxn id="8" idx="4"/>
          <a:endCxn id="6" idx="1"/>
        </xdr:cNvCxnSpPr>
      </xdr:nvCxnSpPr>
      <xdr:spPr>
        <a:xfrm>
          <a:off x="2286000" y="390048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12</xdr:row>
      <xdr:rowOff>28575</xdr:rowOff>
    </xdr:from>
    <xdr:to>
      <xdr:col>20</xdr:col>
      <xdr:colOff>119063</xdr:colOff>
      <xdr:row>16</xdr:row>
      <xdr:rowOff>85725</xdr:rowOff>
    </xdr:to>
    <xdr:cxnSp macro="">
      <xdr:nvCxnSpPr>
        <xdr:cNvPr id="10" name="直線矢印コネクタ 9">
          <a:extLst>
            <a:ext uri="{FF2B5EF4-FFF2-40B4-BE49-F238E27FC236}">
              <a16:creationId xmlns:a16="http://schemas.microsoft.com/office/drawing/2014/main" id="{00000000-0008-0000-0400-00000A000000}"/>
            </a:ext>
          </a:extLst>
        </xdr:cNvPr>
        <xdr:cNvCxnSpPr>
          <a:stCxn id="5" idx="2"/>
          <a:endCxn id="6" idx="0"/>
        </xdr:cNvCxnSpPr>
      </xdr:nvCxnSpPr>
      <xdr:spPr>
        <a:xfrm>
          <a:off x="4881562" y="280035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19</xdr:row>
      <xdr:rowOff>95251</xdr:rowOff>
    </xdr:from>
    <xdr:to>
      <xdr:col>20</xdr:col>
      <xdr:colOff>119063</xdr:colOff>
      <xdr:row>25</xdr:row>
      <xdr:rowOff>1</xdr:rowOff>
    </xdr:to>
    <xdr:cxnSp macro="">
      <xdr:nvCxnSpPr>
        <xdr:cNvPr id="29" name="カギ線コネクタ 28">
          <a:extLst>
            <a:ext uri="{FF2B5EF4-FFF2-40B4-BE49-F238E27FC236}">
              <a16:creationId xmlns:a16="http://schemas.microsoft.com/office/drawing/2014/main" id="{00000000-0008-0000-0400-00001D000000}"/>
            </a:ext>
          </a:extLst>
        </xdr:cNvPr>
        <xdr:cNvCxnSpPr>
          <a:stCxn id="6" idx="2"/>
        </xdr:cNvCxnSpPr>
      </xdr:nvCxnSpPr>
      <xdr:spPr>
        <a:xfrm rot="5400000">
          <a:off x="4328821" y="476220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25</xdr:row>
      <xdr:rowOff>9525</xdr:rowOff>
    </xdr:from>
    <xdr:to>
      <xdr:col>23</xdr:col>
      <xdr:colOff>38100</xdr:colOff>
      <xdr:row>30</xdr:row>
      <xdr:rowOff>142875</xdr:rowOff>
    </xdr:to>
    <xdr:sp macro="" textlink="">
      <xdr:nvSpPr>
        <xdr:cNvPr id="37" name="AutoShape 90">
          <a:extLst>
            <a:ext uri="{FF2B5EF4-FFF2-40B4-BE49-F238E27FC236}">
              <a16:creationId xmlns:a16="http://schemas.microsoft.com/office/drawing/2014/main" id="{00000000-0008-0000-0400-000025000000}"/>
            </a:ext>
          </a:extLst>
        </xdr:cNvPr>
        <xdr:cNvSpPr>
          <a:spLocks noChangeArrowheads="1"/>
        </xdr:cNvSpPr>
      </xdr:nvSpPr>
      <xdr:spPr bwMode="auto">
        <a:xfrm>
          <a:off x="4181475" y="532447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7~8</a:t>
          </a:r>
        </a:p>
      </xdr:txBody>
    </xdr:sp>
    <xdr:clientData/>
  </xdr:twoCellAnchor>
  <xdr:twoCellAnchor>
    <xdr:from>
      <xdr:col>18</xdr:col>
      <xdr:colOff>147637</xdr:colOff>
      <xdr:row>35</xdr:row>
      <xdr:rowOff>142875</xdr:rowOff>
    </xdr:from>
    <xdr:to>
      <xdr:col>22</xdr:col>
      <xdr:colOff>90487</xdr:colOff>
      <xdr:row>40</xdr:row>
      <xdr:rowOff>28575</xdr:rowOff>
    </xdr:to>
    <xdr:grpSp>
      <xdr:nvGrpSpPr>
        <xdr:cNvPr id="38" name="Group 74">
          <a:extLst>
            <a:ext uri="{FF2B5EF4-FFF2-40B4-BE49-F238E27FC236}">
              <a16:creationId xmlns:a16="http://schemas.microsoft.com/office/drawing/2014/main" id="{00000000-0008-0000-0400-000026000000}"/>
            </a:ext>
          </a:extLst>
        </xdr:cNvPr>
        <xdr:cNvGrpSpPr>
          <a:grpSpLocks noChangeAspect="1"/>
        </xdr:cNvGrpSpPr>
      </xdr:nvGrpSpPr>
      <xdr:grpSpPr bwMode="auto">
        <a:xfrm>
          <a:off x="4433887" y="7458075"/>
          <a:ext cx="895350" cy="771525"/>
          <a:chOff x="688" y="208"/>
          <a:chExt cx="103" cy="81"/>
        </a:xfrm>
      </xdr:grpSpPr>
      <xdr:sp macro="" textlink="">
        <xdr:nvSpPr>
          <xdr:cNvPr id="39" name="AutoShape 75">
            <a:extLst>
              <a:ext uri="{FF2B5EF4-FFF2-40B4-BE49-F238E27FC236}">
                <a16:creationId xmlns:a16="http://schemas.microsoft.com/office/drawing/2014/main" id="{00000000-0008-0000-0400-000027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40" name="AutoShape 76">
            <a:extLst>
              <a:ext uri="{FF2B5EF4-FFF2-40B4-BE49-F238E27FC236}">
                <a16:creationId xmlns:a16="http://schemas.microsoft.com/office/drawing/2014/main" id="{00000000-0008-0000-0400-000028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41" name="Rectangle 77">
            <a:extLst>
              <a:ext uri="{FF2B5EF4-FFF2-40B4-BE49-F238E27FC236}">
                <a16:creationId xmlns:a16="http://schemas.microsoft.com/office/drawing/2014/main" id="{00000000-0008-0000-0400-000029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44</xdr:row>
      <xdr:rowOff>85725</xdr:rowOff>
    </xdr:from>
    <xdr:to>
      <xdr:col>26</xdr:col>
      <xdr:colOff>95250</xdr:colOff>
      <xdr:row>47</xdr:row>
      <xdr:rowOff>95250</xdr:rowOff>
    </xdr:to>
    <xdr:sp macro="" textlink="">
      <xdr:nvSpPr>
        <xdr:cNvPr id="42" name="Rectangle 78">
          <a:extLst>
            <a:ext uri="{FF2B5EF4-FFF2-40B4-BE49-F238E27FC236}">
              <a16:creationId xmlns:a16="http://schemas.microsoft.com/office/drawing/2014/main" id="{00000000-0008-0000-0400-00002A000000}"/>
            </a:ext>
          </a:extLst>
        </xdr:cNvPr>
        <xdr:cNvSpPr>
          <a:spLocks noChangeArrowheads="1"/>
        </xdr:cNvSpPr>
      </xdr:nvSpPr>
      <xdr:spPr bwMode="auto">
        <a:xfrm>
          <a:off x="3476625" y="360045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43</xdr:row>
      <xdr:rowOff>19049</xdr:rowOff>
    </xdr:from>
    <xdr:to>
      <xdr:col>9</xdr:col>
      <xdr:colOff>142875</xdr:colOff>
      <xdr:row>48</xdr:row>
      <xdr:rowOff>152399</xdr:rowOff>
    </xdr:to>
    <xdr:sp macro="" textlink="">
      <xdr:nvSpPr>
        <xdr:cNvPr id="43" name="AutoShape 90">
          <a:extLst>
            <a:ext uri="{FF2B5EF4-FFF2-40B4-BE49-F238E27FC236}">
              <a16:creationId xmlns:a16="http://schemas.microsoft.com/office/drawing/2014/main" id="{00000000-0008-0000-0400-00002B000000}"/>
            </a:ext>
          </a:extLst>
        </xdr:cNvPr>
        <xdr:cNvSpPr>
          <a:spLocks noChangeArrowheads="1"/>
        </xdr:cNvSpPr>
      </xdr:nvSpPr>
      <xdr:spPr bwMode="auto">
        <a:xfrm>
          <a:off x="952500" y="333374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1~9</a:t>
          </a:r>
        </a:p>
      </xdr:txBody>
    </xdr:sp>
    <xdr:clientData/>
  </xdr:twoCellAnchor>
  <xdr:twoCellAnchor>
    <xdr:from>
      <xdr:col>9</xdr:col>
      <xdr:colOff>142875</xdr:colOff>
      <xdr:row>45</xdr:row>
      <xdr:rowOff>185737</xdr:rowOff>
    </xdr:from>
    <xdr:to>
      <xdr:col>14</xdr:col>
      <xdr:colOff>142875</xdr:colOff>
      <xdr:row>45</xdr:row>
      <xdr:rowOff>190500</xdr:rowOff>
    </xdr:to>
    <xdr:cxnSp macro="">
      <xdr:nvCxnSpPr>
        <xdr:cNvPr id="44" name="直線矢印コネクタ 43">
          <a:extLst>
            <a:ext uri="{FF2B5EF4-FFF2-40B4-BE49-F238E27FC236}">
              <a16:creationId xmlns:a16="http://schemas.microsoft.com/office/drawing/2014/main" id="{00000000-0008-0000-0400-00002C000000}"/>
            </a:ext>
          </a:extLst>
        </xdr:cNvPr>
        <xdr:cNvCxnSpPr>
          <a:stCxn id="43" idx="4"/>
          <a:endCxn id="42" idx="1"/>
        </xdr:cNvCxnSpPr>
      </xdr:nvCxnSpPr>
      <xdr:spPr>
        <a:xfrm>
          <a:off x="2286000" y="390048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40</xdr:row>
      <xdr:rowOff>28575</xdr:rowOff>
    </xdr:from>
    <xdr:to>
      <xdr:col>20</xdr:col>
      <xdr:colOff>119063</xdr:colOff>
      <xdr:row>44</xdr:row>
      <xdr:rowOff>85725</xdr:rowOff>
    </xdr:to>
    <xdr:cxnSp macro="">
      <xdr:nvCxnSpPr>
        <xdr:cNvPr id="52" name="直線矢印コネクタ 51">
          <a:extLst>
            <a:ext uri="{FF2B5EF4-FFF2-40B4-BE49-F238E27FC236}">
              <a16:creationId xmlns:a16="http://schemas.microsoft.com/office/drawing/2014/main" id="{00000000-0008-0000-0400-000034000000}"/>
            </a:ext>
          </a:extLst>
        </xdr:cNvPr>
        <xdr:cNvCxnSpPr>
          <a:stCxn id="41" idx="2"/>
          <a:endCxn id="42" idx="0"/>
        </xdr:cNvCxnSpPr>
      </xdr:nvCxnSpPr>
      <xdr:spPr>
        <a:xfrm>
          <a:off x="4881562" y="280035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47</xdr:row>
      <xdr:rowOff>95251</xdr:rowOff>
    </xdr:from>
    <xdr:to>
      <xdr:col>20</xdr:col>
      <xdr:colOff>119063</xdr:colOff>
      <xdr:row>53</xdr:row>
      <xdr:rowOff>1</xdr:rowOff>
    </xdr:to>
    <xdr:cxnSp macro="">
      <xdr:nvCxnSpPr>
        <xdr:cNvPr id="53" name="カギ線コネクタ 52">
          <a:extLst>
            <a:ext uri="{FF2B5EF4-FFF2-40B4-BE49-F238E27FC236}">
              <a16:creationId xmlns:a16="http://schemas.microsoft.com/office/drawing/2014/main" id="{00000000-0008-0000-0400-000035000000}"/>
            </a:ext>
          </a:extLst>
        </xdr:cNvPr>
        <xdr:cNvCxnSpPr>
          <a:stCxn id="42" idx="2"/>
        </xdr:cNvCxnSpPr>
      </xdr:nvCxnSpPr>
      <xdr:spPr>
        <a:xfrm rot="5400000">
          <a:off x="4328821" y="476220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53</xdr:row>
      <xdr:rowOff>9525</xdr:rowOff>
    </xdr:from>
    <xdr:to>
      <xdr:col>23</xdr:col>
      <xdr:colOff>38100</xdr:colOff>
      <xdr:row>58</xdr:row>
      <xdr:rowOff>142875</xdr:rowOff>
    </xdr:to>
    <xdr:sp macro="" textlink="">
      <xdr:nvSpPr>
        <xdr:cNvPr id="54" name="AutoShape 90">
          <a:extLst>
            <a:ext uri="{FF2B5EF4-FFF2-40B4-BE49-F238E27FC236}">
              <a16:creationId xmlns:a16="http://schemas.microsoft.com/office/drawing/2014/main" id="{00000000-0008-0000-0400-000036000000}"/>
            </a:ext>
          </a:extLst>
        </xdr:cNvPr>
        <xdr:cNvSpPr>
          <a:spLocks noChangeArrowheads="1"/>
        </xdr:cNvSpPr>
      </xdr:nvSpPr>
      <xdr:spPr bwMode="auto">
        <a:xfrm>
          <a:off x="4181475" y="532447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8~9</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133350</xdr:colOff>
      <xdr:row>7</xdr:row>
      <xdr:rowOff>123825</xdr:rowOff>
    </xdr:from>
    <xdr:to>
      <xdr:col>63</xdr:col>
      <xdr:colOff>0</xdr:colOff>
      <xdr:row>20</xdr:row>
      <xdr:rowOff>142875</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371475" y="2009775"/>
          <a:ext cx="14630400" cy="26193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6600">
              <a:latin typeface="Meiryo UI" panose="020B0604030504040204" pitchFamily="50" charset="-128"/>
              <a:ea typeface="Meiryo UI" panose="020B0604030504040204" pitchFamily="50" charset="-128"/>
            </a:rPr>
            <a:t>変更なし</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18</xdr:col>
      <xdr:colOff>147637</xdr:colOff>
      <xdr:row>7</xdr:row>
      <xdr:rowOff>142875</xdr:rowOff>
    </xdr:from>
    <xdr:to>
      <xdr:col>22</xdr:col>
      <xdr:colOff>90487</xdr:colOff>
      <xdr:row>12</xdr:row>
      <xdr:rowOff>28575</xdr:rowOff>
    </xdr:to>
    <xdr:grpSp>
      <xdr:nvGrpSpPr>
        <xdr:cNvPr id="12" name="Group 74">
          <a:extLst>
            <a:ext uri="{FF2B5EF4-FFF2-40B4-BE49-F238E27FC236}">
              <a16:creationId xmlns:a16="http://schemas.microsoft.com/office/drawing/2014/main" id="{00000000-0008-0000-0800-00000C000000}"/>
            </a:ext>
          </a:extLst>
        </xdr:cNvPr>
        <xdr:cNvGrpSpPr>
          <a:grpSpLocks noChangeAspect="1"/>
        </xdr:cNvGrpSpPr>
      </xdr:nvGrpSpPr>
      <xdr:grpSpPr bwMode="auto">
        <a:xfrm>
          <a:off x="4433887" y="2028825"/>
          <a:ext cx="895350" cy="771525"/>
          <a:chOff x="688" y="208"/>
          <a:chExt cx="103" cy="81"/>
        </a:xfrm>
      </xdr:grpSpPr>
      <xdr:sp macro="" textlink="">
        <xdr:nvSpPr>
          <xdr:cNvPr id="13" name="AutoShape 75">
            <a:extLst>
              <a:ext uri="{FF2B5EF4-FFF2-40B4-BE49-F238E27FC236}">
                <a16:creationId xmlns:a16="http://schemas.microsoft.com/office/drawing/2014/main" id="{00000000-0008-0000-0800-00000D000000}"/>
              </a:ext>
            </a:extLst>
          </xdr:cNvPr>
          <xdr:cNvSpPr>
            <a:spLocks noChangeAspect="1" noChangeArrowheads="1"/>
          </xdr:cNvSpPr>
        </xdr:nvSpPr>
        <xdr:spPr bwMode="auto">
          <a:xfrm>
            <a:off x="691" y="208"/>
            <a:ext cx="97" cy="61"/>
          </a:xfrm>
          <a:prstGeom prst="bevel">
            <a:avLst>
              <a:gd name="adj" fmla="val 12500"/>
            </a:avLst>
          </a:prstGeom>
          <a:solidFill>
            <a:srgbClr val="FFFFFF"/>
          </a:solidFill>
          <a:ln w="9525">
            <a:solidFill>
              <a:srgbClr val="000000"/>
            </a:solidFill>
            <a:miter lim="800000"/>
            <a:headEnd/>
            <a:tailEnd/>
          </a:ln>
        </xdr:spPr>
      </xdr:sp>
      <xdr:sp macro="" textlink="">
        <xdr:nvSpPr>
          <xdr:cNvPr id="14" name="AutoShape 76">
            <a:extLst>
              <a:ext uri="{FF2B5EF4-FFF2-40B4-BE49-F238E27FC236}">
                <a16:creationId xmlns:a16="http://schemas.microsoft.com/office/drawing/2014/main" id="{00000000-0008-0000-0800-00000E000000}"/>
              </a:ext>
            </a:extLst>
          </xdr:cNvPr>
          <xdr:cNvSpPr>
            <a:spLocks noChangeAspect="1" noChangeArrowheads="1"/>
          </xdr:cNvSpPr>
        </xdr:nvSpPr>
        <xdr:spPr bwMode="auto">
          <a:xfrm rot="10800000">
            <a:off x="688" y="269"/>
            <a:ext cx="103" cy="9"/>
          </a:xfrm>
          <a:custGeom>
            <a:avLst/>
            <a:gdLst>
              <a:gd name="T0" fmla="*/ 0 w 21600"/>
              <a:gd name="T1" fmla="*/ 0 h 21600"/>
              <a:gd name="T2" fmla="*/ 0 w 21600"/>
              <a:gd name="T3" fmla="*/ 0 h 21600"/>
              <a:gd name="T4" fmla="*/ 0 w 21600"/>
              <a:gd name="T5" fmla="*/ 0 h 21600"/>
              <a:gd name="T6" fmla="*/ 0 w 21600"/>
              <a:gd name="T7" fmla="*/ 0 h 21600"/>
              <a:gd name="T8" fmla="*/ 0 60000 65536"/>
              <a:gd name="T9" fmla="*/ 0 60000 65536"/>
              <a:gd name="T10" fmla="*/ 0 60000 65536"/>
              <a:gd name="T11" fmla="*/ 0 60000 65536"/>
              <a:gd name="T12" fmla="*/ 4404 w 21600"/>
              <a:gd name="T13" fmla="*/ 4800 h 21600"/>
              <a:gd name="T14" fmla="*/ 17196 w 21600"/>
              <a:gd name="T15" fmla="*/ 16800 h 21600"/>
            </a:gdLst>
            <a:ahLst/>
            <a:cxnLst>
              <a:cxn ang="T8">
                <a:pos x="T0" y="T1"/>
              </a:cxn>
              <a:cxn ang="T9">
                <a:pos x="T2" y="T3"/>
              </a:cxn>
              <a:cxn ang="T10">
                <a:pos x="T4" y="T5"/>
              </a:cxn>
              <a:cxn ang="T11">
                <a:pos x="T6" y="T7"/>
              </a:cxn>
            </a:cxnLst>
            <a:rect l="T12" t="T13" r="T14" b="T15"/>
            <a:pathLst>
              <a:path w="21600" h="21600">
                <a:moveTo>
                  <a:pt x="0" y="0"/>
                </a:moveTo>
                <a:lnTo>
                  <a:pt x="5400" y="21600"/>
                </a:lnTo>
                <a:lnTo>
                  <a:pt x="16200" y="21600"/>
                </a:lnTo>
                <a:lnTo>
                  <a:pt x="21600" y="0"/>
                </a:lnTo>
                <a:close/>
              </a:path>
            </a:pathLst>
          </a:custGeom>
          <a:solidFill>
            <a:srgbClr val="FFFFFF"/>
          </a:solidFill>
          <a:ln w="9525">
            <a:solidFill>
              <a:srgbClr val="000000"/>
            </a:solidFill>
            <a:miter lim="800000"/>
            <a:headEnd/>
            <a:tailEnd/>
          </a:ln>
        </xdr:spPr>
      </xdr:sp>
      <xdr:sp macro="" textlink="">
        <xdr:nvSpPr>
          <xdr:cNvPr id="15" name="Rectangle 77">
            <a:extLst>
              <a:ext uri="{FF2B5EF4-FFF2-40B4-BE49-F238E27FC236}">
                <a16:creationId xmlns:a16="http://schemas.microsoft.com/office/drawing/2014/main" id="{00000000-0008-0000-0800-00000F000000}"/>
              </a:ext>
            </a:extLst>
          </xdr:cNvPr>
          <xdr:cNvSpPr>
            <a:spLocks noChangeAspect="1" noChangeArrowheads="1"/>
          </xdr:cNvSpPr>
        </xdr:nvSpPr>
        <xdr:spPr bwMode="auto">
          <a:xfrm>
            <a:off x="688" y="278"/>
            <a:ext cx="103" cy="11"/>
          </a:xfrm>
          <a:prstGeom prst="rect">
            <a:avLst/>
          </a:prstGeom>
          <a:solidFill>
            <a:srgbClr val="FFFFFF"/>
          </a:solidFill>
          <a:ln w="9525">
            <a:solidFill>
              <a:srgbClr val="000000"/>
            </a:solidFill>
            <a:miter lim="800000"/>
            <a:headEnd/>
            <a:tailEnd/>
          </a:ln>
        </xdr:spPr>
      </xdr:sp>
    </xdr:grpSp>
    <xdr:clientData/>
  </xdr:twoCellAnchor>
  <xdr:twoCellAnchor>
    <xdr:from>
      <xdr:col>14</xdr:col>
      <xdr:colOff>142875</xdr:colOff>
      <xdr:row>16</xdr:row>
      <xdr:rowOff>85725</xdr:rowOff>
    </xdr:from>
    <xdr:to>
      <xdr:col>26</xdr:col>
      <xdr:colOff>95250</xdr:colOff>
      <xdr:row>19</xdr:row>
      <xdr:rowOff>95250</xdr:rowOff>
    </xdr:to>
    <xdr:sp macro="" textlink="">
      <xdr:nvSpPr>
        <xdr:cNvPr id="16" name="Rectangle 78">
          <a:extLst>
            <a:ext uri="{FF2B5EF4-FFF2-40B4-BE49-F238E27FC236}">
              <a16:creationId xmlns:a16="http://schemas.microsoft.com/office/drawing/2014/main" id="{00000000-0008-0000-0800-000010000000}"/>
            </a:ext>
          </a:extLst>
        </xdr:cNvPr>
        <xdr:cNvSpPr>
          <a:spLocks noChangeArrowheads="1"/>
        </xdr:cNvSpPr>
      </xdr:nvSpPr>
      <xdr:spPr bwMode="auto">
        <a:xfrm>
          <a:off x="3476625" y="9029700"/>
          <a:ext cx="2809875" cy="6096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再年調明細ファイル作成・保守</a:t>
          </a:r>
        </a:p>
      </xdr:txBody>
    </xdr:sp>
    <xdr:clientData/>
  </xdr:twoCellAnchor>
  <xdr:twoCellAnchor>
    <xdr:from>
      <xdr:col>4</xdr:col>
      <xdr:colOff>0</xdr:colOff>
      <xdr:row>15</xdr:row>
      <xdr:rowOff>19049</xdr:rowOff>
    </xdr:from>
    <xdr:to>
      <xdr:col>9</xdr:col>
      <xdr:colOff>142875</xdr:colOff>
      <xdr:row>20</xdr:row>
      <xdr:rowOff>152399</xdr:rowOff>
    </xdr:to>
    <xdr:sp macro="" textlink="">
      <xdr:nvSpPr>
        <xdr:cNvPr id="17" name="AutoShape 90">
          <a:extLst>
            <a:ext uri="{FF2B5EF4-FFF2-40B4-BE49-F238E27FC236}">
              <a16:creationId xmlns:a16="http://schemas.microsoft.com/office/drawing/2014/main" id="{00000000-0008-0000-0800-000011000000}"/>
            </a:ext>
          </a:extLst>
        </xdr:cNvPr>
        <xdr:cNvSpPr>
          <a:spLocks noChangeArrowheads="1"/>
        </xdr:cNvSpPr>
      </xdr:nvSpPr>
      <xdr:spPr bwMode="auto">
        <a:xfrm>
          <a:off x="952500" y="8762999"/>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【IN</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1~9</a:t>
          </a:r>
        </a:p>
      </xdr:txBody>
    </xdr:sp>
    <xdr:clientData/>
  </xdr:twoCellAnchor>
  <xdr:twoCellAnchor>
    <xdr:from>
      <xdr:col>9</xdr:col>
      <xdr:colOff>142875</xdr:colOff>
      <xdr:row>17</xdr:row>
      <xdr:rowOff>185737</xdr:rowOff>
    </xdr:from>
    <xdr:to>
      <xdr:col>14</xdr:col>
      <xdr:colOff>142875</xdr:colOff>
      <xdr:row>17</xdr:row>
      <xdr:rowOff>190500</xdr:rowOff>
    </xdr:to>
    <xdr:cxnSp macro="">
      <xdr:nvCxnSpPr>
        <xdr:cNvPr id="18" name="直線矢印コネクタ 17">
          <a:extLst>
            <a:ext uri="{FF2B5EF4-FFF2-40B4-BE49-F238E27FC236}">
              <a16:creationId xmlns:a16="http://schemas.microsoft.com/office/drawing/2014/main" id="{00000000-0008-0000-0800-000012000000}"/>
            </a:ext>
          </a:extLst>
        </xdr:cNvPr>
        <xdr:cNvCxnSpPr>
          <a:stCxn id="17" idx="4"/>
          <a:endCxn id="16" idx="1"/>
        </xdr:cNvCxnSpPr>
      </xdr:nvCxnSpPr>
      <xdr:spPr>
        <a:xfrm>
          <a:off x="2286000" y="9329737"/>
          <a:ext cx="1190625" cy="476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119062</xdr:colOff>
      <xdr:row>12</xdr:row>
      <xdr:rowOff>28575</xdr:rowOff>
    </xdr:from>
    <xdr:to>
      <xdr:col>20</xdr:col>
      <xdr:colOff>119063</xdr:colOff>
      <xdr:row>16</xdr:row>
      <xdr:rowOff>85725</xdr:rowOff>
    </xdr:to>
    <xdr:cxnSp macro="">
      <xdr:nvCxnSpPr>
        <xdr:cNvPr id="19" name="直線矢印コネクタ 18">
          <a:extLst>
            <a:ext uri="{FF2B5EF4-FFF2-40B4-BE49-F238E27FC236}">
              <a16:creationId xmlns:a16="http://schemas.microsoft.com/office/drawing/2014/main" id="{00000000-0008-0000-0800-000013000000}"/>
            </a:ext>
          </a:extLst>
        </xdr:cNvPr>
        <xdr:cNvCxnSpPr>
          <a:stCxn id="15" idx="2"/>
          <a:endCxn id="16" idx="0"/>
        </xdr:cNvCxnSpPr>
      </xdr:nvCxnSpPr>
      <xdr:spPr>
        <a:xfrm>
          <a:off x="4881562" y="8229600"/>
          <a:ext cx="1" cy="80010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118478</xdr:colOff>
      <xdr:row>19</xdr:row>
      <xdr:rowOff>95251</xdr:rowOff>
    </xdr:from>
    <xdr:to>
      <xdr:col>20</xdr:col>
      <xdr:colOff>119063</xdr:colOff>
      <xdr:row>25</xdr:row>
      <xdr:rowOff>1</xdr:rowOff>
    </xdr:to>
    <xdr:cxnSp macro="">
      <xdr:nvCxnSpPr>
        <xdr:cNvPr id="20" name="カギ線コネクタ 19">
          <a:extLst>
            <a:ext uri="{FF2B5EF4-FFF2-40B4-BE49-F238E27FC236}">
              <a16:creationId xmlns:a16="http://schemas.microsoft.com/office/drawing/2014/main" id="{00000000-0008-0000-0800-000014000000}"/>
            </a:ext>
          </a:extLst>
        </xdr:cNvPr>
        <xdr:cNvCxnSpPr>
          <a:stCxn id="16" idx="2"/>
        </xdr:cNvCxnSpPr>
      </xdr:nvCxnSpPr>
      <xdr:spPr>
        <a:xfrm rot="5400000">
          <a:off x="4328821" y="10191458"/>
          <a:ext cx="1104900" cy="585"/>
        </a:xfrm>
        <a:prstGeom prst="bentConnector3">
          <a:avLst/>
        </a:prstGeom>
        <a:ln w="285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133350</xdr:colOff>
      <xdr:row>25</xdr:row>
      <xdr:rowOff>9525</xdr:rowOff>
    </xdr:from>
    <xdr:to>
      <xdr:col>23</xdr:col>
      <xdr:colOff>38100</xdr:colOff>
      <xdr:row>30</xdr:row>
      <xdr:rowOff>142875</xdr:rowOff>
    </xdr:to>
    <xdr:sp macro="" textlink="">
      <xdr:nvSpPr>
        <xdr:cNvPr id="21" name="AutoShape 90">
          <a:extLst>
            <a:ext uri="{FF2B5EF4-FFF2-40B4-BE49-F238E27FC236}">
              <a16:creationId xmlns:a16="http://schemas.microsoft.com/office/drawing/2014/main" id="{00000000-0008-0000-0800-000015000000}"/>
            </a:ext>
          </a:extLst>
        </xdr:cNvPr>
        <xdr:cNvSpPr>
          <a:spLocks noChangeArrowheads="1"/>
        </xdr:cNvSpPr>
      </xdr:nvSpPr>
      <xdr:spPr bwMode="auto">
        <a:xfrm>
          <a:off x="4181475" y="10753725"/>
          <a:ext cx="1333500" cy="1133475"/>
        </a:xfrm>
        <a:prstGeom prst="can">
          <a:avLst>
            <a:gd name="adj" fmla="val 32095"/>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t" anchorCtr="0"/>
        <a:lstStyle/>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【OUT</a:t>
          </a:r>
          <a:r>
            <a:rPr kumimoji="1" lang="ja-JP" altLang="en-US" sz="1100">
              <a:solidFill>
                <a:sysClr val="windowText" lastClr="000000"/>
              </a:solidFill>
              <a:latin typeface="Meiryo UI" panose="020B0604030504040204" pitchFamily="50" charset="-128"/>
              <a:ea typeface="Meiryo UI" panose="020B0604030504040204" pitchFamily="50" charset="-128"/>
              <a:cs typeface="+mn-cs"/>
            </a:rPr>
            <a:t>データ</a:t>
          </a: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a:t>
          </a:r>
        </a:p>
        <a:p>
          <a:pPr marL="0" indent="0" algn="ctr" rtl="0">
            <a:defRPr sz="1000"/>
          </a:pPr>
          <a:r>
            <a:rPr kumimoji="1" lang="en-US" altLang="ja-JP" sz="1100">
              <a:solidFill>
                <a:sysClr val="windowText" lastClr="000000"/>
              </a:solidFill>
              <a:latin typeface="Meiryo UI" panose="020B0604030504040204" pitchFamily="50" charset="-128"/>
              <a:ea typeface="Meiryo UI" panose="020B0604030504040204" pitchFamily="50" charset="-128"/>
              <a:cs typeface="+mn-cs"/>
            </a:rPr>
            <a:t>8~9</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31</xdr:col>
      <xdr:colOff>10583</xdr:colOff>
      <xdr:row>451</xdr:row>
      <xdr:rowOff>148166</xdr:rowOff>
    </xdr:from>
    <xdr:to>
      <xdr:col>54</xdr:col>
      <xdr:colOff>84667</xdr:colOff>
      <xdr:row>455</xdr:row>
      <xdr:rowOff>127000</xdr:rowOff>
    </xdr:to>
    <xdr:sp macro="" textlink="">
      <xdr:nvSpPr>
        <xdr:cNvPr id="2" name="線吹き出し 1 (枠付き) 1">
          <a:extLst>
            <a:ext uri="{FF2B5EF4-FFF2-40B4-BE49-F238E27FC236}">
              <a16:creationId xmlns:a16="http://schemas.microsoft.com/office/drawing/2014/main" id="{00000000-0008-0000-0900-000002000000}"/>
            </a:ext>
          </a:extLst>
        </xdr:cNvPr>
        <xdr:cNvSpPr/>
      </xdr:nvSpPr>
      <xdr:spPr>
        <a:xfrm>
          <a:off x="7556500" y="94435083"/>
          <a:ext cx="5672667" cy="783167"/>
        </a:xfrm>
        <a:prstGeom prst="borderCallout1">
          <a:avLst>
            <a:gd name="adj1" fmla="val 18750"/>
            <a:gd name="adj2" fmla="val -8333"/>
            <a:gd name="adj3" fmla="val 243581"/>
            <a:gd name="adj4" fmla="val -875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2020/08/21</a:t>
          </a:r>
          <a:r>
            <a:rPr kumimoji="1" lang="ja-JP" altLang="en-US" sz="1100"/>
            <a:t>追加</a:t>
          </a:r>
          <a:endParaRPr kumimoji="1" lang="en-US" altLang="ja-JP" sz="1100"/>
        </a:p>
        <a:p>
          <a:pPr algn="l"/>
          <a:r>
            <a:rPr kumimoji="1" lang="en-US" altLang="ja-JP" sz="1100"/>
            <a:t>sZ024!='0'</a:t>
          </a:r>
          <a:r>
            <a:rPr kumimoji="1" lang="ja-JP" altLang="en-US" sz="1100"/>
            <a:t>が正しいため修正、詳細はペンディングシート参照</a:t>
          </a:r>
          <a:endParaRPr kumimoji="1" lang="en-US" altLang="ja-JP" sz="1100"/>
        </a:p>
      </xdr:txBody>
    </xdr:sp>
    <xdr:clientData/>
  </xdr:twoCellAnchor>
  <xdr:twoCellAnchor>
    <xdr:from>
      <xdr:col>7</xdr:col>
      <xdr:colOff>10583</xdr:colOff>
      <xdr:row>695</xdr:row>
      <xdr:rowOff>0</xdr:rowOff>
    </xdr:from>
    <xdr:to>
      <xdr:col>7</xdr:col>
      <xdr:colOff>74083</xdr:colOff>
      <xdr:row>727</xdr:row>
      <xdr:rowOff>116417</xdr:rowOff>
    </xdr:to>
    <xdr:cxnSp macro="">
      <xdr:nvCxnSpPr>
        <xdr:cNvPr id="4" name="直線矢印コネクタ 3">
          <a:extLst>
            <a:ext uri="{FF2B5EF4-FFF2-40B4-BE49-F238E27FC236}">
              <a16:creationId xmlns:a16="http://schemas.microsoft.com/office/drawing/2014/main" id="{00000000-0008-0000-0900-000004000000}"/>
            </a:ext>
          </a:extLst>
        </xdr:cNvPr>
        <xdr:cNvCxnSpPr/>
      </xdr:nvCxnSpPr>
      <xdr:spPr>
        <a:xfrm flipH="1" flipV="1">
          <a:off x="1714500" y="147563417"/>
          <a:ext cx="63500" cy="65510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39</xdr:col>
      <xdr:colOff>74082</xdr:colOff>
      <xdr:row>652</xdr:row>
      <xdr:rowOff>10582</xdr:rowOff>
    </xdr:from>
    <xdr:to>
      <xdr:col>56</xdr:col>
      <xdr:colOff>175216</xdr:colOff>
      <xdr:row>662</xdr:row>
      <xdr:rowOff>32254</xdr:rowOff>
    </xdr:to>
    <xdr:pic>
      <xdr:nvPicPr>
        <xdr:cNvPr id="3" name="図 2">
          <a:extLst>
            <a:ext uri="{FF2B5EF4-FFF2-40B4-BE49-F238E27FC236}">
              <a16:creationId xmlns:a16="http://schemas.microsoft.com/office/drawing/2014/main" id="{F0CC82F3-7527-4BA7-9E90-1EA4CCCE3B48}"/>
            </a:ext>
          </a:extLst>
        </xdr:cNvPr>
        <xdr:cNvPicPr>
          <a:picLocks noChangeAspect="1"/>
        </xdr:cNvPicPr>
      </xdr:nvPicPr>
      <xdr:blipFill>
        <a:blip xmlns:r="http://schemas.openxmlformats.org/officeDocument/2006/relationships" r:embed="rId1"/>
        <a:stretch>
          <a:fillRect/>
        </a:stretch>
      </xdr:blipFill>
      <xdr:spPr>
        <a:xfrm>
          <a:off x="9567332" y="136726082"/>
          <a:ext cx="4239217" cy="3620005"/>
        </a:xfrm>
        <a:prstGeom prst="rect">
          <a:avLst/>
        </a:prstGeom>
      </xdr:spPr>
    </xdr:pic>
    <xdr:clientData/>
  </xdr:twoCellAnchor>
  <xdr:twoCellAnchor editAs="oneCell">
    <xdr:from>
      <xdr:col>33</xdr:col>
      <xdr:colOff>105833</xdr:colOff>
      <xdr:row>660</xdr:row>
      <xdr:rowOff>264584</xdr:rowOff>
    </xdr:from>
    <xdr:to>
      <xdr:col>49</xdr:col>
      <xdr:colOff>136014</xdr:colOff>
      <xdr:row>662</xdr:row>
      <xdr:rowOff>38239</xdr:rowOff>
    </xdr:to>
    <xdr:pic>
      <xdr:nvPicPr>
        <xdr:cNvPr id="5" name="図 4">
          <a:extLst>
            <a:ext uri="{FF2B5EF4-FFF2-40B4-BE49-F238E27FC236}">
              <a16:creationId xmlns:a16="http://schemas.microsoft.com/office/drawing/2014/main" id="{4695360C-3AE9-433D-B183-F6D719B436F1}"/>
            </a:ext>
          </a:extLst>
        </xdr:cNvPr>
        <xdr:cNvPicPr>
          <a:picLocks noChangeAspect="1"/>
        </xdr:cNvPicPr>
      </xdr:nvPicPr>
      <xdr:blipFill>
        <a:blip xmlns:r="http://schemas.openxmlformats.org/officeDocument/2006/relationships" r:embed="rId2"/>
        <a:stretch>
          <a:fillRect/>
        </a:stretch>
      </xdr:blipFill>
      <xdr:spPr>
        <a:xfrm>
          <a:off x="8138583" y="139361334"/>
          <a:ext cx="3924848" cy="99073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123825</xdr:colOff>
      <xdr:row>1</xdr:row>
      <xdr:rowOff>66675</xdr:rowOff>
    </xdr:from>
    <xdr:to>
      <xdr:col>9</xdr:col>
      <xdr:colOff>65996</xdr:colOff>
      <xdr:row>31</xdr:row>
      <xdr:rowOff>27937</xdr:rowOff>
    </xdr:to>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52425" y="238125"/>
          <a:ext cx="5428571" cy="510476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66675</xdr:colOff>
      <xdr:row>12</xdr:row>
      <xdr:rowOff>133350</xdr:rowOff>
    </xdr:from>
    <xdr:to>
      <xdr:col>62</xdr:col>
      <xdr:colOff>85725</xdr:colOff>
      <xdr:row>30</xdr:row>
      <xdr:rowOff>123825</xdr:rowOff>
    </xdr:to>
    <xdr:sp macro="" textlink="">
      <xdr:nvSpPr>
        <xdr:cNvPr id="2" name="テキスト ボックス 1">
          <a:extLst>
            <a:ext uri="{FF2B5EF4-FFF2-40B4-BE49-F238E27FC236}">
              <a16:creationId xmlns:a16="http://schemas.microsoft.com/office/drawing/2014/main" id="{00000000-0008-0000-0C00-000002000000}"/>
            </a:ext>
          </a:extLst>
        </xdr:cNvPr>
        <xdr:cNvSpPr txBox="1"/>
      </xdr:nvSpPr>
      <xdr:spPr>
        <a:xfrm>
          <a:off x="781050" y="2762250"/>
          <a:ext cx="14068425" cy="30765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7200"/>
            <a:t>変更なし</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152400</xdr:colOff>
      <xdr:row>11</xdr:row>
      <xdr:rowOff>114300</xdr:rowOff>
    </xdr:from>
    <xdr:to>
      <xdr:col>60</xdr:col>
      <xdr:colOff>171450</xdr:colOff>
      <xdr:row>29</xdr:row>
      <xdr:rowOff>104775</xdr:rowOff>
    </xdr:to>
    <xdr:sp macro="" textlink="">
      <xdr:nvSpPr>
        <xdr:cNvPr id="2" name="テキスト ボックス 1">
          <a:extLst>
            <a:ext uri="{FF2B5EF4-FFF2-40B4-BE49-F238E27FC236}">
              <a16:creationId xmlns:a16="http://schemas.microsoft.com/office/drawing/2014/main" id="{00000000-0008-0000-0D00-000002000000}"/>
            </a:ext>
          </a:extLst>
        </xdr:cNvPr>
        <xdr:cNvSpPr txBox="1"/>
      </xdr:nvSpPr>
      <xdr:spPr>
        <a:xfrm>
          <a:off x="390525" y="2571750"/>
          <a:ext cx="14068425" cy="307657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t"/>
        <a:lstStyle/>
        <a:p>
          <a:pPr algn="ctr"/>
          <a:r>
            <a:rPr kumimoji="1" lang="ja-JP" altLang="en-US" sz="7200"/>
            <a:t>変更なし</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190500</xdr:colOff>
      <xdr:row>24</xdr:row>
      <xdr:rowOff>9525</xdr:rowOff>
    </xdr:from>
    <xdr:to>
      <xdr:col>63</xdr:col>
      <xdr:colOff>250054</xdr:colOff>
      <xdr:row>45</xdr:row>
      <xdr:rowOff>124427</xdr:rowOff>
    </xdr:to>
    <xdr:pic>
      <xdr:nvPicPr>
        <xdr:cNvPr id="2" name="図 1">
          <a:extLst>
            <a:ext uri="{FF2B5EF4-FFF2-40B4-BE49-F238E27FC236}">
              <a16:creationId xmlns:a16="http://schemas.microsoft.com/office/drawing/2014/main" id="{49C34196-364F-4150-879C-B6AED3E45015}"/>
            </a:ext>
          </a:extLst>
        </xdr:cNvPr>
        <xdr:cNvPicPr>
          <a:picLocks noChangeAspect="1"/>
        </xdr:cNvPicPr>
      </xdr:nvPicPr>
      <xdr:blipFill>
        <a:blip xmlns:r="http://schemas.openxmlformats.org/officeDocument/2006/relationships" r:embed="rId1"/>
        <a:stretch>
          <a:fillRect/>
        </a:stretch>
      </xdr:blipFill>
      <xdr:spPr>
        <a:xfrm>
          <a:off x="457200" y="4686300"/>
          <a:ext cx="17223604" cy="4315427"/>
        </a:xfrm>
        <a:prstGeom prst="rect">
          <a:avLst/>
        </a:prstGeom>
      </xdr:spPr>
    </xdr:pic>
    <xdr:clientData/>
  </xdr:twoCellAnchor>
  <xdr:twoCellAnchor editAs="oneCell">
    <xdr:from>
      <xdr:col>2</xdr:col>
      <xdr:colOff>28575</xdr:colOff>
      <xdr:row>47</xdr:row>
      <xdr:rowOff>57150</xdr:rowOff>
    </xdr:from>
    <xdr:to>
      <xdr:col>65</xdr:col>
      <xdr:colOff>59558</xdr:colOff>
      <xdr:row>62</xdr:row>
      <xdr:rowOff>152832</xdr:rowOff>
    </xdr:to>
    <xdr:pic>
      <xdr:nvPicPr>
        <xdr:cNvPr id="3" name="図 2">
          <a:extLst>
            <a:ext uri="{FF2B5EF4-FFF2-40B4-BE49-F238E27FC236}">
              <a16:creationId xmlns:a16="http://schemas.microsoft.com/office/drawing/2014/main" id="{73C61E73-ABBA-4D99-8599-0FD87698A834}"/>
            </a:ext>
          </a:extLst>
        </xdr:cNvPr>
        <xdr:cNvPicPr>
          <a:picLocks noChangeAspect="1"/>
        </xdr:cNvPicPr>
      </xdr:nvPicPr>
      <xdr:blipFill>
        <a:blip xmlns:r="http://schemas.openxmlformats.org/officeDocument/2006/relationships" r:embed="rId2"/>
        <a:stretch>
          <a:fillRect/>
        </a:stretch>
      </xdr:blipFill>
      <xdr:spPr>
        <a:xfrm>
          <a:off x="561975" y="9334500"/>
          <a:ext cx="17252183" cy="3096057"/>
        </a:xfrm>
        <a:prstGeom prst="rect">
          <a:avLst/>
        </a:prstGeom>
      </xdr:spPr>
    </xdr:pic>
    <xdr:clientData/>
  </xdr:twoCellAnchor>
  <xdr:twoCellAnchor editAs="oneCell">
    <xdr:from>
      <xdr:col>2</xdr:col>
      <xdr:colOff>219075</xdr:colOff>
      <xdr:row>66</xdr:row>
      <xdr:rowOff>85725</xdr:rowOff>
    </xdr:from>
    <xdr:to>
      <xdr:col>65</xdr:col>
      <xdr:colOff>59531</xdr:colOff>
      <xdr:row>71</xdr:row>
      <xdr:rowOff>123970</xdr:rowOff>
    </xdr:to>
    <xdr:pic>
      <xdr:nvPicPr>
        <xdr:cNvPr id="4" name="図 3">
          <a:extLst>
            <a:ext uri="{FF2B5EF4-FFF2-40B4-BE49-F238E27FC236}">
              <a16:creationId xmlns:a16="http://schemas.microsoft.com/office/drawing/2014/main" id="{D9B8D967-D51E-42DF-A2C3-88A6E5CA7864}"/>
            </a:ext>
          </a:extLst>
        </xdr:cNvPr>
        <xdr:cNvPicPr>
          <a:picLocks noChangeAspect="1"/>
        </xdr:cNvPicPr>
      </xdr:nvPicPr>
      <xdr:blipFill>
        <a:blip xmlns:r="http://schemas.openxmlformats.org/officeDocument/2006/relationships" r:embed="rId3"/>
        <a:stretch>
          <a:fillRect/>
        </a:stretch>
      </xdr:blipFill>
      <xdr:spPr>
        <a:xfrm>
          <a:off x="752475" y="13163550"/>
          <a:ext cx="17061656" cy="1038370"/>
        </a:xfrm>
        <a:prstGeom prst="rect">
          <a:avLst/>
        </a:prstGeom>
      </xdr:spPr>
    </xdr:pic>
    <xdr:clientData/>
  </xdr:twoCellAnchor>
  <xdr:twoCellAnchor editAs="oneCell">
    <xdr:from>
      <xdr:col>2</xdr:col>
      <xdr:colOff>133350</xdr:colOff>
      <xdr:row>73</xdr:row>
      <xdr:rowOff>38100</xdr:rowOff>
    </xdr:from>
    <xdr:to>
      <xdr:col>65</xdr:col>
      <xdr:colOff>2385</xdr:colOff>
      <xdr:row>99</xdr:row>
      <xdr:rowOff>105510</xdr:rowOff>
    </xdr:to>
    <xdr:pic>
      <xdr:nvPicPr>
        <xdr:cNvPr id="5" name="図 4">
          <a:extLst>
            <a:ext uri="{FF2B5EF4-FFF2-40B4-BE49-F238E27FC236}">
              <a16:creationId xmlns:a16="http://schemas.microsoft.com/office/drawing/2014/main" id="{494131C6-38E8-411F-8332-6DE26986E733}"/>
            </a:ext>
          </a:extLst>
        </xdr:cNvPr>
        <xdr:cNvPicPr>
          <a:picLocks noChangeAspect="1"/>
        </xdr:cNvPicPr>
      </xdr:nvPicPr>
      <xdr:blipFill>
        <a:blip xmlns:r="http://schemas.openxmlformats.org/officeDocument/2006/relationships" r:embed="rId4"/>
        <a:stretch>
          <a:fillRect/>
        </a:stretch>
      </xdr:blipFill>
      <xdr:spPr>
        <a:xfrm>
          <a:off x="666750" y="14516100"/>
          <a:ext cx="17090235" cy="5268060"/>
        </a:xfrm>
        <a:prstGeom prst="rect">
          <a:avLst/>
        </a:prstGeom>
      </xdr:spPr>
    </xdr:pic>
    <xdr:clientData/>
  </xdr:twoCellAnchor>
  <xdr:twoCellAnchor editAs="oneCell">
    <xdr:from>
      <xdr:col>2</xdr:col>
      <xdr:colOff>180975</xdr:colOff>
      <xdr:row>100</xdr:row>
      <xdr:rowOff>76200</xdr:rowOff>
    </xdr:from>
    <xdr:to>
      <xdr:col>65</xdr:col>
      <xdr:colOff>50010</xdr:colOff>
      <xdr:row>134</xdr:row>
      <xdr:rowOff>162886</xdr:rowOff>
    </xdr:to>
    <xdr:pic>
      <xdr:nvPicPr>
        <xdr:cNvPr id="6" name="図 5">
          <a:extLst>
            <a:ext uri="{FF2B5EF4-FFF2-40B4-BE49-F238E27FC236}">
              <a16:creationId xmlns:a16="http://schemas.microsoft.com/office/drawing/2014/main" id="{798C4D78-B216-4627-995F-27DBD3BAD552}"/>
            </a:ext>
          </a:extLst>
        </xdr:cNvPr>
        <xdr:cNvPicPr>
          <a:picLocks noChangeAspect="1"/>
        </xdr:cNvPicPr>
      </xdr:nvPicPr>
      <xdr:blipFill>
        <a:blip xmlns:r="http://schemas.openxmlformats.org/officeDocument/2006/relationships" r:embed="rId5"/>
        <a:stretch>
          <a:fillRect/>
        </a:stretch>
      </xdr:blipFill>
      <xdr:spPr>
        <a:xfrm>
          <a:off x="714375" y="19954875"/>
          <a:ext cx="17090235" cy="6887536"/>
        </a:xfrm>
        <a:prstGeom prst="rect">
          <a:avLst/>
        </a:prstGeom>
      </xdr:spPr>
    </xdr:pic>
    <xdr:clientData/>
  </xdr:twoCellAnchor>
  <xdr:twoCellAnchor editAs="oneCell">
    <xdr:from>
      <xdr:col>2</xdr:col>
      <xdr:colOff>161925</xdr:colOff>
      <xdr:row>136</xdr:row>
      <xdr:rowOff>76200</xdr:rowOff>
    </xdr:from>
    <xdr:to>
      <xdr:col>65</xdr:col>
      <xdr:colOff>78592</xdr:colOff>
      <xdr:row>171</xdr:row>
      <xdr:rowOff>124809</xdr:rowOff>
    </xdr:to>
    <xdr:pic>
      <xdr:nvPicPr>
        <xdr:cNvPr id="7" name="図 6">
          <a:extLst>
            <a:ext uri="{FF2B5EF4-FFF2-40B4-BE49-F238E27FC236}">
              <a16:creationId xmlns:a16="http://schemas.microsoft.com/office/drawing/2014/main" id="{60F01529-DAF3-4708-AB17-6DF63D059E53}"/>
            </a:ext>
          </a:extLst>
        </xdr:cNvPr>
        <xdr:cNvPicPr>
          <a:picLocks noChangeAspect="1"/>
        </xdr:cNvPicPr>
      </xdr:nvPicPr>
      <xdr:blipFill>
        <a:blip xmlns:r="http://schemas.openxmlformats.org/officeDocument/2006/relationships" r:embed="rId6"/>
        <a:stretch>
          <a:fillRect/>
        </a:stretch>
      </xdr:blipFill>
      <xdr:spPr>
        <a:xfrm>
          <a:off x="695325" y="27155775"/>
          <a:ext cx="17137867" cy="7049484"/>
        </a:xfrm>
        <a:prstGeom prst="rect">
          <a:avLst/>
        </a:prstGeom>
      </xdr:spPr>
    </xdr:pic>
    <xdr:clientData/>
  </xdr:twoCellAnchor>
  <xdr:twoCellAnchor editAs="oneCell">
    <xdr:from>
      <xdr:col>2</xdr:col>
      <xdr:colOff>228600</xdr:colOff>
      <xdr:row>172</xdr:row>
      <xdr:rowOff>152400</xdr:rowOff>
    </xdr:from>
    <xdr:to>
      <xdr:col>65</xdr:col>
      <xdr:colOff>202425</xdr:colOff>
      <xdr:row>187</xdr:row>
      <xdr:rowOff>124240</xdr:rowOff>
    </xdr:to>
    <xdr:pic>
      <xdr:nvPicPr>
        <xdr:cNvPr id="8" name="図 7">
          <a:extLst>
            <a:ext uri="{FF2B5EF4-FFF2-40B4-BE49-F238E27FC236}">
              <a16:creationId xmlns:a16="http://schemas.microsoft.com/office/drawing/2014/main" id="{2F5417DA-45ED-4532-8C01-A879E42FEB7A}"/>
            </a:ext>
          </a:extLst>
        </xdr:cNvPr>
        <xdr:cNvPicPr>
          <a:picLocks noChangeAspect="1"/>
        </xdr:cNvPicPr>
      </xdr:nvPicPr>
      <xdr:blipFill>
        <a:blip xmlns:r="http://schemas.openxmlformats.org/officeDocument/2006/relationships" r:embed="rId7"/>
        <a:stretch>
          <a:fillRect/>
        </a:stretch>
      </xdr:blipFill>
      <xdr:spPr>
        <a:xfrm>
          <a:off x="762000" y="34432875"/>
          <a:ext cx="17195025" cy="2972215"/>
        </a:xfrm>
        <a:prstGeom prst="rect">
          <a:avLst/>
        </a:prstGeom>
      </xdr:spPr>
    </xdr:pic>
    <xdr:clientData/>
  </xdr:twoCellAnchor>
  <xdr:twoCellAnchor editAs="oneCell">
    <xdr:from>
      <xdr:col>2</xdr:col>
      <xdr:colOff>238125</xdr:colOff>
      <xdr:row>188</xdr:row>
      <xdr:rowOff>66675</xdr:rowOff>
    </xdr:from>
    <xdr:to>
      <xdr:col>65</xdr:col>
      <xdr:colOff>126213</xdr:colOff>
      <xdr:row>223</xdr:row>
      <xdr:rowOff>172442</xdr:rowOff>
    </xdr:to>
    <xdr:pic>
      <xdr:nvPicPr>
        <xdr:cNvPr id="9" name="図 8">
          <a:extLst>
            <a:ext uri="{FF2B5EF4-FFF2-40B4-BE49-F238E27FC236}">
              <a16:creationId xmlns:a16="http://schemas.microsoft.com/office/drawing/2014/main" id="{78C8348C-28AA-43AA-84F7-65F3C5656207}"/>
            </a:ext>
          </a:extLst>
        </xdr:cNvPr>
        <xdr:cNvPicPr>
          <a:picLocks noChangeAspect="1"/>
        </xdr:cNvPicPr>
      </xdr:nvPicPr>
      <xdr:blipFill>
        <a:blip xmlns:r="http://schemas.openxmlformats.org/officeDocument/2006/relationships" r:embed="rId8"/>
        <a:stretch>
          <a:fillRect/>
        </a:stretch>
      </xdr:blipFill>
      <xdr:spPr>
        <a:xfrm>
          <a:off x="771525" y="37547550"/>
          <a:ext cx="17109288" cy="7106642"/>
        </a:xfrm>
        <a:prstGeom prst="rect">
          <a:avLst/>
        </a:prstGeom>
      </xdr:spPr>
    </xdr:pic>
    <xdr:clientData/>
  </xdr:twoCellAnchor>
  <xdr:twoCellAnchor editAs="oneCell">
    <xdr:from>
      <xdr:col>2</xdr:col>
      <xdr:colOff>142875</xdr:colOff>
      <xdr:row>224</xdr:row>
      <xdr:rowOff>85725</xdr:rowOff>
    </xdr:from>
    <xdr:to>
      <xdr:col>65</xdr:col>
      <xdr:colOff>192910</xdr:colOff>
      <xdr:row>255</xdr:row>
      <xdr:rowOff>134222</xdr:rowOff>
    </xdr:to>
    <xdr:pic>
      <xdr:nvPicPr>
        <xdr:cNvPr id="10" name="図 9">
          <a:extLst>
            <a:ext uri="{FF2B5EF4-FFF2-40B4-BE49-F238E27FC236}">
              <a16:creationId xmlns:a16="http://schemas.microsoft.com/office/drawing/2014/main" id="{BEC934B7-60B3-48DD-8C89-5CE0BBD81A59}"/>
            </a:ext>
          </a:extLst>
        </xdr:cNvPr>
        <xdr:cNvPicPr>
          <a:picLocks noChangeAspect="1"/>
        </xdr:cNvPicPr>
      </xdr:nvPicPr>
      <xdr:blipFill>
        <a:blip xmlns:r="http://schemas.openxmlformats.org/officeDocument/2006/relationships" r:embed="rId9"/>
        <a:stretch>
          <a:fillRect/>
        </a:stretch>
      </xdr:blipFill>
      <xdr:spPr>
        <a:xfrm>
          <a:off x="676275" y="44767500"/>
          <a:ext cx="17271235" cy="6249272"/>
        </a:xfrm>
        <a:prstGeom prst="rect">
          <a:avLst/>
        </a:prstGeom>
      </xdr:spPr>
    </xdr:pic>
    <xdr:clientData/>
  </xdr:twoCellAnchor>
  <xdr:twoCellAnchor editAs="oneCell">
    <xdr:from>
      <xdr:col>2</xdr:col>
      <xdr:colOff>200025</xdr:colOff>
      <xdr:row>256</xdr:row>
      <xdr:rowOff>95250</xdr:rowOff>
    </xdr:from>
    <xdr:to>
      <xdr:col>65</xdr:col>
      <xdr:colOff>116692</xdr:colOff>
      <xdr:row>288</xdr:row>
      <xdr:rowOff>115196</xdr:rowOff>
    </xdr:to>
    <xdr:pic>
      <xdr:nvPicPr>
        <xdr:cNvPr id="11" name="図 10">
          <a:extLst>
            <a:ext uri="{FF2B5EF4-FFF2-40B4-BE49-F238E27FC236}">
              <a16:creationId xmlns:a16="http://schemas.microsoft.com/office/drawing/2014/main" id="{F527F468-5A58-4A39-AFF4-C2A6218C0E30}"/>
            </a:ext>
          </a:extLst>
        </xdr:cNvPr>
        <xdr:cNvPicPr>
          <a:picLocks noChangeAspect="1"/>
        </xdr:cNvPicPr>
      </xdr:nvPicPr>
      <xdr:blipFill>
        <a:blip xmlns:r="http://schemas.openxmlformats.org/officeDocument/2006/relationships" r:embed="rId10"/>
        <a:stretch>
          <a:fillRect/>
        </a:stretch>
      </xdr:blipFill>
      <xdr:spPr>
        <a:xfrm>
          <a:off x="733425" y="51177825"/>
          <a:ext cx="17137867" cy="6420746"/>
        </a:xfrm>
        <a:prstGeom prst="rect">
          <a:avLst/>
        </a:prstGeom>
      </xdr:spPr>
    </xdr:pic>
    <xdr:clientData/>
  </xdr:twoCellAnchor>
  <xdr:twoCellAnchor editAs="oneCell">
    <xdr:from>
      <xdr:col>2</xdr:col>
      <xdr:colOff>247650</xdr:colOff>
      <xdr:row>289</xdr:row>
      <xdr:rowOff>123825</xdr:rowOff>
    </xdr:from>
    <xdr:to>
      <xdr:col>64</xdr:col>
      <xdr:colOff>250016</xdr:colOff>
      <xdr:row>332</xdr:row>
      <xdr:rowOff>29762</xdr:rowOff>
    </xdr:to>
    <xdr:pic>
      <xdr:nvPicPr>
        <xdr:cNvPr id="12" name="図 11">
          <a:extLst>
            <a:ext uri="{FF2B5EF4-FFF2-40B4-BE49-F238E27FC236}">
              <a16:creationId xmlns:a16="http://schemas.microsoft.com/office/drawing/2014/main" id="{10F7A052-12C0-4A27-BAE9-A452CA09F04C}"/>
            </a:ext>
          </a:extLst>
        </xdr:cNvPr>
        <xdr:cNvPicPr>
          <a:picLocks noChangeAspect="1"/>
        </xdr:cNvPicPr>
      </xdr:nvPicPr>
      <xdr:blipFill>
        <a:blip xmlns:r="http://schemas.openxmlformats.org/officeDocument/2006/relationships" r:embed="rId11"/>
        <a:stretch>
          <a:fillRect/>
        </a:stretch>
      </xdr:blipFill>
      <xdr:spPr>
        <a:xfrm>
          <a:off x="781050" y="57807225"/>
          <a:ext cx="16956866" cy="8507012"/>
        </a:xfrm>
        <a:prstGeom prst="rect">
          <a:avLst/>
        </a:prstGeom>
      </xdr:spPr>
    </xdr:pic>
    <xdr:clientData/>
  </xdr:twoCellAnchor>
  <xdr:twoCellAnchor editAs="oneCell">
    <xdr:from>
      <xdr:col>2</xdr:col>
      <xdr:colOff>238125</xdr:colOff>
      <xdr:row>332</xdr:row>
      <xdr:rowOff>76200</xdr:rowOff>
    </xdr:from>
    <xdr:to>
      <xdr:col>65</xdr:col>
      <xdr:colOff>173844</xdr:colOff>
      <xdr:row>343</xdr:row>
      <xdr:rowOff>190823</xdr:rowOff>
    </xdr:to>
    <xdr:pic>
      <xdr:nvPicPr>
        <xdr:cNvPr id="13" name="図 12">
          <a:extLst>
            <a:ext uri="{FF2B5EF4-FFF2-40B4-BE49-F238E27FC236}">
              <a16:creationId xmlns:a16="http://schemas.microsoft.com/office/drawing/2014/main" id="{E3A1833C-2521-41EB-9ECC-0B714FF0449C}"/>
            </a:ext>
          </a:extLst>
        </xdr:cNvPr>
        <xdr:cNvPicPr>
          <a:picLocks noChangeAspect="1"/>
        </xdr:cNvPicPr>
      </xdr:nvPicPr>
      <xdr:blipFill>
        <a:blip xmlns:r="http://schemas.openxmlformats.org/officeDocument/2006/relationships" r:embed="rId12"/>
        <a:stretch>
          <a:fillRect/>
        </a:stretch>
      </xdr:blipFill>
      <xdr:spPr>
        <a:xfrm>
          <a:off x="771525" y="66360675"/>
          <a:ext cx="17156919" cy="2314898"/>
        </a:xfrm>
        <a:prstGeom prst="rect">
          <a:avLst/>
        </a:prstGeom>
      </xdr:spPr>
    </xdr:pic>
    <xdr:clientData/>
  </xdr:twoCellAnchor>
  <xdr:twoCellAnchor editAs="oneCell">
    <xdr:from>
      <xdr:col>3</xdr:col>
      <xdr:colOff>28575</xdr:colOff>
      <xdr:row>344</xdr:row>
      <xdr:rowOff>180975</xdr:rowOff>
    </xdr:from>
    <xdr:to>
      <xdr:col>65</xdr:col>
      <xdr:colOff>221468</xdr:colOff>
      <xdr:row>380</xdr:row>
      <xdr:rowOff>67664</xdr:rowOff>
    </xdr:to>
    <xdr:pic>
      <xdr:nvPicPr>
        <xdr:cNvPr id="14" name="図 13">
          <a:extLst>
            <a:ext uri="{FF2B5EF4-FFF2-40B4-BE49-F238E27FC236}">
              <a16:creationId xmlns:a16="http://schemas.microsoft.com/office/drawing/2014/main" id="{A8EC2922-3671-4B5F-90CF-BA4126E747E5}"/>
            </a:ext>
          </a:extLst>
        </xdr:cNvPr>
        <xdr:cNvPicPr>
          <a:picLocks noChangeAspect="1"/>
        </xdr:cNvPicPr>
      </xdr:nvPicPr>
      <xdr:blipFill>
        <a:blip xmlns:r="http://schemas.openxmlformats.org/officeDocument/2006/relationships" r:embed="rId13"/>
        <a:stretch>
          <a:fillRect/>
        </a:stretch>
      </xdr:blipFill>
      <xdr:spPr>
        <a:xfrm>
          <a:off x="828675" y="68865750"/>
          <a:ext cx="17147393" cy="7087589"/>
        </a:xfrm>
        <a:prstGeom prst="rect">
          <a:avLst/>
        </a:prstGeom>
      </xdr:spPr>
    </xdr:pic>
    <xdr:clientData/>
  </xdr:twoCellAnchor>
  <xdr:twoCellAnchor editAs="oneCell">
    <xdr:from>
      <xdr:col>2</xdr:col>
      <xdr:colOff>190500</xdr:colOff>
      <xdr:row>381</xdr:row>
      <xdr:rowOff>28575</xdr:rowOff>
    </xdr:from>
    <xdr:to>
      <xdr:col>65</xdr:col>
      <xdr:colOff>88114</xdr:colOff>
      <xdr:row>404</xdr:row>
      <xdr:rowOff>29217</xdr:rowOff>
    </xdr:to>
    <xdr:pic>
      <xdr:nvPicPr>
        <xdr:cNvPr id="15" name="図 14">
          <a:extLst>
            <a:ext uri="{FF2B5EF4-FFF2-40B4-BE49-F238E27FC236}">
              <a16:creationId xmlns:a16="http://schemas.microsoft.com/office/drawing/2014/main" id="{B2F61D80-5B3E-4BB9-88DB-FE5CC5483039}"/>
            </a:ext>
          </a:extLst>
        </xdr:cNvPr>
        <xdr:cNvPicPr>
          <a:picLocks noChangeAspect="1"/>
        </xdr:cNvPicPr>
      </xdr:nvPicPr>
      <xdr:blipFill>
        <a:blip xmlns:r="http://schemas.openxmlformats.org/officeDocument/2006/relationships" r:embed="rId14"/>
        <a:stretch>
          <a:fillRect/>
        </a:stretch>
      </xdr:blipFill>
      <xdr:spPr>
        <a:xfrm>
          <a:off x="723900" y="76114275"/>
          <a:ext cx="17118814" cy="4601217"/>
        </a:xfrm>
        <a:prstGeom prst="rect">
          <a:avLst/>
        </a:prstGeom>
      </xdr:spPr>
    </xdr:pic>
    <xdr:clientData/>
  </xdr:twoCellAnchor>
  <xdr:twoCellAnchor editAs="oneCell">
    <xdr:from>
      <xdr:col>2</xdr:col>
      <xdr:colOff>200025</xdr:colOff>
      <xdr:row>405</xdr:row>
      <xdr:rowOff>0</xdr:rowOff>
    </xdr:from>
    <xdr:to>
      <xdr:col>65</xdr:col>
      <xdr:colOff>88113</xdr:colOff>
      <xdr:row>437</xdr:row>
      <xdr:rowOff>77104</xdr:rowOff>
    </xdr:to>
    <xdr:pic>
      <xdr:nvPicPr>
        <xdr:cNvPr id="16" name="図 15">
          <a:extLst>
            <a:ext uri="{FF2B5EF4-FFF2-40B4-BE49-F238E27FC236}">
              <a16:creationId xmlns:a16="http://schemas.microsoft.com/office/drawing/2014/main" id="{60D0EB39-8DE0-4CC1-8299-9A266855B2F3}"/>
            </a:ext>
          </a:extLst>
        </xdr:cNvPr>
        <xdr:cNvPicPr>
          <a:picLocks noChangeAspect="1"/>
        </xdr:cNvPicPr>
      </xdr:nvPicPr>
      <xdr:blipFill>
        <a:blip xmlns:r="http://schemas.openxmlformats.org/officeDocument/2006/relationships" r:embed="rId15"/>
        <a:stretch>
          <a:fillRect/>
        </a:stretch>
      </xdr:blipFill>
      <xdr:spPr>
        <a:xfrm>
          <a:off x="733425" y="80886300"/>
          <a:ext cx="17109288" cy="6477904"/>
        </a:xfrm>
        <a:prstGeom prst="rect">
          <a:avLst/>
        </a:prstGeom>
      </xdr:spPr>
    </xdr:pic>
    <xdr:clientData/>
  </xdr:twoCellAnchor>
  <xdr:twoCellAnchor editAs="oneCell">
    <xdr:from>
      <xdr:col>2</xdr:col>
      <xdr:colOff>142875</xdr:colOff>
      <xdr:row>438</xdr:row>
      <xdr:rowOff>28575</xdr:rowOff>
    </xdr:from>
    <xdr:to>
      <xdr:col>65</xdr:col>
      <xdr:colOff>2384</xdr:colOff>
      <xdr:row>468</xdr:row>
      <xdr:rowOff>105623</xdr:rowOff>
    </xdr:to>
    <xdr:pic>
      <xdr:nvPicPr>
        <xdr:cNvPr id="17" name="図 16">
          <a:extLst>
            <a:ext uri="{FF2B5EF4-FFF2-40B4-BE49-F238E27FC236}">
              <a16:creationId xmlns:a16="http://schemas.microsoft.com/office/drawing/2014/main" id="{5E21E300-C1EC-4AE8-91FD-23269C2BD6A3}"/>
            </a:ext>
          </a:extLst>
        </xdr:cNvPr>
        <xdr:cNvPicPr>
          <a:picLocks noChangeAspect="1"/>
        </xdr:cNvPicPr>
      </xdr:nvPicPr>
      <xdr:blipFill>
        <a:blip xmlns:r="http://schemas.openxmlformats.org/officeDocument/2006/relationships" r:embed="rId16"/>
        <a:stretch>
          <a:fillRect/>
        </a:stretch>
      </xdr:blipFill>
      <xdr:spPr>
        <a:xfrm>
          <a:off x="676275" y="87515700"/>
          <a:ext cx="17080709" cy="6077798"/>
        </a:xfrm>
        <a:prstGeom prst="rect">
          <a:avLst/>
        </a:prstGeom>
      </xdr:spPr>
    </xdr:pic>
    <xdr:clientData/>
  </xdr:twoCellAnchor>
  <xdr:twoCellAnchor editAs="oneCell">
    <xdr:from>
      <xdr:col>2</xdr:col>
      <xdr:colOff>200025</xdr:colOff>
      <xdr:row>470</xdr:row>
      <xdr:rowOff>152400</xdr:rowOff>
    </xdr:from>
    <xdr:to>
      <xdr:col>65</xdr:col>
      <xdr:colOff>164323</xdr:colOff>
      <xdr:row>484</xdr:row>
      <xdr:rowOff>124212</xdr:rowOff>
    </xdr:to>
    <xdr:pic>
      <xdr:nvPicPr>
        <xdr:cNvPr id="18" name="図 17">
          <a:extLst>
            <a:ext uri="{FF2B5EF4-FFF2-40B4-BE49-F238E27FC236}">
              <a16:creationId xmlns:a16="http://schemas.microsoft.com/office/drawing/2014/main" id="{C178B9BE-1C59-4B5C-A13F-D8AC40AE1E83}"/>
            </a:ext>
          </a:extLst>
        </xdr:cNvPr>
        <xdr:cNvPicPr>
          <a:picLocks noChangeAspect="1"/>
        </xdr:cNvPicPr>
      </xdr:nvPicPr>
      <xdr:blipFill>
        <a:blip xmlns:r="http://schemas.openxmlformats.org/officeDocument/2006/relationships" r:embed="rId17"/>
        <a:stretch>
          <a:fillRect/>
        </a:stretch>
      </xdr:blipFill>
      <xdr:spPr>
        <a:xfrm>
          <a:off x="733425" y="94040325"/>
          <a:ext cx="17185498" cy="2772162"/>
        </a:xfrm>
        <a:prstGeom prst="rect">
          <a:avLst/>
        </a:prstGeom>
      </xdr:spPr>
    </xdr:pic>
    <xdr:clientData/>
  </xdr:twoCellAnchor>
  <xdr:twoCellAnchor editAs="oneCell">
    <xdr:from>
      <xdr:col>2</xdr:col>
      <xdr:colOff>200025</xdr:colOff>
      <xdr:row>486</xdr:row>
      <xdr:rowOff>19050</xdr:rowOff>
    </xdr:from>
    <xdr:to>
      <xdr:col>65</xdr:col>
      <xdr:colOff>107165</xdr:colOff>
      <xdr:row>498</xdr:row>
      <xdr:rowOff>57490</xdr:rowOff>
    </xdr:to>
    <xdr:pic>
      <xdr:nvPicPr>
        <xdr:cNvPr id="19" name="図 18">
          <a:extLst>
            <a:ext uri="{FF2B5EF4-FFF2-40B4-BE49-F238E27FC236}">
              <a16:creationId xmlns:a16="http://schemas.microsoft.com/office/drawing/2014/main" id="{D6375787-A031-4ADE-BBFC-69BBCC0221E0}"/>
            </a:ext>
          </a:extLst>
        </xdr:cNvPr>
        <xdr:cNvPicPr>
          <a:picLocks noChangeAspect="1"/>
        </xdr:cNvPicPr>
      </xdr:nvPicPr>
      <xdr:blipFill>
        <a:blip xmlns:r="http://schemas.openxmlformats.org/officeDocument/2006/relationships" r:embed="rId18"/>
        <a:stretch>
          <a:fillRect/>
        </a:stretch>
      </xdr:blipFill>
      <xdr:spPr>
        <a:xfrm>
          <a:off x="733425" y="97107375"/>
          <a:ext cx="17128340" cy="2438740"/>
        </a:xfrm>
        <a:prstGeom prst="rect">
          <a:avLst/>
        </a:prstGeom>
      </xdr:spPr>
    </xdr:pic>
    <xdr:clientData/>
  </xdr:twoCellAnchor>
  <xdr:twoCellAnchor editAs="oneCell">
    <xdr:from>
      <xdr:col>2</xdr:col>
      <xdr:colOff>238125</xdr:colOff>
      <xdr:row>499</xdr:row>
      <xdr:rowOff>85725</xdr:rowOff>
    </xdr:from>
    <xdr:to>
      <xdr:col>66</xdr:col>
      <xdr:colOff>2408</xdr:colOff>
      <xdr:row>511</xdr:row>
      <xdr:rowOff>57481</xdr:rowOff>
    </xdr:to>
    <xdr:pic>
      <xdr:nvPicPr>
        <xdr:cNvPr id="20" name="図 19">
          <a:extLst>
            <a:ext uri="{FF2B5EF4-FFF2-40B4-BE49-F238E27FC236}">
              <a16:creationId xmlns:a16="http://schemas.microsoft.com/office/drawing/2014/main" id="{7398F929-442C-4843-ABD2-9A4191839D26}"/>
            </a:ext>
          </a:extLst>
        </xdr:cNvPr>
        <xdr:cNvPicPr>
          <a:picLocks noChangeAspect="1"/>
        </xdr:cNvPicPr>
      </xdr:nvPicPr>
      <xdr:blipFill>
        <a:blip xmlns:r="http://schemas.openxmlformats.org/officeDocument/2006/relationships" r:embed="rId19"/>
        <a:stretch>
          <a:fillRect/>
        </a:stretch>
      </xdr:blipFill>
      <xdr:spPr>
        <a:xfrm>
          <a:off x="771525" y="99774375"/>
          <a:ext cx="17252183" cy="2372056"/>
        </a:xfrm>
        <a:prstGeom prst="rect">
          <a:avLst/>
        </a:prstGeom>
      </xdr:spPr>
    </xdr:pic>
    <xdr:clientData/>
  </xdr:twoCellAnchor>
  <xdr:twoCellAnchor editAs="oneCell">
    <xdr:from>
      <xdr:col>2</xdr:col>
      <xdr:colOff>142875</xdr:colOff>
      <xdr:row>512</xdr:row>
      <xdr:rowOff>171450</xdr:rowOff>
    </xdr:from>
    <xdr:to>
      <xdr:col>65</xdr:col>
      <xdr:colOff>69068</xdr:colOff>
      <xdr:row>552</xdr:row>
      <xdr:rowOff>134461</xdr:rowOff>
    </xdr:to>
    <xdr:pic>
      <xdr:nvPicPr>
        <xdr:cNvPr id="21" name="図 20">
          <a:extLst>
            <a:ext uri="{FF2B5EF4-FFF2-40B4-BE49-F238E27FC236}">
              <a16:creationId xmlns:a16="http://schemas.microsoft.com/office/drawing/2014/main" id="{02E288A4-25EC-42FD-B42E-E595144ABCEA}"/>
            </a:ext>
          </a:extLst>
        </xdr:cNvPr>
        <xdr:cNvPicPr>
          <a:picLocks noChangeAspect="1"/>
        </xdr:cNvPicPr>
      </xdr:nvPicPr>
      <xdr:blipFill>
        <a:blip xmlns:r="http://schemas.openxmlformats.org/officeDocument/2006/relationships" r:embed="rId20"/>
        <a:stretch>
          <a:fillRect/>
        </a:stretch>
      </xdr:blipFill>
      <xdr:spPr>
        <a:xfrm>
          <a:off x="676275" y="102460425"/>
          <a:ext cx="17147393" cy="7964011"/>
        </a:xfrm>
        <a:prstGeom prst="rect">
          <a:avLst/>
        </a:prstGeom>
      </xdr:spPr>
    </xdr:pic>
    <xdr:clientData/>
  </xdr:twoCellAnchor>
  <xdr:twoCellAnchor editAs="oneCell">
    <xdr:from>
      <xdr:col>2</xdr:col>
      <xdr:colOff>200025</xdr:colOff>
      <xdr:row>552</xdr:row>
      <xdr:rowOff>161925</xdr:rowOff>
    </xdr:from>
    <xdr:to>
      <xdr:col>65</xdr:col>
      <xdr:colOff>40481</xdr:colOff>
      <xdr:row>595</xdr:row>
      <xdr:rowOff>1178</xdr:rowOff>
    </xdr:to>
    <xdr:pic>
      <xdr:nvPicPr>
        <xdr:cNvPr id="22" name="図 21">
          <a:extLst>
            <a:ext uri="{FF2B5EF4-FFF2-40B4-BE49-F238E27FC236}">
              <a16:creationId xmlns:a16="http://schemas.microsoft.com/office/drawing/2014/main" id="{796E749B-A8AB-41CD-8BE7-E1E91E4843A9}"/>
            </a:ext>
          </a:extLst>
        </xdr:cNvPr>
        <xdr:cNvPicPr>
          <a:picLocks noChangeAspect="1"/>
        </xdr:cNvPicPr>
      </xdr:nvPicPr>
      <xdr:blipFill>
        <a:blip xmlns:r="http://schemas.openxmlformats.org/officeDocument/2006/relationships" r:embed="rId21"/>
        <a:stretch>
          <a:fillRect/>
        </a:stretch>
      </xdr:blipFill>
      <xdr:spPr>
        <a:xfrm>
          <a:off x="733425" y="110451900"/>
          <a:ext cx="17061656" cy="8440328"/>
        </a:xfrm>
        <a:prstGeom prst="rect">
          <a:avLst/>
        </a:prstGeom>
      </xdr:spPr>
    </xdr:pic>
    <xdr:clientData/>
  </xdr:twoCellAnchor>
  <xdr:twoCellAnchor editAs="oneCell">
    <xdr:from>
      <xdr:col>2</xdr:col>
      <xdr:colOff>200025</xdr:colOff>
      <xdr:row>595</xdr:row>
      <xdr:rowOff>47625</xdr:rowOff>
    </xdr:from>
    <xdr:to>
      <xdr:col>65</xdr:col>
      <xdr:colOff>97639</xdr:colOff>
      <xdr:row>633</xdr:row>
      <xdr:rowOff>86791</xdr:rowOff>
    </xdr:to>
    <xdr:pic>
      <xdr:nvPicPr>
        <xdr:cNvPr id="23" name="図 22">
          <a:extLst>
            <a:ext uri="{FF2B5EF4-FFF2-40B4-BE49-F238E27FC236}">
              <a16:creationId xmlns:a16="http://schemas.microsoft.com/office/drawing/2014/main" id="{9B4669DE-2BAF-4ABD-BE46-0DF762BB52E1}"/>
            </a:ext>
          </a:extLst>
        </xdr:cNvPr>
        <xdr:cNvPicPr>
          <a:picLocks noChangeAspect="1"/>
        </xdr:cNvPicPr>
      </xdr:nvPicPr>
      <xdr:blipFill>
        <a:blip xmlns:r="http://schemas.openxmlformats.org/officeDocument/2006/relationships" r:embed="rId22"/>
        <a:stretch>
          <a:fillRect/>
        </a:stretch>
      </xdr:blipFill>
      <xdr:spPr>
        <a:xfrm>
          <a:off x="733425" y="118938675"/>
          <a:ext cx="17118814" cy="7640116"/>
        </a:xfrm>
        <a:prstGeom prst="rect">
          <a:avLst/>
        </a:prstGeom>
      </xdr:spPr>
    </xdr:pic>
    <xdr:clientData/>
  </xdr:twoCellAnchor>
  <xdr:twoCellAnchor editAs="oneCell">
    <xdr:from>
      <xdr:col>2</xdr:col>
      <xdr:colOff>257175</xdr:colOff>
      <xdr:row>633</xdr:row>
      <xdr:rowOff>171450</xdr:rowOff>
    </xdr:from>
    <xdr:to>
      <xdr:col>65</xdr:col>
      <xdr:colOff>164315</xdr:colOff>
      <xdr:row>660</xdr:row>
      <xdr:rowOff>181730</xdr:rowOff>
    </xdr:to>
    <xdr:pic>
      <xdr:nvPicPr>
        <xdr:cNvPr id="24" name="図 23">
          <a:extLst>
            <a:ext uri="{FF2B5EF4-FFF2-40B4-BE49-F238E27FC236}">
              <a16:creationId xmlns:a16="http://schemas.microsoft.com/office/drawing/2014/main" id="{3F6EC906-554B-4D32-B250-AFB2B3003BD5}"/>
            </a:ext>
          </a:extLst>
        </xdr:cNvPr>
        <xdr:cNvPicPr>
          <a:picLocks noChangeAspect="1"/>
        </xdr:cNvPicPr>
      </xdr:nvPicPr>
      <xdr:blipFill>
        <a:blip xmlns:r="http://schemas.openxmlformats.org/officeDocument/2006/relationships" r:embed="rId23"/>
        <a:stretch>
          <a:fillRect/>
        </a:stretch>
      </xdr:blipFill>
      <xdr:spPr>
        <a:xfrm>
          <a:off x="790575" y="126663450"/>
          <a:ext cx="17128340" cy="5410955"/>
        </a:xfrm>
        <a:prstGeom prst="rect">
          <a:avLst/>
        </a:prstGeom>
      </xdr:spPr>
    </xdr:pic>
    <xdr:clientData/>
  </xdr:twoCellAnchor>
  <xdr:twoCellAnchor editAs="oneCell">
    <xdr:from>
      <xdr:col>2</xdr:col>
      <xdr:colOff>219075</xdr:colOff>
      <xdr:row>661</xdr:row>
      <xdr:rowOff>47625</xdr:rowOff>
    </xdr:from>
    <xdr:to>
      <xdr:col>65</xdr:col>
      <xdr:colOff>135742</xdr:colOff>
      <xdr:row>688</xdr:row>
      <xdr:rowOff>115063</xdr:rowOff>
    </xdr:to>
    <xdr:pic>
      <xdr:nvPicPr>
        <xdr:cNvPr id="25" name="図 24">
          <a:extLst>
            <a:ext uri="{FF2B5EF4-FFF2-40B4-BE49-F238E27FC236}">
              <a16:creationId xmlns:a16="http://schemas.microsoft.com/office/drawing/2014/main" id="{2ED5DC68-8238-4B76-9220-3CD8FC221E67}"/>
            </a:ext>
          </a:extLst>
        </xdr:cNvPr>
        <xdr:cNvPicPr>
          <a:picLocks noChangeAspect="1"/>
        </xdr:cNvPicPr>
      </xdr:nvPicPr>
      <xdr:blipFill>
        <a:blip xmlns:r="http://schemas.openxmlformats.org/officeDocument/2006/relationships" r:embed="rId24"/>
        <a:stretch>
          <a:fillRect/>
        </a:stretch>
      </xdr:blipFill>
      <xdr:spPr>
        <a:xfrm>
          <a:off x="752475" y="132140325"/>
          <a:ext cx="17137867" cy="5468113"/>
        </a:xfrm>
        <a:prstGeom prst="rect">
          <a:avLst/>
        </a:prstGeom>
      </xdr:spPr>
    </xdr:pic>
    <xdr:clientData/>
  </xdr:twoCellAnchor>
  <xdr:twoCellAnchor editAs="oneCell">
    <xdr:from>
      <xdr:col>2</xdr:col>
      <xdr:colOff>76200</xdr:colOff>
      <xdr:row>689</xdr:row>
      <xdr:rowOff>28575</xdr:rowOff>
    </xdr:from>
    <xdr:to>
      <xdr:col>65</xdr:col>
      <xdr:colOff>69077</xdr:colOff>
      <xdr:row>730</xdr:row>
      <xdr:rowOff>124983</xdr:rowOff>
    </xdr:to>
    <xdr:pic>
      <xdr:nvPicPr>
        <xdr:cNvPr id="26" name="図 25">
          <a:extLst>
            <a:ext uri="{FF2B5EF4-FFF2-40B4-BE49-F238E27FC236}">
              <a16:creationId xmlns:a16="http://schemas.microsoft.com/office/drawing/2014/main" id="{231ED2EA-044D-4DA8-AC1A-37B0880D8C19}"/>
            </a:ext>
          </a:extLst>
        </xdr:cNvPr>
        <xdr:cNvPicPr>
          <a:picLocks noChangeAspect="1"/>
        </xdr:cNvPicPr>
      </xdr:nvPicPr>
      <xdr:blipFill>
        <a:blip xmlns:r="http://schemas.openxmlformats.org/officeDocument/2006/relationships" r:embed="rId25"/>
        <a:stretch>
          <a:fillRect/>
        </a:stretch>
      </xdr:blipFill>
      <xdr:spPr>
        <a:xfrm>
          <a:off x="609600" y="137721975"/>
          <a:ext cx="17214077" cy="8297433"/>
        </a:xfrm>
        <a:prstGeom prst="rect">
          <a:avLst/>
        </a:prstGeom>
      </xdr:spPr>
    </xdr:pic>
    <xdr:clientData/>
  </xdr:twoCellAnchor>
  <xdr:twoCellAnchor editAs="oneCell">
    <xdr:from>
      <xdr:col>2</xdr:col>
      <xdr:colOff>123825</xdr:colOff>
      <xdr:row>731</xdr:row>
      <xdr:rowOff>133350</xdr:rowOff>
    </xdr:from>
    <xdr:to>
      <xdr:col>65</xdr:col>
      <xdr:colOff>40492</xdr:colOff>
      <xdr:row>753</xdr:row>
      <xdr:rowOff>162543</xdr:rowOff>
    </xdr:to>
    <xdr:pic>
      <xdr:nvPicPr>
        <xdr:cNvPr id="27" name="図 26">
          <a:extLst>
            <a:ext uri="{FF2B5EF4-FFF2-40B4-BE49-F238E27FC236}">
              <a16:creationId xmlns:a16="http://schemas.microsoft.com/office/drawing/2014/main" id="{03C8FB64-7026-403A-A9FF-8B8507998E45}"/>
            </a:ext>
          </a:extLst>
        </xdr:cNvPr>
        <xdr:cNvPicPr>
          <a:picLocks noChangeAspect="1"/>
        </xdr:cNvPicPr>
      </xdr:nvPicPr>
      <xdr:blipFill>
        <a:blip xmlns:r="http://schemas.openxmlformats.org/officeDocument/2006/relationships" r:embed="rId26"/>
        <a:stretch>
          <a:fillRect/>
        </a:stretch>
      </xdr:blipFill>
      <xdr:spPr>
        <a:xfrm>
          <a:off x="657225" y="146227800"/>
          <a:ext cx="17137867" cy="4429743"/>
        </a:xfrm>
        <a:prstGeom prst="rect">
          <a:avLst/>
        </a:prstGeom>
      </xdr:spPr>
    </xdr:pic>
    <xdr:clientData/>
  </xdr:twoCellAnchor>
  <xdr:twoCellAnchor editAs="oneCell">
    <xdr:from>
      <xdr:col>2</xdr:col>
      <xdr:colOff>76200</xdr:colOff>
      <xdr:row>755</xdr:row>
      <xdr:rowOff>142875</xdr:rowOff>
    </xdr:from>
    <xdr:to>
      <xdr:col>65</xdr:col>
      <xdr:colOff>2393</xdr:colOff>
      <xdr:row>799</xdr:row>
      <xdr:rowOff>39314</xdr:rowOff>
    </xdr:to>
    <xdr:pic>
      <xdr:nvPicPr>
        <xdr:cNvPr id="28" name="図 27">
          <a:extLst>
            <a:ext uri="{FF2B5EF4-FFF2-40B4-BE49-F238E27FC236}">
              <a16:creationId xmlns:a16="http://schemas.microsoft.com/office/drawing/2014/main" id="{534A87ED-3F54-4ABB-8395-22557E9FCAA4}"/>
            </a:ext>
          </a:extLst>
        </xdr:cNvPr>
        <xdr:cNvPicPr>
          <a:picLocks noChangeAspect="1"/>
        </xdr:cNvPicPr>
      </xdr:nvPicPr>
      <xdr:blipFill>
        <a:blip xmlns:r="http://schemas.openxmlformats.org/officeDocument/2006/relationships" r:embed="rId27"/>
        <a:stretch>
          <a:fillRect/>
        </a:stretch>
      </xdr:blipFill>
      <xdr:spPr>
        <a:xfrm>
          <a:off x="609600" y="151037925"/>
          <a:ext cx="17147393" cy="8697539"/>
        </a:xfrm>
        <a:prstGeom prst="rect">
          <a:avLst/>
        </a:prstGeom>
      </xdr:spPr>
    </xdr:pic>
    <xdr:clientData/>
  </xdr:twoCellAnchor>
  <xdr:twoCellAnchor editAs="oneCell">
    <xdr:from>
      <xdr:col>2</xdr:col>
      <xdr:colOff>161925</xdr:colOff>
      <xdr:row>799</xdr:row>
      <xdr:rowOff>142875</xdr:rowOff>
    </xdr:from>
    <xdr:to>
      <xdr:col>65</xdr:col>
      <xdr:colOff>107171</xdr:colOff>
      <xdr:row>842</xdr:row>
      <xdr:rowOff>172654</xdr:rowOff>
    </xdr:to>
    <xdr:pic>
      <xdr:nvPicPr>
        <xdr:cNvPr id="29" name="図 28">
          <a:extLst>
            <a:ext uri="{FF2B5EF4-FFF2-40B4-BE49-F238E27FC236}">
              <a16:creationId xmlns:a16="http://schemas.microsoft.com/office/drawing/2014/main" id="{2F0F7F72-9509-4054-A008-D911231DFD43}"/>
            </a:ext>
          </a:extLst>
        </xdr:cNvPr>
        <xdr:cNvPicPr>
          <a:picLocks noChangeAspect="1"/>
        </xdr:cNvPicPr>
      </xdr:nvPicPr>
      <xdr:blipFill>
        <a:blip xmlns:r="http://schemas.openxmlformats.org/officeDocument/2006/relationships" r:embed="rId28"/>
        <a:stretch>
          <a:fillRect/>
        </a:stretch>
      </xdr:blipFill>
      <xdr:spPr>
        <a:xfrm>
          <a:off x="695325" y="159839025"/>
          <a:ext cx="17166446" cy="8630854"/>
        </a:xfrm>
        <a:prstGeom prst="rect">
          <a:avLst/>
        </a:prstGeom>
      </xdr:spPr>
    </xdr:pic>
    <xdr:clientData/>
  </xdr:twoCellAnchor>
  <xdr:twoCellAnchor editAs="oneCell">
    <xdr:from>
      <xdr:col>2</xdr:col>
      <xdr:colOff>190500</xdr:colOff>
      <xdr:row>843</xdr:row>
      <xdr:rowOff>57150</xdr:rowOff>
    </xdr:from>
    <xdr:to>
      <xdr:col>65</xdr:col>
      <xdr:colOff>30956</xdr:colOff>
      <xdr:row>884</xdr:row>
      <xdr:rowOff>67821</xdr:rowOff>
    </xdr:to>
    <xdr:pic>
      <xdr:nvPicPr>
        <xdr:cNvPr id="30" name="図 29">
          <a:extLst>
            <a:ext uri="{FF2B5EF4-FFF2-40B4-BE49-F238E27FC236}">
              <a16:creationId xmlns:a16="http://schemas.microsoft.com/office/drawing/2014/main" id="{A38D4EB1-AE12-4002-800B-BD35D870376A}"/>
            </a:ext>
          </a:extLst>
        </xdr:cNvPr>
        <xdr:cNvPicPr>
          <a:picLocks noChangeAspect="1"/>
        </xdr:cNvPicPr>
      </xdr:nvPicPr>
      <xdr:blipFill>
        <a:blip xmlns:r="http://schemas.openxmlformats.org/officeDocument/2006/relationships" r:embed="rId29"/>
        <a:stretch>
          <a:fillRect/>
        </a:stretch>
      </xdr:blipFill>
      <xdr:spPr>
        <a:xfrm>
          <a:off x="723900" y="168554400"/>
          <a:ext cx="17061656" cy="8211696"/>
        </a:xfrm>
        <a:prstGeom prst="rect">
          <a:avLst/>
        </a:prstGeom>
      </xdr:spPr>
    </xdr:pic>
    <xdr:clientData/>
  </xdr:twoCellAnchor>
  <xdr:twoCellAnchor editAs="oneCell">
    <xdr:from>
      <xdr:col>2</xdr:col>
      <xdr:colOff>228600</xdr:colOff>
      <xdr:row>884</xdr:row>
      <xdr:rowOff>180975</xdr:rowOff>
    </xdr:from>
    <xdr:to>
      <xdr:col>65</xdr:col>
      <xdr:colOff>192898</xdr:colOff>
      <xdr:row>912</xdr:row>
      <xdr:rowOff>143651</xdr:rowOff>
    </xdr:to>
    <xdr:pic>
      <xdr:nvPicPr>
        <xdr:cNvPr id="31" name="図 30">
          <a:extLst>
            <a:ext uri="{FF2B5EF4-FFF2-40B4-BE49-F238E27FC236}">
              <a16:creationId xmlns:a16="http://schemas.microsoft.com/office/drawing/2014/main" id="{8FE8DD6D-6783-4357-8A67-BBFBCDD102C5}"/>
            </a:ext>
          </a:extLst>
        </xdr:cNvPr>
        <xdr:cNvPicPr>
          <a:picLocks noChangeAspect="1"/>
        </xdr:cNvPicPr>
      </xdr:nvPicPr>
      <xdr:blipFill>
        <a:blip xmlns:r="http://schemas.openxmlformats.org/officeDocument/2006/relationships" r:embed="rId30"/>
        <a:stretch>
          <a:fillRect/>
        </a:stretch>
      </xdr:blipFill>
      <xdr:spPr>
        <a:xfrm>
          <a:off x="762000" y="176879250"/>
          <a:ext cx="17185498" cy="5563376"/>
        </a:xfrm>
        <a:prstGeom prst="rect">
          <a:avLst/>
        </a:prstGeom>
      </xdr:spPr>
    </xdr:pic>
    <xdr:clientData/>
  </xdr:twoCellAnchor>
  <xdr:twoCellAnchor editAs="oneCell">
    <xdr:from>
      <xdr:col>2</xdr:col>
      <xdr:colOff>247650</xdr:colOff>
      <xdr:row>913</xdr:row>
      <xdr:rowOff>9525</xdr:rowOff>
    </xdr:from>
    <xdr:to>
      <xdr:col>65</xdr:col>
      <xdr:colOff>154790</xdr:colOff>
      <xdr:row>955</xdr:row>
      <xdr:rowOff>67856</xdr:rowOff>
    </xdr:to>
    <xdr:pic>
      <xdr:nvPicPr>
        <xdr:cNvPr id="32" name="図 31">
          <a:extLst>
            <a:ext uri="{FF2B5EF4-FFF2-40B4-BE49-F238E27FC236}">
              <a16:creationId xmlns:a16="http://schemas.microsoft.com/office/drawing/2014/main" id="{12BCC8EB-345E-48FE-B045-EE57E504141A}"/>
            </a:ext>
          </a:extLst>
        </xdr:cNvPr>
        <xdr:cNvPicPr>
          <a:picLocks noChangeAspect="1"/>
        </xdr:cNvPicPr>
      </xdr:nvPicPr>
      <xdr:blipFill>
        <a:blip xmlns:r="http://schemas.openxmlformats.org/officeDocument/2006/relationships" r:embed="rId31"/>
        <a:stretch>
          <a:fillRect/>
        </a:stretch>
      </xdr:blipFill>
      <xdr:spPr>
        <a:xfrm>
          <a:off x="781050" y="182508525"/>
          <a:ext cx="17128340" cy="8459381"/>
        </a:xfrm>
        <a:prstGeom prst="rect">
          <a:avLst/>
        </a:prstGeom>
      </xdr:spPr>
    </xdr:pic>
    <xdr:clientData/>
  </xdr:twoCellAnchor>
  <xdr:twoCellAnchor editAs="oneCell">
    <xdr:from>
      <xdr:col>3</xdr:col>
      <xdr:colOff>28575</xdr:colOff>
      <xdr:row>955</xdr:row>
      <xdr:rowOff>190500</xdr:rowOff>
    </xdr:from>
    <xdr:to>
      <xdr:col>65</xdr:col>
      <xdr:colOff>135731</xdr:colOff>
      <xdr:row>979</xdr:row>
      <xdr:rowOff>162591</xdr:rowOff>
    </xdr:to>
    <xdr:pic>
      <xdr:nvPicPr>
        <xdr:cNvPr id="33" name="図 32">
          <a:extLst>
            <a:ext uri="{FF2B5EF4-FFF2-40B4-BE49-F238E27FC236}">
              <a16:creationId xmlns:a16="http://schemas.microsoft.com/office/drawing/2014/main" id="{04411C46-1E66-475C-B133-A1F6933C6CD9}"/>
            </a:ext>
          </a:extLst>
        </xdr:cNvPr>
        <xdr:cNvPicPr>
          <a:picLocks noChangeAspect="1"/>
        </xdr:cNvPicPr>
      </xdr:nvPicPr>
      <xdr:blipFill>
        <a:blip xmlns:r="http://schemas.openxmlformats.org/officeDocument/2006/relationships" r:embed="rId32"/>
        <a:stretch>
          <a:fillRect/>
        </a:stretch>
      </xdr:blipFill>
      <xdr:spPr>
        <a:xfrm>
          <a:off x="828675" y="191090550"/>
          <a:ext cx="17061656" cy="4772691"/>
        </a:xfrm>
        <a:prstGeom prst="rect">
          <a:avLst/>
        </a:prstGeom>
      </xdr:spPr>
    </xdr:pic>
    <xdr:clientData/>
  </xdr:twoCellAnchor>
  <xdr:twoCellAnchor editAs="oneCell">
    <xdr:from>
      <xdr:col>2</xdr:col>
      <xdr:colOff>190500</xdr:colOff>
      <xdr:row>981</xdr:row>
      <xdr:rowOff>152400</xdr:rowOff>
    </xdr:from>
    <xdr:to>
      <xdr:col>65</xdr:col>
      <xdr:colOff>126219</xdr:colOff>
      <xdr:row>994</xdr:row>
      <xdr:rowOff>67026</xdr:rowOff>
    </xdr:to>
    <xdr:pic>
      <xdr:nvPicPr>
        <xdr:cNvPr id="34" name="図 33">
          <a:extLst>
            <a:ext uri="{FF2B5EF4-FFF2-40B4-BE49-F238E27FC236}">
              <a16:creationId xmlns:a16="http://schemas.microsoft.com/office/drawing/2014/main" id="{46F9175D-54A0-473C-AB2B-74A7D6020BE9}"/>
            </a:ext>
          </a:extLst>
        </xdr:cNvPr>
        <xdr:cNvPicPr>
          <a:picLocks noChangeAspect="1"/>
        </xdr:cNvPicPr>
      </xdr:nvPicPr>
      <xdr:blipFill>
        <a:blip xmlns:r="http://schemas.openxmlformats.org/officeDocument/2006/relationships" r:embed="rId33"/>
        <a:stretch>
          <a:fillRect/>
        </a:stretch>
      </xdr:blipFill>
      <xdr:spPr>
        <a:xfrm>
          <a:off x="723900" y="196253100"/>
          <a:ext cx="17156919" cy="2514951"/>
        </a:xfrm>
        <a:prstGeom prst="rect">
          <a:avLst/>
        </a:prstGeom>
      </xdr:spPr>
    </xdr:pic>
    <xdr:clientData/>
  </xdr:twoCellAnchor>
  <xdr:twoCellAnchor editAs="oneCell">
    <xdr:from>
      <xdr:col>2</xdr:col>
      <xdr:colOff>257175</xdr:colOff>
      <xdr:row>996</xdr:row>
      <xdr:rowOff>38100</xdr:rowOff>
    </xdr:from>
    <xdr:to>
      <xdr:col>65</xdr:col>
      <xdr:colOff>240526</xdr:colOff>
      <xdr:row>1017</xdr:row>
      <xdr:rowOff>67265</xdr:rowOff>
    </xdr:to>
    <xdr:pic>
      <xdr:nvPicPr>
        <xdr:cNvPr id="35" name="図 34">
          <a:extLst>
            <a:ext uri="{FF2B5EF4-FFF2-40B4-BE49-F238E27FC236}">
              <a16:creationId xmlns:a16="http://schemas.microsoft.com/office/drawing/2014/main" id="{EF4687FF-57CB-48CB-AC1B-81B748428FF6}"/>
            </a:ext>
          </a:extLst>
        </xdr:cNvPr>
        <xdr:cNvPicPr>
          <a:picLocks noChangeAspect="1"/>
        </xdr:cNvPicPr>
      </xdr:nvPicPr>
      <xdr:blipFill>
        <a:blip xmlns:r="http://schemas.openxmlformats.org/officeDocument/2006/relationships" r:embed="rId34"/>
        <a:stretch>
          <a:fillRect/>
        </a:stretch>
      </xdr:blipFill>
      <xdr:spPr>
        <a:xfrm>
          <a:off x="790575" y="199139175"/>
          <a:ext cx="17204551" cy="4229690"/>
        </a:xfrm>
        <a:prstGeom prst="rect">
          <a:avLst/>
        </a:prstGeom>
      </xdr:spPr>
    </xdr:pic>
    <xdr:clientData/>
  </xdr:twoCellAnchor>
  <xdr:twoCellAnchor editAs="oneCell">
    <xdr:from>
      <xdr:col>2</xdr:col>
      <xdr:colOff>228600</xdr:colOff>
      <xdr:row>1018</xdr:row>
      <xdr:rowOff>19050</xdr:rowOff>
    </xdr:from>
    <xdr:to>
      <xdr:col>65</xdr:col>
      <xdr:colOff>202425</xdr:colOff>
      <xdr:row>1060</xdr:row>
      <xdr:rowOff>115486</xdr:rowOff>
    </xdr:to>
    <xdr:pic>
      <xdr:nvPicPr>
        <xdr:cNvPr id="36" name="図 35">
          <a:extLst>
            <a:ext uri="{FF2B5EF4-FFF2-40B4-BE49-F238E27FC236}">
              <a16:creationId xmlns:a16="http://schemas.microsoft.com/office/drawing/2014/main" id="{0E10E1D9-9446-4D0D-89F4-6E6D26CF2C45}"/>
            </a:ext>
          </a:extLst>
        </xdr:cNvPr>
        <xdr:cNvPicPr>
          <a:picLocks noChangeAspect="1"/>
        </xdr:cNvPicPr>
      </xdr:nvPicPr>
      <xdr:blipFill>
        <a:blip xmlns:r="http://schemas.openxmlformats.org/officeDocument/2006/relationships" r:embed="rId35"/>
        <a:stretch>
          <a:fillRect/>
        </a:stretch>
      </xdr:blipFill>
      <xdr:spPr>
        <a:xfrm>
          <a:off x="762000" y="203520675"/>
          <a:ext cx="17195025" cy="8497486"/>
        </a:xfrm>
        <a:prstGeom prst="rect">
          <a:avLst/>
        </a:prstGeom>
      </xdr:spPr>
    </xdr:pic>
    <xdr:clientData/>
  </xdr:twoCellAnchor>
  <xdr:twoCellAnchor editAs="oneCell">
    <xdr:from>
      <xdr:col>3</xdr:col>
      <xdr:colOff>0</xdr:colOff>
      <xdr:row>1060</xdr:row>
      <xdr:rowOff>171450</xdr:rowOff>
    </xdr:from>
    <xdr:to>
      <xdr:col>65</xdr:col>
      <xdr:colOff>183367</xdr:colOff>
      <xdr:row>1103</xdr:row>
      <xdr:rowOff>1177</xdr:rowOff>
    </xdr:to>
    <xdr:pic>
      <xdr:nvPicPr>
        <xdr:cNvPr id="37" name="図 36">
          <a:extLst>
            <a:ext uri="{FF2B5EF4-FFF2-40B4-BE49-F238E27FC236}">
              <a16:creationId xmlns:a16="http://schemas.microsoft.com/office/drawing/2014/main" id="{82992365-624D-4FFD-93EC-B5BFFF11407D}"/>
            </a:ext>
          </a:extLst>
        </xdr:cNvPr>
        <xdr:cNvPicPr>
          <a:picLocks noChangeAspect="1"/>
        </xdr:cNvPicPr>
      </xdr:nvPicPr>
      <xdr:blipFill>
        <a:blip xmlns:r="http://schemas.openxmlformats.org/officeDocument/2006/relationships" r:embed="rId36"/>
        <a:stretch>
          <a:fillRect/>
        </a:stretch>
      </xdr:blipFill>
      <xdr:spPr>
        <a:xfrm>
          <a:off x="800100" y="212074125"/>
          <a:ext cx="17137867" cy="8430802"/>
        </a:xfrm>
        <a:prstGeom prst="rect">
          <a:avLst/>
        </a:prstGeom>
      </xdr:spPr>
    </xdr:pic>
    <xdr:clientData/>
  </xdr:twoCellAnchor>
  <xdr:twoCellAnchor editAs="oneCell">
    <xdr:from>
      <xdr:col>2</xdr:col>
      <xdr:colOff>247650</xdr:colOff>
      <xdr:row>1103</xdr:row>
      <xdr:rowOff>152400</xdr:rowOff>
    </xdr:from>
    <xdr:to>
      <xdr:col>65</xdr:col>
      <xdr:colOff>211948</xdr:colOff>
      <xdr:row>1146</xdr:row>
      <xdr:rowOff>1179</xdr:rowOff>
    </xdr:to>
    <xdr:pic>
      <xdr:nvPicPr>
        <xdr:cNvPr id="38" name="図 37">
          <a:extLst>
            <a:ext uri="{FF2B5EF4-FFF2-40B4-BE49-F238E27FC236}">
              <a16:creationId xmlns:a16="http://schemas.microsoft.com/office/drawing/2014/main" id="{1BE71F18-5653-475D-9B08-9D21F8B1C16B}"/>
            </a:ext>
          </a:extLst>
        </xdr:cNvPr>
        <xdr:cNvPicPr>
          <a:picLocks noChangeAspect="1"/>
        </xdr:cNvPicPr>
      </xdr:nvPicPr>
      <xdr:blipFill>
        <a:blip xmlns:r="http://schemas.openxmlformats.org/officeDocument/2006/relationships" r:embed="rId37"/>
        <a:stretch>
          <a:fillRect/>
        </a:stretch>
      </xdr:blipFill>
      <xdr:spPr>
        <a:xfrm>
          <a:off x="781050" y="220656150"/>
          <a:ext cx="17185498" cy="8449854"/>
        </a:xfrm>
        <a:prstGeom prst="rect">
          <a:avLst/>
        </a:prstGeom>
      </xdr:spPr>
    </xdr:pic>
    <xdr:clientData/>
  </xdr:twoCellAnchor>
  <xdr:twoCellAnchor editAs="oneCell">
    <xdr:from>
      <xdr:col>3</xdr:col>
      <xdr:colOff>38100</xdr:colOff>
      <xdr:row>1146</xdr:row>
      <xdr:rowOff>38100</xdr:rowOff>
    </xdr:from>
    <xdr:to>
      <xdr:col>65</xdr:col>
      <xdr:colOff>240519</xdr:colOff>
      <xdr:row>1189</xdr:row>
      <xdr:rowOff>96458</xdr:rowOff>
    </xdr:to>
    <xdr:pic>
      <xdr:nvPicPr>
        <xdr:cNvPr id="39" name="図 38">
          <a:extLst>
            <a:ext uri="{FF2B5EF4-FFF2-40B4-BE49-F238E27FC236}">
              <a16:creationId xmlns:a16="http://schemas.microsoft.com/office/drawing/2014/main" id="{3C1C76DC-DDF1-4E95-AD4E-014E59D3B197}"/>
            </a:ext>
          </a:extLst>
        </xdr:cNvPr>
        <xdr:cNvPicPr>
          <a:picLocks noChangeAspect="1"/>
        </xdr:cNvPicPr>
      </xdr:nvPicPr>
      <xdr:blipFill>
        <a:blip xmlns:r="http://schemas.openxmlformats.org/officeDocument/2006/relationships" r:embed="rId38"/>
        <a:stretch>
          <a:fillRect/>
        </a:stretch>
      </xdr:blipFill>
      <xdr:spPr>
        <a:xfrm>
          <a:off x="838200" y="229142925"/>
          <a:ext cx="17156919" cy="8659433"/>
        </a:xfrm>
        <a:prstGeom prst="rect">
          <a:avLst/>
        </a:prstGeom>
      </xdr:spPr>
    </xdr:pic>
    <xdr:clientData/>
  </xdr:twoCellAnchor>
  <xdr:twoCellAnchor editAs="oneCell">
    <xdr:from>
      <xdr:col>3</xdr:col>
      <xdr:colOff>104775</xdr:colOff>
      <xdr:row>1189</xdr:row>
      <xdr:rowOff>190500</xdr:rowOff>
    </xdr:from>
    <xdr:to>
      <xdr:col>66</xdr:col>
      <xdr:colOff>69073</xdr:colOff>
      <xdr:row>1232</xdr:row>
      <xdr:rowOff>172648</xdr:rowOff>
    </xdr:to>
    <xdr:pic>
      <xdr:nvPicPr>
        <xdr:cNvPr id="40" name="図 39">
          <a:extLst>
            <a:ext uri="{FF2B5EF4-FFF2-40B4-BE49-F238E27FC236}">
              <a16:creationId xmlns:a16="http://schemas.microsoft.com/office/drawing/2014/main" id="{533EFF4C-DDE4-4CD7-9EE3-B70A7AB37471}"/>
            </a:ext>
          </a:extLst>
        </xdr:cNvPr>
        <xdr:cNvPicPr>
          <a:picLocks noChangeAspect="1"/>
        </xdr:cNvPicPr>
      </xdr:nvPicPr>
      <xdr:blipFill>
        <a:blip xmlns:r="http://schemas.openxmlformats.org/officeDocument/2006/relationships" r:embed="rId39"/>
        <a:stretch>
          <a:fillRect/>
        </a:stretch>
      </xdr:blipFill>
      <xdr:spPr>
        <a:xfrm>
          <a:off x="904875" y="237896400"/>
          <a:ext cx="17185498" cy="8583223"/>
        </a:xfrm>
        <a:prstGeom prst="rect">
          <a:avLst/>
        </a:prstGeom>
      </xdr:spPr>
    </xdr:pic>
    <xdr:clientData/>
  </xdr:twoCellAnchor>
  <xdr:twoCellAnchor editAs="oneCell">
    <xdr:from>
      <xdr:col>3</xdr:col>
      <xdr:colOff>161925</xdr:colOff>
      <xdr:row>1233</xdr:row>
      <xdr:rowOff>104775</xdr:rowOff>
    </xdr:from>
    <xdr:to>
      <xdr:col>66</xdr:col>
      <xdr:colOff>69065</xdr:colOff>
      <xdr:row>1277</xdr:row>
      <xdr:rowOff>39319</xdr:rowOff>
    </xdr:to>
    <xdr:pic>
      <xdr:nvPicPr>
        <xdr:cNvPr id="41" name="図 40">
          <a:extLst>
            <a:ext uri="{FF2B5EF4-FFF2-40B4-BE49-F238E27FC236}">
              <a16:creationId xmlns:a16="http://schemas.microsoft.com/office/drawing/2014/main" id="{D576609F-79C8-46EA-BF91-2524D1A9BFD8}"/>
            </a:ext>
          </a:extLst>
        </xdr:cNvPr>
        <xdr:cNvPicPr>
          <a:picLocks noChangeAspect="1"/>
        </xdr:cNvPicPr>
      </xdr:nvPicPr>
      <xdr:blipFill>
        <a:blip xmlns:r="http://schemas.openxmlformats.org/officeDocument/2006/relationships" r:embed="rId40"/>
        <a:stretch>
          <a:fillRect/>
        </a:stretch>
      </xdr:blipFill>
      <xdr:spPr>
        <a:xfrm>
          <a:off x="962025" y="246611775"/>
          <a:ext cx="17128340" cy="8735644"/>
        </a:xfrm>
        <a:prstGeom prst="rect">
          <a:avLst/>
        </a:prstGeom>
      </xdr:spPr>
    </xdr:pic>
    <xdr:clientData/>
  </xdr:twoCellAnchor>
  <xdr:twoCellAnchor editAs="oneCell">
    <xdr:from>
      <xdr:col>3</xdr:col>
      <xdr:colOff>123825</xdr:colOff>
      <xdr:row>1278</xdr:row>
      <xdr:rowOff>9525</xdr:rowOff>
    </xdr:from>
    <xdr:to>
      <xdr:col>66</xdr:col>
      <xdr:colOff>30965</xdr:colOff>
      <xdr:row>1306</xdr:row>
      <xdr:rowOff>181781</xdr:rowOff>
    </xdr:to>
    <xdr:pic>
      <xdr:nvPicPr>
        <xdr:cNvPr id="42" name="図 41">
          <a:extLst>
            <a:ext uri="{FF2B5EF4-FFF2-40B4-BE49-F238E27FC236}">
              <a16:creationId xmlns:a16="http://schemas.microsoft.com/office/drawing/2014/main" id="{F45470E0-E986-48A6-8481-C0A3870F32BA}"/>
            </a:ext>
          </a:extLst>
        </xdr:cNvPr>
        <xdr:cNvPicPr>
          <a:picLocks noChangeAspect="1"/>
        </xdr:cNvPicPr>
      </xdr:nvPicPr>
      <xdr:blipFill>
        <a:blip xmlns:r="http://schemas.openxmlformats.org/officeDocument/2006/relationships" r:embed="rId41"/>
        <a:stretch>
          <a:fillRect/>
        </a:stretch>
      </xdr:blipFill>
      <xdr:spPr>
        <a:xfrm>
          <a:off x="923925" y="255517650"/>
          <a:ext cx="17128340" cy="5772956"/>
        </a:xfrm>
        <a:prstGeom prst="rect">
          <a:avLst/>
        </a:prstGeom>
      </xdr:spPr>
    </xdr:pic>
    <xdr:clientData/>
  </xdr:twoCellAnchor>
  <xdr:twoCellAnchor editAs="oneCell">
    <xdr:from>
      <xdr:col>3</xdr:col>
      <xdr:colOff>171450</xdr:colOff>
      <xdr:row>1307</xdr:row>
      <xdr:rowOff>133350</xdr:rowOff>
    </xdr:from>
    <xdr:to>
      <xdr:col>66</xdr:col>
      <xdr:colOff>30959</xdr:colOff>
      <xdr:row>1330</xdr:row>
      <xdr:rowOff>48255</xdr:rowOff>
    </xdr:to>
    <xdr:pic>
      <xdr:nvPicPr>
        <xdr:cNvPr id="43" name="図 42">
          <a:extLst>
            <a:ext uri="{FF2B5EF4-FFF2-40B4-BE49-F238E27FC236}">
              <a16:creationId xmlns:a16="http://schemas.microsoft.com/office/drawing/2014/main" id="{219F6B7A-A43D-45CF-884F-048D4A786906}"/>
            </a:ext>
          </a:extLst>
        </xdr:cNvPr>
        <xdr:cNvPicPr>
          <a:picLocks noChangeAspect="1"/>
        </xdr:cNvPicPr>
      </xdr:nvPicPr>
      <xdr:blipFill>
        <a:blip xmlns:r="http://schemas.openxmlformats.org/officeDocument/2006/relationships" r:embed="rId42"/>
        <a:stretch>
          <a:fillRect/>
        </a:stretch>
      </xdr:blipFill>
      <xdr:spPr>
        <a:xfrm>
          <a:off x="971550" y="261442200"/>
          <a:ext cx="17080709" cy="4515480"/>
        </a:xfrm>
        <a:prstGeom prst="rect">
          <a:avLst/>
        </a:prstGeom>
      </xdr:spPr>
    </xdr:pic>
    <xdr:clientData/>
  </xdr:twoCellAnchor>
  <xdr:twoCellAnchor editAs="oneCell">
    <xdr:from>
      <xdr:col>3</xdr:col>
      <xdr:colOff>219075</xdr:colOff>
      <xdr:row>1331</xdr:row>
      <xdr:rowOff>28575</xdr:rowOff>
    </xdr:from>
    <xdr:to>
      <xdr:col>66</xdr:col>
      <xdr:colOff>78584</xdr:colOff>
      <xdr:row>1358</xdr:row>
      <xdr:rowOff>143645</xdr:rowOff>
    </xdr:to>
    <xdr:pic>
      <xdr:nvPicPr>
        <xdr:cNvPr id="44" name="図 43">
          <a:extLst>
            <a:ext uri="{FF2B5EF4-FFF2-40B4-BE49-F238E27FC236}">
              <a16:creationId xmlns:a16="http://schemas.microsoft.com/office/drawing/2014/main" id="{C2FD6D3B-28C9-4233-8A85-F798CE3505FB}"/>
            </a:ext>
          </a:extLst>
        </xdr:cNvPr>
        <xdr:cNvPicPr>
          <a:picLocks noChangeAspect="1"/>
        </xdr:cNvPicPr>
      </xdr:nvPicPr>
      <xdr:blipFill>
        <a:blip xmlns:r="http://schemas.openxmlformats.org/officeDocument/2006/relationships" r:embed="rId43"/>
        <a:stretch>
          <a:fillRect/>
        </a:stretch>
      </xdr:blipFill>
      <xdr:spPr>
        <a:xfrm>
          <a:off x="1019175" y="266138025"/>
          <a:ext cx="17080709" cy="5515745"/>
        </a:xfrm>
        <a:prstGeom prst="rect">
          <a:avLst/>
        </a:prstGeom>
      </xdr:spPr>
    </xdr:pic>
    <xdr:clientData/>
  </xdr:twoCellAnchor>
  <xdr:twoCellAnchor editAs="oneCell">
    <xdr:from>
      <xdr:col>4</xdr:col>
      <xdr:colOff>28575</xdr:colOff>
      <xdr:row>1359</xdr:row>
      <xdr:rowOff>114300</xdr:rowOff>
    </xdr:from>
    <xdr:to>
      <xdr:col>66</xdr:col>
      <xdr:colOff>173836</xdr:colOff>
      <xdr:row>1382</xdr:row>
      <xdr:rowOff>191153</xdr:rowOff>
    </xdr:to>
    <xdr:pic>
      <xdr:nvPicPr>
        <xdr:cNvPr id="45" name="図 44">
          <a:extLst>
            <a:ext uri="{FF2B5EF4-FFF2-40B4-BE49-F238E27FC236}">
              <a16:creationId xmlns:a16="http://schemas.microsoft.com/office/drawing/2014/main" id="{81071E55-44F4-4B57-8D4A-21B0732E9425}"/>
            </a:ext>
          </a:extLst>
        </xdr:cNvPr>
        <xdr:cNvPicPr>
          <a:picLocks noChangeAspect="1"/>
        </xdr:cNvPicPr>
      </xdr:nvPicPr>
      <xdr:blipFill>
        <a:blip xmlns:r="http://schemas.openxmlformats.org/officeDocument/2006/relationships" r:embed="rId44"/>
        <a:stretch>
          <a:fillRect/>
        </a:stretch>
      </xdr:blipFill>
      <xdr:spPr>
        <a:xfrm>
          <a:off x="1095375" y="271824450"/>
          <a:ext cx="17099761" cy="4677428"/>
        </a:xfrm>
        <a:prstGeom prst="rect">
          <a:avLst/>
        </a:prstGeom>
      </xdr:spPr>
    </xdr:pic>
    <xdr:clientData/>
  </xdr:twoCellAnchor>
  <xdr:twoCellAnchor editAs="oneCell">
    <xdr:from>
      <xdr:col>4</xdr:col>
      <xdr:colOff>95250</xdr:colOff>
      <xdr:row>1383</xdr:row>
      <xdr:rowOff>180975</xdr:rowOff>
    </xdr:from>
    <xdr:to>
      <xdr:col>66</xdr:col>
      <xdr:colOff>240511</xdr:colOff>
      <xdr:row>1411</xdr:row>
      <xdr:rowOff>67441</xdr:rowOff>
    </xdr:to>
    <xdr:pic>
      <xdr:nvPicPr>
        <xdr:cNvPr id="46" name="図 45">
          <a:extLst>
            <a:ext uri="{FF2B5EF4-FFF2-40B4-BE49-F238E27FC236}">
              <a16:creationId xmlns:a16="http://schemas.microsoft.com/office/drawing/2014/main" id="{6C345A99-6D7A-4389-9386-DB17A33CDABD}"/>
            </a:ext>
          </a:extLst>
        </xdr:cNvPr>
        <xdr:cNvPicPr>
          <a:picLocks noChangeAspect="1"/>
        </xdr:cNvPicPr>
      </xdr:nvPicPr>
      <xdr:blipFill>
        <a:blip xmlns:r="http://schemas.openxmlformats.org/officeDocument/2006/relationships" r:embed="rId45"/>
        <a:stretch>
          <a:fillRect/>
        </a:stretch>
      </xdr:blipFill>
      <xdr:spPr>
        <a:xfrm>
          <a:off x="1162050" y="276691725"/>
          <a:ext cx="17099761" cy="5487166"/>
        </a:xfrm>
        <a:prstGeom prst="rect">
          <a:avLst/>
        </a:prstGeom>
      </xdr:spPr>
    </xdr:pic>
    <xdr:clientData/>
  </xdr:twoCellAnchor>
  <xdr:twoCellAnchor editAs="oneCell">
    <xdr:from>
      <xdr:col>4</xdr:col>
      <xdr:colOff>38100</xdr:colOff>
      <xdr:row>1411</xdr:row>
      <xdr:rowOff>190500</xdr:rowOff>
    </xdr:from>
    <xdr:to>
      <xdr:col>66</xdr:col>
      <xdr:colOff>221467</xdr:colOff>
      <xdr:row>1443</xdr:row>
      <xdr:rowOff>162814</xdr:rowOff>
    </xdr:to>
    <xdr:pic>
      <xdr:nvPicPr>
        <xdr:cNvPr id="47" name="図 46">
          <a:extLst>
            <a:ext uri="{FF2B5EF4-FFF2-40B4-BE49-F238E27FC236}">
              <a16:creationId xmlns:a16="http://schemas.microsoft.com/office/drawing/2014/main" id="{83E5B08F-CD75-45C0-9F87-F376C07E0F6B}"/>
            </a:ext>
          </a:extLst>
        </xdr:cNvPr>
        <xdr:cNvPicPr>
          <a:picLocks noChangeAspect="1"/>
        </xdr:cNvPicPr>
      </xdr:nvPicPr>
      <xdr:blipFill>
        <a:blip xmlns:r="http://schemas.openxmlformats.org/officeDocument/2006/relationships" r:embed="rId46"/>
        <a:stretch>
          <a:fillRect/>
        </a:stretch>
      </xdr:blipFill>
      <xdr:spPr>
        <a:xfrm>
          <a:off x="1104900" y="282301950"/>
          <a:ext cx="17137867" cy="6373114"/>
        </a:xfrm>
        <a:prstGeom prst="rect">
          <a:avLst/>
        </a:prstGeom>
      </xdr:spPr>
    </xdr:pic>
    <xdr:clientData/>
  </xdr:twoCellAnchor>
  <xdr:twoCellAnchor editAs="oneCell">
    <xdr:from>
      <xdr:col>4</xdr:col>
      <xdr:colOff>114300</xdr:colOff>
      <xdr:row>1444</xdr:row>
      <xdr:rowOff>190500</xdr:rowOff>
    </xdr:from>
    <xdr:to>
      <xdr:col>66</xdr:col>
      <xdr:colOff>240509</xdr:colOff>
      <xdr:row>1464</xdr:row>
      <xdr:rowOff>10058</xdr:rowOff>
    </xdr:to>
    <xdr:pic>
      <xdr:nvPicPr>
        <xdr:cNvPr id="48" name="図 47">
          <a:extLst>
            <a:ext uri="{FF2B5EF4-FFF2-40B4-BE49-F238E27FC236}">
              <a16:creationId xmlns:a16="http://schemas.microsoft.com/office/drawing/2014/main" id="{AEC37B46-6F2C-4593-81F3-36A4106306B7}"/>
            </a:ext>
          </a:extLst>
        </xdr:cNvPr>
        <xdr:cNvPicPr>
          <a:picLocks noChangeAspect="1"/>
        </xdr:cNvPicPr>
      </xdr:nvPicPr>
      <xdr:blipFill>
        <a:blip xmlns:r="http://schemas.openxmlformats.org/officeDocument/2006/relationships" r:embed="rId47"/>
        <a:stretch>
          <a:fillRect/>
        </a:stretch>
      </xdr:blipFill>
      <xdr:spPr>
        <a:xfrm>
          <a:off x="1181100" y="288902775"/>
          <a:ext cx="17080709" cy="3820058"/>
        </a:xfrm>
        <a:prstGeom prst="rect">
          <a:avLst/>
        </a:prstGeom>
      </xdr:spPr>
    </xdr:pic>
    <xdr:clientData/>
  </xdr:twoCellAnchor>
  <xdr:twoCellAnchor editAs="oneCell">
    <xdr:from>
      <xdr:col>4</xdr:col>
      <xdr:colOff>47625</xdr:colOff>
      <xdr:row>1465</xdr:row>
      <xdr:rowOff>19050</xdr:rowOff>
    </xdr:from>
    <xdr:to>
      <xdr:col>66</xdr:col>
      <xdr:colOff>154781</xdr:colOff>
      <xdr:row>1493</xdr:row>
      <xdr:rowOff>143674</xdr:rowOff>
    </xdr:to>
    <xdr:pic>
      <xdr:nvPicPr>
        <xdr:cNvPr id="49" name="図 48">
          <a:extLst>
            <a:ext uri="{FF2B5EF4-FFF2-40B4-BE49-F238E27FC236}">
              <a16:creationId xmlns:a16="http://schemas.microsoft.com/office/drawing/2014/main" id="{B69C3E9F-6A60-4BB9-8CD7-E4A448354134}"/>
            </a:ext>
          </a:extLst>
        </xdr:cNvPr>
        <xdr:cNvPicPr>
          <a:picLocks noChangeAspect="1"/>
        </xdr:cNvPicPr>
      </xdr:nvPicPr>
      <xdr:blipFill>
        <a:blip xmlns:r="http://schemas.openxmlformats.org/officeDocument/2006/relationships" r:embed="rId48"/>
        <a:stretch>
          <a:fillRect/>
        </a:stretch>
      </xdr:blipFill>
      <xdr:spPr>
        <a:xfrm>
          <a:off x="1114425" y="292931850"/>
          <a:ext cx="17061656" cy="5725324"/>
        </a:xfrm>
        <a:prstGeom prst="rect">
          <a:avLst/>
        </a:prstGeom>
      </xdr:spPr>
    </xdr:pic>
    <xdr:clientData/>
  </xdr:twoCellAnchor>
  <xdr:twoCellAnchor editAs="oneCell">
    <xdr:from>
      <xdr:col>3</xdr:col>
      <xdr:colOff>257175</xdr:colOff>
      <xdr:row>1494</xdr:row>
      <xdr:rowOff>114300</xdr:rowOff>
    </xdr:from>
    <xdr:to>
      <xdr:col>66</xdr:col>
      <xdr:colOff>164315</xdr:colOff>
      <xdr:row>1517</xdr:row>
      <xdr:rowOff>76837</xdr:rowOff>
    </xdr:to>
    <xdr:pic>
      <xdr:nvPicPr>
        <xdr:cNvPr id="50" name="図 49">
          <a:extLst>
            <a:ext uri="{FF2B5EF4-FFF2-40B4-BE49-F238E27FC236}">
              <a16:creationId xmlns:a16="http://schemas.microsoft.com/office/drawing/2014/main" id="{74D50B1D-896B-481C-90A6-391240A08BFD}"/>
            </a:ext>
          </a:extLst>
        </xdr:cNvPr>
        <xdr:cNvPicPr>
          <a:picLocks noChangeAspect="1"/>
        </xdr:cNvPicPr>
      </xdr:nvPicPr>
      <xdr:blipFill>
        <a:blip xmlns:r="http://schemas.openxmlformats.org/officeDocument/2006/relationships" r:embed="rId49"/>
        <a:stretch>
          <a:fillRect/>
        </a:stretch>
      </xdr:blipFill>
      <xdr:spPr>
        <a:xfrm>
          <a:off x="1057275" y="298827825"/>
          <a:ext cx="17128340" cy="4563112"/>
        </a:xfrm>
        <a:prstGeom prst="rect">
          <a:avLst/>
        </a:prstGeom>
      </xdr:spPr>
    </xdr:pic>
    <xdr:clientData/>
  </xdr:twoCellAnchor>
  <xdr:twoCellAnchor editAs="oneCell">
    <xdr:from>
      <xdr:col>4</xdr:col>
      <xdr:colOff>38100</xdr:colOff>
      <xdr:row>1518</xdr:row>
      <xdr:rowOff>76200</xdr:rowOff>
    </xdr:from>
    <xdr:to>
      <xdr:col>66</xdr:col>
      <xdr:colOff>164309</xdr:colOff>
      <xdr:row>1552</xdr:row>
      <xdr:rowOff>77149</xdr:rowOff>
    </xdr:to>
    <xdr:pic>
      <xdr:nvPicPr>
        <xdr:cNvPr id="51" name="図 50">
          <a:extLst>
            <a:ext uri="{FF2B5EF4-FFF2-40B4-BE49-F238E27FC236}">
              <a16:creationId xmlns:a16="http://schemas.microsoft.com/office/drawing/2014/main" id="{AF133CDD-F826-4BF1-AE40-D0A19A5E1602}"/>
            </a:ext>
          </a:extLst>
        </xdr:cNvPr>
        <xdr:cNvPicPr>
          <a:picLocks noChangeAspect="1"/>
        </xdr:cNvPicPr>
      </xdr:nvPicPr>
      <xdr:blipFill>
        <a:blip xmlns:r="http://schemas.openxmlformats.org/officeDocument/2006/relationships" r:embed="rId50"/>
        <a:stretch>
          <a:fillRect/>
        </a:stretch>
      </xdr:blipFill>
      <xdr:spPr>
        <a:xfrm>
          <a:off x="1104900" y="303590325"/>
          <a:ext cx="17080709" cy="6801799"/>
        </a:xfrm>
        <a:prstGeom prst="rect">
          <a:avLst/>
        </a:prstGeom>
      </xdr:spPr>
    </xdr:pic>
    <xdr:clientData/>
  </xdr:twoCellAnchor>
  <xdr:twoCellAnchor editAs="oneCell">
    <xdr:from>
      <xdr:col>4</xdr:col>
      <xdr:colOff>66675</xdr:colOff>
      <xdr:row>1553</xdr:row>
      <xdr:rowOff>47625</xdr:rowOff>
    </xdr:from>
    <xdr:to>
      <xdr:col>66</xdr:col>
      <xdr:colOff>250042</xdr:colOff>
      <xdr:row>1581</xdr:row>
      <xdr:rowOff>57933</xdr:rowOff>
    </xdr:to>
    <xdr:pic>
      <xdr:nvPicPr>
        <xdr:cNvPr id="52" name="図 51">
          <a:extLst>
            <a:ext uri="{FF2B5EF4-FFF2-40B4-BE49-F238E27FC236}">
              <a16:creationId xmlns:a16="http://schemas.microsoft.com/office/drawing/2014/main" id="{CEA7400C-4224-4182-9A0A-003013A169FA}"/>
            </a:ext>
          </a:extLst>
        </xdr:cNvPr>
        <xdr:cNvPicPr>
          <a:picLocks noChangeAspect="1"/>
        </xdr:cNvPicPr>
      </xdr:nvPicPr>
      <xdr:blipFill>
        <a:blip xmlns:r="http://schemas.openxmlformats.org/officeDocument/2006/relationships" r:embed="rId51"/>
        <a:stretch>
          <a:fillRect/>
        </a:stretch>
      </xdr:blipFill>
      <xdr:spPr>
        <a:xfrm>
          <a:off x="1133475" y="310562625"/>
          <a:ext cx="17137867" cy="5611008"/>
        </a:xfrm>
        <a:prstGeom prst="rect">
          <a:avLst/>
        </a:prstGeom>
      </xdr:spPr>
    </xdr:pic>
    <xdr:clientData/>
  </xdr:twoCellAnchor>
  <xdr:twoCellAnchor editAs="oneCell">
    <xdr:from>
      <xdr:col>4</xdr:col>
      <xdr:colOff>66675</xdr:colOff>
      <xdr:row>1582</xdr:row>
      <xdr:rowOff>114300</xdr:rowOff>
    </xdr:from>
    <xdr:to>
      <xdr:col>67</xdr:col>
      <xdr:colOff>11921</xdr:colOff>
      <xdr:row>1614</xdr:row>
      <xdr:rowOff>115193</xdr:rowOff>
    </xdr:to>
    <xdr:pic>
      <xdr:nvPicPr>
        <xdr:cNvPr id="53" name="図 52">
          <a:extLst>
            <a:ext uri="{FF2B5EF4-FFF2-40B4-BE49-F238E27FC236}">
              <a16:creationId xmlns:a16="http://schemas.microsoft.com/office/drawing/2014/main" id="{79D1BA41-CA89-4A84-A0DF-B7041697DC35}"/>
            </a:ext>
          </a:extLst>
        </xdr:cNvPr>
        <xdr:cNvPicPr>
          <a:picLocks noChangeAspect="1"/>
        </xdr:cNvPicPr>
      </xdr:nvPicPr>
      <xdr:blipFill>
        <a:blip xmlns:r="http://schemas.openxmlformats.org/officeDocument/2006/relationships" r:embed="rId52"/>
        <a:stretch>
          <a:fillRect/>
        </a:stretch>
      </xdr:blipFill>
      <xdr:spPr>
        <a:xfrm>
          <a:off x="1133475" y="316430025"/>
          <a:ext cx="17166446" cy="6401693"/>
        </a:xfrm>
        <a:prstGeom prst="rect">
          <a:avLst/>
        </a:prstGeom>
      </xdr:spPr>
    </xdr:pic>
    <xdr:clientData/>
  </xdr:twoCellAnchor>
  <xdr:twoCellAnchor editAs="oneCell">
    <xdr:from>
      <xdr:col>4</xdr:col>
      <xdr:colOff>171450</xdr:colOff>
      <xdr:row>1616</xdr:row>
      <xdr:rowOff>28575</xdr:rowOff>
    </xdr:from>
    <xdr:to>
      <xdr:col>67</xdr:col>
      <xdr:colOff>126222</xdr:colOff>
      <xdr:row>1649</xdr:row>
      <xdr:rowOff>181918</xdr:rowOff>
    </xdr:to>
    <xdr:pic>
      <xdr:nvPicPr>
        <xdr:cNvPr id="54" name="図 53">
          <a:extLst>
            <a:ext uri="{FF2B5EF4-FFF2-40B4-BE49-F238E27FC236}">
              <a16:creationId xmlns:a16="http://schemas.microsoft.com/office/drawing/2014/main" id="{83B35ABD-BACF-4ED8-8D09-3BFF0E221C95}"/>
            </a:ext>
          </a:extLst>
        </xdr:cNvPr>
        <xdr:cNvPicPr>
          <a:picLocks noChangeAspect="1"/>
        </xdr:cNvPicPr>
      </xdr:nvPicPr>
      <xdr:blipFill>
        <a:blip xmlns:r="http://schemas.openxmlformats.org/officeDocument/2006/relationships" r:embed="rId53"/>
        <a:stretch>
          <a:fillRect/>
        </a:stretch>
      </xdr:blipFill>
      <xdr:spPr>
        <a:xfrm>
          <a:off x="1238250" y="323145150"/>
          <a:ext cx="17175972" cy="6754168"/>
        </a:xfrm>
        <a:prstGeom prst="rect">
          <a:avLst/>
        </a:prstGeom>
      </xdr:spPr>
    </xdr:pic>
    <xdr:clientData/>
  </xdr:twoCellAnchor>
  <xdr:twoCellAnchor editAs="oneCell">
    <xdr:from>
      <xdr:col>4</xdr:col>
      <xdr:colOff>190500</xdr:colOff>
      <xdr:row>1651</xdr:row>
      <xdr:rowOff>171450</xdr:rowOff>
    </xdr:from>
    <xdr:to>
      <xdr:col>67</xdr:col>
      <xdr:colOff>116693</xdr:colOff>
      <xdr:row>1680</xdr:row>
      <xdr:rowOff>134154</xdr:rowOff>
    </xdr:to>
    <xdr:pic>
      <xdr:nvPicPr>
        <xdr:cNvPr id="55" name="図 54">
          <a:extLst>
            <a:ext uri="{FF2B5EF4-FFF2-40B4-BE49-F238E27FC236}">
              <a16:creationId xmlns:a16="http://schemas.microsoft.com/office/drawing/2014/main" id="{0AACFC83-6FDF-4243-8FC6-AB80912D58D3}"/>
            </a:ext>
          </a:extLst>
        </xdr:cNvPr>
        <xdr:cNvPicPr>
          <a:picLocks noChangeAspect="1"/>
        </xdr:cNvPicPr>
      </xdr:nvPicPr>
      <xdr:blipFill>
        <a:blip xmlns:r="http://schemas.openxmlformats.org/officeDocument/2006/relationships" r:embed="rId54"/>
        <a:stretch>
          <a:fillRect/>
        </a:stretch>
      </xdr:blipFill>
      <xdr:spPr>
        <a:xfrm>
          <a:off x="1257300" y="330288900"/>
          <a:ext cx="17147393" cy="5763429"/>
        </a:xfrm>
        <a:prstGeom prst="rect">
          <a:avLst/>
        </a:prstGeom>
      </xdr:spPr>
    </xdr:pic>
    <xdr:clientData/>
  </xdr:twoCellAnchor>
  <xdr:twoCellAnchor editAs="oneCell">
    <xdr:from>
      <xdr:col>4</xdr:col>
      <xdr:colOff>104775</xdr:colOff>
      <xdr:row>1681</xdr:row>
      <xdr:rowOff>76200</xdr:rowOff>
    </xdr:from>
    <xdr:to>
      <xdr:col>67</xdr:col>
      <xdr:colOff>59547</xdr:colOff>
      <xdr:row>1721</xdr:row>
      <xdr:rowOff>153527</xdr:rowOff>
    </xdr:to>
    <xdr:pic>
      <xdr:nvPicPr>
        <xdr:cNvPr id="56" name="図 55">
          <a:extLst>
            <a:ext uri="{FF2B5EF4-FFF2-40B4-BE49-F238E27FC236}">
              <a16:creationId xmlns:a16="http://schemas.microsoft.com/office/drawing/2014/main" id="{6451D335-623D-4F2D-8698-127A42206F0D}"/>
            </a:ext>
          </a:extLst>
        </xdr:cNvPr>
        <xdr:cNvPicPr>
          <a:picLocks noChangeAspect="1"/>
        </xdr:cNvPicPr>
      </xdr:nvPicPr>
      <xdr:blipFill>
        <a:blip xmlns:r="http://schemas.openxmlformats.org/officeDocument/2006/relationships" r:embed="rId55"/>
        <a:stretch>
          <a:fillRect/>
        </a:stretch>
      </xdr:blipFill>
      <xdr:spPr>
        <a:xfrm>
          <a:off x="1171575" y="336194400"/>
          <a:ext cx="17175972" cy="8078327"/>
        </a:xfrm>
        <a:prstGeom prst="rect">
          <a:avLst/>
        </a:prstGeom>
      </xdr:spPr>
    </xdr:pic>
    <xdr:clientData/>
  </xdr:twoCellAnchor>
  <xdr:twoCellAnchor editAs="oneCell">
    <xdr:from>
      <xdr:col>4</xdr:col>
      <xdr:colOff>47625</xdr:colOff>
      <xdr:row>1722</xdr:row>
      <xdr:rowOff>133350</xdr:rowOff>
    </xdr:from>
    <xdr:to>
      <xdr:col>67</xdr:col>
      <xdr:colOff>21450</xdr:colOff>
      <xdr:row>1751</xdr:row>
      <xdr:rowOff>10317</xdr:rowOff>
    </xdr:to>
    <xdr:pic>
      <xdr:nvPicPr>
        <xdr:cNvPr id="57" name="図 56">
          <a:extLst>
            <a:ext uri="{FF2B5EF4-FFF2-40B4-BE49-F238E27FC236}">
              <a16:creationId xmlns:a16="http://schemas.microsoft.com/office/drawing/2014/main" id="{9478C953-D7D8-47B6-855F-A9758FD3C6CC}"/>
            </a:ext>
          </a:extLst>
        </xdr:cNvPr>
        <xdr:cNvPicPr>
          <a:picLocks noChangeAspect="1"/>
        </xdr:cNvPicPr>
      </xdr:nvPicPr>
      <xdr:blipFill>
        <a:blip xmlns:r="http://schemas.openxmlformats.org/officeDocument/2006/relationships" r:embed="rId56"/>
        <a:stretch>
          <a:fillRect/>
        </a:stretch>
      </xdr:blipFill>
      <xdr:spPr>
        <a:xfrm>
          <a:off x="1114425" y="344452575"/>
          <a:ext cx="17195025" cy="5677692"/>
        </a:xfrm>
        <a:prstGeom prst="rect">
          <a:avLst/>
        </a:prstGeom>
      </xdr:spPr>
    </xdr:pic>
    <xdr:clientData/>
  </xdr:twoCellAnchor>
  <xdr:twoCellAnchor editAs="oneCell">
    <xdr:from>
      <xdr:col>4</xdr:col>
      <xdr:colOff>95250</xdr:colOff>
      <xdr:row>1752</xdr:row>
      <xdr:rowOff>76200</xdr:rowOff>
    </xdr:from>
    <xdr:to>
      <xdr:col>66</xdr:col>
      <xdr:colOff>173827</xdr:colOff>
      <xdr:row>1795</xdr:row>
      <xdr:rowOff>48821</xdr:rowOff>
    </xdr:to>
    <xdr:pic>
      <xdr:nvPicPr>
        <xdr:cNvPr id="58" name="図 57">
          <a:extLst>
            <a:ext uri="{FF2B5EF4-FFF2-40B4-BE49-F238E27FC236}">
              <a16:creationId xmlns:a16="http://schemas.microsoft.com/office/drawing/2014/main" id="{A6DA55DD-B810-4408-A864-6F7B9B8C8A75}"/>
            </a:ext>
          </a:extLst>
        </xdr:cNvPr>
        <xdr:cNvPicPr>
          <a:picLocks noChangeAspect="1"/>
        </xdr:cNvPicPr>
      </xdr:nvPicPr>
      <xdr:blipFill>
        <a:blip xmlns:r="http://schemas.openxmlformats.org/officeDocument/2006/relationships" r:embed="rId57"/>
        <a:stretch>
          <a:fillRect/>
        </a:stretch>
      </xdr:blipFill>
      <xdr:spPr>
        <a:xfrm>
          <a:off x="1162050" y="350396175"/>
          <a:ext cx="17033077" cy="8573696"/>
        </a:xfrm>
        <a:prstGeom prst="rect">
          <a:avLst/>
        </a:prstGeom>
      </xdr:spPr>
    </xdr:pic>
    <xdr:clientData/>
  </xdr:twoCellAnchor>
  <xdr:twoCellAnchor editAs="oneCell">
    <xdr:from>
      <xdr:col>4</xdr:col>
      <xdr:colOff>0</xdr:colOff>
      <xdr:row>1796</xdr:row>
      <xdr:rowOff>190500</xdr:rowOff>
    </xdr:from>
    <xdr:to>
      <xdr:col>66</xdr:col>
      <xdr:colOff>211946</xdr:colOff>
      <xdr:row>1828</xdr:row>
      <xdr:rowOff>105656</xdr:rowOff>
    </xdr:to>
    <xdr:pic>
      <xdr:nvPicPr>
        <xdr:cNvPr id="59" name="図 58">
          <a:extLst>
            <a:ext uri="{FF2B5EF4-FFF2-40B4-BE49-F238E27FC236}">
              <a16:creationId xmlns:a16="http://schemas.microsoft.com/office/drawing/2014/main" id="{750D2BF4-97FB-497F-B000-6A27560EDBA5}"/>
            </a:ext>
          </a:extLst>
        </xdr:cNvPr>
        <xdr:cNvPicPr>
          <a:picLocks noChangeAspect="1"/>
        </xdr:cNvPicPr>
      </xdr:nvPicPr>
      <xdr:blipFill>
        <a:blip xmlns:r="http://schemas.openxmlformats.org/officeDocument/2006/relationships" r:embed="rId58"/>
        <a:stretch>
          <a:fillRect/>
        </a:stretch>
      </xdr:blipFill>
      <xdr:spPr>
        <a:xfrm>
          <a:off x="1066800" y="359311575"/>
          <a:ext cx="17166446" cy="6315956"/>
        </a:xfrm>
        <a:prstGeom prst="rect">
          <a:avLst/>
        </a:prstGeom>
      </xdr:spPr>
    </xdr:pic>
    <xdr:clientData/>
  </xdr:twoCellAnchor>
  <xdr:twoCellAnchor editAs="oneCell">
    <xdr:from>
      <xdr:col>4</xdr:col>
      <xdr:colOff>66675</xdr:colOff>
      <xdr:row>1829</xdr:row>
      <xdr:rowOff>161925</xdr:rowOff>
    </xdr:from>
    <xdr:to>
      <xdr:col>66</xdr:col>
      <xdr:colOff>116673</xdr:colOff>
      <xdr:row>1861</xdr:row>
      <xdr:rowOff>48502</xdr:rowOff>
    </xdr:to>
    <xdr:pic>
      <xdr:nvPicPr>
        <xdr:cNvPr id="60" name="図 59">
          <a:extLst>
            <a:ext uri="{FF2B5EF4-FFF2-40B4-BE49-F238E27FC236}">
              <a16:creationId xmlns:a16="http://schemas.microsoft.com/office/drawing/2014/main" id="{48BDD876-74D8-4220-92C8-D434CBB36844}"/>
            </a:ext>
          </a:extLst>
        </xdr:cNvPr>
        <xdr:cNvPicPr>
          <a:picLocks noChangeAspect="1"/>
        </xdr:cNvPicPr>
      </xdr:nvPicPr>
      <xdr:blipFill>
        <a:blip xmlns:r="http://schemas.openxmlformats.org/officeDocument/2006/relationships" r:embed="rId59"/>
        <a:stretch>
          <a:fillRect/>
        </a:stretch>
      </xdr:blipFill>
      <xdr:spPr>
        <a:xfrm>
          <a:off x="1133475" y="365883825"/>
          <a:ext cx="17004498" cy="6287377"/>
        </a:xfrm>
        <a:prstGeom prst="rect">
          <a:avLst/>
        </a:prstGeom>
      </xdr:spPr>
    </xdr:pic>
    <xdr:clientData/>
  </xdr:twoCellAnchor>
  <xdr:twoCellAnchor editAs="oneCell">
    <xdr:from>
      <xdr:col>4</xdr:col>
      <xdr:colOff>28575</xdr:colOff>
      <xdr:row>1863</xdr:row>
      <xdr:rowOff>104775</xdr:rowOff>
    </xdr:from>
    <xdr:to>
      <xdr:col>67</xdr:col>
      <xdr:colOff>30979</xdr:colOff>
      <xdr:row>1899</xdr:row>
      <xdr:rowOff>172464</xdr:rowOff>
    </xdr:to>
    <xdr:pic>
      <xdr:nvPicPr>
        <xdr:cNvPr id="61" name="図 60">
          <a:extLst>
            <a:ext uri="{FF2B5EF4-FFF2-40B4-BE49-F238E27FC236}">
              <a16:creationId xmlns:a16="http://schemas.microsoft.com/office/drawing/2014/main" id="{212D9854-FAF4-4C20-9AB1-FB8D1A2D2F83}"/>
            </a:ext>
          </a:extLst>
        </xdr:cNvPr>
        <xdr:cNvPicPr>
          <a:picLocks noChangeAspect="1"/>
        </xdr:cNvPicPr>
      </xdr:nvPicPr>
      <xdr:blipFill>
        <a:blip xmlns:r="http://schemas.openxmlformats.org/officeDocument/2006/relationships" r:embed="rId60"/>
        <a:stretch>
          <a:fillRect/>
        </a:stretch>
      </xdr:blipFill>
      <xdr:spPr>
        <a:xfrm>
          <a:off x="1095375" y="372627525"/>
          <a:ext cx="17223604" cy="7268589"/>
        </a:xfrm>
        <a:prstGeom prst="rect">
          <a:avLst/>
        </a:prstGeom>
      </xdr:spPr>
    </xdr:pic>
    <xdr:clientData/>
  </xdr:twoCellAnchor>
  <xdr:twoCellAnchor editAs="oneCell">
    <xdr:from>
      <xdr:col>4</xdr:col>
      <xdr:colOff>85725</xdr:colOff>
      <xdr:row>1902</xdr:row>
      <xdr:rowOff>38100</xdr:rowOff>
    </xdr:from>
    <xdr:to>
      <xdr:col>66</xdr:col>
      <xdr:colOff>221460</xdr:colOff>
      <xdr:row>1920</xdr:row>
      <xdr:rowOff>29076</xdr:rowOff>
    </xdr:to>
    <xdr:pic>
      <xdr:nvPicPr>
        <xdr:cNvPr id="62" name="図 61">
          <a:extLst>
            <a:ext uri="{FF2B5EF4-FFF2-40B4-BE49-F238E27FC236}">
              <a16:creationId xmlns:a16="http://schemas.microsoft.com/office/drawing/2014/main" id="{FE739C8C-CF74-4065-B146-40A6A45DCD06}"/>
            </a:ext>
          </a:extLst>
        </xdr:cNvPr>
        <xdr:cNvPicPr>
          <a:picLocks noChangeAspect="1"/>
        </xdr:cNvPicPr>
      </xdr:nvPicPr>
      <xdr:blipFill>
        <a:blip xmlns:r="http://schemas.openxmlformats.org/officeDocument/2006/relationships" r:embed="rId61"/>
        <a:stretch>
          <a:fillRect/>
        </a:stretch>
      </xdr:blipFill>
      <xdr:spPr>
        <a:xfrm>
          <a:off x="1152525" y="380361825"/>
          <a:ext cx="17090235" cy="3591426"/>
        </a:xfrm>
        <a:prstGeom prst="rect">
          <a:avLst/>
        </a:prstGeom>
      </xdr:spPr>
    </xdr:pic>
    <xdr:clientData/>
  </xdr:twoCellAnchor>
  <xdr:twoCellAnchor editAs="oneCell">
    <xdr:from>
      <xdr:col>4</xdr:col>
      <xdr:colOff>85725</xdr:colOff>
      <xdr:row>1922</xdr:row>
      <xdr:rowOff>123825</xdr:rowOff>
    </xdr:from>
    <xdr:to>
      <xdr:col>66</xdr:col>
      <xdr:colOff>240513</xdr:colOff>
      <xdr:row>1957</xdr:row>
      <xdr:rowOff>162907</xdr:rowOff>
    </xdr:to>
    <xdr:pic>
      <xdr:nvPicPr>
        <xdr:cNvPr id="63" name="図 62">
          <a:extLst>
            <a:ext uri="{FF2B5EF4-FFF2-40B4-BE49-F238E27FC236}">
              <a16:creationId xmlns:a16="http://schemas.microsoft.com/office/drawing/2014/main" id="{AAE6B4FF-03E4-45EC-8BD3-88EA1FBAD040}"/>
            </a:ext>
          </a:extLst>
        </xdr:cNvPr>
        <xdr:cNvPicPr>
          <a:picLocks noChangeAspect="1"/>
        </xdr:cNvPicPr>
      </xdr:nvPicPr>
      <xdr:blipFill>
        <a:blip xmlns:r="http://schemas.openxmlformats.org/officeDocument/2006/relationships" r:embed="rId62"/>
        <a:stretch>
          <a:fillRect/>
        </a:stretch>
      </xdr:blipFill>
      <xdr:spPr>
        <a:xfrm>
          <a:off x="1152525" y="384448050"/>
          <a:ext cx="17109288" cy="7039957"/>
        </a:xfrm>
        <a:prstGeom prst="rect">
          <a:avLst/>
        </a:prstGeom>
      </xdr:spPr>
    </xdr:pic>
    <xdr:clientData/>
  </xdr:twoCellAnchor>
  <xdr:twoCellAnchor editAs="oneCell">
    <xdr:from>
      <xdr:col>4</xdr:col>
      <xdr:colOff>219075</xdr:colOff>
      <xdr:row>1959</xdr:row>
      <xdr:rowOff>161925</xdr:rowOff>
    </xdr:from>
    <xdr:to>
      <xdr:col>67</xdr:col>
      <xdr:colOff>145268</xdr:colOff>
      <xdr:row>1999</xdr:row>
      <xdr:rowOff>182094</xdr:rowOff>
    </xdr:to>
    <xdr:pic>
      <xdr:nvPicPr>
        <xdr:cNvPr id="64" name="図 63">
          <a:extLst>
            <a:ext uri="{FF2B5EF4-FFF2-40B4-BE49-F238E27FC236}">
              <a16:creationId xmlns:a16="http://schemas.microsoft.com/office/drawing/2014/main" id="{E4C91226-6ECB-42AF-BF16-C27F7380A594}"/>
            </a:ext>
          </a:extLst>
        </xdr:cNvPr>
        <xdr:cNvPicPr>
          <a:picLocks noChangeAspect="1"/>
        </xdr:cNvPicPr>
      </xdr:nvPicPr>
      <xdr:blipFill>
        <a:blip xmlns:r="http://schemas.openxmlformats.org/officeDocument/2006/relationships" r:embed="rId63"/>
        <a:stretch>
          <a:fillRect/>
        </a:stretch>
      </xdr:blipFill>
      <xdr:spPr>
        <a:xfrm>
          <a:off x="1285875" y="391887075"/>
          <a:ext cx="17147393" cy="8021169"/>
        </a:xfrm>
        <a:prstGeom prst="rect">
          <a:avLst/>
        </a:prstGeom>
      </xdr:spPr>
    </xdr:pic>
    <xdr:clientData/>
  </xdr:twoCellAnchor>
  <xdr:twoCellAnchor editAs="oneCell">
    <xdr:from>
      <xdr:col>4</xdr:col>
      <xdr:colOff>247650</xdr:colOff>
      <xdr:row>2001</xdr:row>
      <xdr:rowOff>133350</xdr:rowOff>
    </xdr:from>
    <xdr:to>
      <xdr:col>67</xdr:col>
      <xdr:colOff>211948</xdr:colOff>
      <xdr:row>2037</xdr:row>
      <xdr:rowOff>10513</xdr:rowOff>
    </xdr:to>
    <xdr:pic>
      <xdr:nvPicPr>
        <xdr:cNvPr id="65" name="図 64">
          <a:extLst>
            <a:ext uri="{FF2B5EF4-FFF2-40B4-BE49-F238E27FC236}">
              <a16:creationId xmlns:a16="http://schemas.microsoft.com/office/drawing/2014/main" id="{9CF7B981-D504-4E7A-BE81-5FA2EBA83A23}"/>
            </a:ext>
          </a:extLst>
        </xdr:cNvPr>
        <xdr:cNvPicPr>
          <a:picLocks noChangeAspect="1"/>
        </xdr:cNvPicPr>
      </xdr:nvPicPr>
      <xdr:blipFill>
        <a:blip xmlns:r="http://schemas.openxmlformats.org/officeDocument/2006/relationships" r:embed="rId64"/>
        <a:stretch>
          <a:fillRect/>
        </a:stretch>
      </xdr:blipFill>
      <xdr:spPr>
        <a:xfrm>
          <a:off x="1314450" y="400259550"/>
          <a:ext cx="17185498" cy="7078063"/>
        </a:xfrm>
        <a:prstGeom prst="rect">
          <a:avLst/>
        </a:prstGeom>
      </xdr:spPr>
    </xdr:pic>
    <xdr:clientData/>
  </xdr:twoCellAnchor>
  <xdr:twoCellAnchor editAs="oneCell">
    <xdr:from>
      <xdr:col>5</xdr:col>
      <xdr:colOff>28575</xdr:colOff>
      <xdr:row>2038</xdr:row>
      <xdr:rowOff>28575</xdr:rowOff>
    </xdr:from>
    <xdr:to>
      <xdr:col>67</xdr:col>
      <xdr:colOff>250047</xdr:colOff>
      <xdr:row>2076</xdr:row>
      <xdr:rowOff>153478</xdr:rowOff>
    </xdr:to>
    <xdr:pic>
      <xdr:nvPicPr>
        <xdr:cNvPr id="66" name="図 65">
          <a:extLst>
            <a:ext uri="{FF2B5EF4-FFF2-40B4-BE49-F238E27FC236}">
              <a16:creationId xmlns:a16="http://schemas.microsoft.com/office/drawing/2014/main" id="{B10F6DC0-C030-4C28-A597-5F7504BC65E2}"/>
            </a:ext>
          </a:extLst>
        </xdr:cNvPr>
        <xdr:cNvPicPr>
          <a:picLocks noChangeAspect="1"/>
        </xdr:cNvPicPr>
      </xdr:nvPicPr>
      <xdr:blipFill>
        <a:blip xmlns:r="http://schemas.openxmlformats.org/officeDocument/2006/relationships" r:embed="rId65"/>
        <a:stretch>
          <a:fillRect/>
        </a:stretch>
      </xdr:blipFill>
      <xdr:spPr>
        <a:xfrm>
          <a:off x="1362075" y="407555700"/>
          <a:ext cx="17175972" cy="7725853"/>
        </a:xfrm>
        <a:prstGeom prst="rect">
          <a:avLst/>
        </a:prstGeom>
      </xdr:spPr>
    </xdr:pic>
    <xdr:clientData/>
  </xdr:twoCellAnchor>
  <xdr:twoCellAnchor editAs="oneCell">
    <xdr:from>
      <xdr:col>5</xdr:col>
      <xdr:colOff>247650</xdr:colOff>
      <xdr:row>2078</xdr:row>
      <xdr:rowOff>47625</xdr:rowOff>
    </xdr:from>
    <xdr:to>
      <xdr:col>68</xdr:col>
      <xdr:colOff>145264</xdr:colOff>
      <xdr:row>2101</xdr:row>
      <xdr:rowOff>181636</xdr:rowOff>
    </xdr:to>
    <xdr:pic>
      <xdr:nvPicPr>
        <xdr:cNvPr id="67" name="図 66">
          <a:extLst>
            <a:ext uri="{FF2B5EF4-FFF2-40B4-BE49-F238E27FC236}">
              <a16:creationId xmlns:a16="http://schemas.microsoft.com/office/drawing/2014/main" id="{35F8AEB5-7161-4BA1-AF80-223C52170742}"/>
            </a:ext>
          </a:extLst>
        </xdr:cNvPr>
        <xdr:cNvPicPr>
          <a:picLocks noChangeAspect="1"/>
        </xdr:cNvPicPr>
      </xdr:nvPicPr>
      <xdr:blipFill>
        <a:blip xmlns:r="http://schemas.openxmlformats.org/officeDocument/2006/relationships" r:embed="rId66"/>
        <a:stretch>
          <a:fillRect/>
        </a:stretch>
      </xdr:blipFill>
      <xdr:spPr>
        <a:xfrm>
          <a:off x="1581150" y="415575750"/>
          <a:ext cx="17118814" cy="4734586"/>
        </a:xfrm>
        <a:prstGeom prst="rect">
          <a:avLst/>
        </a:prstGeom>
      </xdr:spPr>
    </xdr:pic>
    <xdr:clientData/>
  </xdr:twoCellAnchor>
  <xdr:twoCellAnchor editAs="oneCell">
    <xdr:from>
      <xdr:col>5</xdr:col>
      <xdr:colOff>180975</xdr:colOff>
      <xdr:row>2103</xdr:row>
      <xdr:rowOff>57150</xdr:rowOff>
    </xdr:from>
    <xdr:to>
      <xdr:col>68</xdr:col>
      <xdr:colOff>97642</xdr:colOff>
      <xdr:row>2132</xdr:row>
      <xdr:rowOff>134170</xdr:rowOff>
    </xdr:to>
    <xdr:pic>
      <xdr:nvPicPr>
        <xdr:cNvPr id="68" name="図 67">
          <a:extLst>
            <a:ext uri="{FF2B5EF4-FFF2-40B4-BE49-F238E27FC236}">
              <a16:creationId xmlns:a16="http://schemas.microsoft.com/office/drawing/2014/main" id="{0ED71A1E-1C4F-4D3C-96BD-E5DF924521E4}"/>
            </a:ext>
          </a:extLst>
        </xdr:cNvPr>
        <xdr:cNvPicPr>
          <a:picLocks noChangeAspect="1"/>
        </xdr:cNvPicPr>
      </xdr:nvPicPr>
      <xdr:blipFill>
        <a:blip xmlns:r="http://schemas.openxmlformats.org/officeDocument/2006/relationships" r:embed="rId67"/>
        <a:stretch>
          <a:fillRect/>
        </a:stretch>
      </xdr:blipFill>
      <xdr:spPr>
        <a:xfrm>
          <a:off x="1514475" y="420585900"/>
          <a:ext cx="17137867" cy="5877745"/>
        </a:xfrm>
        <a:prstGeom prst="rect">
          <a:avLst/>
        </a:prstGeom>
      </xdr:spPr>
    </xdr:pic>
    <xdr:clientData/>
  </xdr:twoCellAnchor>
  <xdr:twoCellAnchor editAs="oneCell">
    <xdr:from>
      <xdr:col>5</xdr:col>
      <xdr:colOff>76200</xdr:colOff>
      <xdr:row>2134</xdr:row>
      <xdr:rowOff>0</xdr:rowOff>
    </xdr:from>
    <xdr:to>
      <xdr:col>68</xdr:col>
      <xdr:colOff>97656</xdr:colOff>
      <xdr:row>2176</xdr:row>
      <xdr:rowOff>39278</xdr:rowOff>
    </xdr:to>
    <xdr:pic>
      <xdr:nvPicPr>
        <xdr:cNvPr id="69" name="図 68">
          <a:extLst>
            <a:ext uri="{FF2B5EF4-FFF2-40B4-BE49-F238E27FC236}">
              <a16:creationId xmlns:a16="http://schemas.microsoft.com/office/drawing/2014/main" id="{3B0F6D60-4EB4-46AD-AC41-63C35701EBA9}"/>
            </a:ext>
          </a:extLst>
        </xdr:cNvPr>
        <xdr:cNvPicPr>
          <a:picLocks noChangeAspect="1"/>
        </xdr:cNvPicPr>
      </xdr:nvPicPr>
      <xdr:blipFill>
        <a:blip xmlns:r="http://schemas.openxmlformats.org/officeDocument/2006/relationships" r:embed="rId68"/>
        <a:stretch>
          <a:fillRect/>
        </a:stretch>
      </xdr:blipFill>
      <xdr:spPr>
        <a:xfrm>
          <a:off x="1409700" y="426729525"/>
          <a:ext cx="17242656" cy="8440328"/>
        </a:xfrm>
        <a:prstGeom prst="rect">
          <a:avLst/>
        </a:prstGeom>
      </xdr:spPr>
    </xdr:pic>
    <xdr:clientData/>
  </xdr:twoCellAnchor>
  <xdr:twoCellAnchor editAs="oneCell">
    <xdr:from>
      <xdr:col>5</xdr:col>
      <xdr:colOff>123825</xdr:colOff>
      <xdr:row>2177</xdr:row>
      <xdr:rowOff>66675</xdr:rowOff>
    </xdr:from>
    <xdr:to>
      <xdr:col>67</xdr:col>
      <xdr:colOff>221455</xdr:colOff>
      <xdr:row>2214</xdr:row>
      <xdr:rowOff>58182</xdr:rowOff>
    </xdr:to>
    <xdr:pic>
      <xdr:nvPicPr>
        <xdr:cNvPr id="70" name="図 69">
          <a:extLst>
            <a:ext uri="{FF2B5EF4-FFF2-40B4-BE49-F238E27FC236}">
              <a16:creationId xmlns:a16="http://schemas.microsoft.com/office/drawing/2014/main" id="{640C08D6-E20B-48A0-A2A9-572F3BB4F869}"/>
            </a:ext>
          </a:extLst>
        </xdr:cNvPr>
        <xdr:cNvPicPr>
          <a:picLocks noChangeAspect="1"/>
        </xdr:cNvPicPr>
      </xdr:nvPicPr>
      <xdr:blipFill>
        <a:blip xmlns:r="http://schemas.openxmlformats.org/officeDocument/2006/relationships" r:embed="rId69"/>
        <a:stretch>
          <a:fillRect/>
        </a:stretch>
      </xdr:blipFill>
      <xdr:spPr>
        <a:xfrm>
          <a:off x="1457325" y="435397275"/>
          <a:ext cx="17052130" cy="7392432"/>
        </a:xfrm>
        <a:prstGeom prst="rect">
          <a:avLst/>
        </a:prstGeom>
      </xdr:spPr>
    </xdr:pic>
    <xdr:clientData/>
  </xdr:twoCellAnchor>
  <xdr:twoCellAnchor editAs="oneCell">
    <xdr:from>
      <xdr:col>5</xdr:col>
      <xdr:colOff>114300</xdr:colOff>
      <xdr:row>2216</xdr:row>
      <xdr:rowOff>28575</xdr:rowOff>
    </xdr:from>
    <xdr:to>
      <xdr:col>68</xdr:col>
      <xdr:colOff>30967</xdr:colOff>
      <xdr:row>2245</xdr:row>
      <xdr:rowOff>191332</xdr:rowOff>
    </xdr:to>
    <xdr:pic>
      <xdr:nvPicPr>
        <xdr:cNvPr id="71" name="図 70">
          <a:extLst>
            <a:ext uri="{FF2B5EF4-FFF2-40B4-BE49-F238E27FC236}">
              <a16:creationId xmlns:a16="http://schemas.microsoft.com/office/drawing/2014/main" id="{1F7085BA-1A3F-4EB2-B881-835FD9B8EC1F}"/>
            </a:ext>
          </a:extLst>
        </xdr:cNvPr>
        <xdr:cNvPicPr>
          <a:picLocks noChangeAspect="1"/>
        </xdr:cNvPicPr>
      </xdr:nvPicPr>
      <xdr:blipFill>
        <a:blip xmlns:r="http://schemas.openxmlformats.org/officeDocument/2006/relationships" r:embed="rId70"/>
        <a:stretch>
          <a:fillRect/>
        </a:stretch>
      </xdr:blipFill>
      <xdr:spPr>
        <a:xfrm>
          <a:off x="1447800" y="443160150"/>
          <a:ext cx="17137867" cy="5963482"/>
        </a:xfrm>
        <a:prstGeom prst="rect">
          <a:avLst/>
        </a:prstGeom>
      </xdr:spPr>
    </xdr:pic>
    <xdr:clientData/>
  </xdr:twoCellAnchor>
  <xdr:twoCellAnchor editAs="oneCell">
    <xdr:from>
      <xdr:col>5</xdr:col>
      <xdr:colOff>66675</xdr:colOff>
      <xdr:row>2248</xdr:row>
      <xdr:rowOff>19050</xdr:rowOff>
    </xdr:from>
    <xdr:to>
      <xdr:col>67</xdr:col>
      <xdr:colOff>183357</xdr:colOff>
      <xdr:row>2271</xdr:row>
      <xdr:rowOff>29218</xdr:rowOff>
    </xdr:to>
    <xdr:pic>
      <xdr:nvPicPr>
        <xdr:cNvPr id="72" name="図 71">
          <a:extLst>
            <a:ext uri="{FF2B5EF4-FFF2-40B4-BE49-F238E27FC236}">
              <a16:creationId xmlns:a16="http://schemas.microsoft.com/office/drawing/2014/main" id="{CA4685C1-1748-4A2E-AAFF-5B9781797CB5}"/>
            </a:ext>
          </a:extLst>
        </xdr:cNvPr>
        <xdr:cNvPicPr>
          <a:picLocks noChangeAspect="1"/>
        </xdr:cNvPicPr>
      </xdr:nvPicPr>
      <xdr:blipFill>
        <a:blip xmlns:r="http://schemas.openxmlformats.org/officeDocument/2006/relationships" r:embed="rId71"/>
        <a:stretch>
          <a:fillRect/>
        </a:stretch>
      </xdr:blipFill>
      <xdr:spPr>
        <a:xfrm>
          <a:off x="1400175" y="449551425"/>
          <a:ext cx="17071182" cy="4610743"/>
        </a:xfrm>
        <a:prstGeom prst="rect">
          <a:avLst/>
        </a:prstGeom>
      </xdr:spPr>
    </xdr:pic>
    <xdr:clientData/>
  </xdr:twoCellAnchor>
  <xdr:twoCellAnchor editAs="oneCell">
    <xdr:from>
      <xdr:col>4</xdr:col>
      <xdr:colOff>142875</xdr:colOff>
      <xdr:row>2274</xdr:row>
      <xdr:rowOff>104775</xdr:rowOff>
    </xdr:from>
    <xdr:to>
      <xdr:col>67</xdr:col>
      <xdr:colOff>126226</xdr:colOff>
      <xdr:row>2293</xdr:row>
      <xdr:rowOff>133884</xdr:rowOff>
    </xdr:to>
    <xdr:pic>
      <xdr:nvPicPr>
        <xdr:cNvPr id="73" name="図 72">
          <a:extLst>
            <a:ext uri="{FF2B5EF4-FFF2-40B4-BE49-F238E27FC236}">
              <a16:creationId xmlns:a16="http://schemas.microsoft.com/office/drawing/2014/main" id="{25B9B0E5-0AFC-4547-8B87-7EEA6B239708}"/>
            </a:ext>
          </a:extLst>
        </xdr:cNvPr>
        <xdr:cNvPicPr>
          <a:picLocks noChangeAspect="1"/>
        </xdr:cNvPicPr>
      </xdr:nvPicPr>
      <xdr:blipFill>
        <a:blip xmlns:r="http://schemas.openxmlformats.org/officeDocument/2006/relationships" r:embed="rId72"/>
        <a:stretch>
          <a:fillRect/>
        </a:stretch>
      </xdr:blipFill>
      <xdr:spPr>
        <a:xfrm>
          <a:off x="1209675" y="454837800"/>
          <a:ext cx="17204551" cy="3829584"/>
        </a:xfrm>
        <a:prstGeom prst="rect">
          <a:avLst/>
        </a:prstGeom>
      </xdr:spPr>
    </xdr:pic>
    <xdr:clientData/>
  </xdr:twoCellAnchor>
  <xdr:twoCellAnchor editAs="oneCell">
    <xdr:from>
      <xdr:col>4</xdr:col>
      <xdr:colOff>152400</xdr:colOff>
      <xdr:row>2295</xdr:row>
      <xdr:rowOff>66675</xdr:rowOff>
    </xdr:from>
    <xdr:to>
      <xdr:col>66</xdr:col>
      <xdr:colOff>240503</xdr:colOff>
      <xdr:row>2320</xdr:row>
      <xdr:rowOff>10215</xdr:rowOff>
    </xdr:to>
    <xdr:pic>
      <xdr:nvPicPr>
        <xdr:cNvPr id="74" name="図 73">
          <a:extLst>
            <a:ext uri="{FF2B5EF4-FFF2-40B4-BE49-F238E27FC236}">
              <a16:creationId xmlns:a16="http://schemas.microsoft.com/office/drawing/2014/main" id="{8A37B638-AD7E-4122-9BE0-481A41372C1A}"/>
            </a:ext>
          </a:extLst>
        </xdr:cNvPr>
        <xdr:cNvPicPr>
          <a:picLocks noChangeAspect="1"/>
        </xdr:cNvPicPr>
      </xdr:nvPicPr>
      <xdr:blipFill>
        <a:blip xmlns:r="http://schemas.openxmlformats.org/officeDocument/2006/relationships" r:embed="rId73"/>
        <a:stretch>
          <a:fillRect/>
        </a:stretch>
      </xdr:blipFill>
      <xdr:spPr>
        <a:xfrm>
          <a:off x="1219200" y="459000225"/>
          <a:ext cx="17042603" cy="4944165"/>
        </a:xfrm>
        <a:prstGeom prst="rect">
          <a:avLst/>
        </a:prstGeom>
      </xdr:spPr>
    </xdr:pic>
    <xdr:clientData/>
  </xdr:twoCellAnchor>
  <xdr:twoCellAnchor editAs="oneCell">
    <xdr:from>
      <xdr:col>4</xdr:col>
      <xdr:colOff>123825</xdr:colOff>
      <xdr:row>2321</xdr:row>
      <xdr:rowOff>28575</xdr:rowOff>
    </xdr:from>
    <xdr:to>
      <xdr:col>67</xdr:col>
      <xdr:colOff>50018</xdr:colOff>
      <xdr:row>2357</xdr:row>
      <xdr:rowOff>1001</xdr:rowOff>
    </xdr:to>
    <xdr:pic>
      <xdr:nvPicPr>
        <xdr:cNvPr id="75" name="図 74">
          <a:extLst>
            <a:ext uri="{FF2B5EF4-FFF2-40B4-BE49-F238E27FC236}">
              <a16:creationId xmlns:a16="http://schemas.microsoft.com/office/drawing/2014/main" id="{E98A98F3-D43D-4B3B-B3E8-1C242083CA90}"/>
            </a:ext>
          </a:extLst>
        </xdr:cNvPr>
        <xdr:cNvPicPr>
          <a:picLocks noChangeAspect="1"/>
        </xdr:cNvPicPr>
      </xdr:nvPicPr>
      <xdr:blipFill>
        <a:blip xmlns:r="http://schemas.openxmlformats.org/officeDocument/2006/relationships" r:embed="rId74"/>
        <a:stretch>
          <a:fillRect/>
        </a:stretch>
      </xdr:blipFill>
      <xdr:spPr>
        <a:xfrm>
          <a:off x="1190625" y="464162775"/>
          <a:ext cx="17147393" cy="7173326"/>
        </a:xfrm>
        <a:prstGeom prst="rect">
          <a:avLst/>
        </a:prstGeom>
      </xdr:spPr>
    </xdr:pic>
    <xdr:clientData/>
  </xdr:twoCellAnchor>
  <xdr:twoCellAnchor editAs="oneCell">
    <xdr:from>
      <xdr:col>4</xdr:col>
      <xdr:colOff>180975</xdr:colOff>
      <xdr:row>2358</xdr:row>
      <xdr:rowOff>171450</xdr:rowOff>
    </xdr:from>
    <xdr:to>
      <xdr:col>67</xdr:col>
      <xdr:colOff>88115</xdr:colOff>
      <xdr:row>2389</xdr:row>
      <xdr:rowOff>58000</xdr:rowOff>
    </xdr:to>
    <xdr:pic>
      <xdr:nvPicPr>
        <xdr:cNvPr id="76" name="図 75">
          <a:extLst>
            <a:ext uri="{FF2B5EF4-FFF2-40B4-BE49-F238E27FC236}">
              <a16:creationId xmlns:a16="http://schemas.microsoft.com/office/drawing/2014/main" id="{752957E6-82F1-44C9-AC2D-D2CD7FB0C636}"/>
            </a:ext>
          </a:extLst>
        </xdr:cNvPr>
        <xdr:cNvPicPr>
          <a:picLocks noChangeAspect="1"/>
        </xdr:cNvPicPr>
      </xdr:nvPicPr>
      <xdr:blipFill>
        <a:blip xmlns:r="http://schemas.openxmlformats.org/officeDocument/2006/relationships" r:embed="rId75"/>
        <a:stretch>
          <a:fillRect/>
        </a:stretch>
      </xdr:blipFill>
      <xdr:spPr>
        <a:xfrm>
          <a:off x="1247775" y="471706575"/>
          <a:ext cx="17128340" cy="6087325"/>
        </a:xfrm>
        <a:prstGeom prst="rect">
          <a:avLst/>
        </a:prstGeom>
      </xdr:spPr>
    </xdr:pic>
    <xdr:clientData/>
  </xdr:twoCellAnchor>
  <xdr:twoCellAnchor editAs="oneCell">
    <xdr:from>
      <xdr:col>4</xdr:col>
      <xdr:colOff>257175</xdr:colOff>
      <xdr:row>2391</xdr:row>
      <xdr:rowOff>28575</xdr:rowOff>
    </xdr:from>
    <xdr:to>
      <xdr:col>67</xdr:col>
      <xdr:colOff>154789</xdr:colOff>
      <xdr:row>2423</xdr:row>
      <xdr:rowOff>115205</xdr:rowOff>
    </xdr:to>
    <xdr:pic>
      <xdr:nvPicPr>
        <xdr:cNvPr id="77" name="図 76">
          <a:extLst>
            <a:ext uri="{FF2B5EF4-FFF2-40B4-BE49-F238E27FC236}">
              <a16:creationId xmlns:a16="http://schemas.microsoft.com/office/drawing/2014/main" id="{B283AA46-4016-4CE2-B142-0C0B1937033F}"/>
            </a:ext>
          </a:extLst>
        </xdr:cNvPr>
        <xdr:cNvPicPr>
          <a:picLocks noChangeAspect="1"/>
        </xdr:cNvPicPr>
      </xdr:nvPicPr>
      <xdr:blipFill>
        <a:blip xmlns:r="http://schemas.openxmlformats.org/officeDocument/2006/relationships" r:embed="rId76"/>
        <a:stretch>
          <a:fillRect/>
        </a:stretch>
      </xdr:blipFill>
      <xdr:spPr>
        <a:xfrm>
          <a:off x="1323975" y="478164525"/>
          <a:ext cx="17118814" cy="6487430"/>
        </a:xfrm>
        <a:prstGeom prst="rect">
          <a:avLst/>
        </a:prstGeom>
      </xdr:spPr>
    </xdr:pic>
    <xdr:clientData/>
  </xdr:twoCellAnchor>
  <xdr:twoCellAnchor editAs="oneCell">
    <xdr:from>
      <xdr:col>5</xdr:col>
      <xdr:colOff>38100</xdr:colOff>
      <xdr:row>2426</xdr:row>
      <xdr:rowOff>104775</xdr:rowOff>
    </xdr:from>
    <xdr:to>
      <xdr:col>67</xdr:col>
      <xdr:colOff>211940</xdr:colOff>
      <xdr:row>2466</xdr:row>
      <xdr:rowOff>115418</xdr:rowOff>
    </xdr:to>
    <xdr:pic>
      <xdr:nvPicPr>
        <xdr:cNvPr id="78" name="図 77">
          <a:extLst>
            <a:ext uri="{FF2B5EF4-FFF2-40B4-BE49-F238E27FC236}">
              <a16:creationId xmlns:a16="http://schemas.microsoft.com/office/drawing/2014/main" id="{E901166A-F495-4544-93A2-D12B8709E287}"/>
            </a:ext>
          </a:extLst>
        </xdr:cNvPr>
        <xdr:cNvPicPr>
          <a:picLocks noChangeAspect="1"/>
        </xdr:cNvPicPr>
      </xdr:nvPicPr>
      <xdr:blipFill>
        <a:blip xmlns:r="http://schemas.openxmlformats.org/officeDocument/2006/relationships" r:embed="rId77"/>
        <a:stretch>
          <a:fillRect/>
        </a:stretch>
      </xdr:blipFill>
      <xdr:spPr>
        <a:xfrm>
          <a:off x="1371600" y="485241600"/>
          <a:ext cx="17128340" cy="8011643"/>
        </a:xfrm>
        <a:prstGeom prst="rect">
          <a:avLst/>
        </a:prstGeom>
      </xdr:spPr>
    </xdr:pic>
    <xdr:clientData/>
  </xdr:twoCellAnchor>
  <xdr:twoCellAnchor editAs="oneCell">
    <xdr:from>
      <xdr:col>5</xdr:col>
      <xdr:colOff>123825</xdr:colOff>
      <xdr:row>2469</xdr:row>
      <xdr:rowOff>142875</xdr:rowOff>
    </xdr:from>
    <xdr:to>
      <xdr:col>68</xdr:col>
      <xdr:colOff>116702</xdr:colOff>
      <xdr:row>2497</xdr:row>
      <xdr:rowOff>191288</xdr:rowOff>
    </xdr:to>
    <xdr:pic>
      <xdr:nvPicPr>
        <xdr:cNvPr id="79" name="図 78">
          <a:extLst>
            <a:ext uri="{FF2B5EF4-FFF2-40B4-BE49-F238E27FC236}">
              <a16:creationId xmlns:a16="http://schemas.microsoft.com/office/drawing/2014/main" id="{533AC167-FEC6-4FF6-A207-1ABF1B234D4C}"/>
            </a:ext>
          </a:extLst>
        </xdr:cNvPr>
        <xdr:cNvPicPr>
          <a:picLocks noChangeAspect="1"/>
        </xdr:cNvPicPr>
      </xdr:nvPicPr>
      <xdr:blipFill>
        <a:blip xmlns:r="http://schemas.openxmlformats.org/officeDocument/2006/relationships" r:embed="rId78"/>
        <a:stretch>
          <a:fillRect/>
        </a:stretch>
      </xdr:blipFill>
      <xdr:spPr>
        <a:xfrm>
          <a:off x="1457325" y="493880775"/>
          <a:ext cx="17214077" cy="5649113"/>
        </a:xfrm>
        <a:prstGeom prst="rect">
          <a:avLst/>
        </a:prstGeom>
      </xdr:spPr>
    </xdr:pic>
    <xdr:clientData/>
  </xdr:twoCellAnchor>
  <xdr:twoCellAnchor editAs="oneCell">
    <xdr:from>
      <xdr:col>5</xdr:col>
      <xdr:colOff>161925</xdr:colOff>
      <xdr:row>2503</xdr:row>
      <xdr:rowOff>123825</xdr:rowOff>
    </xdr:from>
    <xdr:to>
      <xdr:col>68</xdr:col>
      <xdr:colOff>126223</xdr:colOff>
      <xdr:row>2536</xdr:row>
      <xdr:rowOff>143799</xdr:rowOff>
    </xdr:to>
    <xdr:pic>
      <xdr:nvPicPr>
        <xdr:cNvPr id="80" name="図 79">
          <a:extLst>
            <a:ext uri="{FF2B5EF4-FFF2-40B4-BE49-F238E27FC236}">
              <a16:creationId xmlns:a16="http://schemas.microsoft.com/office/drawing/2014/main" id="{193A6104-2EDF-47B3-8F04-246C1DFCB8BC}"/>
            </a:ext>
          </a:extLst>
        </xdr:cNvPr>
        <xdr:cNvPicPr>
          <a:picLocks noChangeAspect="1"/>
        </xdr:cNvPicPr>
      </xdr:nvPicPr>
      <xdr:blipFill>
        <a:blip xmlns:r="http://schemas.openxmlformats.org/officeDocument/2006/relationships" r:embed="rId79"/>
        <a:stretch>
          <a:fillRect/>
        </a:stretch>
      </xdr:blipFill>
      <xdr:spPr>
        <a:xfrm>
          <a:off x="1495425" y="500662575"/>
          <a:ext cx="17185498" cy="6620799"/>
        </a:xfrm>
        <a:prstGeom prst="rect">
          <a:avLst/>
        </a:prstGeom>
      </xdr:spPr>
    </xdr:pic>
    <xdr:clientData/>
  </xdr:twoCellAnchor>
  <xdr:twoCellAnchor editAs="oneCell">
    <xdr:from>
      <xdr:col>5</xdr:col>
      <xdr:colOff>190500</xdr:colOff>
      <xdr:row>2541</xdr:row>
      <xdr:rowOff>104775</xdr:rowOff>
    </xdr:from>
    <xdr:to>
      <xdr:col>68</xdr:col>
      <xdr:colOff>21430</xdr:colOff>
      <xdr:row>2563</xdr:row>
      <xdr:rowOff>172074</xdr:rowOff>
    </xdr:to>
    <xdr:pic>
      <xdr:nvPicPr>
        <xdr:cNvPr id="81" name="図 80">
          <a:extLst>
            <a:ext uri="{FF2B5EF4-FFF2-40B4-BE49-F238E27FC236}">
              <a16:creationId xmlns:a16="http://schemas.microsoft.com/office/drawing/2014/main" id="{3C155DE9-C01B-496D-97FE-243EA36F2223}"/>
            </a:ext>
          </a:extLst>
        </xdr:cNvPr>
        <xdr:cNvPicPr>
          <a:picLocks noChangeAspect="1"/>
        </xdr:cNvPicPr>
      </xdr:nvPicPr>
      <xdr:blipFill>
        <a:blip xmlns:r="http://schemas.openxmlformats.org/officeDocument/2006/relationships" r:embed="rId80"/>
        <a:stretch>
          <a:fillRect/>
        </a:stretch>
      </xdr:blipFill>
      <xdr:spPr>
        <a:xfrm>
          <a:off x="1524000" y="508244475"/>
          <a:ext cx="17052130" cy="4467849"/>
        </a:xfrm>
        <a:prstGeom prst="rect">
          <a:avLst/>
        </a:prstGeom>
      </xdr:spPr>
    </xdr:pic>
    <xdr:clientData/>
  </xdr:twoCellAnchor>
  <xdr:twoCellAnchor editAs="oneCell">
    <xdr:from>
      <xdr:col>6</xdr:col>
      <xdr:colOff>66675</xdr:colOff>
      <xdr:row>2566</xdr:row>
      <xdr:rowOff>142875</xdr:rowOff>
    </xdr:from>
    <xdr:to>
      <xdr:col>65</xdr:col>
      <xdr:colOff>230877</xdr:colOff>
      <xdr:row>2609</xdr:row>
      <xdr:rowOff>77391</xdr:rowOff>
    </xdr:to>
    <xdr:pic>
      <xdr:nvPicPr>
        <xdr:cNvPr id="82" name="図 81">
          <a:extLst>
            <a:ext uri="{FF2B5EF4-FFF2-40B4-BE49-F238E27FC236}">
              <a16:creationId xmlns:a16="http://schemas.microsoft.com/office/drawing/2014/main" id="{6E3E2442-C0DA-4DFB-9F95-440EEA08F99A}"/>
            </a:ext>
          </a:extLst>
        </xdr:cNvPr>
        <xdr:cNvPicPr>
          <a:picLocks noChangeAspect="1"/>
        </xdr:cNvPicPr>
      </xdr:nvPicPr>
      <xdr:blipFill>
        <a:blip xmlns:r="http://schemas.openxmlformats.org/officeDocument/2006/relationships" r:embed="rId81"/>
        <a:stretch>
          <a:fillRect/>
        </a:stretch>
      </xdr:blipFill>
      <xdr:spPr>
        <a:xfrm>
          <a:off x="1666875" y="513283200"/>
          <a:ext cx="16318602" cy="8535591"/>
        </a:xfrm>
        <a:prstGeom prst="rect">
          <a:avLst/>
        </a:prstGeom>
      </xdr:spPr>
    </xdr:pic>
    <xdr:clientData/>
  </xdr:twoCellAnchor>
  <xdr:twoCellAnchor editAs="oneCell">
    <xdr:from>
      <xdr:col>7</xdr:col>
      <xdr:colOff>85725</xdr:colOff>
      <xdr:row>2635</xdr:row>
      <xdr:rowOff>57150</xdr:rowOff>
    </xdr:from>
    <xdr:to>
      <xdr:col>60</xdr:col>
      <xdr:colOff>183020</xdr:colOff>
      <xdr:row>2668</xdr:row>
      <xdr:rowOff>124756</xdr:rowOff>
    </xdr:to>
    <xdr:pic>
      <xdr:nvPicPr>
        <xdr:cNvPr id="83" name="図 82">
          <a:extLst>
            <a:ext uri="{FF2B5EF4-FFF2-40B4-BE49-F238E27FC236}">
              <a16:creationId xmlns:a16="http://schemas.microsoft.com/office/drawing/2014/main" id="{CC54CC55-2581-4349-8399-00618399B6CB}"/>
            </a:ext>
          </a:extLst>
        </xdr:cNvPr>
        <xdr:cNvPicPr>
          <a:picLocks noChangeAspect="1"/>
        </xdr:cNvPicPr>
      </xdr:nvPicPr>
      <xdr:blipFill>
        <a:blip xmlns:r="http://schemas.openxmlformats.org/officeDocument/2006/relationships" r:embed="rId82"/>
        <a:stretch>
          <a:fillRect/>
        </a:stretch>
      </xdr:blipFill>
      <xdr:spPr>
        <a:xfrm>
          <a:off x="1952625" y="525198975"/>
          <a:ext cx="14651495" cy="6668431"/>
        </a:xfrm>
        <a:prstGeom prst="rect">
          <a:avLst/>
        </a:prstGeom>
      </xdr:spPr>
    </xdr:pic>
    <xdr:clientData/>
  </xdr:twoCellAnchor>
  <xdr:twoCellAnchor editAs="oneCell">
    <xdr:from>
      <xdr:col>7</xdr:col>
      <xdr:colOff>142875</xdr:colOff>
      <xdr:row>2626</xdr:row>
      <xdr:rowOff>28575</xdr:rowOff>
    </xdr:from>
    <xdr:to>
      <xdr:col>30</xdr:col>
      <xdr:colOff>172363</xdr:colOff>
      <xdr:row>2632</xdr:row>
      <xdr:rowOff>38269</xdr:rowOff>
    </xdr:to>
    <xdr:pic>
      <xdr:nvPicPr>
        <xdr:cNvPr id="84" name="図 83">
          <a:extLst>
            <a:ext uri="{FF2B5EF4-FFF2-40B4-BE49-F238E27FC236}">
              <a16:creationId xmlns:a16="http://schemas.microsoft.com/office/drawing/2014/main" id="{B7F0B60C-A300-429F-9BDF-85D5F262A63D}"/>
            </a:ext>
          </a:extLst>
        </xdr:cNvPr>
        <xdr:cNvPicPr>
          <a:picLocks noChangeAspect="1"/>
        </xdr:cNvPicPr>
      </xdr:nvPicPr>
      <xdr:blipFill>
        <a:blip xmlns:r="http://schemas.openxmlformats.org/officeDocument/2006/relationships" r:embed="rId83"/>
        <a:stretch>
          <a:fillRect/>
        </a:stretch>
      </xdr:blipFill>
      <xdr:spPr>
        <a:xfrm>
          <a:off x="2009775" y="525170400"/>
          <a:ext cx="6544588" cy="1209844"/>
        </a:xfrm>
        <a:prstGeom prst="rect">
          <a:avLst/>
        </a:prstGeom>
      </xdr:spPr>
    </xdr:pic>
    <xdr:clientData/>
  </xdr:twoCellAnchor>
  <xdr:twoCellAnchor>
    <xdr:from>
      <xdr:col>7</xdr:col>
      <xdr:colOff>152400</xdr:colOff>
      <xdr:row>2639</xdr:row>
      <xdr:rowOff>76200</xdr:rowOff>
    </xdr:from>
    <xdr:to>
      <xdr:col>10</xdr:col>
      <xdr:colOff>209550</xdr:colOff>
      <xdr:row>2640</xdr:row>
      <xdr:rowOff>66675</xdr:rowOff>
    </xdr:to>
    <xdr:sp macro="" textlink="">
      <xdr:nvSpPr>
        <xdr:cNvPr id="85" name="正方形/長方形 84">
          <a:extLst>
            <a:ext uri="{FF2B5EF4-FFF2-40B4-BE49-F238E27FC236}">
              <a16:creationId xmlns:a16="http://schemas.microsoft.com/office/drawing/2014/main" id="{C6151143-248C-41DB-99DA-4A01E89F3AFA}"/>
            </a:ext>
          </a:extLst>
        </xdr:cNvPr>
        <xdr:cNvSpPr/>
      </xdr:nvSpPr>
      <xdr:spPr>
        <a:xfrm>
          <a:off x="2019300" y="526018125"/>
          <a:ext cx="857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133350</xdr:colOff>
      <xdr:row>2628</xdr:row>
      <xdr:rowOff>104774</xdr:rowOff>
    </xdr:from>
    <xdr:to>
      <xdr:col>18</xdr:col>
      <xdr:colOff>247650</xdr:colOff>
      <xdr:row>2630</xdr:row>
      <xdr:rowOff>76199</xdr:rowOff>
    </xdr:to>
    <xdr:sp macro="" textlink="">
      <xdr:nvSpPr>
        <xdr:cNvPr id="86" name="正方形/長方形 85">
          <a:extLst>
            <a:ext uri="{FF2B5EF4-FFF2-40B4-BE49-F238E27FC236}">
              <a16:creationId xmlns:a16="http://schemas.microsoft.com/office/drawing/2014/main" id="{8763C7FB-3536-46AA-BF50-1EB2367BF279}"/>
            </a:ext>
          </a:extLst>
        </xdr:cNvPr>
        <xdr:cNvSpPr/>
      </xdr:nvSpPr>
      <xdr:spPr>
        <a:xfrm>
          <a:off x="2000250" y="525646649"/>
          <a:ext cx="3048000" cy="371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142875</xdr:colOff>
      <xdr:row>2673</xdr:row>
      <xdr:rowOff>152400</xdr:rowOff>
    </xdr:from>
    <xdr:to>
      <xdr:col>58</xdr:col>
      <xdr:colOff>49718</xdr:colOff>
      <xdr:row>2710</xdr:row>
      <xdr:rowOff>20064</xdr:rowOff>
    </xdr:to>
    <xdr:pic>
      <xdr:nvPicPr>
        <xdr:cNvPr id="87" name="図 86">
          <a:extLst>
            <a:ext uri="{FF2B5EF4-FFF2-40B4-BE49-F238E27FC236}">
              <a16:creationId xmlns:a16="http://schemas.microsoft.com/office/drawing/2014/main" id="{E5421F90-9C3B-431A-8459-10D00FDE48A2}"/>
            </a:ext>
          </a:extLst>
        </xdr:cNvPr>
        <xdr:cNvPicPr>
          <a:picLocks noChangeAspect="1"/>
        </xdr:cNvPicPr>
      </xdr:nvPicPr>
      <xdr:blipFill>
        <a:blip xmlns:r="http://schemas.openxmlformats.org/officeDocument/2006/relationships" r:embed="rId84"/>
        <a:stretch>
          <a:fillRect/>
        </a:stretch>
      </xdr:blipFill>
      <xdr:spPr>
        <a:xfrm>
          <a:off x="942975" y="534695400"/>
          <a:ext cx="14994443" cy="7268589"/>
        </a:xfrm>
        <a:prstGeom prst="rect">
          <a:avLst/>
        </a:prstGeom>
      </xdr:spPr>
    </xdr:pic>
    <xdr:clientData/>
  </xdr:twoCellAnchor>
  <xdr:twoCellAnchor>
    <xdr:from>
      <xdr:col>10</xdr:col>
      <xdr:colOff>19050</xdr:colOff>
      <xdr:row>2675</xdr:row>
      <xdr:rowOff>28575</xdr:rowOff>
    </xdr:from>
    <xdr:to>
      <xdr:col>12</xdr:col>
      <xdr:colOff>240927</xdr:colOff>
      <xdr:row>2677</xdr:row>
      <xdr:rowOff>15689</xdr:rowOff>
    </xdr:to>
    <xdr:sp macro="" textlink="">
      <xdr:nvSpPr>
        <xdr:cNvPr id="88" name="線吹き出し 1 (枠付き) 33">
          <a:extLst>
            <a:ext uri="{FF2B5EF4-FFF2-40B4-BE49-F238E27FC236}">
              <a16:creationId xmlns:a16="http://schemas.microsoft.com/office/drawing/2014/main" id="{0A6D7550-5653-43BD-ABF4-E3D12943A175}"/>
            </a:ext>
          </a:extLst>
        </xdr:cNvPr>
        <xdr:cNvSpPr/>
      </xdr:nvSpPr>
      <xdr:spPr>
        <a:xfrm>
          <a:off x="2686050" y="5349716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0003</a:t>
          </a:r>
          <a:endParaRPr kumimoji="1" lang="ja-JP" altLang="en-US" sz="1100"/>
        </a:p>
      </xdr:txBody>
    </xdr:sp>
    <xdr:clientData/>
  </xdr:twoCellAnchor>
  <xdr:twoCellAnchor>
    <xdr:from>
      <xdr:col>18</xdr:col>
      <xdr:colOff>19050</xdr:colOff>
      <xdr:row>2671</xdr:row>
      <xdr:rowOff>190500</xdr:rowOff>
    </xdr:from>
    <xdr:to>
      <xdr:col>21</xdr:col>
      <xdr:colOff>95250</xdr:colOff>
      <xdr:row>2673</xdr:row>
      <xdr:rowOff>142875</xdr:rowOff>
    </xdr:to>
    <xdr:sp macro="" textlink="">
      <xdr:nvSpPr>
        <xdr:cNvPr id="89" name="線吹き出し 1 (枠付き) 33">
          <a:extLst>
            <a:ext uri="{FF2B5EF4-FFF2-40B4-BE49-F238E27FC236}">
              <a16:creationId xmlns:a16="http://schemas.microsoft.com/office/drawing/2014/main" id="{6CCC7DD4-0B70-435E-B779-75AE3665B4E8}"/>
            </a:ext>
          </a:extLst>
        </xdr:cNvPr>
        <xdr:cNvSpPr/>
      </xdr:nvSpPr>
      <xdr:spPr>
        <a:xfrm>
          <a:off x="4819650" y="534333450"/>
          <a:ext cx="876300" cy="352425"/>
        </a:xfrm>
        <a:prstGeom prst="borderCallout1">
          <a:avLst>
            <a:gd name="adj1" fmla="val 18750"/>
            <a:gd name="adj2" fmla="val -8333"/>
            <a:gd name="adj3" fmla="val 417511"/>
            <a:gd name="adj4" fmla="val -1192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0004</a:t>
          </a:r>
          <a:endParaRPr kumimoji="1" lang="ja-JP" altLang="en-US" sz="1100"/>
        </a:p>
      </xdr:txBody>
    </xdr:sp>
    <xdr:clientData/>
  </xdr:twoCellAnchor>
  <xdr:twoCellAnchor>
    <xdr:from>
      <xdr:col>30</xdr:col>
      <xdr:colOff>257175</xdr:colOff>
      <xdr:row>2682</xdr:row>
      <xdr:rowOff>28575</xdr:rowOff>
    </xdr:from>
    <xdr:to>
      <xdr:col>34</xdr:col>
      <xdr:colOff>66675</xdr:colOff>
      <xdr:row>2683</xdr:row>
      <xdr:rowOff>180975</xdr:rowOff>
    </xdr:to>
    <xdr:sp macro="" textlink="">
      <xdr:nvSpPr>
        <xdr:cNvPr id="90" name="線吹き出し 1 (枠付き) 33">
          <a:extLst>
            <a:ext uri="{FF2B5EF4-FFF2-40B4-BE49-F238E27FC236}">
              <a16:creationId xmlns:a16="http://schemas.microsoft.com/office/drawing/2014/main" id="{C992E61A-D2E9-4268-9901-C4FC64F1B8B1}"/>
            </a:ext>
          </a:extLst>
        </xdr:cNvPr>
        <xdr:cNvSpPr/>
      </xdr:nvSpPr>
      <xdr:spPr>
        <a:xfrm>
          <a:off x="8258175" y="536371800"/>
          <a:ext cx="876300" cy="352425"/>
        </a:xfrm>
        <a:prstGeom prst="borderCallout1">
          <a:avLst>
            <a:gd name="adj1" fmla="val 18750"/>
            <a:gd name="adj2" fmla="val -8333"/>
            <a:gd name="adj3" fmla="val 417511"/>
            <a:gd name="adj4" fmla="val -1192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0007</a:t>
          </a:r>
          <a:endParaRPr kumimoji="1" lang="ja-JP" altLang="en-US" sz="1100"/>
        </a:p>
      </xdr:txBody>
    </xdr:sp>
    <xdr:clientData/>
  </xdr:twoCellAnchor>
  <xdr:twoCellAnchor>
    <xdr:from>
      <xdr:col>9</xdr:col>
      <xdr:colOff>9525</xdr:colOff>
      <xdr:row>2686</xdr:row>
      <xdr:rowOff>19050</xdr:rowOff>
    </xdr:from>
    <xdr:to>
      <xdr:col>11</xdr:col>
      <xdr:colOff>231402</xdr:colOff>
      <xdr:row>2688</xdr:row>
      <xdr:rowOff>6164</xdr:rowOff>
    </xdr:to>
    <xdr:sp macro="" textlink="">
      <xdr:nvSpPr>
        <xdr:cNvPr id="91" name="線吹き出し 1 (枠付き) 33">
          <a:extLst>
            <a:ext uri="{FF2B5EF4-FFF2-40B4-BE49-F238E27FC236}">
              <a16:creationId xmlns:a16="http://schemas.microsoft.com/office/drawing/2014/main" id="{7E176699-818A-4EA4-9923-59904ACAEA19}"/>
            </a:ext>
          </a:extLst>
        </xdr:cNvPr>
        <xdr:cNvSpPr/>
      </xdr:nvSpPr>
      <xdr:spPr>
        <a:xfrm>
          <a:off x="2409825" y="53716237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0005</a:t>
          </a:r>
          <a:endParaRPr kumimoji="1" lang="ja-JP" altLang="en-US" sz="1100"/>
        </a:p>
      </xdr:txBody>
    </xdr:sp>
    <xdr:clientData/>
  </xdr:twoCellAnchor>
  <xdr:twoCellAnchor>
    <xdr:from>
      <xdr:col>31</xdr:col>
      <xdr:colOff>9525</xdr:colOff>
      <xdr:row>2688</xdr:row>
      <xdr:rowOff>85725</xdr:rowOff>
    </xdr:from>
    <xdr:to>
      <xdr:col>34</xdr:col>
      <xdr:colOff>0</xdr:colOff>
      <xdr:row>2690</xdr:row>
      <xdr:rowOff>76200</xdr:rowOff>
    </xdr:to>
    <xdr:sp macro="" textlink="">
      <xdr:nvSpPr>
        <xdr:cNvPr id="92" name="線吹き出し 1 (枠付き) 33">
          <a:extLst>
            <a:ext uri="{FF2B5EF4-FFF2-40B4-BE49-F238E27FC236}">
              <a16:creationId xmlns:a16="http://schemas.microsoft.com/office/drawing/2014/main" id="{312A5CB5-88F2-4E0F-9261-4F0B70EF6C70}"/>
            </a:ext>
          </a:extLst>
        </xdr:cNvPr>
        <xdr:cNvSpPr/>
      </xdr:nvSpPr>
      <xdr:spPr>
        <a:xfrm>
          <a:off x="8277225" y="53762910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0008</a:t>
          </a:r>
          <a:endParaRPr kumimoji="1" lang="ja-JP" altLang="en-US" sz="1100"/>
        </a:p>
      </xdr:txBody>
    </xdr:sp>
    <xdr:clientData/>
  </xdr:twoCellAnchor>
  <xdr:twoCellAnchor>
    <xdr:from>
      <xdr:col>12</xdr:col>
      <xdr:colOff>200025</xdr:colOff>
      <xdr:row>2689</xdr:row>
      <xdr:rowOff>114300</xdr:rowOff>
    </xdr:from>
    <xdr:to>
      <xdr:col>15</xdr:col>
      <xdr:colOff>155202</xdr:colOff>
      <xdr:row>2691</xdr:row>
      <xdr:rowOff>101414</xdr:rowOff>
    </xdr:to>
    <xdr:sp macro="" textlink="">
      <xdr:nvSpPr>
        <xdr:cNvPr id="93" name="線吹き出し 1 (枠付き) 33">
          <a:extLst>
            <a:ext uri="{FF2B5EF4-FFF2-40B4-BE49-F238E27FC236}">
              <a16:creationId xmlns:a16="http://schemas.microsoft.com/office/drawing/2014/main" id="{B9DF0BAD-A53D-49CD-9635-F39D77A82BAB}"/>
            </a:ext>
          </a:extLst>
        </xdr:cNvPr>
        <xdr:cNvSpPr/>
      </xdr:nvSpPr>
      <xdr:spPr>
        <a:xfrm>
          <a:off x="3400425" y="537857700"/>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0006</a:t>
          </a:r>
          <a:endParaRPr lang="ja-JP" altLang="ja-JP">
            <a:effectLst/>
          </a:endParaRPr>
        </a:p>
      </xdr:txBody>
    </xdr:sp>
    <xdr:clientData/>
  </xdr:twoCellAnchor>
  <xdr:twoCellAnchor>
    <xdr:from>
      <xdr:col>36</xdr:col>
      <xdr:colOff>209550</xdr:colOff>
      <xdr:row>2691</xdr:row>
      <xdr:rowOff>76200</xdr:rowOff>
    </xdr:from>
    <xdr:to>
      <xdr:col>39</xdr:col>
      <xdr:colOff>200025</xdr:colOff>
      <xdr:row>2693</xdr:row>
      <xdr:rowOff>66675</xdr:rowOff>
    </xdr:to>
    <xdr:sp macro="" textlink="">
      <xdr:nvSpPr>
        <xdr:cNvPr id="94" name="線吹き出し 1 (枠付き) 33">
          <a:extLst>
            <a:ext uri="{FF2B5EF4-FFF2-40B4-BE49-F238E27FC236}">
              <a16:creationId xmlns:a16="http://schemas.microsoft.com/office/drawing/2014/main" id="{DF76DB1A-5785-4A5F-8579-4508B86FE8F5}"/>
            </a:ext>
          </a:extLst>
        </xdr:cNvPr>
        <xdr:cNvSpPr/>
      </xdr:nvSpPr>
      <xdr:spPr>
        <a:xfrm>
          <a:off x="9810750" y="53821965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0009</a:t>
          </a:r>
          <a:endParaRPr kumimoji="1" lang="ja-JP" altLang="en-US" sz="1100"/>
        </a:p>
      </xdr:txBody>
    </xdr:sp>
    <xdr:clientData/>
  </xdr:twoCellAnchor>
  <xdr:twoCellAnchor>
    <xdr:from>
      <xdr:col>8</xdr:col>
      <xdr:colOff>57150</xdr:colOff>
      <xdr:row>2695</xdr:row>
      <xdr:rowOff>104775</xdr:rowOff>
    </xdr:from>
    <xdr:to>
      <xdr:col>10</xdr:col>
      <xdr:colOff>250452</xdr:colOff>
      <xdr:row>2697</xdr:row>
      <xdr:rowOff>50427</xdr:rowOff>
    </xdr:to>
    <xdr:sp macro="" textlink="">
      <xdr:nvSpPr>
        <xdr:cNvPr id="95" name="線吹き出し 1 (枠付き) 27">
          <a:extLst>
            <a:ext uri="{FF2B5EF4-FFF2-40B4-BE49-F238E27FC236}">
              <a16:creationId xmlns:a16="http://schemas.microsoft.com/office/drawing/2014/main" id="{38E22137-2DF5-4F08-A6A8-CF6563A66B22}"/>
            </a:ext>
          </a:extLst>
        </xdr:cNvPr>
        <xdr:cNvSpPr/>
      </xdr:nvSpPr>
      <xdr:spPr>
        <a:xfrm>
          <a:off x="2190750" y="539048325"/>
          <a:ext cx="726702" cy="345702"/>
        </a:xfrm>
        <a:prstGeom prst="borderCallout1">
          <a:avLst>
            <a:gd name="adj1" fmla="val 87043"/>
            <a:gd name="adj2" fmla="val 61667"/>
            <a:gd name="adj3" fmla="val 302972"/>
            <a:gd name="adj4" fmla="val 1064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0010</a:t>
          </a:r>
          <a:endParaRPr kumimoji="1" lang="ja-JP" altLang="en-US" sz="1100"/>
        </a:p>
      </xdr:txBody>
    </xdr:sp>
    <xdr:clientData/>
  </xdr:twoCellAnchor>
  <xdr:twoCellAnchor>
    <xdr:from>
      <xdr:col>18</xdr:col>
      <xdr:colOff>47625</xdr:colOff>
      <xdr:row>2696</xdr:row>
      <xdr:rowOff>19050</xdr:rowOff>
    </xdr:from>
    <xdr:to>
      <xdr:col>21</xdr:col>
      <xdr:colOff>38100</xdr:colOff>
      <xdr:row>2698</xdr:row>
      <xdr:rowOff>9525</xdr:rowOff>
    </xdr:to>
    <xdr:sp macro="" textlink="">
      <xdr:nvSpPr>
        <xdr:cNvPr id="96" name="線吹き出し 1 (枠付き) 33">
          <a:extLst>
            <a:ext uri="{FF2B5EF4-FFF2-40B4-BE49-F238E27FC236}">
              <a16:creationId xmlns:a16="http://schemas.microsoft.com/office/drawing/2014/main" id="{D5B6A099-FD82-422D-91CC-DE147353B1A4}"/>
            </a:ext>
          </a:extLst>
        </xdr:cNvPr>
        <xdr:cNvSpPr/>
      </xdr:nvSpPr>
      <xdr:spPr>
        <a:xfrm>
          <a:off x="4848225" y="539162625"/>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0011</a:t>
          </a:r>
          <a:endParaRPr kumimoji="1" lang="ja-JP" altLang="en-US" sz="1100"/>
        </a:p>
      </xdr:txBody>
    </xdr:sp>
    <xdr:clientData/>
  </xdr:twoCellAnchor>
  <xdr:twoCellAnchor>
    <xdr:from>
      <xdr:col>32</xdr:col>
      <xdr:colOff>123825</xdr:colOff>
      <xdr:row>2698</xdr:row>
      <xdr:rowOff>180975</xdr:rowOff>
    </xdr:from>
    <xdr:to>
      <xdr:col>35</xdr:col>
      <xdr:colOff>114300</xdr:colOff>
      <xdr:row>2700</xdr:row>
      <xdr:rowOff>171450</xdr:rowOff>
    </xdr:to>
    <xdr:sp macro="" textlink="">
      <xdr:nvSpPr>
        <xdr:cNvPr id="97" name="線吹き出し 1 (枠付き) 33">
          <a:extLst>
            <a:ext uri="{FF2B5EF4-FFF2-40B4-BE49-F238E27FC236}">
              <a16:creationId xmlns:a16="http://schemas.microsoft.com/office/drawing/2014/main" id="{584B6784-50B8-46A6-B176-32D13599BF8F}"/>
            </a:ext>
          </a:extLst>
        </xdr:cNvPr>
        <xdr:cNvSpPr/>
      </xdr:nvSpPr>
      <xdr:spPr>
        <a:xfrm>
          <a:off x="8658225" y="539724600"/>
          <a:ext cx="790575" cy="390525"/>
        </a:xfrm>
        <a:prstGeom prst="borderCallout1">
          <a:avLst>
            <a:gd name="adj1" fmla="val 18750"/>
            <a:gd name="adj2" fmla="val -8333"/>
            <a:gd name="adj3" fmla="val 227267"/>
            <a:gd name="adj4" fmla="val -590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0013</a:t>
          </a:r>
          <a:endParaRPr kumimoji="1" lang="ja-JP" altLang="en-US" sz="1100"/>
        </a:p>
      </xdr:txBody>
    </xdr:sp>
    <xdr:clientData/>
  </xdr:twoCellAnchor>
  <xdr:twoCellAnchor>
    <xdr:from>
      <xdr:col>31</xdr:col>
      <xdr:colOff>28575</xdr:colOff>
      <xdr:row>2692</xdr:row>
      <xdr:rowOff>19050</xdr:rowOff>
    </xdr:from>
    <xdr:to>
      <xdr:col>33</xdr:col>
      <xdr:colOff>95250</xdr:colOff>
      <xdr:row>2693</xdr:row>
      <xdr:rowOff>47625</xdr:rowOff>
    </xdr:to>
    <xdr:sp macro="" textlink="">
      <xdr:nvSpPr>
        <xdr:cNvPr id="98" name="線吹き出し 1 (枠付き) 33">
          <a:extLst>
            <a:ext uri="{FF2B5EF4-FFF2-40B4-BE49-F238E27FC236}">
              <a16:creationId xmlns:a16="http://schemas.microsoft.com/office/drawing/2014/main" id="{7B7B8F29-7F76-45BB-B817-0469DD30BC55}"/>
            </a:ext>
          </a:extLst>
        </xdr:cNvPr>
        <xdr:cNvSpPr/>
      </xdr:nvSpPr>
      <xdr:spPr>
        <a:xfrm>
          <a:off x="8296275" y="538362525"/>
          <a:ext cx="600075" cy="228600"/>
        </a:xfrm>
        <a:prstGeom prst="borderCallout1">
          <a:avLst>
            <a:gd name="adj1" fmla="val 18750"/>
            <a:gd name="adj2" fmla="val -8333"/>
            <a:gd name="adj3" fmla="val 148100"/>
            <a:gd name="adj4" fmla="val -32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0021</a:t>
          </a:r>
          <a:endParaRPr kumimoji="1" lang="ja-JP" altLang="en-US" sz="1100"/>
        </a:p>
      </xdr:txBody>
    </xdr:sp>
    <xdr:clientData/>
  </xdr:twoCellAnchor>
  <xdr:twoCellAnchor>
    <xdr:from>
      <xdr:col>17</xdr:col>
      <xdr:colOff>228600</xdr:colOff>
      <xdr:row>2701</xdr:row>
      <xdr:rowOff>47625</xdr:rowOff>
    </xdr:from>
    <xdr:to>
      <xdr:col>20</xdr:col>
      <xdr:colOff>28575</xdr:colOff>
      <xdr:row>2702</xdr:row>
      <xdr:rowOff>76200</xdr:rowOff>
    </xdr:to>
    <xdr:sp macro="" textlink="">
      <xdr:nvSpPr>
        <xdr:cNvPr id="99" name="線吹き出し 1 (枠付き) 33">
          <a:extLst>
            <a:ext uri="{FF2B5EF4-FFF2-40B4-BE49-F238E27FC236}">
              <a16:creationId xmlns:a16="http://schemas.microsoft.com/office/drawing/2014/main" id="{6FC3355C-5497-425F-9705-BD45380255B6}"/>
            </a:ext>
          </a:extLst>
        </xdr:cNvPr>
        <xdr:cNvSpPr/>
      </xdr:nvSpPr>
      <xdr:spPr>
        <a:xfrm>
          <a:off x="4762500" y="540191325"/>
          <a:ext cx="600075" cy="228600"/>
        </a:xfrm>
        <a:prstGeom prst="borderCallout1">
          <a:avLst>
            <a:gd name="adj1" fmla="val 18750"/>
            <a:gd name="adj2" fmla="val -8333"/>
            <a:gd name="adj3" fmla="val 148100"/>
            <a:gd name="adj4" fmla="val -32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0012</a:t>
          </a:r>
          <a:endParaRPr kumimoji="1" lang="ja-JP" altLang="en-US" sz="1100"/>
        </a:p>
      </xdr:txBody>
    </xdr:sp>
    <xdr:clientData/>
  </xdr:twoCellAnchor>
  <xdr:twoCellAnchor>
    <xdr:from>
      <xdr:col>37</xdr:col>
      <xdr:colOff>133349</xdr:colOff>
      <xdr:row>2673</xdr:row>
      <xdr:rowOff>76200</xdr:rowOff>
    </xdr:from>
    <xdr:to>
      <xdr:col>46</xdr:col>
      <xdr:colOff>219074</xdr:colOff>
      <xdr:row>2675</xdr:row>
      <xdr:rowOff>28575</xdr:rowOff>
    </xdr:to>
    <xdr:sp macro="" textlink="">
      <xdr:nvSpPr>
        <xdr:cNvPr id="100" name="線吹き出し 1 (枠付き) 33">
          <a:extLst>
            <a:ext uri="{FF2B5EF4-FFF2-40B4-BE49-F238E27FC236}">
              <a16:creationId xmlns:a16="http://schemas.microsoft.com/office/drawing/2014/main" id="{144D64F0-1389-4CCA-8753-E80650D62F7D}"/>
            </a:ext>
          </a:extLst>
        </xdr:cNvPr>
        <xdr:cNvSpPr/>
      </xdr:nvSpPr>
      <xdr:spPr>
        <a:xfrm>
          <a:off x="10001249" y="534619200"/>
          <a:ext cx="2486025" cy="352425"/>
        </a:xfrm>
        <a:prstGeom prst="borderCallout1">
          <a:avLst>
            <a:gd name="adj1" fmla="val 18750"/>
            <a:gd name="adj2" fmla="val -8333"/>
            <a:gd name="adj3" fmla="val 166160"/>
            <a:gd name="adj4" fmla="val -242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0014~0020</a:t>
          </a:r>
          <a:r>
            <a:rPr kumimoji="1" lang="ja-JP" altLang="en-US" sz="1100"/>
            <a:t>画面に表示されない</a:t>
          </a:r>
        </a:p>
      </xdr:txBody>
    </xdr:sp>
    <xdr:clientData/>
  </xdr:twoCellAnchor>
  <xdr:twoCellAnchor editAs="oneCell">
    <xdr:from>
      <xdr:col>2</xdr:col>
      <xdr:colOff>95250</xdr:colOff>
      <xdr:row>2716</xdr:row>
      <xdr:rowOff>0</xdr:rowOff>
    </xdr:from>
    <xdr:to>
      <xdr:col>18</xdr:col>
      <xdr:colOff>172109</xdr:colOff>
      <xdr:row>2739</xdr:row>
      <xdr:rowOff>38747</xdr:rowOff>
    </xdr:to>
    <xdr:pic>
      <xdr:nvPicPr>
        <xdr:cNvPr id="101" name="図 100">
          <a:extLst>
            <a:ext uri="{FF2B5EF4-FFF2-40B4-BE49-F238E27FC236}">
              <a16:creationId xmlns:a16="http://schemas.microsoft.com/office/drawing/2014/main" id="{D281BE29-4738-4F6D-8F82-32EACF31389D}"/>
            </a:ext>
          </a:extLst>
        </xdr:cNvPr>
        <xdr:cNvPicPr>
          <a:picLocks noChangeAspect="1"/>
        </xdr:cNvPicPr>
      </xdr:nvPicPr>
      <xdr:blipFill>
        <a:blip xmlns:r="http://schemas.openxmlformats.org/officeDocument/2006/relationships" r:embed="rId85"/>
        <a:stretch>
          <a:fillRect/>
        </a:stretch>
      </xdr:blipFill>
      <xdr:spPr>
        <a:xfrm>
          <a:off x="628650" y="543144075"/>
          <a:ext cx="4725059" cy="4639322"/>
        </a:xfrm>
        <a:prstGeom prst="rect">
          <a:avLst/>
        </a:prstGeom>
      </xdr:spPr>
    </xdr:pic>
    <xdr:clientData/>
  </xdr:twoCellAnchor>
  <xdr:twoCellAnchor editAs="oneCell">
    <xdr:from>
      <xdr:col>27</xdr:col>
      <xdr:colOff>9525</xdr:colOff>
      <xdr:row>2716</xdr:row>
      <xdr:rowOff>85725</xdr:rowOff>
    </xdr:from>
    <xdr:to>
      <xdr:col>43</xdr:col>
      <xdr:colOff>248279</xdr:colOff>
      <xdr:row>2738</xdr:row>
      <xdr:rowOff>162550</xdr:rowOff>
    </xdr:to>
    <xdr:pic>
      <xdr:nvPicPr>
        <xdr:cNvPr id="102" name="図 101">
          <a:extLst>
            <a:ext uri="{FF2B5EF4-FFF2-40B4-BE49-F238E27FC236}">
              <a16:creationId xmlns:a16="http://schemas.microsoft.com/office/drawing/2014/main" id="{33F1FCAD-DF43-4C4A-B76C-2CAAE5192B4C}"/>
            </a:ext>
          </a:extLst>
        </xdr:cNvPr>
        <xdr:cNvPicPr>
          <a:picLocks noChangeAspect="1"/>
        </xdr:cNvPicPr>
      </xdr:nvPicPr>
      <xdr:blipFill>
        <a:blip xmlns:r="http://schemas.openxmlformats.org/officeDocument/2006/relationships" r:embed="rId86"/>
        <a:stretch>
          <a:fillRect/>
        </a:stretch>
      </xdr:blipFill>
      <xdr:spPr>
        <a:xfrm>
          <a:off x="7210425" y="543229800"/>
          <a:ext cx="4505954" cy="4477375"/>
        </a:xfrm>
        <a:prstGeom prst="rect">
          <a:avLst/>
        </a:prstGeom>
      </xdr:spPr>
    </xdr:pic>
    <xdr:clientData/>
  </xdr:twoCellAnchor>
  <xdr:twoCellAnchor editAs="oneCell">
    <xdr:from>
      <xdr:col>1</xdr:col>
      <xdr:colOff>123825</xdr:colOff>
      <xdr:row>2743</xdr:row>
      <xdr:rowOff>161925</xdr:rowOff>
    </xdr:from>
    <xdr:to>
      <xdr:col>55</xdr:col>
      <xdr:colOff>11607</xdr:colOff>
      <xdr:row>2777</xdr:row>
      <xdr:rowOff>134295</xdr:rowOff>
    </xdr:to>
    <xdr:pic>
      <xdr:nvPicPr>
        <xdr:cNvPr id="103" name="図 102">
          <a:extLst>
            <a:ext uri="{FF2B5EF4-FFF2-40B4-BE49-F238E27FC236}">
              <a16:creationId xmlns:a16="http://schemas.microsoft.com/office/drawing/2014/main" id="{5A06483E-0541-4120-8E41-5CB9D0922918}"/>
            </a:ext>
          </a:extLst>
        </xdr:cNvPr>
        <xdr:cNvPicPr>
          <a:picLocks noChangeAspect="1"/>
        </xdr:cNvPicPr>
      </xdr:nvPicPr>
      <xdr:blipFill>
        <a:blip xmlns:r="http://schemas.openxmlformats.org/officeDocument/2006/relationships" r:embed="rId87"/>
        <a:stretch>
          <a:fillRect/>
        </a:stretch>
      </xdr:blipFill>
      <xdr:spPr>
        <a:xfrm>
          <a:off x="390525" y="548706675"/>
          <a:ext cx="14918232" cy="6773220"/>
        </a:xfrm>
        <a:prstGeom prst="rect">
          <a:avLst/>
        </a:prstGeom>
      </xdr:spPr>
    </xdr:pic>
    <xdr:clientData/>
  </xdr:twoCellAnchor>
  <xdr:twoCellAnchor editAs="oneCell">
    <xdr:from>
      <xdr:col>3</xdr:col>
      <xdr:colOff>247650</xdr:colOff>
      <xdr:row>2790</xdr:row>
      <xdr:rowOff>28575</xdr:rowOff>
    </xdr:from>
    <xdr:to>
      <xdr:col>20</xdr:col>
      <xdr:colOff>10178</xdr:colOff>
      <xdr:row>2812</xdr:row>
      <xdr:rowOff>133979</xdr:rowOff>
    </xdr:to>
    <xdr:pic>
      <xdr:nvPicPr>
        <xdr:cNvPr id="104" name="図 103">
          <a:extLst>
            <a:ext uri="{FF2B5EF4-FFF2-40B4-BE49-F238E27FC236}">
              <a16:creationId xmlns:a16="http://schemas.microsoft.com/office/drawing/2014/main" id="{3335AEF2-2E16-464D-BD29-6AEC5766E584}"/>
            </a:ext>
          </a:extLst>
        </xdr:cNvPr>
        <xdr:cNvPicPr>
          <a:picLocks noChangeAspect="1"/>
        </xdr:cNvPicPr>
      </xdr:nvPicPr>
      <xdr:blipFill>
        <a:blip xmlns:r="http://schemas.openxmlformats.org/officeDocument/2006/relationships" r:embed="rId88"/>
        <a:stretch>
          <a:fillRect/>
        </a:stretch>
      </xdr:blipFill>
      <xdr:spPr>
        <a:xfrm>
          <a:off x="1047750" y="557974500"/>
          <a:ext cx="4677428" cy="4505954"/>
        </a:xfrm>
        <a:prstGeom prst="rect">
          <a:avLst/>
        </a:prstGeom>
      </xdr:spPr>
    </xdr:pic>
    <xdr:clientData/>
  </xdr:twoCellAnchor>
  <xdr:twoCellAnchor editAs="oneCell">
    <xdr:from>
      <xdr:col>2</xdr:col>
      <xdr:colOff>57150</xdr:colOff>
      <xdr:row>2867</xdr:row>
      <xdr:rowOff>19050</xdr:rowOff>
    </xdr:from>
    <xdr:to>
      <xdr:col>56</xdr:col>
      <xdr:colOff>68745</xdr:colOff>
      <xdr:row>2901</xdr:row>
      <xdr:rowOff>105736</xdr:rowOff>
    </xdr:to>
    <xdr:pic>
      <xdr:nvPicPr>
        <xdr:cNvPr id="107" name="図 106">
          <a:extLst>
            <a:ext uri="{FF2B5EF4-FFF2-40B4-BE49-F238E27FC236}">
              <a16:creationId xmlns:a16="http://schemas.microsoft.com/office/drawing/2014/main" id="{672021C8-D5BB-427E-9E6F-E3B95571BCA1}"/>
            </a:ext>
          </a:extLst>
        </xdr:cNvPr>
        <xdr:cNvPicPr>
          <a:picLocks noChangeAspect="1"/>
        </xdr:cNvPicPr>
      </xdr:nvPicPr>
      <xdr:blipFill>
        <a:blip xmlns:r="http://schemas.openxmlformats.org/officeDocument/2006/relationships" r:embed="rId89"/>
        <a:stretch>
          <a:fillRect/>
        </a:stretch>
      </xdr:blipFill>
      <xdr:spPr>
        <a:xfrm>
          <a:off x="590550" y="573366900"/>
          <a:ext cx="14832495" cy="6887536"/>
        </a:xfrm>
        <a:prstGeom prst="rect">
          <a:avLst/>
        </a:prstGeom>
      </xdr:spPr>
    </xdr:pic>
    <xdr:clientData/>
  </xdr:twoCellAnchor>
  <xdr:twoCellAnchor>
    <xdr:from>
      <xdr:col>37</xdr:col>
      <xdr:colOff>190500</xdr:colOff>
      <xdr:row>2885</xdr:row>
      <xdr:rowOff>142875</xdr:rowOff>
    </xdr:from>
    <xdr:to>
      <xdr:col>40</xdr:col>
      <xdr:colOff>145677</xdr:colOff>
      <xdr:row>2887</xdr:row>
      <xdr:rowOff>129989</xdr:rowOff>
    </xdr:to>
    <xdr:sp macro="" textlink="">
      <xdr:nvSpPr>
        <xdr:cNvPr id="110" name="線吹き出し 1 (枠付き) 33">
          <a:extLst>
            <a:ext uri="{FF2B5EF4-FFF2-40B4-BE49-F238E27FC236}">
              <a16:creationId xmlns:a16="http://schemas.microsoft.com/office/drawing/2014/main" id="{A84D842C-FA38-42A2-8822-468AE1289675}"/>
            </a:ext>
          </a:extLst>
        </xdr:cNvPr>
        <xdr:cNvSpPr/>
      </xdr:nvSpPr>
      <xdr:spPr>
        <a:xfrm>
          <a:off x="10058400" y="57709117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0030</a:t>
          </a:r>
          <a:endParaRPr kumimoji="1" lang="ja-JP" altLang="en-US" sz="1100"/>
        </a:p>
      </xdr:txBody>
    </xdr:sp>
    <xdr:clientData/>
  </xdr:twoCellAnchor>
  <xdr:twoCellAnchor editAs="oneCell">
    <xdr:from>
      <xdr:col>2</xdr:col>
      <xdr:colOff>114300</xdr:colOff>
      <xdr:row>2904</xdr:row>
      <xdr:rowOff>38100</xdr:rowOff>
    </xdr:from>
    <xdr:to>
      <xdr:col>59</xdr:col>
      <xdr:colOff>59322</xdr:colOff>
      <xdr:row>2939</xdr:row>
      <xdr:rowOff>153393</xdr:rowOff>
    </xdr:to>
    <xdr:pic>
      <xdr:nvPicPr>
        <xdr:cNvPr id="112" name="図 111">
          <a:extLst>
            <a:ext uri="{FF2B5EF4-FFF2-40B4-BE49-F238E27FC236}">
              <a16:creationId xmlns:a16="http://schemas.microsoft.com/office/drawing/2014/main" id="{0E8EE08A-E717-438E-9285-CD409389649C}"/>
            </a:ext>
          </a:extLst>
        </xdr:cNvPr>
        <xdr:cNvPicPr>
          <a:picLocks noChangeAspect="1"/>
        </xdr:cNvPicPr>
      </xdr:nvPicPr>
      <xdr:blipFill>
        <a:blip xmlns:r="http://schemas.openxmlformats.org/officeDocument/2006/relationships" r:embed="rId90"/>
        <a:stretch>
          <a:fillRect/>
        </a:stretch>
      </xdr:blipFill>
      <xdr:spPr>
        <a:xfrm>
          <a:off x="647700" y="581186925"/>
          <a:ext cx="15566022" cy="7116168"/>
        </a:xfrm>
        <a:prstGeom prst="rect">
          <a:avLst/>
        </a:prstGeom>
      </xdr:spPr>
    </xdr:pic>
    <xdr:clientData/>
  </xdr:twoCellAnchor>
  <xdr:twoCellAnchor>
    <xdr:from>
      <xdr:col>37</xdr:col>
      <xdr:colOff>114300</xdr:colOff>
      <xdr:row>2922</xdr:row>
      <xdr:rowOff>133350</xdr:rowOff>
    </xdr:from>
    <xdr:to>
      <xdr:col>40</xdr:col>
      <xdr:colOff>69477</xdr:colOff>
      <xdr:row>2924</xdr:row>
      <xdr:rowOff>120464</xdr:rowOff>
    </xdr:to>
    <xdr:sp macro="" textlink="">
      <xdr:nvSpPr>
        <xdr:cNvPr id="113" name="線吹き出し 1 (枠付き) 33">
          <a:extLst>
            <a:ext uri="{FF2B5EF4-FFF2-40B4-BE49-F238E27FC236}">
              <a16:creationId xmlns:a16="http://schemas.microsoft.com/office/drawing/2014/main" id="{BE6DE2E0-FCD4-4DF3-ABD4-C3B3B100539A}"/>
            </a:ext>
          </a:extLst>
        </xdr:cNvPr>
        <xdr:cNvSpPr/>
      </xdr:nvSpPr>
      <xdr:spPr>
        <a:xfrm>
          <a:off x="9982200" y="5848826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0031</a:t>
          </a:r>
          <a:endParaRPr kumimoji="1" lang="ja-JP" altLang="en-US" sz="1100"/>
        </a:p>
      </xdr:txBody>
    </xdr:sp>
    <xdr:clientData/>
  </xdr:twoCellAnchor>
  <xdr:twoCellAnchor>
    <xdr:from>
      <xdr:col>40</xdr:col>
      <xdr:colOff>200026</xdr:colOff>
      <xdr:row>2888</xdr:row>
      <xdr:rowOff>114300</xdr:rowOff>
    </xdr:from>
    <xdr:to>
      <xdr:col>43</xdr:col>
      <xdr:colOff>142876</xdr:colOff>
      <xdr:row>2890</xdr:row>
      <xdr:rowOff>38100</xdr:rowOff>
    </xdr:to>
    <xdr:sp macro="" textlink="">
      <xdr:nvSpPr>
        <xdr:cNvPr id="115" name="線吹き出し 1 (枠付き) 33">
          <a:extLst>
            <a:ext uri="{FF2B5EF4-FFF2-40B4-BE49-F238E27FC236}">
              <a16:creationId xmlns:a16="http://schemas.microsoft.com/office/drawing/2014/main" id="{5438E71C-A031-439D-A18A-9A204A75A3BC}"/>
            </a:ext>
          </a:extLst>
        </xdr:cNvPr>
        <xdr:cNvSpPr/>
      </xdr:nvSpPr>
      <xdr:spPr>
        <a:xfrm>
          <a:off x="10868026" y="577662675"/>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0032</a:t>
          </a:r>
          <a:endParaRPr kumimoji="1" lang="ja-JP" altLang="en-US" sz="1100"/>
        </a:p>
      </xdr:txBody>
    </xdr:sp>
    <xdr:clientData/>
  </xdr:twoCellAnchor>
  <xdr:twoCellAnchor>
    <xdr:from>
      <xdr:col>40</xdr:col>
      <xdr:colOff>161925</xdr:colOff>
      <xdr:row>2926</xdr:row>
      <xdr:rowOff>0</xdr:rowOff>
    </xdr:from>
    <xdr:to>
      <xdr:col>43</xdr:col>
      <xdr:colOff>104775</xdr:colOff>
      <xdr:row>2927</xdr:row>
      <xdr:rowOff>123825</xdr:rowOff>
    </xdr:to>
    <xdr:sp macro="" textlink="">
      <xdr:nvSpPr>
        <xdr:cNvPr id="116" name="線吹き出し 1 (枠付き) 33">
          <a:extLst>
            <a:ext uri="{FF2B5EF4-FFF2-40B4-BE49-F238E27FC236}">
              <a16:creationId xmlns:a16="http://schemas.microsoft.com/office/drawing/2014/main" id="{27013BAC-0EF3-4827-B49D-23C34E46451D}"/>
            </a:ext>
          </a:extLst>
        </xdr:cNvPr>
        <xdr:cNvSpPr/>
      </xdr:nvSpPr>
      <xdr:spPr>
        <a:xfrm>
          <a:off x="10829925" y="585149325"/>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0034</a:t>
          </a:r>
          <a:endParaRPr kumimoji="1" lang="ja-JP" altLang="en-US" sz="1100"/>
        </a:p>
      </xdr:txBody>
    </xdr:sp>
    <xdr:clientData/>
  </xdr:twoCellAnchor>
  <xdr:twoCellAnchor editAs="oneCell">
    <xdr:from>
      <xdr:col>27</xdr:col>
      <xdr:colOff>95250</xdr:colOff>
      <xdr:row>2839</xdr:row>
      <xdr:rowOff>161925</xdr:rowOff>
    </xdr:from>
    <xdr:to>
      <xdr:col>39</xdr:col>
      <xdr:colOff>152855</xdr:colOff>
      <xdr:row>2863</xdr:row>
      <xdr:rowOff>191174</xdr:rowOff>
    </xdr:to>
    <xdr:pic>
      <xdr:nvPicPr>
        <xdr:cNvPr id="117" name="図 116">
          <a:extLst>
            <a:ext uri="{FF2B5EF4-FFF2-40B4-BE49-F238E27FC236}">
              <a16:creationId xmlns:a16="http://schemas.microsoft.com/office/drawing/2014/main" id="{E1074677-60FC-4BD2-AA40-BD27455994B9}"/>
            </a:ext>
          </a:extLst>
        </xdr:cNvPr>
        <xdr:cNvPicPr>
          <a:picLocks noChangeAspect="1"/>
        </xdr:cNvPicPr>
      </xdr:nvPicPr>
      <xdr:blipFill>
        <a:blip xmlns:r="http://schemas.openxmlformats.org/officeDocument/2006/relationships" r:embed="rId91"/>
        <a:stretch>
          <a:fillRect/>
        </a:stretch>
      </xdr:blipFill>
      <xdr:spPr>
        <a:xfrm>
          <a:off x="7296150" y="567909075"/>
          <a:ext cx="3258005" cy="4829849"/>
        </a:xfrm>
        <a:prstGeom prst="rect">
          <a:avLst/>
        </a:prstGeom>
      </xdr:spPr>
    </xdr:pic>
    <xdr:clientData/>
  </xdr:twoCellAnchor>
  <xdr:twoCellAnchor>
    <xdr:from>
      <xdr:col>36</xdr:col>
      <xdr:colOff>19050</xdr:colOff>
      <xdr:row>2882</xdr:row>
      <xdr:rowOff>104775</xdr:rowOff>
    </xdr:from>
    <xdr:to>
      <xdr:col>38</xdr:col>
      <xdr:colOff>240927</xdr:colOff>
      <xdr:row>2884</xdr:row>
      <xdr:rowOff>91889</xdr:rowOff>
    </xdr:to>
    <xdr:sp macro="" textlink="">
      <xdr:nvSpPr>
        <xdr:cNvPr id="119" name="線吹き出し 1 (枠付き) 33">
          <a:extLst>
            <a:ext uri="{FF2B5EF4-FFF2-40B4-BE49-F238E27FC236}">
              <a16:creationId xmlns:a16="http://schemas.microsoft.com/office/drawing/2014/main" id="{2D5C51DA-10E6-4F12-AA7D-EDA71E6FAA95}"/>
            </a:ext>
          </a:extLst>
        </xdr:cNvPr>
        <xdr:cNvSpPr/>
      </xdr:nvSpPr>
      <xdr:spPr>
        <a:xfrm>
          <a:off x="9620250" y="5764530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0</xdr:colOff>
      <xdr:row>2883</xdr:row>
      <xdr:rowOff>47625</xdr:rowOff>
    </xdr:from>
    <xdr:to>
      <xdr:col>29</xdr:col>
      <xdr:colOff>221877</xdr:colOff>
      <xdr:row>2885</xdr:row>
      <xdr:rowOff>34739</xdr:rowOff>
    </xdr:to>
    <xdr:sp macro="" textlink="">
      <xdr:nvSpPr>
        <xdr:cNvPr id="120" name="線吹き出し 1 (枠付き) 33">
          <a:extLst>
            <a:ext uri="{FF2B5EF4-FFF2-40B4-BE49-F238E27FC236}">
              <a16:creationId xmlns:a16="http://schemas.microsoft.com/office/drawing/2014/main" id="{14B462AC-8787-4749-A4FA-BBD151526A3D}"/>
            </a:ext>
          </a:extLst>
        </xdr:cNvPr>
        <xdr:cNvSpPr/>
      </xdr:nvSpPr>
      <xdr:spPr>
        <a:xfrm>
          <a:off x="7200900" y="57659587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0035</a:t>
          </a:r>
          <a:endParaRPr kumimoji="1" lang="ja-JP" altLang="en-US" sz="1100"/>
        </a:p>
      </xdr:txBody>
    </xdr:sp>
    <xdr:clientData/>
  </xdr:twoCellAnchor>
  <xdr:twoCellAnchor>
    <xdr:from>
      <xdr:col>36</xdr:col>
      <xdr:colOff>9525</xdr:colOff>
      <xdr:row>2919</xdr:row>
      <xdr:rowOff>19050</xdr:rowOff>
    </xdr:from>
    <xdr:to>
      <xdr:col>38</xdr:col>
      <xdr:colOff>231402</xdr:colOff>
      <xdr:row>2921</xdr:row>
      <xdr:rowOff>6164</xdr:rowOff>
    </xdr:to>
    <xdr:sp macro="" textlink="">
      <xdr:nvSpPr>
        <xdr:cNvPr id="121" name="線吹き出し 1 (枠付き) 33">
          <a:extLst>
            <a:ext uri="{FF2B5EF4-FFF2-40B4-BE49-F238E27FC236}">
              <a16:creationId xmlns:a16="http://schemas.microsoft.com/office/drawing/2014/main" id="{C89A0475-7CE8-426E-926C-31155BD4C777}"/>
            </a:ext>
          </a:extLst>
        </xdr:cNvPr>
        <xdr:cNvSpPr/>
      </xdr:nvSpPr>
      <xdr:spPr>
        <a:xfrm>
          <a:off x="9610725" y="5837682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19050</xdr:colOff>
      <xdr:row>2921</xdr:row>
      <xdr:rowOff>9525</xdr:rowOff>
    </xdr:from>
    <xdr:to>
      <xdr:col>29</xdr:col>
      <xdr:colOff>240927</xdr:colOff>
      <xdr:row>2922</xdr:row>
      <xdr:rowOff>196664</xdr:rowOff>
    </xdr:to>
    <xdr:sp macro="" textlink="">
      <xdr:nvSpPr>
        <xdr:cNvPr id="123" name="線吹き出し 1 (枠付き) 33">
          <a:extLst>
            <a:ext uri="{FF2B5EF4-FFF2-40B4-BE49-F238E27FC236}">
              <a16:creationId xmlns:a16="http://schemas.microsoft.com/office/drawing/2014/main" id="{62D3C508-B31C-4D0B-B96C-309613637391}"/>
            </a:ext>
          </a:extLst>
        </xdr:cNvPr>
        <xdr:cNvSpPr/>
      </xdr:nvSpPr>
      <xdr:spPr>
        <a:xfrm>
          <a:off x="7219950" y="5841587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0036</a:t>
          </a:r>
          <a:endParaRPr kumimoji="1" lang="ja-JP" altLang="en-US" sz="1100"/>
        </a:p>
      </xdr:txBody>
    </xdr:sp>
    <xdr:clientData/>
  </xdr:twoCellAnchor>
  <xdr:twoCellAnchor editAs="oneCell">
    <xdr:from>
      <xdr:col>3</xdr:col>
      <xdr:colOff>219075</xdr:colOff>
      <xdr:row>2839</xdr:row>
      <xdr:rowOff>66675</xdr:rowOff>
    </xdr:from>
    <xdr:to>
      <xdr:col>19</xdr:col>
      <xdr:colOff>67302</xdr:colOff>
      <xdr:row>2863</xdr:row>
      <xdr:rowOff>124503</xdr:rowOff>
    </xdr:to>
    <xdr:pic>
      <xdr:nvPicPr>
        <xdr:cNvPr id="124" name="図 123">
          <a:extLst>
            <a:ext uri="{FF2B5EF4-FFF2-40B4-BE49-F238E27FC236}">
              <a16:creationId xmlns:a16="http://schemas.microsoft.com/office/drawing/2014/main" id="{66DEC9B6-ABDD-4519-B4C1-EA8866DF0897}"/>
            </a:ext>
          </a:extLst>
        </xdr:cNvPr>
        <xdr:cNvPicPr>
          <a:picLocks noChangeAspect="1"/>
        </xdr:cNvPicPr>
      </xdr:nvPicPr>
      <xdr:blipFill>
        <a:blip xmlns:r="http://schemas.openxmlformats.org/officeDocument/2006/relationships" r:embed="rId92"/>
        <a:stretch>
          <a:fillRect/>
        </a:stretch>
      </xdr:blipFill>
      <xdr:spPr>
        <a:xfrm>
          <a:off x="1019175" y="567813825"/>
          <a:ext cx="4496427" cy="4858428"/>
        </a:xfrm>
        <a:prstGeom prst="rect">
          <a:avLst/>
        </a:prstGeom>
      </xdr:spPr>
    </xdr:pic>
    <xdr:clientData/>
  </xdr:twoCellAnchor>
  <xdr:twoCellAnchor editAs="oneCell">
    <xdr:from>
      <xdr:col>2</xdr:col>
      <xdr:colOff>76200</xdr:colOff>
      <xdr:row>2943</xdr:row>
      <xdr:rowOff>104775</xdr:rowOff>
    </xdr:from>
    <xdr:to>
      <xdr:col>55</xdr:col>
      <xdr:colOff>144916</xdr:colOff>
      <xdr:row>2976</xdr:row>
      <xdr:rowOff>124749</xdr:rowOff>
    </xdr:to>
    <xdr:pic>
      <xdr:nvPicPr>
        <xdr:cNvPr id="125" name="図 124">
          <a:extLst>
            <a:ext uri="{FF2B5EF4-FFF2-40B4-BE49-F238E27FC236}">
              <a16:creationId xmlns:a16="http://schemas.microsoft.com/office/drawing/2014/main" id="{33F57BF8-4916-455B-AFDB-F17EDCF97454}"/>
            </a:ext>
          </a:extLst>
        </xdr:cNvPr>
        <xdr:cNvPicPr>
          <a:picLocks noChangeAspect="1"/>
        </xdr:cNvPicPr>
      </xdr:nvPicPr>
      <xdr:blipFill>
        <a:blip xmlns:r="http://schemas.openxmlformats.org/officeDocument/2006/relationships" r:embed="rId93"/>
        <a:stretch>
          <a:fillRect/>
        </a:stretch>
      </xdr:blipFill>
      <xdr:spPr>
        <a:xfrm>
          <a:off x="609600" y="595055325"/>
          <a:ext cx="14622916" cy="6620799"/>
        </a:xfrm>
        <a:prstGeom prst="rect">
          <a:avLst/>
        </a:prstGeom>
      </xdr:spPr>
    </xdr:pic>
    <xdr:clientData/>
  </xdr:twoCellAnchor>
  <xdr:twoCellAnchor>
    <xdr:from>
      <xdr:col>40</xdr:col>
      <xdr:colOff>228600</xdr:colOff>
      <xdr:row>2964</xdr:row>
      <xdr:rowOff>85725</xdr:rowOff>
    </xdr:from>
    <xdr:to>
      <xdr:col>43</xdr:col>
      <xdr:colOff>171450</xdr:colOff>
      <xdr:row>2966</xdr:row>
      <xdr:rowOff>9525</xdr:rowOff>
    </xdr:to>
    <xdr:sp macro="" textlink="">
      <xdr:nvSpPr>
        <xdr:cNvPr id="126" name="線吹き出し 1 (枠付き) 33">
          <a:extLst>
            <a:ext uri="{FF2B5EF4-FFF2-40B4-BE49-F238E27FC236}">
              <a16:creationId xmlns:a16="http://schemas.microsoft.com/office/drawing/2014/main" id="{FA808844-84F6-41A4-AD94-F71764B9FA8E}"/>
            </a:ext>
          </a:extLst>
        </xdr:cNvPr>
        <xdr:cNvSpPr/>
      </xdr:nvSpPr>
      <xdr:spPr>
        <a:xfrm>
          <a:off x="10896600" y="599236800"/>
          <a:ext cx="742950" cy="323850"/>
        </a:xfrm>
        <a:prstGeom prst="borderCallout1">
          <a:avLst>
            <a:gd name="adj1" fmla="val 18750"/>
            <a:gd name="adj2" fmla="val -8333"/>
            <a:gd name="adj3" fmla="val 80865"/>
            <a:gd name="adj4" fmla="val -12244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0033</a:t>
          </a:r>
          <a:endParaRPr kumimoji="1" lang="ja-JP" altLang="en-US" sz="1100"/>
        </a:p>
      </xdr:txBody>
    </xdr:sp>
    <xdr:clientData/>
  </xdr:twoCellAnchor>
  <xdr:twoCellAnchor>
    <xdr:from>
      <xdr:col>37</xdr:col>
      <xdr:colOff>190500</xdr:colOff>
      <xdr:row>2962</xdr:row>
      <xdr:rowOff>0</xdr:rowOff>
    </xdr:from>
    <xdr:to>
      <xdr:col>40</xdr:col>
      <xdr:colOff>145677</xdr:colOff>
      <xdr:row>2963</xdr:row>
      <xdr:rowOff>187139</xdr:rowOff>
    </xdr:to>
    <xdr:sp macro="" textlink="">
      <xdr:nvSpPr>
        <xdr:cNvPr id="127" name="線吹き出し 1 (枠付き) 33">
          <a:extLst>
            <a:ext uri="{FF2B5EF4-FFF2-40B4-BE49-F238E27FC236}">
              <a16:creationId xmlns:a16="http://schemas.microsoft.com/office/drawing/2014/main" id="{72337F50-B07D-43EB-AA55-58EB4FE8D43B}"/>
            </a:ext>
          </a:extLst>
        </xdr:cNvPr>
        <xdr:cNvSpPr/>
      </xdr:nvSpPr>
      <xdr:spPr>
        <a:xfrm>
          <a:off x="10058400" y="598751025"/>
          <a:ext cx="755277" cy="387164"/>
        </a:xfrm>
        <a:prstGeom prst="borderCallout1">
          <a:avLst>
            <a:gd name="adj1" fmla="val 18750"/>
            <a:gd name="adj2" fmla="val -8333"/>
            <a:gd name="adj3" fmla="val 166159"/>
            <a:gd name="adj4" fmla="val -660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0029</a:t>
          </a:r>
          <a:endParaRPr kumimoji="1" lang="ja-JP" altLang="en-US" sz="1100"/>
        </a:p>
      </xdr:txBody>
    </xdr:sp>
    <xdr:clientData/>
  </xdr:twoCellAnchor>
  <xdr:twoCellAnchor>
    <xdr:from>
      <xdr:col>36</xdr:col>
      <xdr:colOff>66675</xdr:colOff>
      <xdr:row>2958</xdr:row>
      <xdr:rowOff>171450</xdr:rowOff>
    </xdr:from>
    <xdr:to>
      <xdr:col>39</xdr:col>
      <xdr:colOff>21852</xdr:colOff>
      <xdr:row>2960</xdr:row>
      <xdr:rowOff>158564</xdr:rowOff>
    </xdr:to>
    <xdr:sp macro="" textlink="">
      <xdr:nvSpPr>
        <xdr:cNvPr id="128" name="線吹き出し 1 (枠付き) 33">
          <a:extLst>
            <a:ext uri="{FF2B5EF4-FFF2-40B4-BE49-F238E27FC236}">
              <a16:creationId xmlns:a16="http://schemas.microsoft.com/office/drawing/2014/main" id="{AF9E3B7E-5E4F-488C-9791-B1FB0CD6D367}"/>
            </a:ext>
          </a:extLst>
        </xdr:cNvPr>
        <xdr:cNvSpPr/>
      </xdr:nvSpPr>
      <xdr:spPr>
        <a:xfrm>
          <a:off x="9667875" y="5981223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0042</a:t>
          </a:r>
          <a:endParaRPr kumimoji="1" lang="ja-JP" altLang="en-US" sz="1100"/>
        </a:p>
      </xdr:txBody>
    </xdr:sp>
    <xdr:clientData/>
  </xdr:twoCellAnchor>
  <xdr:twoCellAnchor>
    <xdr:from>
      <xdr:col>27</xdr:col>
      <xdr:colOff>76200</xdr:colOff>
      <xdr:row>2959</xdr:row>
      <xdr:rowOff>161925</xdr:rowOff>
    </xdr:from>
    <xdr:to>
      <xdr:col>30</xdr:col>
      <xdr:colOff>31377</xdr:colOff>
      <xdr:row>2961</xdr:row>
      <xdr:rowOff>149039</xdr:rowOff>
    </xdr:to>
    <xdr:sp macro="" textlink="">
      <xdr:nvSpPr>
        <xdr:cNvPr id="129" name="線吹き出し 1 (枠付き) 33">
          <a:extLst>
            <a:ext uri="{FF2B5EF4-FFF2-40B4-BE49-F238E27FC236}">
              <a16:creationId xmlns:a16="http://schemas.microsoft.com/office/drawing/2014/main" id="{2880C9A3-76A9-4755-8AF3-6CBD2D0B3DFF}"/>
            </a:ext>
          </a:extLst>
        </xdr:cNvPr>
        <xdr:cNvSpPr/>
      </xdr:nvSpPr>
      <xdr:spPr>
        <a:xfrm>
          <a:off x="7277100" y="59831287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0037</a:t>
          </a:r>
          <a:endParaRPr kumimoji="1" lang="ja-JP" altLang="en-US" sz="1100"/>
        </a:p>
      </xdr:txBody>
    </xdr:sp>
    <xdr:clientData/>
  </xdr:twoCellAnchor>
  <xdr:twoCellAnchor editAs="oneCell">
    <xdr:from>
      <xdr:col>24</xdr:col>
      <xdr:colOff>133350</xdr:colOff>
      <xdr:row>2985</xdr:row>
      <xdr:rowOff>19050</xdr:rowOff>
    </xdr:from>
    <xdr:to>
      <xdr:col>39</xdr:col>
      <xdr:colOff>114856</xdr:colOff>
      <xdr:row>3006</xdr:row>
      <xdr:rowOff>76794</xdr:rowOff>
    </xdr:to>
    <xdr:pic>
      <xdr:nvPicPr>
        <xdr:cNvPr id="106" name="図 105">
          <a:extLst>
            <a:ext uri="{FF2B5EF4-FFF2-40B4-BE49-F238E27FC236}">
              <a16:creationId xmlns:a16="http://schemas.microsoft.com/office/drawing/2014/main" id="{244290C8-AF09-4101-8FC9-81973AE89A78}"/>
            </a:ext>
          </a:extLst>
        </xdr:cNvPr>
        <xdr:cNvPicPr>
          <a:picLocks noChangeAspect="1"/>
        </xdr:cNvPicPr>
      </xdr:nvPicPr>
      <xdr:blipFill>
        <a:blip xmlns:r="http://schemas.openxmlformats.org/officeDocument/2006/relationships" r:embed="rId94"/>
        <a:stretch>
          <a:fillRect/>
        </a:stretch>
      </xdr:blipFill>
      <xdr:spPr>
        <a:xfrm>
          <a:off x="6534150" y="596969850"/>
          <a:ext cx="3982006" cy="4258269"/>
        </a:xfrm>
        <a:prstGeom prst="rect">
          <a:avLst/>
        </a:prstGeom>
      </xdr:spPr>
    </xdr:pic>
    <xdr:clientData/>
  </xdr:twoCellAnchor>
  <xdr:twoCellAnchor editAs="oneCell">
    <xdr:from>
      <xdr:col>2</xdr:col>
      <xdr:colOff>28575</xdr:colOff>
      <xdr:row>3010</xdr:row>
      <xdr:rowOff>66675</xdr:rowOff>
    </xdr:from>
    <xdr:to>
      <xdr:col>36</xdr:col>
      <xdr:colOff>210894</xdr:colOff>
      <xdr:row>3043</xdr:row>
      <xdr:rowOff>10438</xdr:rowOff>
    </xdr:to>
    <xdr:pic>
      <xdr:nvPicPr>
        <xdr:cNvPr id="108" name="図 107">
          <a:extLst>
            <a:ext uri="{FF2B5EF4-FFF2-40B4-BE49-F238E27FC236}">
              <a16:creationId xmlns:a16="http://schemas.microsoft.com/office/drawing/2014/main" id="{08C79E8B-250B-4E26-9A4F-0F5186B86F46}"/>
            </a:ext>
          </a:extLst>
        </xdr:cNvPr>
        <xdr:cNvPicPr>
          <a:picLocks noChangeAspect="1"/>
        </xdr:cNvPicPr>
      </xdr:nvPicPr>
      <xdr:blipFill>
        <a:blip xmlns:r="http://schemas.openxmlformats.org/officeDocument/2006/relationships" r:embed="rId95"/>
        <a:stretch>
          <a:fillRect/>
        </a:stretch>
      </xdr:blipFill>
      <xdr:spPr>
        <a:xfrm>
          <a:off x="561975" y="602018100"/>
          <a:ext cx="9631119" cy="6544588"/>
        </a:xfrm>
        <a:prstGeom prst="rect">
          <a:avLst/>
        </a:prstGeom>
      </xdr:spPr>
    </xdr:pic>
    <xdr:clientData/>
  </xdr:twoCellAnchor>
  <xdr:twoCellAnchor editAs="oneCell">
    <xdr:from>
      <xdr:col>2</xdr:col>
      <xdr:colOff>133350</xdr:colOff>
      <xdr:row>3046</xdr:row>
      <xdr:rowOff>95250</xdr:rowOff>
    </xdr:from>
    <xdr:to>
      <xdr:col>37</xdr:col>
      <xdr:colOff>125180</xdr:colOff>
      <xdr:row>3079</xdr:row>
      <xdr:rowOff>115224</xdr:rowOff>
    </xdr:to>
    <xdr:pic>
      <xdr:nvPicPr>
        <xdr:cNvPr id="109" name="図 108">
          <a:extLst>
            <a:ext uri="{FF2B5EF4-FFF2-40B4-BE49-F238E27FC236}">
              <a16:creationId xmlns:a16="http://schemas.microsoft.com/office/drawing/2014/main" id="{95F3CA85-FEA6-43C9-BBC7-BDC6A51211C6}"/>
            </a:ext>
          </a:extLst>
        </xdr:cNvPr>
        <xdr:cNvPicPr>
          <a:picLocks noChangeAspect="1"/>
        </xdr:cNvPicPr>
      </xdr:nvPicPr>
      <xdr:blipFill>
        <a:blip xmlns:r="http://schemas.openxmlformats.org/officeDocument/2006/relationships" r:embed="rId96"/>
        <a:stretch>
          <a:fillRect/>
        </a:stretch>
      </xdr:blipFill>
      <xdr:spPr>
        <a:xfrm>
          <a:off x="666750" y="609247575"/>
          <a:ext cx="9707330" cy="6620799"/>
        </a:xfrm>
        <a:prstGeom prst="rect">
          <a:avLst/>
        </a:prstGeom>
      </xdr:spPr>
    </xdr:pic>
    <xdr:clientData/>
  </xdr:twoCellAnchor>
  <xdr:twoCellAnchor editAs="oneCell">
    <xdr:from>
      <xdr:col>2</xdr:col>
      <xdr:colOff>85725</xdr:colOff>
      <xdr:row>3082</xdr:row>
      <xdr:rowOff>38100</xdr:rowOff>
    </xdr:from>
    <xdr:to>
      <xdr:col>37</xdr:col>
      <xdr:colOff>10870</xdr:colOff>
      <xdr:row>3115</xdr:row>
      <xdr:rowOff>191443</xdr:rowOff>
    </xdr:to>
    <xdr:pic>
      <xdr:nvPicPr>
        <xdr:cNvPr id="111" name="図 110">
          <a:extLst>
            <a:ext uri="{FF2B5EF4-FFF2-40B4-BE49-F238E27FC236}">
              <a16:creationId xmlns:a16="http://schemas.microsoft.com/office/drawing/2014/main" id="{647DC03F-BABA-4460-9C57-1693DDF5ADB1}"/>
            </a:ext>
          </a:extLst>
        </xdr:cNvPr>
        <xdr:cNvPicPr>
          <a:picLocks noChangeAspect="1"/>
        </xdr:cNvPicPr>
      </xdr:nvPicPr>
      <xdr:blipFill>
        <a:blip xmlns:r="http://schemas.openxmlformats.org/officeDocument/2006/relationships" r:embed="rId97"/>
        <a:stretch>
          <a:fillRect/>
        </a:stretch>
      </xdr:blipFill>
      <xdr:spPr>
        <a:xfrm>
          <a:off x="619125" y="616391325"/>
          <a:ext cx="9640645" cy="6754168"/>
        </a:xfrm>
        <a:prstGeom prst="rect">
          <a:avLst/>
        </a:prstGeom>
      </xdr:spPr>
    </xdr:pic>
    <xdr:clientData/>
  </xdr:twoCellAnchor>
  <xdr:twoCellAnchor>
    <xdr:from>
      <xdr:col>36</xdr:col>
      <xdr:colOff>0</xdr:colOff>
      <xdr:row>3026</xdr:row>
      <xdr:rowOff>9525</xdr:rowOff>
    </xdr:from>
    <xdr:to>
      <xdr:col>38</xdr:col>
      <xdr:colOff>221877</xdr:colOff>
      <xdr:row>3027</xdr:row>
      <xdr:rowOff>196664</xdr:rowOff>
    </xdr:to>
    <xdr:sp macro="" textlink="">
      <xdr:nvSpPr>
        <xdr:cNvPr id="131" name="線吹き出し 1 (枠付き) 33">
          <a:extLst>
            <a:ext uri="{FF2B5EF4-FFF2-40B4-BE49-F238E27FC236}">
              <a16:creationId xmlns:a16="http://schemas.microsoft.com/office/drawing/2014/main" id="{4CC1CC0D-039D-4421-AC76-6458249A4276}"/>
            </a:ext>
          </a:extLst>
        </xdr:cNvPr>
        <xdr:cNvSpPr/>
      </xdr:nvSpPr>
      <xdr:spPr>
        <a:xfrm>
          <a:off x="9601200" y="60516135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0046</a:t>
          </a:r>
          <a:endParaRPr kumimoji="1" lang="ja-JP" altLang="en-US" sz="1100"/>
        </a:p>
      </xdr:txBody>
    </xdr:sp>
    <xdr:clientData/>
  </xdr:twoCellAnchor>
  <xdr:twoCellAnchor>
    <xdr:from>
      <xdr:col>26</xdr:col>
      <xdr:colOff>190500</xdr:colOff>
      <xdr:row>3026</xdr:row>
      <xdr:rowOff>152400</xdr:rowOff>
    </xdr:from>
    <xdr:to>
      <xdr:col>29</xdr:col>
      <xdr:colOff>145677</xdr:colOff>
      <xdr:row>3028</xdr:row>
      <xdr:rowOff>139514</xdr:rowOff>
    </xdr:to>
    <xdr:sp macro="" textlink="">
      <xdr:nvSpPr>
        <xdr:cNvPr id="132" name="線吹き出し 1 (枠付き) 33">
          <a:extLst>
            <a:ext uri="{FF2B5EF4-FFF2-40B4-BE49-F238E27FC236}">
              <a16:creationId xmlns:a16="http://schemas.microsoft.com/office/drawing/2014/main" id="{978B5ABB-F887-4C9A-8E24-7ADC83E00446}"/>
            </a:ext>
          </a:extLst>
        </xdr:cNvPr>
        <xdr:cNvSpPr/>
      </xdr:nvSpPr>
      <xdr:spPr>
        <a:xfrm>
          <a:off x="7124700" y="6053042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0039</a:t>
          </a:r>
          <a:endParaRPr kumimoji="1" lang="ja-JP" altLang="en-US" sz="1100"/>
        </a:p>
      </xdr:txBody>
    </xdr:sp>
    <xdr:clientData/>
  </xdr:twoCellAnchor>
  <xdr:twoCellAnchor>
    <xdr:from>
      <xdr:col>36</xdr:col>
      <xdr:colOff>114300</xdr:colOff>
      <xdr:row>3062</xdr:row>
      <xdr:rowOff>28575</xdr:rowOff>
    </xdr:from>
    <xdr:to>
      <xdr:col>39</xdr:col>
      <xdr:colOff>69477</xdr:colOff>
      <xdr:row>3064</xdr:row>
      <xdr:rowOff>15689</xdr:rowOff>
    </xdr:to>
    <xdr:sp macro="" textlink="">
      <xdr:nvSpPr>
        <xdr:cNvPr id="133" name="線吹き出し 1 (枠付き) 33">
          <a:extLst>
            <a:ext uri="{FF2B5EF4-FFF2-40B4-BE49-F238E27FC236}">
              <a16:creationId xmlns:a16="http://schemas.microsoft.com/office/drawing/2014/main" id="{203F0086-1528-475C-A8E1-02FDC4B60889}"/>
            </a:ext>
          </a:extLst>
        </xdr:cNvPr>
        <xdr:cNvSpPr/>
      </xdr:nvSpPr>
      <xdr:spPr>
        <a:xfrm>
          <a:off x="9715500" y="6123813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0047</a:t>
          </a:r>
          <a:endParaRPr kumimoji="1" lang="ja-JP" altLang="en-US" sz="1100"/>
        </a:p>
      </xdr:txBody>
    </xdr:sp>
    <xdr:clientData/>
  </xdr:twoCellAnchor>
  <xdr:twoCellAnchor>
    <xdr:from>
      <xdr:col>27</xdr:col>
      <xdr:colOff>114300</xdr:colOff>
      <xdr:row>3063</xdr:row>
      <xdr:rowOff>38100</xdr:rowOff>
    </xdr:from>
    <xdr:to>
      <xdr:col>30</xdr:col>
      <xdr:colOff>69477</xdr:colOff>
      <xdr:row>3065</xdr:row>
      <xdr:rowOff>25214</xdr:rowOff>
    </xdr:to>
    <xdr:sp macro="" textlink="">
      <xdr:nvSpPr>
        <xdr:cNvPr id="134" name="線吹き出し 1 (枠付き) 33">
          <a:extLst>
            <a:ext uri="{FF2B5EF4-FFF2-40B4-BE49-F238E27FC236}">
              <a16:creationId xmlns:a16="http://schemas.microsoft.com/office/drawing/2014/main" id="{DC857771-1DB2-4DA4-8410-84ABB94B3C03}"/>
            </a:ext>
          </a:extLst>
        </xdr:cNvPr>
        <xdr:cNvSpPr/>
      </xdr:nvSpPr>
      <xdr:spPr>
        <a:xfrm>
          <a:off x="7315200" y="612590850"/>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0041</a:t>
          </a:r>
          <a:endParaRPr kumimoji="1" lang="ja-JP" altLang="en-US" sz="1100"/>
        </a:p>
      </xdr:txBody>
    </xdr:sp>
    <xdr:clientData/>
  </xdr:twoCellAnchor>
  <xdr:twoCellAnchor>
    <xdr:from>
      <xdr:col>36</xdr:col>
      <xdr:colOff>114300</xdr:colOff>
      <xdr:row>3098</xdr:row>
      <xdr:rowOff>28575</xdr:rowOff>
    </xdr:from>
    <xdr:to>
      <xdr:col>39</xdr:col>
      <xdr:colOff>69477</xdr:colOff>
      <xdr:row>3100</xdr:row>
      <xdr:rowOff>15689</xdr:rowOff>
    </xdr:to>
    <xdr:sp macro="" textlink="">
      <xdr:nvSpPr>
        <xdr:cNvPr id="135" name="線吹き出し 1 (枠付き) 33">
          <a:extLst>
            <a:ext uri="{FF2B5EF4-FFF2-40B4-BE49-F238E27FC236}">
              <a16:creationId xmlns:a16="http://schemas.microsoft.com/office/drawing/2014/main" id="{037C1E80-7D8F-496B-B2FA-B3B8D357876D}"/>
            </a:ext>
          </a:extLst>
        </xdr:cNvPr>
        <xdr:cNvSpPr/>
      </xdr:nvSpPr>
      <xdr:spPr>
        <a:xfrm>
          <a:off x="9715500" y="6195822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0048</a:t>
          </a:r>
          <a:endParaRPr kumimoji="1" lang="ja-JP" altLang="en-US" sz="1100"/>
        </a:p>
      </xdr:txBody>
    </xdr:sp>
    <xdr:clientData/>
  </xdr:twoCellAnchor>
  <xdr:twoCellAnchor>
    <xdr:from>
      <xdr:col>27</xdr:col>
      <xdr:colOff>104775</xdr:colOff>
      <xdr:row>3098</xdr:row>
      <xdr:rowOff>142875</xdr:rowOff>
    </xdr:from>
    <xdr:to>
      <xdr:col>30</xdr:col>
      <xdr:colOff>59952</xdr:colOff>
      <xdr:row>3100</xdr:row>
      <xdr:rowOff>129989</xdr:rowOff>
    </xdr:to>
    <xdr:sp macro="" textlink="">
      <xdr:nvSpPr>
        <xdr:cNvPr id="136" name="線吹き出し 1 (枠付き) 33">
          <a:extLst>
            <a:ext uri="{FF2B5EF4-FFF2-40B4-BE49-F238E27FC236}">
              <a16:creationId xmlns:a16="http://schemas.microsoft.com/office/drawing/2014/main" id="{633AD113-9218-464F-B289-75922CA72B70}"/>
            </a:ext>
          </a:extLst>
        </xdr:cNvPr>
        <xdr:cNvSpPr/>
      </xdr:nvSpPr>
      <xdr:spPr>
        <a:xfrm>
          <a:off x="7305675" y="619696500"/>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0040</a:t>
          </a:r>
          <a:endParaRPr kumimoji="1" lang="ja-JP" altLang="en-US" sz="1100"/>
        </a:p>
      </xdr:txBody>
    </xdr:sp>
    <xdr:clientData/>
  </xdr:twoCellAnchor>
  <xdr:twoCellAnchor editAs="oneCell">
    <xdr:from>
      <xdr:col>2</xdr:col>
      <xdr:colOff>95250</xdr:colOff>
      <xdr:row>2985</xdr:row>
      <xdr:rowOff>38100</xdr:rowOff>
    </xdr:from>
    <xdr:to>
      <xdr:col>16</xdr:col>
      <xdr:colOff>152982</xdr:colOff>
      <xdr:row>3006</xdr:row>
      <xdr:rowOff>95844</xdr:rowOff>
    </xdr:to>
    <xdr:pic>
      <xdr:nvPicPr>
        <xdr:cNvPr id="118" name="図 117">
          <a:extLst>
            <a:ext uri="{FF2B5EF4-FFF2-40B4-BE49-F238E27FC236}">
              <a16:creationId xmlns:a16="http://schemas.microsoft.com/office/drawing/2014/main" id="{F8EDC320-6821-4E15-ACBB-BD118FF5E5CC}"/>
            </a:ext>
          </a:extLst>
        </xdr:cNvPr>
        <xdr:cNvPicPr>
          <a:picLocks noChangeAspect="1"/>
        </xdr:cNvPicPr>
      </xdr:nvPicPr>
      <xdr:blipFill>
        <a:blip xmlns:r="http://schemas.openxmlformats.org/officeDocument/2006/relationships" r:embed="rId98"/>
        <a:stretch>
          <a:fillRect/>
        </a:stretch>
      </xdr:blipFill>
      <xdr:spPr>
        <a:xfrm>
          <a:off x="628650" y="596988900"/>
          <a:ext cx="4172532" cy="4258269"/>
        </a:xfrm>
        <a:prstGeom prst="rect">
          <a:avLst/>
        </a:prstGeom>
      </xdr:spPr>
    </xdr:pic>
    <xdr:clientData/>
  </xdr:twoCellAnchor>
  <xdr:twoCellAnchor editAs="oneCell">
    <xdr:from>
      <xdr:col>2</xdr:col>
      <xdr:colOff>247650</xdr:colOff>
      <xdr:row>3118</xdr:row>
      <xdr:rowOff>180975</xdr:rowOff>
    </xdr:from>
    <xdr:to>
      <xdr:col>37</xdr:col>
      <xdr:colOff>182322</xdr:colOff>
      <xdr:row>3151</xdr:row>
      <xdr:rowOff>105686</xdr:rowOff>
    </xdr:to>
    <xdr:pic>
      <xdr:nvPicPr>
        <xdr:cNvPr id="122" name="図 121">
          <a:extLst>
            <a:ext uri="{FF2B5EF4-FFF2-40B4-BE49-F238E27FC236}">
              <a16:creationId xmlns:a16="http://schemas.microsoft.com/office/drawing/2014/main" id="{0DC31784-6E62-405F-9C2D-7623871A1FD0}"/>
            </a:ext>
          </a:extLst>
        </xdr:cNvPr>
        <xdr:cNvPicPr>
          <a:picLocks noChangeAspect="1"/>
        </xdr:cNvPicPr>
      </xdr:nvPicPr>
      <xdr:blipFill>
        <a:blip xmlns:r="http://schemas.openxmlformats.org/officeDocument/2006/relationships" r:embed="rId99"/>
        <a:stretch>
          <a:fillRect/>
        </a:stretch>
      </xdr:blipFill>
      <xdr:spPr>
        <a:xfrm>
          <a:off x="781050" y="623735100"/>
          <a:ext cx="9650172" cy="6525536"/>
        </a:xfrm>
        <a:prstGeom prst="rect">
          <a:avLst/>
        </a:prstGeom>
      </xdr:spPr>
    </xdr:pic>
    <xdr:clientData/>
  </xdr:twoCellAnchor>
  <xdr:twoCellAnchor>
    <xdr:from>
      <xdr:col>37</xdr:col>
      <xdr:colOff>9525</xdr:colOff>
      <xdr:row>3134</xdr:row>
      <xdr:rowOff>133350</xdr:rowOff>
    </xdr:from>
    <xdr:to>
      <xdr:col>39</xdr:col>
      <xdr:colOff>231402</xdr:colOff>
      <xdr:row>3136</xdr:row>
      <xdr:rowOff>120464</xdr:rowOff>
    </xdr:to>
    <xdr:sp macro="" textlink="">
      <xdr:nvSpPr>
        <xdr:cNvPr id="137" name="線吹き出し 1 (枠付き) 33">
          <a:extLst>
            <a:ext uri="{FF2B5EF4-FFF2-40B4-BE49-F238E27FC236}">
              <a16:creationId xmlns:a16="http://schemas.microsoft.com/office/drawing/2014/main" id="{19537BE6-44F0-45CF-975B-9E8987171A1E}"/>
            </a:ext>
          </a:extLst>
        </xdr:cNvPr>
        <xdr:cNvSpPr/>
      </xdr:nvSpPr>
      <xdr:spPr>
        <a:xfrm>
          <a:off x="9877425" y="6268878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0045</a:t>
          </a:r>
          <a:endParaRPr kumimoji="1" lang="ja-JP" altLang="en-US" sz="1100"/>
        </a:p>
      </xdr:txBody>
    </xdr:sp>
    <xdr:clientData/>
  </xdr:twoCellAnchor>
  <xdr:twoCellAnchor>
    <xdr:from>
      <xdr:col>27</xdr:col>
      <xdr:colOff>228600</xdr:colOff>
      <xdr:row>3135</xdr:row>
      <xdr:rowOff>142875</xdr:rowOff>
    </xdr:from>
    <xdr:to>
      <xdr:col>30</xdr:col>
      <xdr:colOff>183777</xdr:colOff>
      <xdr:row>3137</xdr:row>
      <xdr:rowOff>129989</xdr:rowOff>
    </xdr:to>
    <xdr:sp macro="" textlink="">
      <xdr:nvSpPr>
        <xdr:cNvPr id="138" name="線吹き出し 1 (枠付き) 33">
          <a:extLst>
            <a:ext uri="{FF2B5EF4-FFF2-40B4-BE49-F238E27FC236}">
              <a16:creationId xmlns:a16="http://schemas.microsoft.com/office/drawing/2014/main" id="{4CC50741-A875-449C-A489-745BE96B5DCC}"/>
            </a:ext>
          </a:extLst>
        </xdr:cNvPr>
        <xdr:cNvSpPr/>
      </xdr:nvSpPr>
      <xdr:spPr>
        <a:xfrm>
          <a:off x="7429500" y="627097425"/>
          <a:ext cx="755277" cy="387164"/>
        </a:xfrm>
        <a:prstGeom prst="borderCallout1">
          <a:avLst>
            <a:gd name="adj1" fmla="val 18750"/>
            <a:gd name="adj2" fmla="val -8333"/>
            <a:gd name="adj3" fmla="val 284249"/>
            <a:gd name="adj4" fmla="val 2101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0038</a:t>
          </a:r>
          <a:endParaRPr kumimoji="1" lang="ja-JP" altLang="en-US" sz="1100"/>
        </a:p>
      </xdr:txBody>
    </xdr:sp>
    <xdr:clientData/>
  </xdr:twoCellAnchor>
  <xdr:twoCellAnchor editAs="oneCell">
    <xdr:from>
      <xdr:col>13</xdr:col>
      <xdr:colOff>0</xdr:colOff>
      <xdr:row>3157</xdr:row>
      <xdr:rowOff>161925</xdr:rowOff>
    </xdr:from>
    <xdr:to>
      <xdr:col>69</xdr:col>
      <xdr:colOff>192616</xdr:colOff>
      <xdr:row>3190</xdr:row>
      <xdr:rowOff>86636</xdr:rowOff>
    </xdr:to>
    <xdr:pic>
      <xdr:nvPicPr>
        <xdr:cNvPr id="139" name="図 138">
          <a:extLst>
            <a:ext uri="{FF2B5EF4-FFF2-40B4-BE49-F238E27FC236}">
              <a16:creationId xmlns:a16="http://schemas.microsoft.com/office/drawing/2014/main" id="{FE768124-2335-49AB-8ECE-CCCFCC740EAF}"/>
            </a:ext>
          </a:extLst>
        </xdr:cNvPr>
        <xdr:cNvPicPr>
          <a:picLocks noChangeAspect="1"/>
        </xdr:cNvPicPr>
      </xdr:nvPicPr>
      <xdr:blipFill>
        <a:blip xmlns:r="http://schemas.openxmlformats.org/officeDocument/2006/relationships" r:embed="rId100"/>
        <a:stretch>
          <a:fillRect/>
        </a:stretch>
      </xdr:blipFill>
      <xdr:spPr>
        <a:xfrm>
          <a:off x="3467100" y="631517025"/>
          <a:ext cx="15165916" cy="6525536"/>
        </a:xfrm>
        <a:prstGeom prst="rect">
          <a:avLst/>
        </a:prstGeom>
      </xdr:spPr>
    </xdr:pic>
    <xdr:clientData/>
  </xdr:twoCellAnchor>
  <xdr:twoCellAnchor editAs="oneCell">
    <xdr:from>
      <xdr:col>12</xdr:col>
      <xdr:colOff>85725</xdr:colOff>
      <xdr:row>3238</xdr:row>
      <xdr:rowOff>180975</xdr:rowOff>
    </xdr:from>
    <xdr:to>
      <xdr:col>51</xdr:col>
      <xdr:colOff>115814</xdr:colOff>
      <xdr:row>3271</xdr:row>
      <xdr:rowOff>48528</xdr:rowOff>
    </xdr:to>
    <xdr:pic>
      <xdr:nvPicPr>
        <xdr:cNvPr id="140" name="図 139">
          <a:extLst>
            <a:ext uri="{FF2B5EF4-FFF2-40B4-BE49-F238E27FC236}">
              <a16:creationId xmlns:a16="http://schemas.microsoft.com/office/drawing/2014/main" id="{DC96D99B-03AC-46C9-B749-4B2B59122ABD}"/>
            </a:ext>
          </a:extLst>
        </xdr:cNvPr>
        <xdr:cNvPicPr>
          <a:picLocks noChangeAspect="1"/>
        </xdr:cNvPicPr>
      </xdr:nvPicPr>
      <xdr:blipFill>
        <a:blip xmlns:r="http://schemas.openxmlformats.org/officeDocument/2006/relationships" r:embed="rId101"/>
        <a:stretch>
          <a:fillRect/>
        </a:stretch>
      </xdr:blipFill>
      <xdr:spPr>
        <a:xfrm>
          <a:off x="3286125" y="641337300"/>
          <a:ext cx="10850489" cy="6468378"/>
        </a:xfrm>
        <a:prstGeom prst="rect">
          <a:avLst/>
        </a:prstGeom>
      </xdr:spPr>
    </xdr:pic>
    <xdr:clientData/>
  </xdr:twoCellAnchor>
  <xdr:twoCellAnchor editAs="oneCell">
    <xdr:from>
      <xdr:col>13</xdr:col>
      <xdr:colOff>238125</xdr:colOff>
      <xdr:row>3277</xdr:row>
      <xdr:rowOff>85725</xdr:rowOff>
    </xdr:from>
    <xdr:to>
      <xdr:col>68</xdr:col>
      <xdr:colOff>97283</xdr:colOff>
      <xdr:row>3311</xdr:row>
      <xdr:rowOff>39043</xdr:rowOff>
    </xdr:to>
    <xdr:pic>
      <xdr:nvPicPr>
        <xdr:cNvPr id="141" name="図 140">
          <a:extLst>
            <a:ext uri="{FF2B5EF4-FFF2-40B4-BE49-F238E27FC236}">
              <a16:creationId xmlns:a16="http://schemas.microsoft.com/office/drawing/2014/main" id="{909D2F17-6EC3-4212-823C-EEDBF61972E1}"/>
            </a:ext>
          </a:extLst>
        </xdr:cNvPr>
        <xdr:cNvPicPr>
          <a:picLocks noChangeAspect="1"/>
        </xdr:cNvPicPr>
      </xdr:nvPicPr>
      <xdr:blipFill>
        <a:blip xmlns:r="http://schemas.openxmlformats.org/officeDocument/2006/relationships" r:embed="rId102"/>
        <a:stretch>
          <a:fillRect/>
        </a:stretch>
      </xdr:blipFill>
      <xdr:spPr>
        <a:xfrm>
          <a:off x="3705225" y="649043025"/>
          <a:ext cx="14565758" cy="6754168"/>
        </a:xfrm>
        <a:prstGeom prst="rect">
          <a:avLst/>
        </a:prstGeom>
      </xdr:spPr>
    </xdr:pic>
    <xdr:clientData/>
  </xdr:twoCellAnchor>
  <xdr:twoCellAnchor editAs="oneCell">
    <xdr:from>
      <xdr:col>1</xdr:col>
      <xdr:colOff>76200</xdr:colOff>
      <xdr:row>3277</xdr:row>
      <xdr:rowOff>123825</xdr:rowOff>
    </xdr:from>
    <xdr:to>
      <xdr:col>11</xdr:col>
      <xdr:colOff>391</xdr:colOff>
      <xdr:row>3295</xdr:row>
      <xdr:rowOff>48117</xdr:rowOff>
    </xdr:to>
    <xdr:pic>
      <xdr:nvPicPr>
        <xdr:cNvPr id="142" name="図 141">
          <a:extLst>
            <a:ext uri="{FF2B5EF4-FFF2-40B4-BE49-F238E27FC236}">
              <a16:creationId xmlns:a16="http://schemas.microsoft.com/office/drawing/2014/main" id="{71929128-8B4E-4D18-A76E-1DA499922532}"/>
            </a:ext>
          </a:extLst>
        </xdr:cNvPr>
        <xdr:cNvPicPr>
          <a:picLocks noChangeAspect="1"/>
        </xdr:cNvPicPr>
      </xdr:nvPicPr>
      <xdr:blipFill>
        <a:blip xmlns:r="http://schemas.openxmlformats.org/officeDocument/2006/relationships" r:embed="rId103"/>
        <a:stretch>
          <a:fillRect/>
        </a:stretch>
      </xdr:blipFill>
      <xdr:spPr>
        <a:xfrm>
          <a:off x="342900" y="649081125"/>
          <a:ext cx="2800741" cy="3524742"/>
        </a:xfrm>
        <a:prstGeom prst="rect">
          <a:avLst/>
        </a:prstGeom>
      </xdr:spPr>
    </xdr:pic>
    <xdr:clientData/>
  </xdr:twoCellAnchor>
  <xdr:twoCellAnchor editAs="oneCell">
    <xdr:from>
      <xdr:col>1</xdr:col>
      <xdr:colOff>76200</xdr:colOff>
      <xdr:row>3239</xdr:row>
      <xdr:rowOff>66675</xdr:rowOff>
    </xdr:from>
    <xdr:to>
      <xdr:col>10</xdr:col>
      <xdr:colOff>9880</xdr:colOff>
      <xdr:row>3256</xdr:row>
      <xdr:rowOff>181466</xdr:rowOff>
    </xdr:to>
    <xdr:pic>
      <xdr:nvPicPr>
        <xdr:cNvPr id="143" name="図 142">
          <a:extLst>
            <a:ext uri="{FF2B5EF4-FFF2-40B4-BE49-F238E27FC236}">
              <a16:creationId xmlns:a16="http://schemas.microsoft.com/office/drawing/2014/main" id="{E0D4B365-ECAF-4AD6-874A-00BA4E753C8E}"/>
            </a:ext>
          </a:extLst>
        </xdr:cNvPr>
        <xdr:cNvPicPr>
          <a:picLocks noChangeAspect="1"/>
        </xdr:cNvPicPr>
      </xdr:nvPicPr>
      <xdr:blipFill>
        <a:blip xmlns:r="http://schemas.openxmlformats.org/officeDocument/2006/relationships" r:embed="rId104"/>
        <a:stretch>
          <a:fillRect/>
        </a:stretch>
      </xdr:blipFill>
      <xdr:spPr>
        <a:xfrm>
          <a:off x="342900" y="641423025"/>
          <a:ext cx="2543530" cy="3515216"/>
        </a:xfrm>
        <a:prstGeom prst="rect">
          <a:avLst/>
        </a:prstGeom>
      </xdr:spPr>
    </xdr:pic>
    <xdr:clientData/>
  </xdr:twoCellAnchor>
  <xdr:twoCellAnchor editAs="oneCell">
    <xdr:from>
      <xdr:col>1</xdr:col>
      <xdr:colOff>9525</xdr:colOff>
      <xdr:row>3158</xdr:row>
      <xdr:rowOff>57150</xdr:rowOff>
    </xdr:from>
    <xdr:to>
      <xdr:col>10</xdr:col>
      <xdr:colOff>47995</xdr:colOff>
      <xdr:row>3176</xdr:row>
      <xdr:rowOff>48126</xdr:rowOff>
    </xdr:to>
    <xdr:pic>
      <xdr:nvPicPr>
        <xdr:cNvPr id="144" name="図 143">
          <a:extLst>
            <a:ext uri="{FF2B5EF4-FFF2-40B4-BE49-F238E27FC236}">
              <a16:creationId xmlns:a16="http://schemas.microsoft.com/office/drawing/2014/main" id="{B49D0496-5518-40D0-8FE1-D3E06890EA3B}"/>
            </a:ext>
          </a:extLst>
        </xdr:cNvPr>
        <xdr:cNvPicPr>
          <a:picLocks noChangeAspect="1"/>
        </xdr:cNvPicPr>
      </xdr:nvPicPr>
      <xdr:blipFill>
        <a:blip xmlns:r="http://schemas.openxmlformats.org/officeDocument/2006/relationships" r:embed="rId105"/>
        <a:stretch>
          <a:fillRect/>
        </a:stretch>
      </xdr:blipFill>
      <xdr:spPr>
        <a:xfrm>
          <a:off x="276225" y="631612275"/>
          <a:ext cx="2648320" cy="3591426"/>
        </a:xfrm>
        <a:prstGeom prst="rect">
          <a:avLst/>
        </a:prstGeom>
      </xdr:spPr>
    </xdr:pic>
    <xdr:clientData/>
  </xdr:twoCellAnchor>
  <xdr:twoCellAnchor editAs="oneCell">
    <xdr:from>
      <xdr:col>1</xdr:col>
      <xdr:colOff>114300</xdr:colOff>
      <xdr:row>3195</xdr:row>
      <xdr:rowOff>66675</xdr:rowOff>
    </xdr:from>
    <xdr:to>
      <xdr:col>11</xdr:col>
      <xdr:colOff>19438</xdr:colOff>
      <xdr:row>3212</xdr:row>
      <xdr:rowOff>190992</xdr:rowOff>
    </xdr:to>
    <xdr:pic>
      <xdr:nvPicPr>
        <xdr:cNvPr id="145" name="図 144">
          <a:extLst>
            <a:ext uri="{FF2B5EF4-FFF2-40B4-BE49-F238E27FC236}">
              <a16:creationId xmlns:a16="http://schemas.microsoft.com/office/drawing/2014/main" id="{8D5877BE-E9B5-4A89-8A3C-82E4DE9090DA}"/>
            </a:ext>
          </a:extLst>
        </xdr:cNvPr>
        <xdr:cNvPicPr>
          <a:picLocks noChangeAspect="1"/>
        </xdr:cNvPicPr>
      </xdr:nvPicPr>
      <xdr:blipFill>
        <a:blip xmlns:r="http://schemas.openxmlformats.org/officeDocument/2006/relationships" r:embed="rId106"/>
        <a:stretch>
          <a:fillRect/>
        </a:stretch>
      </xdr:blipFill>
      <xdr:spPr>
        <a:xfrm>
          <a:off x="381000" y="639022725"/>
          <a:ext cx="2781688" cy="3524742"/>
        </a:xfrm>
        <a:prstGeom prst="rect">
          <a:avLst/>
        </a:prstGeom>
      </xdr:spPr>
    </xdr:pic>
    <xdr:clientData/>
  </xdr:twoCellAnchor>
  <xdr:twoCellAnchor editAs="oneCell">
    <xdr:from>
      <xdr:col>13</xdr:col>
      <xdr:colOff>209550</xdr:colOff>
      <xdr:row>3195</xdr:row>
      <xdr:rowOff>19050</xdr:rowOff>
    </xdr:from>
    <xdr:to>
      <xdr:col>69</xdr:col>
      <xdr:colOff>30640</xdr:colOff>
      <xdr:row>3227</xdr:row>
      <xdr:rowOff>191417</xdr:rowOff>
    </xdr:to>
    <xdr:pic>
      <xdr:nvPicPr>
        <xdr:cNvPr id="146" name="図 145">
          <a:extLst>
            <a:ext uri="{FF2B5EF4-FFF2-40B4-BE49-F238E27FC236}">
              <a16:creationId xmlns:a16="http://schemas.microsoft.com/office/drawing/2014/main" id="{46DB6C4D-4587-4D29-9E23-8F8F0AA63B48}"/>
            </a:ext>
          </a:extLst>
        </xdr:cNvPr>
        <xdr:cNvPicPr>
          <a:picLocks noChangeAspect="1"/>
        </xdr:cNvPicPr>
      </xdr:nvPicPr>
      <xdr:blipFill>
        <a:blip xmlns:r="http://schemas.openxmlformats.org/officeDocument/2006/relationships" r:embed="rId107"/>
        <a:stretch>
          <a:fillRect/>
        </a:stretch>
      </xdr:blipFill>
      <xdr:spPr>
        <a:xfrm>
          <a:off x="3676650" y="638975100"/>
          <a:ext cx="14794390" cy="6573167"/>
        </a:xfrm>
        <a:prstGeom prst="rect">
          <a:avLst/>
        </a:prstGeom>
      </xdr:spPr>
    </xdr:pic>
    <xdr:clientData/>
  </xdr:twoCellAnchor>
  <xdr:twoCellAnchor editAs="oneCell">
    <xdr:from>
      <xdr:col>2</xdr:col>
      <xdr:colOff>95250</xdr:colOff>
      <xdr:row>3317</xdr:row>
      <xdr:rowOff>38100</xdr:rowOff>
    </xdr:from>
    <xdr:to>
      <xdr:col>37</xdr:col>
      <xdr:colOff>20395</xdr:colOff>
      <xdr:row>3349</xdr:row>
      <xdr:rowOff>38993</xdr:rowOff>
    </xdr:to>
    <xdr:pic>
      <xdr:nvPicPr>
        <xdr:cNvPr id="147" name="図 146">
          <a:extLst>
            <a:ext uri="{FF2B5EF4-FFF2-40B4-BE49-F238E27FC236}">
              <a16:creationId xmlns:a16="http://schemas.microsoft.com/office/drawing/2014/main" id="{74E4BAE4-0AA7-4994-8D8F-7033EC6EF221}"/>
            </a:ext>
          </a:extLst>
        </xdr:cNvPr>
        <xdr:cNvPicPr>
          <a:picLocks noChangeAspect="1"/>
        </xdr:cNvPicPr>
      </xdr:nvPicPr>
      <xdr:blipFill>
        <a:blip xmlns:r="http://schemas.openxmlformats.org/officeDocument/2006/relationships" r:embed="rId108"/>
        <a:stretch>
          <a:fillRect/>
        </a:stretch>
      </xdr:blipFill>
      <xdr:spPr>
        <a:xfrm>
          <a:off x="628650" y="665197425"/>
          <a:ext cx="9640645" cy="6401693"/>
        </a:xfrm>
        <a:prstGeom prst="rect">
          <a:avLst/>
        </a:prstGeom>
      </xdr:spPr>
    </xdr:pic>
    <xdr:clientData/>
  </xdr:twoCellAnchor>
  <xdr:twoCellAnchor>
    <xdr:from>
      <xdr:col>21</xdr:col>
      <xdr:colOff>0</xdr:colOff>
      <xdr:row>3332</xdr:row>
      <xdr:rowOff>0</xdr:rowOff>
    </xdr:from>
    <xdr:to>
      <xdr:col>28</xdr:col>
      <xdr:colOff>133350</xdr:colOff>
      <xdr:row>3333</xdr:row>
      <xdr:rowOff>161925</xdr:rowOff>
    </xdr:to>
    <xdr:sp macro="" textlink="">
      <xdr:nvSpPr>
        <xdr:cNvPr id="148" name="正方形/長方形 147">
          <a:extLst>
            <a:ext uri="{FF2B5EF4-FFF2-40B4-BE49-F238E27FC236}">
              <a16:creationId xmlns:a16="http://schemas.microsoft.com/office/drawing/2014/main" id="{988EBBF2-09C9-4A1A-901A-69BB09714FEF}"/>
            </a:ext>
          </a:extLst>
        </xdr:cNvPr>
        <xdr:cNvSpPr/>
      </xdr:nvSpPr>
      <xdr:spPr>
        <a:xfrm>
          <a:off x="5600700" y="668159700"/>
          <a:ext cx="20002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209550</xdr:colOff>
      <xdr:row>3360</xdr:row>
      <xdr:rowOff>57150</xdr:rowOff>
    </xdr:from>
    <xdr:to>
      <xdr:col>13</xdr:col>
      <xdr:colOff>143328</xdr:colOff>
      <xdr:row>3379</xdr:row>
      <xdr:rowOff>162470</xdr:rowOff>
    </xdr:to>
    <xdr:pic>
      <xdr:nvPicPr>
        <xdr:cNvPr id="151" name="図 150">
          <a:extLst>
            <a:ext uri="{FF2B5EF4-FFF2-40B4-BE49-F238E27FC236}">
              <a16:creationId xmlns:a16="http://schemas.microsoft.com/office/drawing/2014/main" id="{83423BF3-E356-4797-9545-1BCD3C9E68E5}"/>
            </a:ext>
          </a:extLst>
        </xdr:cNvPr>
        <xdr:cNvPicPr>
          <a:picLocks noChangeAspect="1"/>
        </xdr:cNvPicPr>
      </xdr:nvPicPr>
      <xdr:blipFill>
        <a:blip xmlns:r="http://schemas.openxmlformats.org/officeDocument/2006/relationships" r:embed="rId109"/>
        <a:stretch>
          <a:fillRect/>
        </a:stretch>
      </xdr:blipFill>
      <xdr:spPr>
        <a:xfrm>
          <a:off x="742950" y="672017325"/>
          <a:ext cx="3248478" cy="3905795"/>
        </a:xfrm>
        <a:prstGeom prst="rect">
          <a:avLst/>
        </a:prstGeom>
      </xdr:spPr>
    </xdr:pic>
    <xdr:clientData/>
  </xdr:twoCellAnchor>
  <xdr:twoCellAnchor editAs="oneCell">
    <xdr:from>
      <xdr:col>2</xdr:col>
      <xdr:colOff>123825</xdr:colOff>
      <xdr:row>3451</xdr:row>
      <xdr:rowOff>123825</xdr:rowOff>
    </xdr:from>
    <xdr:to>
      <xdr:col>37</xdr:col>
      <xdr:colOff>58497</xdr:colOff>
      <xdr:row>3484</xdr:row>
      <xdr:rowOff>39009</xdr:rowOff>
    </xdr:to>
    <xdr:pic>
      <xdr:nvPicPr>
        <xdr:cNvPr id="154" name="図 153">
          <a:extLst>
            <a:ext uri="{FF2B5EF4-FFF2-40B4-BE49-F238E27FC236}">
              <a16:creationId xmlns:a16="http://schemas.microsoft.com/office/drawing/2014/main" id="{CB1860B2-2993-4CD1-8396-5D7846D1CA56}"/>
            </a:ext>
          </a:extLst>
        </xdr:cNvPr>
        <xdr:cNvPicPr>
          <a:picLocks noChangeAspect="1"/>
        </xdr:cNvPicPr>
      </xdr:nvPicPr>
      <xdr:blipFill>
        <a:blip xmlns:r="http://schemas.openxmlformats.org/officeDocument/2006/relationships" r:embed="rId110"/>
        <a:stretch>
          <a:fillRect/>
        </a:stretch>
      </xdr:blipFill>
      <xdr:spPr>
        <a:xfrm>
          <a:off x="657225" y="690286275"/>
          <a:ext cx="9650172" cy="6516009"/>
        </a:xfrm>
        <a:prstGeom prst="rect">
          <a:avLst/>
        </a:prstGeom>
      </xdr:spPr>
    </xdr:pic>
    <xdr:clientData/>
  </xdr:twoCellAnchor>
  <xdr:twoCellAnchor editAs="oneCell">
    <xdr:from>
      <xdr:col>2</xdr:col>
      <xdr:colOff>190500</xdr:colOff>
      <xdr:row>3384</xdr:row>
      <xdr:rowOff>57150</xdr:rowOff>
    </xdr:from>
    <xdr:to>
      <xdr:col>37</xdr:col>
      <xdr:colOff>134698</xdr:colOff>
      <xdr:row>3416</xdr:row>
      <xdr:rowOff>153307</xdr:rowOff>
    </xdr:to>
    <xdr:pic>
      <xdr:nvPicPr>
        <xdr:cNvPr id="155" name="図 154">
          <a:extLst>
            <a:ext uri="{FF2B5EF4-FFF2-40B4-BE49-F238E27FC236}">
              <a16:creationId xmlns:a16="http://schemas.microsoft.com/office/drawing/2014/main" id="{2E5DF97F-1C8A-4CBA-AEE5-5FD16E39ED92}"/>
            </a:ext>
          </a:extLst>
        </xdr:cNvPr>
        <xdr:cNvPicPr>
          <a:picLocks noChangeAspect="1"/>
        </xdr:cNvPicPr>
      </xdr:nvPicPr>
      <xdr:blipFill>
        <a:blip xmlns:r="http://schemas.openxmlformats.org/officeDocument/2006/relationships" r:embed="rId111"/>
        <a:stretch>
          <a:fillRect/>
        </a:stretch>
      </xdr:blipFill>
      <xdr:spPr>
        <a:xfrm>
          <a:off x="723900" y="676817925"/>
          <a:ext cx="9659698" cy="6496957"/>
        </a:xfrm>
        <a:prstGeom prst="rect">
          <a:avLst/>
        </a:prstGeom>
      </xdr:spPr>
    </xdr:pic>
    <xdr:clientData/>
  </xdr:twoCellAnchor>
  <xdr:twoCellAnchor editAs="oneCell">
    <xdr:from>
      <xdr:col>2</xdr:col>
      <xdr:colOff>171450</xdr:colOff>
      <xdr:row>3418</xdr:row>
      <xdr:rowOff>95250</xdr:rowOff>
    </xdr:from>
    <xdr:to>
      <xdr:col>37</xdr:col>
      <xdr:colOff>115648</xdr:colOff>
      <xdr:row>3451</xdr:row>
      <xdr:rowOff>67592</xdr:rowOff>
    </xdr:to>
    <xdr:pic>
      <xdr:nvPicPr>
        <xdr:cNvPr id="156" name="図 155">
          <a:extLst>
            <a:ext uri="{FF2B5EF4-FFF2-40B4-BE49-F238E27FC236}">
              <a16:creationId xmlns:a16="http://schemas.microsoft.com/office/drawing/2014/main" id="{A6298EBF-5EB5-48D0-BC37-C27CF2A22DF0}"/>
            </a:ext>
          </a:extLst>
        </xdr:cNvPr>
        <xdr:cNvPicPr>
          <a:picLocks noChangeAspect="1"/>
        </xdr:cNvPicPr>
      </xdr:nvPicPr>
      <xdr:blipFill>
        <a:blip xmlns:r="http://schemas.openxmlformats.org/officeDocument/2006/relationships" r:embed="rId112"/>
        <a:stretch>
          <a:fillRect/>
        </a:stretch>
      </xdr:blipFill>
      <xdr:spPr>
        <a:xfrm>
          <a:off x="704850" y="683656875"/>
          <a:ext cx="9659698" cy="6573167"/>
        </a:xfrm>
        <a:prstGeom prst="rect">
          <a:avLst/>
        </a:prstGeom>
      </xdr:spPr>
    </xdr:pic>
    <xdr:clientData/>
  </xdr:twoCellAnchor>
  <xdr:twoCellAnchor>
    <xdr:from>
      <xdr:col>36</xdr:col>
      <xdr:colOff>200025</xdr:colOff>
      <xdr:row>3399</xdr:row>
      <xdr:rowOff>161925</xdr:rowOff>
    </xdr:from>
    <xdr:to>
      <xdr:col>39</xdr:col>
      <xdr:colOff>155202</xdr:colOff>
      <xdr:row>3401</xdr:row>
      <xdr:rowOff>149039</xdr:rowOff>
    </xdr:to>
    <xdr:sp macro="" textlink="">
      <xdr:nvSpPr>
        <xdr:cNvPr id="157" name="線吹き出し 1 (枠付き) 33">
          <a:extLst>
            <a:ext uri="{FF2B5EF4-FFF2-40B4-BE49-F238E27FC236}">
              <a16:creationId xmlns:a16="http://schemas.microsoft.com/office/drawing/2014/main" id="{B71CBE4A-DB36-4924-85A1-4F511304152C}"/>
            </a:ext>
          </a:extLst>
        </xdr:cNvPr>
        <xdr:cNvSpPr/>
      </xdr:nvSpPr>
      <xdr:spPr>
        <a:xfrm>
          <a:off x="9801225" y="679923075"/>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0058</a:t>
          </a:r>
          <a:endParaRPr kumimoji="1" lang="ja-JP" altLang="en-US" sz="1100"/>
        </a:p>
      </xdr:txBody>
    </xdr:sp>
    <xdr:clientData/>
  </xdr:twoCellAnchor>
  <xdr:twoCellAnchor>
    <xdr:from>
      <xdr:col>29</xdr:col>
      <xdr:colOff>66675</xdr:colOff>
      <xdr:row>3400</xdr:row>
      <xdr:rowOff>190500</xdr:rowOff>
    </xdr:from>
    <xdr:to>
      <xdr:col>32</xdr:col>
      <xdr:colOff>21852</xdr:colOff>
      <xdr:row>3402</xdr:row>
      <xdr:rowOff>177614</xdr:rowOff>
    </xdr:to>
    <xdr:sp macro="" textlink="">
      <xdr:nvSpPr>
        <xdr:cNvPr id="158" name="線吹き出し 1 (枠付き) 33">
          <a:extLst>
            <a:ext uri="{FF2B5EF4-FFF2-40B4-BE49-F238E27FC236}">
              <a16:creationId xmlns:a16="http://schemas.microsoft.com/office/drawing/2014/main" id="{682DBAAE-D2BC-4056-BE27-3252B0DCE536}"/>
            </a:ext>
          </a:extLst>
        </xdr:cNvPr>
        <xdr:cNvSpPr/>
      </xdr:nvSpPr>
      <xdr:spPr>
        <a:xfrm>
          <a:off x="7800975" y="680151675"/>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0055</a:t>
          </a:r>
          <a:endParaRPr kumimoji="1" lang="ja-JP" altLang="en-US" sz="1100"/>
        </a:p>
      </xdr:txBody>
    </xdr:sp>
    <xdr:clientData/>
  </xdr:twoCellAnchor>
  <xdr:twoCellAnchor>
    <xdr:from>
      <xdr:col>26</xdr:col>
      <xdr:colOff>209550</xdr:colOff>
      <xdr:row>3396</xdr:row>
      <xdr:rowOff>123825</xdr:rowOff>
    </xdr:from>
    <xdr:to>
      <xdr:col>29</xdr:col>
      <xdr:colOff>164727</xdr:colOff>
      <xdr:row>3398</xdr:row>
      <xdr:rowOff>110939</xdr:rowOff>
    </xdr:to>
    <xdr:sp macro="" textlink="">
      <xdr:nvSpPr>
        <xdr:cNvPr id="159" name="線吹き出し 1 (枠付き) 33">
          <a:extLst>
            <a:ext uri="{FF2B5EF4-FFF2-40B4-BE49-F238E27FC236}">
              <a16:creationId xmlns:a16="http://schemas.microsoft.com/office/drawing/2014/main" id="{615C3E2F-8AC1-44F1-B679-B90BACF86963}"/>
            </a:ext>
          </a:extLst>
        </xdr:cNvPr>
        <xdr:cNvSpPr/>
      </xdr:nvSpPr>
      <xdr:spPr>
        <a:xfrm>
          <a:off x="7143750" y="679284900"/>
          <a:ext cx="755277" cy="387164"/>
        </a:xfrm>
        <a:prstGeom prst="borderCallout1">
          <a:avLst>
            <a:gd name="adj1" fmla="val 18750"/>
            <a:gd name="adj2" fmla="val -8333"/>
            <a:gd name="adj3" fmla="val 151398"/>
            <a:gd name="adj4" fmla="val -433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0064</a:t>
          </a:r>
          <a:endParaRPr kumimoji="1" lang="ja-JP" altLang="en-US" sz="1100"/>
        </a:p>
      </xdr:txBody>
    </xdr:sp>
    <xdr:clientData/>
  </xdr:twoCellAnchor>
  <xdr:twoCellAnchor>
    <xdr:from>
      <xdr:col>7</xdr:col>
      <xdr:colOff>57150</xdr:colOff>
      <xdr:row>3396</xdr:row>
      <xdr:rowOff>161925</xdr:rowOff>
    </xdr:from>
    <xdr:to>
      <xdr:col>10</xdr:col>
      <xdr:colOff>12327</xdr:colOff>
      <xdr:row>3398</xdr:row>
      <xdr:rowOff>149039</xdr:rowOff>
    </xdr:to>
    <xdr:sp macro="" textlink="">
      <xdr:nvSpPr>
        <xdr:cNvPr id="160" name="線吹き出し 1 (枠付き) 33">
          <a:extLst>
            <a:ext uri="{FF2B5EF4-FFF2-40B4-BE49-F238E27FC236}">
              <a16:creationId xmlns:a16="http://schemas.microsoft.com/office/drawing/2014/main" id="{130E2CA6-1F4F-4DC5-A811-EE33177A6228}"/>
            </a:ext>
          </a:extLst>
        </xdr:cNvPr>
        <xdr:cNvSpPr/>
      </xdr:nvSpPr>
      <xdr:spPr>
        <a:xfrm>
          <a:off x="1924050" y="679323000"/>
          <a:ext cx="755277" cy="387164"/>
        </a:xfrm>
        <a:prstGeom prst="borderCallout1">
          <a:avLst>
            <a:gd name="adj1" fmla="val 18750"/>
            <a:gd name="adj2" fmla="val -8333"/>
            <a:gd name="adj3" fmla="val 151398"/>
            <a:gd name="adj4" fmla="val -433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0061</a:t>
          </a:r>
          <a:endParaRPr kumimoji="1" lang="ja-JP" altLang="en-US" sz="1100"/>
        </a:p>
      </xdr:txBody>
    </xdr:sp>
    <xdr:clientData/>
  </xdr:twoCellAnchor>
  <xdr:twoCellAnchor>
    <xdr:from>
      <xdr:col>36</xdr:col>
      <xdr:colOff>171450</xdr:colOff>
      <xdr:row>3433</xdr:row>
      <xdr:rowOff>114300</xdr:rowOff>
    </xdr:from>
    <xdr:to>
      <xdr:col>39</xdr:col>
      <xdr:colOff>126627</xdr:colOff>
      <xdr:row>3435</xdr:row>
      <xdr:rowOff>101414</xdr:rowOff>
    </xdr:to>
    <xdr:sp macro="" textlink="">
      <xdr:nvSpPr>
        <xdr:cNvPr id="161" name="線吹き出し 1 (枠付き) 33">
          <a:extLst>
            <a:ext uri="{FF2B5EF4-FFF2-40B4-BE49-F238E27FC236}">
              <a16:creationId xmlns:a16="http://schemas.microsoft.com/office/drawing/2014/main" id="{07CE6996-5653-4288-896D-FAA72E5B956B}"/>
            </a:ext>
          </a:extLst>
        </xdr:cNvPr>
        <xdr:cNvSpPr/>
      </xdr:nvSpPr>
      <xdr:spPr>
        <a:xfrm>
          <a:off x="9772650" y="68667630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0059</a:t>
          </a:r>
          <a:endParaRPr kumimoji="1" lang="ja-JP" altLang="en-US" sz="1100"/>
        </a:p>
      </xdr:txBody>
    </xdr:sp>
    <xdr:clientData/>
  </xdr:twoCellAnchor>
  <xdr:twoCellAnchor>
    <xdr:from>
      <xdr:col>29</xdr:col>
      <xdr:colOff>0</xdr:colOff>
      <xdr:row>3434</xdr:row>
      <xdr:rowOff>66675</xdr:rowOff>
    </xdr:from>
    <xdr:to>
      <xdr:col>31</xdr:col>
      <xdr:colOff>221877</xdr:colOff>
      <xdr:row>3436</xdr:row>
      <xdr:rowOff>53789</xdr:rowOff>
    </xdr:to>
    <xdr:sp macro="" textlink="">
      <xdr:nvSpPr>
        <xdr:cNvPr id="162" name="線吹き出し 1 (枠付き) 33">
          <a:extLst>
            <a:ext uri="{FF2B5EF4-FFF2-40B4-BE49-F238E27FC236}">
              <a16:creationId xmlns:a16="http://schemas.microsoft.com/office/drawing/2014/main" id="{5FDE3639-9F30-42BE-8434-2477C3FB9D41}"/>
            </a:ext>
          </a:extLst>
        </xdr:cNvPr>
        <xdr:cNvSpPr/>
      </xdr:nvSpPr>
      <xdr:spPr>
        <a:xfrm>
          <a:off x="7734300" y="686828700"/>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0057</a:t>
          </a:r>
          <a:endParaRPr kumimoji="1" lang="ja-JP" altLang="en-US" sz="1100"/>
        </a:p>
      </xdr:txBody>
    </xdr:sp>
    <xdr:clientData/>
  </xdr:twoCellAnchor>
  <xdr:twoCellAnchor>
    <xdr:from>
      <xdr:col>25</xdr:col>
      <xdr:colOff>114300</xdr:colOff>
      <xdr:row>3430</xdr:row>
      <xdr:rowOff>114300</xdr:rowOff>
    </xdr:from>
    <xdr:to>
      <xdr:col>28</xdr:col>
      <xdr:colOff>69477</xdr:colOff>
      <xdr:row>3432</xdr:row>
      <xdr:rowOff>101414</xdr:rowOff>
    </xdr:to>
    <xdr:sp macro="" textlink="">
      <xdr:nvSpPr>
        <xdr:cNvPr id="163" name="線吹き出し 1 (枠付き) 33">
          <a:extLst>
            <a:ext uri="{FF2B5EF4-FFF2-40B4-BE49-F238E27FC236}">
              <a16:creationId xmlns:a16="http://schemas.microsoft.com/office/drawing/2014/main" id="{F4DD26B4-94E0-4DFA-8C77-C1EE7A07B5BB}"/>
            </a:ext>
          </a:extLst>
        </xdr:cNvPr>
        <xdr:cNvSpPr/>
      </xdr:nvSpPr>
      <xdr:spPr>
        <a:xfrm>
          <a:off x="6781800" y="686076225"/>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0065</a:t>
          </a:r>
          <a:endParaRPr kumimoji="1" lang="ja-JP" altLang="en-US" sz="1100"/>
        </a:p>
      </xdr:txBody>
    </xdr:sp>
    <xdr:clientData/>
  </xdr:twoCellAnchor>
  <xdr:twoCellAnchor>
    <xdr:from>
      <xdr:col>7</xdr:col>
      <xdr:colOff>238125</xdr:colOff>
      <xdr:row>3430</xdr:row>
      <xdr:rowOff>171450</xdr:rowOff>
    </xdr:from>
    <xdr:to>
      <xdr:col>10</xdr:col>
      <xdr:colOff>193302</xdr:colOff>
      <xdr:row>3432</xdr:row>
      <xdr:rowOff>158564</xdr:rowOff>
    </xdr:to>
    <xdr:sp macro="" textlink="">
      <xdr:nvSpPr>
        <xdr:cNvPr id="164" name="線吹き出し 1 (枠付き) 33">
          <a:extLst>
            <a:ext uri="{FF2B5EF4-FFF2-40B4-BE49-F238E27FC236}">
              <a16:creationId xmlns:a16="http://schemas.microsoft.com/office/drawing/2014/main" id="{40BBAAE5-E3F5-4E9C-A267-80EE5D90C331}"/>
            </a:ext>
          </a:extLst>
        </xdr:cNvPr>
        <xdr:cNvSpPr/>
      </xdr:nvSpPr>
      <xdr:spPr>
        <a:xfrm>
          <a:off x="2105025" y="686133375"/>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0063</a:t>
          </a:r>
          <a:endParaRPr kumimoji="1" lang="ja-JP" altLang="en-US" sz="1100"/>
        </a:p>
      </xdr:txBody>
    </xdr:sp>
    <xdr:clientData/>
  </xdr:twoCellAnchor>
  <xdr:twoCellAnchor>
    <xdr:from>
      <xdr:col>36</xdr:col>
      <xdr:colOff>152400</xdr:colOff>
      <xdr:row>3466</xdr:row>
      <xdr:rowOff>161925</xdr:rowOff>
    </xdr:from>
    <xdr:to>
      <xdr:col>39</xdr:col>
      <xdr:colOff>107577</xdr:colOff>
      <xdr:row>3468</xdr:row>
      <xdr:rowOff>149039</xdr:rowOff>
    </xdr:to>
    <xdr:sp macro="" textlink="">
      <xdr:nvSpPr>
        <xdr:cNvPr id="165" name="線吹き出し 1 (枠付き) 33">
          <a:extLst>
            <a:ext uri="{FF2B5EF4-FFF2-40B4-BE49-F238E27FC236}">
              <a16:creationId xmlns:a16="http://schemas.microsoft.com/office/drawing/2014/main" id="{61B83760-B49C-4CAF-8E37-10C88F65DE08}"/>
            </a:ext>
          </a:extLst>
        </xdr:cNvPr>
        <xdr:cNvSpPr/>
      </xdr:nvSpPr>
      <xdr:spPr>
        <a:xfrm>
          <a:off x="9753600" y="693324750"/>
          <a:ext cx="755277" cy="387164"/>
        </a:xfrm>
        <a:prstGeom prst="borderCallout1">
          <a:avLst>
            <a:gd name="adj1" fmla="val 18750"/>
            <a:gd name="adj2" fmla="val -8333"/>
            <a:gd name="adj3" fmla="val 338373"/>
            <a:gd name="adj4" fmla="val -849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0060</a:t>
          </a:r>
          <a:endParaRPr kumimoji="1" lang="ja-JP" altLang="en-US" sz="1100"/>
        </a:p>
      </xdr:txBody>
    </xdr:sp>
    <xdr:clientData/>
  </xdr:twoCellAnchor>
  <xdr:twoCellAnchor>
    <xdr:from>
      <xdr:col>29</xdr:col>
      <xdr:colOff>57150</xdr:colOff>
      <xdr:row>3467</xdr:row>
      <xdr:rowOff>180975</xdr:rowOff>
    </xdr:from>
    <xdr:to>
      <xdr:col>32</xdr:col>
      <xdr:colOff>12327</xdr:colOff>
      <xdr:row>3469</xdr:row>
      <xdr:rowOff>168089</xdr:rowOff>
    </xdr:to>
    <xdr:sp macro="" textlink="">
      <xdr:nvSpPr>
        <xdr:cNvPr id="166" name="線吹き出し 1 (枠付き) 33">
          <a:extLst>
            <a:ext uri="{FF2B5EF4-FFF2-40B4-BE49-F238E27FC236}">
              <a16:creationId xmlns:a16="http://schemas.microsoft.com/office/drawing/2014/main" id="{582028C6-7775-4DCA-9B65-308F25040A57}"/>
            </a:ext>
          </a:extLst>
        </xdr:cNvPr>
        <xdr:cNvSpPr/>
      </xdr:nvSpPr>
      <xdr:spPr>
        <a:xfrm>
          <a:off x="7791450" y="693543825"/>
          <a:ext cx="755277" cy="387164"/>
        </a:xfrm>
        <a:prstGeom prst="borderCallout1">
          <a:avLst>
            <a:gd name="adj1" fmla="val 18750"/>
            <a:gd name="adj2" fmla="val -8333"/>
            <a:gd name="adj3" fmla="val 306390"/>
            <a:gd name="adj4" fmla="val 1521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0056</a:t>
          </a:r>
          <a:endParaRPr kumimoji="1" lang="ja-JP" altLang="en-US" sz="1100"/>
        </a:p>
      </xdr:txBody>
    </xdr:sp>
    <xdr:clientData/>
  </xdr:twoCellAnchor>
  <xdr:twoCellAnchor>
    <xdr:from>
      <xdr:col>25</xdr:col>
      <xdr:colOff>190500</xdr:colOff>
      <xdr:row>3464</xdr:row>
      <xdr:rowOff>9525</xdr:rowOff>
    </xdr:from>
    <xdr:to>
      <xdr:col>28</xdr:col>
      <xdr:colOff>145677</xdr:colOff>
      <xdr:row>3465</xdr:row>
      <xdr:rowOff>196664</xdr:rowOff>
    </xdr:to>
    <xdr:sp macro="" textlink="">
      <xdr:nvSpPr>
        <xdr:cNvPr id="167" name="線吹き出し 1 (枠付き) 33">
          <a:extLst>
            <a:ext uri="{FF2B5EF4-FFF2-40B4-BE49-F238E27FC236}">
              <a16:creationId xmlns:a16="http://schemas.microsoft.com/office/drawing/2014/main" id="{94592DB5-F815-49CF-AAD8-E8E9CC8751B3}"/>
            </a:ext>
          </a:extLst>
        </xdr:cNvPr>
        <xdr:cNvSpPr/>
      </xdr:nvSpPr>
      <xdr:spPr>
        <a:xfrm>
          <a:off x="6858000" y="692772300"/>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0066</a:t>
          </a:r>
          <a:endParaRPr kumimoji="1" lang="ja-JP" altLang="en-US" sz="1100"/>
        </a:p>
      </xdr:txBody>
    </xdr:sp>
    <xdr:clientData/>
  </xdr:twoCellAnchor>
  <xdr:twoCellAnchor>
    <xdr:from>
      <xdr:col>6</xdr:col>
      <xdr:colOff>95250</xdr:colOff>
      <xdr:row>3464</xdr:row>
      <xdr:rowOff>9525</xdr:rowOff>
    </xdr:from>
    <xdr:to>
      <xdr:col>9</xdr:col>
      <xdr:colOff>50427</xdr:colOff>
      <xdr:row>3465</xdr:row>
      <xdr:rowOff>196664</xdr:rowOff>
    </xdr:to>
    <xdr:sp macro="" textlink="">
      <xdr:nvSpPr>
        <xdr:cNvPr id="168" name="線吹き出し 1 (枠付き) 33">
          <a:extLst>
            <a:ext uri="{FF2B5EF4-FFF2-40B4-BE49-F238E27FC236}">
              <a16:creationId xmlns:a16="http://schemas.microsoft.com/office/drawing/2014/main" id="{EDE2CC3F-36F1-48EB-9FC0-9661067315DA}"/>
            </a:ext>
          </a:extLst>
        </xdr:cNvPr>
        <xdr:cNvSpPr/>
      </xdr:nvSpPr>
      <xdr:spPr>
        <a:xfrm>
          <a:off x="1695450" y="692772300"/>
          <a:ext cx="755277" cy="387164"/>
        </a:xfrm>
        <a:prstGeom prst="borderCallout1">
          <a:avLst>
            <a:gd name="adj1" fmla="val 18750"/>
            <a:gd name="adj2" fmla="val -8333"/>
            <a:gd name="adj3" fmla="val 163699"/>
            <a:gd name="adj4" fmla="val -49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0062</a:t>
          </a:r>
          <a:endParaRPr kumimoji="1" lang="ja-JP" altLang="en-US" sz="1100"/>
        </a:p>
      </xdr:txBody>
    </xdr:sp>
    <xdr:clientData/>
  </xdr:twoCellAnchor>
  <xdr:twoCellAnchor editAs="oneCell">
    <xdr:from>
      <xdr:col>1</xdr:col>
      <xdr:colOff>95250</xdr:colOff>
      <xdr:row>3493</xdr:row>
      <xdr:rowOff>104775</xdr:rowOff>
    </xdr:from>
    <xdr:to>
      <xdr:col>35</xdr:col>
      <xdr:colOff>87072</xdr:colOff>
      <xdr:row>3525</xdr:row>
      <xdr:rowOff>153300</xdr:rowOff>
    </xdr:to>
    <xdr:pic>
      <xdr:nvPicPr>
        <xdr:cNvPr id="169" name="図 168">
          <a:extLst>
            <a:ext uri="{FF2B5EF4-FFF2-40B4-BE49-F238E27FC236}">
              <a16:creationId xmlns:a16="http://schemas.microsoft.com/office/drawing/2014/main" id="{4AC82755-9DFE-4A7A-BCDC-74C9648A64C1}"/>
            </a:ext>
          </a:extLst>
        </xdr:cNvPr>
        <xdr:cNvPicPr>
          <a:picLocks noChangeAspect="1"/>
        </xdr:cNvPicPr>
      </xdr:nvPicPr>
      <xdr:blipFill>
        <a:blip xmlns:r="http://schemas.openxmlformats.org/officeDocument/2006/relationships" r:embed="rId113"/>
        <a:stretch>
          <a:fillRect/>
        </a:stretch>
      </xdr:blipFill>
      <xdr:spPr>
        <a:xfrm>
          <a:off x="361950" y="698668275"/>
          <a:ext cx="9650172" cy="6449325"/>
        </a:xfrm>
        <a:prstGeom prst="rect">
          <a:avLst/>
        </a:prstGeom>
      </xdr:spPr>
    </xdr:pic>
    <xdr:clientData/>
  </xdr:twoCellAnchor>
  <xdr:twoCellAnchor editAs="oneCell">
    <xdr:from>
      <xdr:col>1</xdr:col>
      <xdr:colOff>190500</xdr:colOff>
      <xdr:row>3531</xdr:row>
      <xdr:rowOff>0</xdr:rowOff>
    </xdr:from>
    <xdr:to>
      <xdr:col>35</xdr:col>
      <xdr:colOff>172795</xdr:colOff>
      <xdr:row>3556</xdr:row>
      <xdr:rowOff>162646</xdr:rowOff>
    </xdr:to>
    <xdr:pic>
      <xdr:nvPicPr>
        <xdr:cNvPr id="170" name="図 169">
          <a:extLst>
            <a:ext uri="{FF2B5EF4-FFF2-40B4-BE49-F238E27FC236}">
              <a16:creationId xmlns:a16="http://schemas.microsoft.com/office/drawing/2014/main" id="{E7E70EB1-8F63-422D-981D-3A3F9E734F17}"/>
            </a:ext>
          </a:extLst>
        </xdr:cNvPr>
        <xdr:cNvPicPr>
          <a:picLocks noChangeAspect="1"/>
        </xdr:cNvPicPr>
      </xdr:nvPicPr>
      <xdr:blipFill>
        <a:blip xmlns:r="http://schemas.openxmlformats.org/officeDocument/2006/relationships" r:embed="rId114"/>
        <a:stretch>
          <a:fillRect/>
        </a:stretch>
      </xdr:blipFill>
      <xdr:spPr>
        <a:xfrm>
          <a:off x="457200" y="706164450"/>
          <a:ext cx="9640645" cy="5163271"/>
        </a:xfrm>
        <a:prstGeom prst="rect">
          <a:avLst/>
        </a:prstGeom>
      </xdr:spPr>
    </xdr:pic>
    <xdr:clientData/>
  </xdr:twoCellAnchor>
  <xdr:twoCellAnchor>
    <xdr:from>
      <xdr:col>2</xdr:col>
      <xdr:colOff>28575</xdr:colOff>
      <xdr:row>3508</xdr:row>
      <xdr:rowOff>123825</xdr:rowOff>
    </xdr:from>
    <xdr:to>
      <xdr:col>7</xdr:col>
      <xdr:colOff>47625</xdr:colOff>
      <xdr:row>3509</xdr:row>
      <xdr:rowOff>142875</xdr:rowOff>
    </xdr:to>
    <xdr:sp macro="" textlink="">
      <xdr:nvSpPr>
        <xdr:cNvPr id="171" name="正方形/長方形 170">
          <a:extLst>
            <a:ext uri="{FF2B5EF4-FFF2-40B4-BE49-F238E27FC236}">
              <a16:creationId xmlns:a16="http://schemas.microsoft.com/office/drawing/2014/main" id="{95E9BFEF-CB0A-4F50-9F77-D6920814223C}"/>
            </a:ext>
          </a:extLst>
        </xdr:cNvPr>
        <xdr:cNvSpPr/>
      </xdr:nvSpPr>
      <xdr:spPr>
        <a:xfrm>
          <a:off x="561975" y="701687700"/>
          <a:ext cx="13525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161924</xdr:colOff>
      <xdr:row>3508</xdr:row>
      <xdr:rowOff>104775</xdr:rowOff>
    </xdr:from>
    <xdr:to>
      <xdr:col>27</xdr:col>
      <xdr:colOff>38099</xdr:colOff>
      <xdr:row>3509</xdr:row>
      <xdr:rowOff>171450</xdr:rowOff>
    </xdr:to>
    <xdr:sp macro="" textlink="">
      <xdr:nvSpPr>
        <xdr:cNvPr id="173" name="正方形/長方形 172">
          <a:extLst>
            <a:ext uri="{FF2B5EF4-FFF2-40B4-BE49-F238E27FC236}">
              <a16:creationId xmlns:a16="http://schemas.microsoft.com/office/drawing/2014/main" id="{C720FA0D-74F9-4AAE-A82D-0BFABA8EC1B8}"/>
            </a:ext>
          </a:extLst>
        </xdr:cNvPr>
        <xdr:cNvSpPr/>
      </xdr:nvSpPr>
      <xdr:spPr>
        <a:xfrm>
          <a:off x="5229224" y="701668650"/>
          <a:ext cx="200977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219075</xdr:colOff>
      <xdr:row>3514</xdr:row>
      <xdr:rowOff>76200</xdr:rowOff>
    </xdr:from>
    <xdr:to>
      <xdr:col>33</xdr:col>
      <xdr:colOff>114301</xdr:colOff>
      <xdr:row>3518</xdr:row>
      <xdr:rowOff>152400</xdr:rowOff>
    </xdr:to>
    <xdr:sp macro="" textlink="">
      <xdr:nvSpPr>
        <xdr:cNvPr id="174" name="正方形/長方形 173">
          <a:extLst>
            <a:ext uri="{FF2B5EF4-FFF2-40B4-BE49-F238E27FC236}">
              <a16:creationId xmlns:a16="http://schemas.microsoft.com/office/drawing/2014/main" id="{24D5C9DA-E9A0-47FB-A888-142E6EB499F2}"/>
            </a:ext>
          </a:extLst>
        </xdr:cNvPr>
        <xdr:cNvSpPr/>
      </xdr:nvSpPr>
      <xdr:spPr>
        <a:xfrm>
          <a:off x="8486775" y="702840225"/>
          <a:ext cx="428626"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66675</xdr:colOff>
      <xdr:row>3551</xdr:row>
      <xdr:rowOff>161925</xdr:rowOff>
    </xdr:from>
    <xdr:to>
      <xdr:col>33</xdr:col>
      <xdr:colOff>228601</xdr:colOff>
      <xdr:row>3556</xdr:row>
      <xdr:rowOff>38100</xdr:rowOff>
    </xdr:to>
    <xdr:sp macro="" textlink="">
      <xdr:nvSpPr>
        <xdr:cNvPr id="175" name="正方形/長方形 174">
          <a:extLst>
            <a:ext uri="{FF2B5EF4-FFF2-40B4-BE49-F238E27FC236}">
              <a16:creationId xmlns:a16="http://schemas.microsoft.com/office/drawing/2014/main" id="{FEC82F50-5F65-4817-885B-8A20F8C4173D}"/>
            </a:ext>
          </a:extLst>
        </xdr:cNvPr>
        <xdr:cNvSpPr/>
      </xdr:nvSpPr>
      <xdr:spPr>
        <a:xfrm>
          <a:off x="8601075" y="710326875"/>
          <a:ext cx="428626"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76200</xdr:colOff>
      <xdr:row>3546</xdr:row>
      <xdr:rowOff>28575</xdr:rowOff>
    </xdr:from>
    <xdr:to>
      <xdr:col>8</xdr:col>
      <xdr:colOff>257175</xdr:colOff>
      <xdr:row>3547</xdr:row>
      <xdr:rowOff>66675</xdr:rowOff>
    </xdr:to>
    <xdr:sp macro="" textlink="">
      <xdr:nvSpPr>
        <xdr:cNvPr id="176" name="正方形/長方形 175">
          <a:extLst>
            <a:ext uri="{FF2B5EF4-FFF2-40B4-BE49-F238E27FC236}">
              <a16:creationId xmlns:a16="http://schemas.microsoft.com/office/drawing/2014/main" id="{9BD5ADD5-7BE5-4EF7-BA21-A5576CC06B66}"/>
            </a:ext>
          </a:extLst>
        </xdr:cNvPr>
        <xdr:cNvSpPr/>
      </xdr:nvSpPr>
      <xdr:spPr>
        <a:xfrm>
          <a:off x="609600" y="709193400"/>
          <a:ext cx="17811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133350</xdr:colOff>
      <xdr:row>3545</xdr:row>
      <xdr:rowOff>171450</xdr:rowOff>
    </xdr:from>
    <xdr:to>
      <xdr:col>27</xdr:col>
      <xdr:colOff>180975</xdr:colOff>
      <xdr:row>3547</xdr:row>
      <xdr:rowOff>66675</xdr:rowOff>
    </xdr:to>
    <xdr:sp macro="" textlink="">
      <xdr:nvSpPr>
        <xdr:cNvPr id="177" name="正方形/長方形 176">
          <a:extLst>
            <a:ext uri="{FF2B5EF4-FFF2-40B4-BE49-F238E27FC236}">
              <a16:creationId xmlns:a16="http://schemas.microsoft.com/office/drawing/2014/main" id="{7F3121D5-D1C2-440F-9FF4-8A4018DB53AC}"/>
            </a:ext>
          </a:extLst>
        </xdr:cNvPr>
        <xdr:cNvSpPr/>
      </xdr:nvSpPr>
      <xdr:spPr>
        <a:xfrm>
          <a:off x="5467350" y="709136250"/>
          <a:ext cx="19145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9525</xdr:colOff>
      <xdr:row>3566</xdr:row>
      <xdr:rowOff>133350</xdr:rowOff>
    </xdr:from>
    <xdr:to>
      <xdr:col>29</xdr:col>
      <xdr:colOff>229689</xdr:colOff>
      <xdr:row>3599</xdr:row>
      <xdr:rowOff>29482</xdr:rowOff>
    </xdr:to>
    <xdr:pic>
      <xdr:nvPicPr>
        <xdr:cNvPr id="178" name="図 177">
          <a:extLst>
            <a:ext uri="{FF2B5EF4-FFF2-40B4-BE49-F238E27FC236}">
              <a16:creationId xmlns:a16="http://schemas.microsoft.com/office/drawing/2014/main" id="{B7BB7CB3-5D8E-476A-ABB2-F8F73E56F0C0}"/>
            </a:ext>
          </a:extLst>
        </xdr:cNvPr>
        <xdr:cNvPicPr>
          <a:picLocks noChangeAspect="1"/>
        </xdr:cNvPicPr>
      </xdr:nvPicPr>
      <xdr:blipFill>
        <a:blip xmlns:r="http://schemas.openxmlformats.org/officeDocument/2006/relationships" r:embed="rId115"/>
        <a:stretch>
          <a:fillRect/>
        </a:stretch>
      </xdr:blipFill>
      <xdr:spPr>
        <a:xfrm>
          <a:off x="542925" y="713298675"/>
          <a:ext cx="7802064" cy="6496957"/>
        </a:xfrm>
        <a:prstGeom prst="rect">
          <a:avLst/>
        </a:prstGeom>
      </xdr:spPr>
    </xdr:pic>
    <xdr:clientData/>
  </xdr:twoCellAnchor>
  <xdr:twoCellAnchor>
    <xdr:from>
      <xdr:col>20</xdr:col>
      <xdr:colOff>209550</xdr:colOff>
      <xdr:row>3581</xdr:row>
      <xdr:rowOff>85725</xdr:rowOff>
    </xdr:from>
    <xdr:to>
      <xdr:col>27</xdr:col>
      <xdr:colOff>257175</xdr:colOff>
      <xdr:row>3582</xdr:row>
      <xdr:rowOff>180975</xdr:rowOff>
    </xdr:to>
    <xdr:sp macro="" textlink="">
      <xdr:nvSpPr>
        <xdr:cNvPr id="179" name="正方形/長方形 178">
          <a:extLst>
            <a:ext uri="{FF2B5EF4-FFF2-40B4-BE49-F238E27FC236}">
              <a16:creationId xmlns:a16="http://schemas.microsoft.com/office/drawing/2014/main" id="{05920C3E-D0C6-46C3-A013-809DC48AFCBA}"/>
            </a:ext>
          </a:extLst>
        </xdr:cNvPr>
        <xdr:cNvSpPr/>
      </xdr:nvSpPr>
      <xdr:spPr>
        <a:xfrm>
          <a:off x="5543550" y="716251425"/>
          <a:ext cx="19145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3584</xdr:row>
      <xdr:rowOff>171450</xdr:rowOff>
    </xdr:from>
    <xdr:to>
      <xdr:col>29</xdr:col>
      <xdr:colOff>47625</xdr:colOff>
      <xdr:row>3586</xdr:row>
      <xdr:rowOff>66675</xdr:rowOff>
    </xdr:to>
    <xdr:sp macro="" textlink="">
      <xdr:nvSpPr>
        <xdr:cNvPr id="180" name="正方形/長方形 179">
          <a:extLst>
            <a:ext uri="{FF2B5EF4-FFF2-40B4-BE49-F238E27FC236}">
              <a16:creationId xmlns:a16="http://schemas.microsoft.com/office/drawing/2014/main" id="{F4C4E312-3257-40C8-9467-E59F83374AF2}"/>
            </a:ext>
          </a:extLst>
        </xdr:cNvPr>
        <xdr:cNvSpPr/>
      </xdr:nvSpPr>
      <xdr:spPr>
        <a:xfrm>
          <a:off x="5600700" y="716937225"/>
          <a:ext cx="2181225" cy="2952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19050</xdr:colOff>
      <xdr:row>3592</xdr:row>
      <xdr:rowOff>104775</xdr:rowOff>
    </xdr:from>
    <xdr:to>
      <xdr:col>11</xdr:col>
      <xdr:colOff>104775</xdr:colOff>
      <xdr:row>3595</xdr:row>
      <xdr:rowOff>47625</xdr:rowOff>
    </xdr:to>
    <xdr:sp macro="" textlink="">
      <xdr:nvSpPr>
        <xdr:cNvPr id="181" name="正方形/長方形 180">
          <a:extLst>
            <a:ext uri="{FF2B5EF4-FFF2-40B4-BE49-F238E27FC236}">
              <a16:creationId xmlns:a16="http://schemas.microsoft.com/office/drawing/2014/main" id="{95511490-A1A4-4F93-84D9-EDABD917DB7E}"/>
            </a:ext>
          </a:extLst>
        </xdr:cNvPr>
        <xdr:cNvSpPr/>
      </xdr:nvSpPr>
      <xdr:spPr>
        <a:xfrm>
          <a:off x="1885950" y="718470750"/>
          <a:ext cx="1152525" cy="542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28576</xdr:colOff>
      <xdr:row>3592</xdr:row>
      <xdr:rowOff>47625</xdr:rowOff>
    </xdr:from>
    <xdr:to>
      <xdr:col>16</xdr:col>
      <xdr:colOff>104776</xdr:colOff>
      <xdr:row>3595</xdr:row>
      <xdr:rowOff>57150</xdr:rowOff>
    </xdr:to>
    <xdr:sp macro="" textlink="">
      <xdr:nvSpPr>
        <xdr:cNvPr id="182" name="正方形/長方形 181">
          <a:extLst>
            <a:ext uri="{FF2B5EF4-FFF2-40B4-BE49-F238E27FC236}">
              <a16:creationId xmlns:a16="http://schemas.microsoft.com/office/drawing/2014/main" id="{EF4F5EEF-C8E1-46B2-A1C9-89EB3D9CC9E2}"/>
            </a:ext>
          </a:extLst>
        </xdr:cNvPr>
        <xdr:cNvSpPr/>
      </xdr:nvSpPr>
      <xdr:spPr>
        <a:xfrm>
          <a:off x="3228976" y="718413600"/>
          <a:ext cx="1143000" cy="609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247650</xdr:colOff>
      <xdr:row>3609</xdr:row>
      <xdr:rowOff>9525</xdr:rowOff>
    </xdr:from>
    <xdr:to>
      <xdr:col>29</xdr:col>
      <xdr:colOff>248775</xdr:colOff>
      <xdr:row>3640</xdr:row>
      <xdr:rowOff>162812</xdr:rowOff>
    </xdr:to>
    <xdr:pic>
      <xdr:nvPicPr>
        <xdr:cNvPr id="183" name="図 182">
          <a:extLst>
            <a:ext uri="{FF2B5EF4-FFF2-40B4-BE49-F238E27FC236}">
              <a16:creationId xmlns:a16="http://schemas.microsoft.com/office/drawing/2014/main" id="{40080130-4D0F-46EA-9322-E2428E9ABC06}"/>
            </a:ext>
          </a:extLst>
        </xdr:cNvPr>
        <xdr:cNvPicPr>
          <a:picLocks noChangeAspect="1"/>
        </xdr:cNvPicPr>
      </xdr:nvPicPr>
      <xdr:blipFill>
        <a:blip xmlns:r="http://schemas.openxmlformats.org/officeDocument/2006/relationships" r:embed="rId116"/>
        <a:stretch>
          <a:fillRect/>
        </a:stretch>
      </xdr:blipFill>
      <xdr:spPr>
        <a:xfrm>
          <a:off x="514350" y="721775925"/>
          <a:ext cx="8059275" cy="6354062"/>
        </a:xfrm>
        <a:prstGeom prst="rect">
          <a:avLst/>
        </a:prstGeom>
      </xdr:spPr>
    </xdr:pic>
    <xdr:clientData/>
  </xdr:twoCellAnchor>
  <xdr:twoCellAnchor>
    <xdr:from>
      <xdr:col>2</xdr:col>
      <xdr:colOff>76200</xdr:colOff>
      <xdr:row>3624</xdr:row>
      <xdr:rowOff>28575</xdr:rowOff>
    </xdr:from>
    <xdr:to>
      <xdr:col>8</xdr:col>
      <xdr:colOff>19050</xdr:colOff>
      <xdr:row>3625</xdr:row>
      <xdr:rowOff>47625</xdr:rowOff>
    </xdr:to>
    <xdr:sp macro="" textlink="">
      <xdr:nvSpPr>
        <xdr:cNvPr id="184" name="正方形/長方形 183">
          <a:extLst>
            <a:ext uri="{FF2B5EF4-FFF2-40B4-BE49-F238E27FC236}">
              <a16:creationId xmlns:a16="http://schemas.microsoft.com/office/drawing/2014/main" id="{35A220F4-E7F3-44CD-A877-71C27CA87ECA}"/>
            </a:ext>
          </a:extLst>
        </xdr:cNvPr>
        <xdr:cNvSpPr/>
      </xdr:nvSpPr>
      <xdr:spPr>
        <a:xfrm>
          <a:off x="609600" y="724795350"/>
          <a:ext cx="1543050" cy="219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3627</xdr:row>
      <xdr:rowOff>28575</xdr:rowOff>
    </xdr:from>
    <xdr:to>
      <xdr:col>11</xdr:col>
      <xdr:colOff>0</xdr:colOff>
      <xdr:row>3628</xdr:row>
      <xdr:rowOff>133350</xdr:rowOff>
    </xdr:to>
    <xdr:sp macro="" textlink="">
      <xdr:nvSpPr>
        <xdr:cNvPr id="185" name="正方形/長方形 184">
          <a:extLst>
            <a:ext uri="{FF2B5EF4-FFF2-40B4-BE49-F238E27FC236}">
              <a16:creationId xmlns:a16="http://schemas.microsoft.com/office/drawing/2014/main" id="{4ABE1410-7FEC-44DD-B8B4-CBF617F42491}"/>
            </a:ext>
          </a:extLst>
        </xdr:cNvPr>
        <xdr:cNvSpPr/>
      </xdr:nvSpPr>
      <xdr:spPr>
        <a:xfrm>
          <a:off x="628650" y="725395425"/>
          <a:ext cx="2305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3637</xdr:row>
      <xdr:rowOff>95249</xdr:rowOff>
    </xdr:from>
    <xdr:to>
      <xdr:col>15</xdr:col>
      <xdr:colOff>238125</xdr:colOff>
      <xdr:row>3639</xdr:row>
      <xdr:rowOff>85724</xdr:rowOff>
    </xdr:to>
    <xdr:sp macro="" textlink="">
      <xdr:nvSpPr>
        <xdr:cNvPr id="186" name="正方形/長方形 185">
          <a:extLst>
            <a:ext uri="{FF2B5EF4-FFF2-40B4-BE49-F238E27FC236}">
              <a16:creationId xmlns:a16="http://schemas.microsoft.com/office/drawing/2014/main" id="{6B6F8734-F048-4EAB-ABE8-447923B334FB}"/>
            </a:ext>
          </a:extLst>
        </xdr:cNvPr>
        <xdr:cNvSpPr/>
      </xdr:nvSpPr>
      <xdr:spPr>
        <a:xfrm>
          <a:off x="3314700" y="727462349"/>
          <a:ext cx="923925" cy="3905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257175</xdr:colOff>
      <xdr:row>3637</xdr:row>
      <xdr:rowOff>19049</xdr:rowOff>
    </xdr:from>
    <xdr:to>
      <xdr:col>30</xdr:col>
      <xdr:colOff>219075</xdr:colOff>
      <xdr:row>3639</xdr:row>
      <xdr:rowOff>171450</xdr:rowOff>
    </xdr:to>
    <xdr:sp macro="" textlink="">
      <xdr:nvSpPr>
        <xdr:cNvPr id="187" name="正方形/長方形 186">
          <a:extLst>
            <a:ext uri="{FF2B5EF4-FFF2-40B4-BE49-F238E27FC236}">
              <a16:creationId xmlns:a16="http://schemas.microsoft.com/office/drawing/2014/main" id="{4295BFB8-3685-4F9D-A658-A0208BFD5B9C}"/>
            </a:ext>
          </a:extLst>
        </xdr:cNvPr>
        <xdr:cNvSpPr/>
      </xdr:nvSpPr>
      <xdr:spPr>
        <a:xfrm>
          <a:off x="7191375" y="727386149"/>
          <a:ext cx="1028700" cy="5524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161925</xdr:colOff>
      <xdr:row>3652</xdr:row>
      <xdr:rowOff>180975</xdr:rowOff>
    </xdr:from>
    <xdr:to>
      <xdr:col>35</xdr:col>
      <xdr:colOff>115641</xdr:colOff>
      <xdr:row>3684</xdr:row>
      <xdr:rowOff>181868</xdr:rowOff>
    </xdr:to>
    <xdr:pic>
      <xdr:nvPicPr>
        <xdr:cNvPr id="188" name="図 187">
          <a:extLst>
            <a:ext uri="{FF2B5EF4-FFF2-40B4-BE49-F238E27FC236}">
              <a16:creationId xmlns:a16="http://schemas.microsoft.com/office/drawing/2014/main" id="{C0116180-97A2-4D8D-913F-FDC1D39532B7}"/>
            </a:ext>
          </a:extLst>
        </xdr:cNvPr>
        <xdr:cNvPicPr>
          <a:picLocks noChangeAspect="1"/>
        </xdr:cNvPicPr>
      </xdr:nvPicPr>
      <xdr:blipFill>
        <a:blip xmlns:r="http://schemas.openxmlformats.org/officeDocument/2006/relationships" r:embed="rId117"/>
        <a:stretch>
          <a:fillRect/>
        </a:stretch>
      </xdr:blipFill>
      <xdr:spPr>
        <a:xfrm>
          <a:off x="428625" y="730548450"/>
          <a:ext cx="9612066" cy="6401693"/>
        </a:xfrm>
        <a:prstGeom prst="rect">
          <a:avLst/>
        </a:prstGeom>
      </xdr:spPr>
    </xdr:pic>
    <xdr:clientData/>
  </xdr:twoCellAnchor>
  <xdr:twoCellAnchor>
    <xdr:from>
      <xdr:col>2</xdr:col>
      <xdr:colOff>28575</xdr:colOff>
      <xdr:row>3669</xdr:row>
      <xdr:rowOff>1</xdr:rowOff>
    </xdr:from>
    <xdr:to>
      <xdr:col>10</xdr:col>
      <xdr:colOff>85725</xdr:colOff>
      <xdr:row>3670</xdr:row>
      <xdr:rowOff>85726</xdr:rowOff>
    </xdr:to>
    <xdr:sp macro="" textlink="">
      <xdr:nvSpPr>
        <xdr:cNvPr id="189" name="正方形/長方形 188">
          <a:extLst>
            <a:ext uri="{FF2B5EF4-FFF2-40B4-BE49-F238E27FC236}">
              <a16:creationId xmlns:a16="http://schemas.microsoft.com/office/drawing/2014/main" id="{C41D7AC1-0114-4187-BDC6-852CF6F32308}"/>
            </a:ext>
          </a:extLst>
        </xdr:cNvPr>
        <xdr:cNvSpPr/>
      </xdr:nvSpPr>
      <xdr:spPr>
        <a:xfrm>
          <a:off x="561975" y="733767901"/>
          <a:ext cx="2190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247650</xdr:colOff>
      <xdr:row>3674</xdr:row>
      <xdr:rowOff>38100</xdr:rowOff>
    </xdr:from>
    <xdr:to>
      <xdr:col>32</xdr:col>
      <xdr:colOff>228600</xdr:colOff>
      <xdr:row>3678</xdr:row>
      <xdr:rowOff>38099</xdr:rowOff>
    </xdr:to>
    <xdr:sp macro="" textlink="">
      <xdr:nvSpPr>
        <xdr:cNvPr id="190" name="正方形/長方形 189">
          <a:extLst>
            <a:ext uri="{FF2B5EF4-FFF2-40B4-BE49-F238E27FC236}">
              <a16:creationId xmlns:a16="http://schemas.microsoft.com/office/drawing/2014/main" id="{CB285686-77F7-445E-A74A-38768AA6AF65}"/>
            </a:ext>
          </a:extLst>
        </xdr:cNvPr>
        <xdr:cNvSpPr/>
      </xdr:nvSpPr>
      <xdr:spPr>
        <a:xfrm>
          <a:off x="8515350" y="734806125"/>
          <a:ext cx="247650" cy="8000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104775</xdr:colOff>
      <xdr:row>3688</xdr:row>
      <xdr:rowOff>180975</xdr:rowOff>
    </xdr:from>
    <xdr:to>
      <xdr:col>34</xdr:col>
      <xdr:colOff>258507</xdr:colOff>
      <xdr:row>3722</xdr:row>
      <xdr:rowOff>39029</xdr:rowOff>
    </xdr:to>
    <xdr:pic>
      <xdr:nvPicPr>
        <xdr:cNvPr id="191" name="図 190">
          <a:extLst>
            <a:ext uri="{FF2B5EF4-FFF2-40B4-BE49-F238E27FC236}">
              <a16:creationId xmlns:a16="http://schemas.microsoft.com/office/drawing/2014/main" id="{4591CC85-9E97-4B8C-93C2-9D488F9294DD}"/>
            </a:ext>
          </a:extLst>
        </xdr:cNvPr>
        <xdr:cNvPicPr>
          <a:picLocks noChangeAspect="1"/>
        </xdr:cNvPicPr>
      </xdr:nvPicPr>
      <xdr:blipFill>
        <a:blip xmlns:r="http://schemas.openxmlformats.org/officeDocument/2006/relationships" r:embed="rId118"/>
        <a:stretch>
          <a:fillRect/>
        </a:stretch>
      </xdr:blipFill>
      <xdr:spPr>
        <a:xfrm>
          <a:off x="371475" y="737749350"/>
          <a:ext cx="9545382" cy="6658904"/>
        </a:xfrm>
        <a:prstGeom prst="rect">
          <a:avLst/>
        </a:prstGeom>
      </xdr:spPr>
    </xdr:pic>
    <xdr:clientData/>
  </xdr:twoCellAnchor>
  <xdr:twoCellAnchor>
    <xdr:from>
      <xdr:col>32</xdr:col>
      <xdr:colOff>152400</xdr:colOff>
      <xdr:row>3709</xdr:row>
      <xdr:rowOff>171450</xdr:rowOff>
    </xdr:from>
    <xdr:to>
      <xdr:col>33</xdr:col>
      <xdr:colOff>133350</xdr:colOff>
      <xdr:row>3713</xdr:row>
      <xdr:rowOff>171449</xdr:rowOff>
    </xdr:to>
    <xdr:sp macro="" textlink="">
      <xdr:nvSpPr>
        <xdr:cNvPr id="192" name="正方形/長方形 191">
          <a:extLst>
            <a:ext uri="{FF2B5EF4-FFF2-40B4-BE49-F238E27FC236}">
              <a16:creationId xmlns:a16="http://schemas.microsoft.com/office/drawing/2014/main" id="{203ABA40-2585-4F34-8E78-A967FACC84AE}"/>
            </a:ext>
          </a:extLst>
        </xdr:cNvPr>
        <xdr:cNvSpPr/>
      </xdr:nvSpPr>
      <xdr:spPr>
        <a:xfrm>
          <a:off x="8686800" y="741940350"/>
          <a:ext cx="247650" cy="8000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3705</xdr:row>
      <xdr:rowOff>0</xdr:rowOff>
    </xdr:from>
    <xdr:to>
      <xdr:col>10</xdr:col>
      <xdr:colOff>114300</xdr:colOff>
      <xdr:row>3706</xdr:row>
      <xdr:rowOff>85725</xdr:rowOff>
    </xdr:to>
    <xdr:sp macro="" textlink="">
      <xdr:nvSpPr>
        <xdr:cNvPr id="193" name="正方形/長方形 192">
          <a:extLst>
            <a:ext uri="{FF2B5EF4-FFF2-40B4-BE49-F238E27FC236}">
              <a16:creationId xmlns:a16="http://schemas.microsoft.com/office/drawing/2014/main" id="{33E9DF32-D2EC-4089-A2B9-DDAE9EF95C72}"/>
            </a:ext>
          </a:extLst>
        </xdr:cNvPr>
        <xdr:cNvSpPr/>
      </xdr:nvSpPr>
      <xdr:spPr>
        <a:xfrm>
          <a:off x="590550" y="740968800"/>
          <a:ext cx="2190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114300</xdr:colOff>
      <xdr:row>3733</xdr:row>
      <xdr:rowOff>66675</xdr:rowOff>
    </xdr:from>
    <xdr:to>
      <xdr:col>7</xdr:col>
      <xdr:colOff>105026</xdr:colOff>
      <xdr:row>3753</xdr:row>
      <xdr:rowOff>152970</xdr:rowOff>
    </xdr:to>
    <xdr:pic>
      <xdr:nvPicPr>
        <xdr:cNvPr id="194" name="図 193">
          <a:extLst>
            <a:ext uri="{FF2B5EF4-FFF2-40B4-BE49-F238E27FC236}">
              <a16:creationId xmlns:a16="http://schemas.microsoft.com/office/drawing/2014/main" id="{6DEDF45A-C2B3-4E32-8A44-1A7F35B2DE19}"/>
            </a:ext>
          </a:extLst>
        </xdr:cNvPr>
        <xdr:cNvPicPr>
          <a:picLocks noChangeAspect="1"/>
        </xdr:cNvPicPr>
      </xdr:nvPicPr>
      <xdr:blipFill>
        <a:blip xmlns:r="http://schemas.openxmlformats.org/officeDocument/2006/relationships" r:embed="rId119"/>
        <a:stretch>
          <a:fillRect/>
        </a:stretch>
      </xdr:blipFill>
      <xdr:spPr>
        <a:xfrm>
          <a:off x="381000" y="746636175"/>
          <a:ext cx="1800476" cy="4086795"/>
        </a:xfrm>
        <a:prstGeom prst="rect">
          <a:avLst/>
        </a:prstGeom>
      </xdr:spPr>
    </xdr:pic>
    <xdr:clientData/>
  </xdr:twoCellAnchor>
  <xdr:twoCellAnchor editAs="oneCell">
    <xdr:from>
      <xdr:col>13</xdr:col>
      <xdr:colOff>19050</xdr:colOff>
      <xdr:row>3732</xdr:row>
      <xdr:rowOff>142875</xdr:rowOff>
    </xdr:from>
    <xdr:to>
      <xdr:col>51</xdr:col>
      <xdr:colOff>172891</xdr:colOff>
      <xdr:row>3765</xdr:row>
      <xdr:rowOff>162849</xdr:rowOff>
    </xdr:to>
    <xdr:pic>
      <xdr:nvPicPr>
        <xdr:cNvPr id="195" name="図 194">
          <a:extLst>
            <a:ext uri="{FF2B5EF4-FFF2-40B4-BE49-F238E27FC236}">
              <a16:creationId xmlns:a16="http://schemas.microsoft.com/office/drawing/2014/main" id="{2743D0E3-4450-4D17-9EFD-ABDE3D898F99}"/>
            </a:ext>
          </a:extLst>
        </xdr:cNvPr>
        <xdr:cNvPicPr>
          <a:picLocks noChangeAspect="1"/>
        </xdr:cNvPicPr>
      </xdr:nvPicPr>
      <xdr:blipFill>
        <a:blip xmlns:r="http://schemas.openxmlformats.org/officeDocument/2006/relationships" r:embed="rId120"/>
        <a:stretch>
          <a:fillRect/>
        </a:stretch>
      </xdr:blipFill>
      <xdr:spPr>
        <a:xfrm>
          <a:off x="3486150" y="746512350"/>
          <a:ext cx="10326541" cy="6620799"/>
        </a:xfrm>
        <a:prstGeom prst="rect">
          <a:avLst/>
        </a:prstGeom>
      </xdr:spPr>
    </xdr:pic>
    <xdr:clientData/>
  </xdr:twoCellAnchor>
  <xdr:twoCellAnchor editAs="oneCell">
    <xdr:from>
      <xdr:col>13</xdr:col>
      <xdr:colOff>152400</xdr:colOff>
      <xdr:row>3769</xdr:row>
      <xdr:rowOff>66675</xdr:rowOff>
    </xdr:from>
    <xdr:to>
      <xdr:col>68</xdr:col>
      <xdr:colOff>163979</xdr:colOff>
      <xdr:row>3802</xdr:row>
      <xdr:rowOff>39017</xdr:rowOff>
    </xdr:to>
    <xdr:pic>
      <xdr:nvPicPr>
        <xdr:cNvPr id="196" name="図 195">
          <a:extLst>
            <a:ext uri="{FF2B5EF4-FFF2-40B4-BE49-F238E27FC236}">
              <a16:creationId xmlns:a16="http://schemas.microsoft.com/office/drawing/2014/main" id="{B56C18F5-784F-4CFD-8C0C-34D4C2242CEB}"/>
            </a:ext>
          </a:extLst>
        </xdr:cNvPr>
        <xdr:cNvPicPr>
          <a:picLocks noChangeAspect="1"/>
        </xdr:cNvPicPr>
      </xdr:nvPicPr>
      <xdr:blipFill>
        <a:blip xmlns:r="http://schemas.openxmlformats.org/officeDocument/2006/relationships" r:embed="rId121"/>
        <a:stretch>
          <a:fillRect/>
        </a:stretch>
      </xdr:blipFill>
      <xdr:spPr>
        <a:xfrm>
          <a:off x="3619500" y="753837075"/>
          <a:ext cx="14718179" cy="6573167"/>
        </a:xfrm>
        <a:prstGeom prst="rect">
          <a:avLst/>
        </a:prstGeom>
      </xdr:spPr>
    </xdr:pic>
    <xdr:clientData/>
  </xdr:twoCellAnchor>
  <xdr:twoCellAnchor editAs="oneCell">
    <xdr:from>
      <xdr:col>1</xdr:col>
      <xdr:colOff>161925</xdr:colOff>
      <xdr:row>3770</xdr:row>
      <xdr:rowOff>57150</xdr:rowOff>
    </xdr:from>
    <xdr:to>
      <xdr:col>8</xdr:col>
      <xdr:colOff>267</xdr:colOff>
      <xdr:row>3791</xdr:row>
      <xdr:rowOff>29157</xdr:rowOff>
    </xdr:to>
    <xdr:pic>
      <xdr:nvPicPr>
        <xdr:cNvPr id="197" name="図 196">
          <a:extLst>
            <a:ext uri="{FF2B5EF4-FFF2-40B4-BE49-F238E27FC236}">
              <a16:creationId xmlns:a16="http://schemas.microsoft.com/office/drawing/2014/main" id="{ADF228E2-08B6-4E79-94F9-A7CFEDFD4371}"/>
            </a:ext>
          </a:extLst>
        </xdr:cNvPr>
        <xdr:cNvPicPr>
          <a:picLocks noChangeAspect="1"/>
        </xdr:cNvPicPr>
      </xdr:nvPicPr>
      <xdr:blipFill>
        <a:blip xmlns:r="http://schemas.openxmlformats.org/officeDocument/2006/relationships" r:embed="rId122"/>
        <a:stretch>
          <a:fillRect/>
        </a:stretch>
      </xdr:blipFill>
      <xdr:spPr>
        <a:xfrm>
          <a:off x="428625" y="754027575"/>
          <a:ext cx="1914792" cy="4172532"/>
        </a:xfrm>
        <a:prstGeom prst="rect">
          <a:avLst/>
        </a:prstGeom>
      </xdr:spPr>
    </xdr:pic>
    <xdr:clientData/>
  </xdr:twoCellAnchor>
  <xdr:twoCellAnchor>
    <xdr:from>
      <xdr:col>16</xdr:col>
      <xdr:colOff>228600</xdr:colOff>
      <xdr:row>3773</xdr:row>
      <xdr:rowOff>95250</xdr:rowOff>
    </xdr:from>
    <xdr:to>
      <xdr:col>24</xdr:col>
      <xdr:colOff>247650</xdr:colOff>
      <xdr:row>3775</xdr:row>
      <xdr:rowOff>133350</xdr:rowOff>
    </xdr:to>
    <xdr:sp macro="" textlink="">
      <xdr:nvSpPr>
        <xdr:cNvPr id="198" name="正方形/長方形 197">
          <a:extLst>
            <a:ext uri="{FF2B5EF4-FFF2-40B4-BE49-F238E27FC236}">
              <a16:creationId xmlns:a16="http://schemas.microsoft.com/office/drawing/2014/main" id="{F519036E-64D6-46C1-9D1C-5476CD3D6EA1}"/>
            </a:ext>
          </a:extLst>
        </xdr:cNvPr>
        <xdr:cNvSpPr/>
      </xdr:nvSpPr>
      <xdr:spPr>
        <a:xfrm>
          <a:off x="4495800" y="754665750"/>
          <a:ext cx="215265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47625</xdr:colOff>
      <xdr:row>3784</xdr:row>
      <xdr:rowOff>85725</xdr:rowOff>
    </xdr:from>
    <xdr:to>
      <xdr:col>19</xdr:col>
      <xdr:colOff>38100</xdr:colOff>
      <xdr:row>3785</xdr:row>
      <xdr:rowOff>142875</xdr:rowOff>
    </xdr:to>
    <xdr:sp macro="" textlink="">
      <xdr:nvSpPr>
        <xdr:cNvPr id="199" name="正方形/長方形 198">
          <a:extLst>
            <a:ext uri="{FF2B5EF4-FFF2-40B4-BE49-F238E27FC236}">
              <a16:creationId xmlns:a16="http://schemas.microsoft.com/office/drawing/2014/main" id="{763A76C3-2F76-4FEF-8A0F-779717C180C4}"/>
            </a:ext>
          </a:extLst>
        </xdr:cNvPr>
        <xdr:cNvSpPr/>
      </xdr:nvSpPr>
      <xdr:spPr>
        <a:xfrm>
          <a:off x="3781425" y="756856500"/>
          <a:ext cx="1323975"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57150</xdr:colOff>
      <xdr:row>3784</xdr:row>
      <xdr:rowOff>57150</xdr:rowOff>
    </xdr:from>
    <xdr:to>
      <xdr:col>39</xdr:col>
      <xdr:colOff>104775</xdr:colOff>
      <xdr:row>3785</xdr:row>
      <xdr:rowOff>171450</xdr:rowOff>
    </xdr:to>
    <xdr:sp macro="" textlink="">
      <xdr:nvSpPr>
        <xdr:cNvPr id="200" name="正方形/長方形 199">
          <a:extLst>
            <a:ext uri="{FF2B5EF4-FFF2-40B4-BE49-F238E27FC236}">
              <a16:creationId xmlns:a16="http://schemas.microsoft.com/office/drawing/2014/main" id="{E6ACE32A-8BAD-41C6-9B4B-BD6FA9DC5671}"/>
            </a:ext>
          </a:extLst>
        </xdr:cNvPr>
        <xdr:cNvSpPr/>
      </xdr:nvSpPr>
      <xdr:spPr>
        <a:xfrm>
          <a:off x="8591550" y="756827925"/>
          <a:ext cx="1914525" cy="3143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133351</xdr:colOff>
      <xdr:row>3788</xdr:row>
      <xdr:rowOff>190501</xdr:rowOff>
    </xdr:from>
    <xdr:to>
      <xdr:col>40</xdr:col>
      <xdr:colOff>209551</xdr:colOff>
      <xdr:row>3790</xdr:row>
      <xdr:rowOff>76201</xdr:rowOff>
    </xdr:to>
    <xdr:sp macro="" textlink="">
      <xdr:nvSpPr>
        <xdr:cNvPr id="201" name="正方形/長方形 200">
          <a:extLst>
            <a:ext uri="{FF2B5EF4-FFF2-40B4-BE49-F238E27FC236}">
              <a16:creationId xmlns:a16="http://schemas.microsoft.com/office/drawing/2014/main" id="{BB446B0B-9990-45D7-9A25-45F39135160C}"/>
            </a:ext>
          </a:extLst>
        </xdr:cNvPr>
        <xdr:cNvSpPr/>
      </xdr:nvSpPr>
      <xdr:spPr>
        <a:xfrm>
          <a:off x="10534651" y="757761376"/>
          <a:ext cx="3429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28576</xdr:colOff>
      <xdr:row>3790</xdr:row>
      <xdr:rowOff>76201</xdr:rowOff>
    </xdr:from>
    <xdr:to>
      <xdr:col>45</xdr:col>
      <xdr:colOff>114300</xdr:colOff>
      <xdr:row>3794</xdr:row>
      <xdr:rowOff>66675</xdr:rowOff>
    </xdr:to>
    <xdr:sp macro="" textlink="">
      <xdr:nvSpPr>
        <xdr:cNvPr id="202" name="正方形/長方形 201">
          <a:extLst>
            <a:ext uri="{FF2B5EF4-FFF2-40B4-BE49-F238E27FC236}">
              <a16:creationId xmlns:a16="http://schemas.microsoft.com/office/drawing/2014/main" id="{ED434CD1-5228-49E7-8E12-6269826EB4A9}"/>
            </a:ext>
          </a:extLst>
        </xdr:cNvPr>
        <xdr:cNvSpPr/>
      </xdr:nvSpPr>
      <xdr:spPr>
        <a:xfrm>
          <a:off x="11763376" y="758047126"/>
          <a:ext cx="352424" cy="7905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76200</xdr:colOff>
      <xdr:row>3787</xdr:row>
      <xdr:rowOff>85726</xdr:rowOff>
    </xdr:from>
    <xdr:to>
      <xdr:col>40</xdr:col>
      <xdr:colOff>180975</xdr:colOff>
      <xdr:row>3788</xdr:row>
      <xdr:rowOff>152401</xdr:rowOff>
    </xdr:to>
    <xdr:sp macro="" textlink="">
      <xdr:nvSpPr>
        <xdr:cNvPr id="203" name="正方形/長方形 202">
          <a:extLst>
            <a:ext uri="{FF2B5EF4-FFF2-40B4-BE49-F238E27FC236}">
              <a16:creationId xmlns:a16="http://schemas.microsoft.com/office/drawing/2014/main" id="{A5EBD350-5161-4489-AF60-AD4C824A2D45}"/>
            </a:ext>
          </a:extLst>
        </xdr:cNvPr>
        <xdr:cNvSpPr/>
      </xdr:nvSpPr>
      <xdr:spPr>
        <a:xfrm>
          <a:off x="8610600" y="757456576"/>
          <a:ext cx="2238375"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9525</xdr:colOff>
      <xdr:row>3787</xdr:row>
      <xdr:rowOff>38101</xdr:rowOff>
    </xdr:from>
    <xdr:to>
      <xdr:col>22</xdr:col>
      <xdr:colOff>123825</xdr:colOff>
      <xdr:row>3789</xdr:row>
      <xdr:rowOff>9525</xdr:rowOff>
    </xdr:to>
    <xdr:sp macro="" textlink="">
      <xdr:nvSpPr>
        <xdr:cNvPr id="204" name="正方形/長方形 203">
          <a:extLst>
            <a:ext uri="{FF2B5EF4-FFF2-40B4-BE49-F238E27FC236}">
              <a16:creationId xmlns:a16="http://schemas.microsoft.com/office/drawing/2014/main" id="{D949F57A-86B5-44D2-BDD1-5E61436208F7}"/>
            </a:ext>
          </a:extLst>
        </xdr:cNvPr>
        <xdr:cNvSpPr/>
      </xdr:nvSpPr>
      <xdr:spPr>
        <a:xfrm>
          <a:off x="3743325" y="757408951"/>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161925</xdr:colOff>
      <xdr:row>3787</xdr:row>
      <xdr:rowOff>190501</xdr:rowOff>
    </xdr:from>
    <xdr:to>
      <xdr:col>23</xdr:col>
      <xdr:colOff>9525</xdr:colOff>
      <xdr:row>3789</xdr:row>
      <xdr:rowOff>161925</xdr:rowOff>
    </xdr:to>
    <xdr:sp macro="" textlink="">
      <xdr:nvSpPr>
        <xdr:cNvPr id="205" name="正方形/長方形 204">
          <a:extLst>
            <a:ext uri="{FF2B5EF4-FFF2-40B4-BE49-F238E27FC236}">
              <a16:creationId xmlns:a16="http://schemas.microsoft.com/office/drawing/2014/main" id="{2B4A9AC2-CD8A-4771-BB45-8626A5B460FA}"/>
            </a:ext>
          </a:extLst>
        </xdr:cNvPr>
        <xdr:cNvSpPr/>
      </xdr:nvSpPr>
      <xdr:spPr>
        <a:xfrm>
          <a:off x="3895725" y="757561351"/>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9525</xdr:colOff>
      <xdr:row>3797</xdr:row>
      <xdr:rowOff>142876</xdr:rowOff>
    </xdr:from>
    <xdr:to>
      <xdr:col>32</xdr:col>
      <xdr:colOff>123825</xdr:colOff>
      <xdr:row>3799</xdr:row>
      <xdr:rowOff>114300</xdr:rowOff>
    </xdr:to>
    <xdr:sp macro="" textlink="">
      <xdr:nvSpPr>
        <xdr:cNvPr id="206" name="正方形/長方形 205">
          <a:extLst>
            <a:ext uri="{FF2B5EF4-FFF2-40B4-BE49-F238E27FC236}">
              <a16:creationId xmlns:a16="http://schemas.microsoft.com/office/drawing/2014/main" id="{870C9994-8FDF-48C0-864E-C75BBEEC5284}"/>
            </a:ext>
          </a:extLst>
        </xdr:cNvPr>
        <xdr:cNvSpPr/>
      </xdr:nvSpPr>
      <xdr:spPr>
        <a:xfrm>
          <a:off x="6410325" y="759513976"/>
          <a:ext cx="2247900" cy="3714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114300</xdr:colOff>
      <xdr:row>3797</xdr:row>
      <xdr:rowOff>133350</xdr:rowOff>
    </xdr:from>
    <xdr:to>
      <xdr:col>42</xdr:col>
      <xdr:colOff>228600</xdr:colOff>
      <xdr:row>3799</xdr:row>
      <xdr:rowOff>114299</xdr:rowOff>
    </xdr:to>
    <xdr:sp macro="" textlink="">
      <xdr:nvSpPr>
        <xdr:cNvPr id="207" name="正方形/長方形 206">
          <a:extLst>
            <a:ext uri="{FF2B5EF4-FFF2-40B4-BE49-F238E27FC236}">
              <a16:creationId xmlns:a16="http://schemas.microsoft.com/office/drawing/2014/main" id="{54D0AC8D-E7E6-4032-9124-7BE11C65C20E}"/>
            </a:ext>
          </a:extLst>
        </xdr:cNvPr>
        <xdr:cNvSpPr/>
      </xdr:nvSpPr>
      <xdr:spPr>
        <a:xfrm>
          <a:off x="10248900" y="759504450"/>
          <a:ext cx="1181100" cy="3809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161925</xdr:colOff>
      <xdr:row>3875</xdr:row>
      <xdr:rowOff>161925</xdr:rowOff>
    </xdr:from>
    <xdr:to>
      <xdr:col>52</xdr:col>
      <xdr:colOff>87738</xdr:colOff>
      <xdr:row>3908</xdr:row>
      <xdr:rowOff>105688</xdr:rowOff>
    </xdr:to>
    <xdr:pic>
      <xdr:nvPicPr>
        <xdr:cNvPr id="213" name="図 212">
          <a:extLst>
            <a:ext uri="{FF2B5EF4-FFF2-40B4-BE49-F238E27FC236}">
              <a16:creationId xmlns:a16="http://schemas.microsoft.com/office/drawing/2014/main" id="{E22BB0D8-D289-4CEC-BBA7-BDFFDE31A3E8}"/>
            </a:ext>
          </a:extLst>
        </xdr:cNvPr>
        <xdr:cNvPicPr>
          <a:picLocks noChangeAspect="1"/>
        </xdr:cNvPicPr>
      </xdr:nvPicPr>
      <xdr:blipFill>
        <a:blip xmlns:r="http://schemas.openxmlformats.org/officeDocument/2006/relationships" r:embed="rId123"/>
        <a:stretch>
          <a:fillRect/>
        </a:stretch>
      </xdr:blipFill>
      <xdr:spPr>
        <a:xfrm>
          <a:off x="161925" y="768934200"/>
          <a:ext cx="14422863" cy="6544588"/>
        </a:xfrm>
        <a:prstGeom prst="rect">
          <a:avLst/>
        </a:prstGeom>
      </xdr:spPr>
    </xdr:pic>
    <xdr:clientData/>
  </xdr:twoCellAnchor>
  <xdr:twoCellAnchor>
    <xdr:from>
      <xdr:col>12</xdr:col>
      <xdr:colOff>228600</xdr:colOff>
      <xdr:row>3877</xdr:row>
      <xdr:rowOff>142875</xdr:rowOff>
    </xdr:from>
    <xdr:to>
      <xdr:col>15</xdr:col>
      <xdr:colOff>183777</xdr:colOff>
      <xdr:row>3879</xdr:row>
      <xdr:rowOff>129989</xdr:rowOff>
    </xdr:to>
    <xdr:sp macro="" textlink="">
      <xdr:nvSpPr>
        <xdr:cNvPr id="214" name="線吹き出し 1 (枠付き) 33">
          <a:extLst>
            <a:ext uri="{FF2B5EF4-FFF2-40B4-BE49-F238E27FC236}">
              <a16:creationId xmlns:a16="http://schemas.microsoft.com/office/drawing/2014/main" id="{10830241-172B-4342-AD4F-EE318E1A26F4}"/>
            </a:ext>
          </a:extLst>
        </xdr:cNvPr>
        <xdr:cNvSpPr/>
      </xdr:nvSpPr>
      <xdr:spPr>
        <a:xfrm>
          <a:off x="3429000" y="7693152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0093</a:t>
          </a:r>
          <a:endParaRPr kumimoji="1" lang="ja-JP" altLang="en-US" sz="1100"/>
        </a:p>
      </xdr:txBody>
    </xdr:sp>
    <xdr:clientData/>
  </xdr:twoCellAnchor>
  <xdr:twoCellAnchor editAs="oneCell">
    <xdr:from>
      <xdr:col>0</xdr:col>
      <xdr:colOff>114300</xdr:colOff>
      <xdr:row>3911</xdr:row>
      <xdr:rowOff>142875</xdr:rowOff>
    </xdr:from>
    <xdr:to>
      <xdr:col>52</xdr:col>
      <xdr:colOff>78218</xdr:colOff>
      <xdr:row>3944</xdr:row>
      <xdr:rowOff>901</xdr:rowOff>
    </xdr:to>
    <xdr:pic>
      <xdr:nvPicPr>
        <xdr:cNvPr id="215" name="図 214">
          <a:extLst>
            <a:ext uri="{FF2B5EF4-FFF2-40B4-BE49-F238E27FC236}">
              <a16:creationId xmlns:a16="http://schemas.microsoft.com/office/drawing/2014/main" id="{1C138106-ECB3-4D24-A10A-0F08BF86B5D3}"/>
            </a:ext>
          </a:extLst>
        </xdr:cNvPr>
        <xdr:cNvPicPr>
          <a:picLocks noChangeAspect="1"/>
        </xdr:cNvPicPr>
      </xdr:nvPicPr>
      <xdr:blipFill>
        <a:blip xmlns:r="http://schemas.openxmlformats.org/officeDocument/2006/relationships" r:embed="rId124"/>
        <a:stretch>
          <a:fillRect/>
        </a:stretch>
      </xdr:blipFill>
      <xdr:spPr>
        <a:xfrm>
          <a:off x="114300" y="776116050"/>
          <a:ext cx="14460968" cy="6458851"/>
        </a:xfrm>
        <a:prstGeom prst="rect">
          <a:avLst/>
        </a:prstGeom>
      </xdr:spPr>
    </xdr:pic>
    <xdr:clientData/>
  </xdr:twoCellAnchor>
  <xdr:twoCellAnchor>
    <xdr:from>
      <xdr:col>12</xdr:col>
      <xdr:colOff>85725</xdr:colOff>
      <xdr:row>3911</xdr:row>
      <xdr:rowOff>47625</xdr:rowOff>
    </xdr:from>
    <xdr:to>
      <xdr:col>15</xdr:col>
      <xdr:colOff>40902</xdr:colOff>
      <xdr:row>3913</xdr:row>
      <xdr:rowOff>34739</xdr:rowOff>
    </xdr:to>
    <xdr:sp macro="" textlink="">
      <xdr:nvSpPr>
        <xdr:cNvPr id="216" name="線吹き出し 1 (枠付き) 33">
          <a:extLst>
            <a:ext uri="{FF2B5EF4-FFF2-40B4-BE49-F238E27FC236}">
              <a16:creationId xmlns:a16="http://schemas.microsoft.com/office/drawing/2014/main" id="{B1A2837F-2AF9-4379-A438-6713FE5E8D20}"/>
            </a:ext>
          </a:extLst>
        </xdr:cNvPr>
        <xdr:cNvSpPr/>
      </xdr:nvSpPr>
      <xdr:spPr>
        <a:xfrm>
          <a:off x="3286125" y="7760208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0092</a:t>
          </a:r>
          <a:endParaRPr kumimoji="1" lang="ja-JP" altLang="en-US" sz="1100"/>
        </a:p>
      </xdr:txBody>
    </xdr:sp>
    <xdr:clientData/>
  </xdr:twoCellAnchor>
  <xdr:twoCellAnchor>
    <xdr:from>
      <xdr:col>48</xdr:col>
      <xdr:colOff>95250</xdr:colOff>
      <xdr:row>3879</xdr:row>
      <xdr:rowOff>38100</xdr:rowOff>
    </xdr:from>
    <xdr:to>
      <xdr:col>51</xdr:col>
      <xdr:colOff>50427</xdr:colOff>
      <xdr:row>3881</xdr:row>
      <xdr:rowOff>25214</xdr:rowOff>
    </xdr:to>
    <xdr:sp macro="" textlink="">
      <xdr:nvSpPr>
        <xdr:cNvPr id="217" name="線吹き出し 1 (枠付き) 33">
          <a:extLst>
            <a:ext uri="{FF2B5EF4-FFF2-40B4-BE49-F238E27FC236}">
              <a16:creationId xmlns:a16="http://schemas.microsoft.com/office/drawing/2014/main" id="{9342B974-25BC-454C-ABE2-99D2A3262ADD}"/>
            </a:ext>
          </a:extLst>
        </xdr:cNvPr>
        <xdr:cNvSpPr/>
      </xdr:nvSpPr>
      <xdr:spPr>
        <a:xfrm>
          <a:off x="12934950" y="7696104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0095</a:t>
          </a:r>
          <a:endParaRPr kumimoji="1" lang="ja-JP" altLang="en-US" sz="1100"/>
        </a:p>
      </xdr:txBody>
    </xdr:sp>
    <xdr:clientData/>
  </xdr:twoCellAnchor>
  <xdr:twoCellAnchor>
    <xdr:from>
      <xdr:col>48</xdr:col>
      <xdr:colOff>114300</xdr:colOff>
      <xdr:row>3889</xdr:row>
      <xdr:rowOff>190500</xdr:rowOff>
    </xdr:from>
    <xdr:to>
      <xdr:col>51</xdr:col>
      <xdr:colOff>69477</xdr:colOff>
      <xdr:row>3891</xdr:row>
      <xdr:rowOff>177614</xdr:rowOff>
    </xdr:to>
    <xdr:sp macro="" textlink="">
      <xdr:nvSpPr>
        <xdr:cNvPr id="218" name="線吹き出し 1 (枠付き) 33">
          <a:extLst>
            <a:ext uri="{FF2B5EF4-FFF2-40B4-BE49-F238E27FC236}">
              <a16:creationId xmlns:a16="http://schemas.microsoft.com/office/drawing/2014/main" id="{14A5A869-83C4-4703-9FBD-B7FC7CCE30EE}"/>
            </a:ext>
          </a:extLst>
        </xdr:cNvPr>
        <xdr:cNvSpPr/>
      </xdr:nvSpPr>
      <xdr:spPr>
        <a:xfrm>
          <a:off x="12954000" y="771763125"/>
          <a:ext cx="755277" cy="387164"/>
        </a:xfrm>
        <a:prstGeom prst="borderCallout1">
          <a:avLst>
            <a:gd name="adj1" fmla="val 18750"/>
            <a:gd name="adj2" fmla="val -8333"/>
            <a:gd name="adj3" fmla="val -161048"/>
            <a:gd name="adj4" fmla="val -509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0098</a:t>
          </a:r>
          <a:endParaRPr kumimoji="1" lang="ja-JP" altLang="en-US" sz="1100"/>
        </a:p>
      </xdr:txBody>
    </xdr:sp>
    <xdr:clientData/>
  </xdr:twoCellAnchor>
  <xdr:twoCellAnchor>
    <xdr:from>
      <xdr:col>33</xdr:col>
      <xdr:colOff>152400</xdr:colOff>
      <xdr:row>3894</xdr:row>
      <xdr:rowOff>19050</xdr:rowOff>
    </xdr:from>
    <xdr:to>
      <xdr:col>36</xdr:col>
      <xdr:colOff>107577</xdr:colOff>
      <xdr:row>3896</xdr:row>
      <xdr:rowOff>6164</xdr:rowOff>
    </xdr:to>
    <xdr:sp macro="" textlink="">
      <xdr:nvSpPr>
        <xdr:cNvPr id="219" name="線吹き出し 1 (枠付き) 33">
          <a:extLst>
            <a:ext uri="{FF2B5EF4-FFF2-40B4-BE49-F238E27FC236}">
              <a16:creationId xmlns:a16="http://schemas.microsoft.com/office/drawing/2014/main" id="{BBE739B1-6DA4-4526-927C-00AB8B768CEE}"/>
            </a:ext>
          </a:extLst>
        </xdr:cNvPr>
        <xdr:cNvSpPr/>
      </xdr:nvSpPr>
      <xdr:spPr>
        <a:xfrm>
          <a:off x="8953500" y="7725918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0104</a:t>
          </a:r>
          <a:endParaRPr kumimoji="1" lang="ja-JP" altLang="en-US" sz="1100"/>
        </a:p>
      </xdr:txBody>
    </xdr:sp>
    <xdr:clientData/>
  </xdr:twoCellAnchor>
  <xdr:twoCellAnchor>
    <xdr:from>
      <xdr:col>27</xdr:col>
      <xdr:colOff>28575</xdr:colOff>
      <xdr:row>3893</xdr:row>
      <xdr:rowOff>142875</xdr:rowOff>
    </xdr:from>
    <xdr:to>
      <xdr:col>29</xdr:col>
      <xdr:colOff>250452</xdr:colOff>
      <xdr:row>3895</xdr:row>
      <xdr:rowOff>129989</xdr:rowOff>
    </xdr:to>
    <xdr:sp macro="" textlink="">
      <xdr:nvSpPr>
        <xdr:cNvPr id="220" name="線吹き出し 1 (枠付き) 33">
          <a:extLst>
            <a:ext uri="{FF2B5EF4-FFF2-40B4-BE49-F238E27FC236}">
              <a16:creationId xmlns:a16="http://schemas.microsoft.com/office/drawing/2014/main" id="{00BEE51C-E0E6-4DC9-A9BC-1E0506302E2F}"/>
            </a:ext>
          </a:extLst>
        </xdr:cNvPr>
        <xdr:cNvSpPr/>
      </xdr:nvSpPr>
      <xdr:spPr>
        <a:xfrm>
          <a:off x="7229475" y="772515600"/>
          <a:ext cx="755277" cy="387164"/>
        </a:xfrm>
        <a:prstGeom prst="borderCallout1">
          <a:avLst>
            <a:gd name="adj1" fmla="val 18750"/>
            <a:gd name="adj2" fmla="val -8333"/>
            <a:gd name="adj3" fmla="val 237505"/>
            <a:gd name="adj4" fmla="val 1597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0102</a:t>
          </a:r>
          <a:endParaRPr kumimoji="1" lang="ja-JP" altLang="en-US" sz="1100"/>
        </a:p>
      </xdr:txBody>
    </xdr:sp>
    <xdr:clientData/>
  </xdr:twoCellAnchor>
  <xdr:twoCellAnchor>
    <xdr:from>
      <xdr:col>48</xdr:col>
      <xdr:colOff>38100</xdr:colOff>
      <xdr:row>3912</xdr:row>
      <xdr:rowOff>76200</xdr:rowOff>
    </xdr:from>
    <xdr:to>
      <xdr:col>50</xdr:col>
      <xdr:colOff>259977</xdr:colOff>
      <xdr:row>3914</xdr:row>
      <xdr:rowOff>63314</xdr:rowOff>
    </xdr:to>
    <xdr:sp macro="" textlink="">
      <xdr:nvSpPr>
        <xdr:cNvPr id="221" name="線吹き出し 1 (枠付き) 33">
          <a:extLst>
            <a:ext uri="{FF2B5EF4-FFF2-40B4-BE49-F238E27FC236}">
              <a16:creationId xmlns:a16="http://schemas.microsoft.com/office/drawing/2014/main" id="{611F5F20-4524-492C-A66E-88346603B4EC}"/>
            </a:ext>
          </a:extLst>
        </xdr:cNvPr>
        <xdr:cNvSpPr/>
      </xdr:nvSpPr>
      <xdr:spPr>
        <a:xfrm>
          <a:off x="12877800" y="7762494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0096</a:t>
          </a:r>
          <a:endParaRPr kumimoji="1" lang="ja-JP" altLang="en-US" sz="1100"/>
        </a:p>
      </xdr:txBody>
    </xdr:sp>
    <xdr:clientData/>
  </xdr:twoCellAnchor>
  <xdr:twoCellAnchor>
    <xdr:from>
      <xdr:col>48</xdr:col>
      <xdr:colOff>9525</xdr:colOff>
      <xdr:row>3922</xdr:row>
      <xdr:rowOff>66675</xdr:rowOff>
    </xdr:from>
    <xdr:to>
      <xdr:col>50</xdr:col>
      <xdr:colOff>231402</xdr:colOff>
      <xdr:row>3924</xdr:row>
      <xdr:rowOff>53789</xdr:rowOff>
    </xdr:to>
    <xdr:sp macro="" textlink="">
      <xdr:nvSpPr>
        <xdr:cNvPr id="222" name="線吹き出し 1 (枠付き) 33">
          <a:extLst>
            <a:ext uri="{FF2B5EF4-FFF2-40B4-BE49-F238E27FC236}">
              <a16:creationId xmlns:a16="http://schemas.microsoft.com/office/drawing/2014/main" id="{EC1BD638-05D4-4BB3-B69E-FC77D4F54E6A}"/>
            </a:ext>
          </a:extLst>
        </xdr:cNvPr>
        <xdr:cNvSpPr/>
      </xdr:nvSpPr>
      <xdr:spPr>
        <a:xfrm>
          <a:off x="12849225" y="778240125"/>
          <a:ext cx="755277" cy="387164"/>
        </a:xfrm>
        <a:prstGeom prst="borderCallout1">
          <a:avLst>
            <a:gd name="adj1" fmla="val 18750"/>
            <a:gd name="adj2" fmla="val -8333"/>
            <a:gd name="adj3" fmla="val -106923"/>
            <a:gd name="adj4" fmla="val -218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0099</a:t>
          </a:r>
          <a:endParaRPr kumimoji="1" lang="ja-JP" altLang="en-US" sz="1100"/>
        </a:p>
      </xdr:txBody>
    </xdr:sp>
    <xdr:clientData/>
  </xdr:twoCellAnchor>
  <xdr:twoCellAnchor>
    <xdr:from>
      <xdr:col>33</xdr:col>
      <xdr:colOff>142875</xdr:colOff>
      <xdr:row>3927</xdr:row>
      <xdr:rowOff>57150</xdr:rowOff>
    </xdr:from>
    <xdr:to>
      <xdr:col>36</xdr:col>
      <xdr:colOff>98052</xdr:colOff>
      <xdr:row>3929</xdr:row>
      <xdr:rowOff>44264</xdr:rowOff>
    </xdr:to>
    <xdr:sp macro="" textlink="">
      <xdr:nvSpPr>
        <xdr:cNvPr id="223" name="線吹き出し 1 (枠付き) 33">
          <a:extLst>
            <a:ext uri="{FF2B5EF4-FFF2-40B4-BE49-F238E27FC236}">
              <a16:creationId xmlns:a16="http://schemas.microsoft.com/office/drawing/2014/main" id="{F1391ED7-C02B-4D3D-B04A-F34B921E2F99}"/>
            </a:ext>
          </a:extLst>
        </xdr:cNvPr>
        <xdr:cNvSpPr/>
      </xdr:nvSpPr>
      <xdr:spPr>
        <a:xfrm>
          <a:off x="8943975" y="7792307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0105</a:t>
          </a:r>
          <a:endParaRPr kumimoji="1" lang="ja-JP" altLang="en-US" sz="1100"/>
        </a:p>
      </xdr:txBody>
    </xdr:sp>
    <xdr:clientData/>
  </xdr:twoCellAnchor>
  <xdr:twoCellAnchor>
    <xdr:from>
      <xdr:col>27</xdr:col>
      <xdr:colOff>85725</xdr:colOff>
      <xdr:row>3927</xdr:row>
      <xdr:rowOff>9525</xdr:rowOff>
    </xdr:from>
    <xdr:to>
      <xdr:col>30</xdr:col>
      <xdr:colOff>40902</xdr:colOff>
      <xdr:row>3928</xdr:row>
      <xdr:rowOff>196664</xdr:rowOff>
    </xdr:to>
    <xdr:sp macro="" textlink="">
      <xdr:nvSpPr>
        <xdr:cNvPr id="224" name="線吹き出し 1 (枠付き) 33">
          <a:extLst>
            <a:ext uri="{FF2B5EF4-FFF2-40B4-BE49-F238E27FC236}">
              <a16:creationId xmlns:a16="http://schemas.microsoft.com/office/drawing/2014/main" id="{F4F17A1E-ECDB-443E-BC7C-83B8DC170FA9}"/>
            </a:ext>
          </a:extLst>
        </xdr:cNvPr>
        <xdr:cNvSpPr/>
      </xdr:nvSpPr>
      <xdr:spPr>
        <a:xfrm>
          <a:off x="7286625" y="779183100"/>
          <a:ext cx="755277" cy="387164"/>
        </a:xfrm>
        <a:prstGeom prst="borderCallout1">
          <a:avLst>
            <a:gd name="adj1" fmla="val 18750"/>
            <a:gd name="adj2" fmla="val -8333"/>
            <a:gd name="adj3" fmla="val 267027"/>
            <a:gd name="adj4" fmla="val 14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0101</a:t>
          </a:r>
          <a:endParaRPr kumimoji="1" lang="ja-JP" altLang="en-US" sz="1100"/>
        </a:p>
      </xdr:txBody>
    </xdr:sp>
    <xdr:clientData/>
  </xdr:twoCellAnchor>
  <xdr:twoCellAnchor>
    <xdr:from>
      <xdr:col>23</xdr:col>
      <xdr:colOff>209550</xdr:colOff>
      <xdr:row>3888</xdr:row>
      <xdr:rowOff>0</xdr:rowOff>
    </xdr:from>
    <xdr:to>
      <xdr:col>26</xdr:col>
      <xdr:colOff>164727</xdr:colOff>
      <xdr:row>3889</xdr:row>
      <xdr:rowOff>187139</xdr:rowOff>
    </xdr:to>
    <xdr:sp macro="" textlink="">
      <xdr:nvSpPr>
        <xdr:cNvPr id="225" name="線吹き出し 1 (枠付き) 33">
          <a:extLst>
            <a:ext uri="{FF2B5EF4-FFF2-40B4-BE49-F238E27FC236}">
              <a16:creationId xmlns:a16="http://schemas.microsoft.com/office/drawing/2014/main" id="{32F49820-E2B6-4901-8A58-E199D554D5A3}"/>
            </a:ext>
          </a:extLst>
        </xdr:cNvPr>
        <xdr:cNvSpPr/>
      </xdr:nvSpPr>
      <xdr:spPr>
        <a:xfrm>
          <a:off x="6343650" y="7713726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0110</a:t>
          </a:r>
          <a:endParaRPr kumimoji="1" lang="ja-JP" altLang="en-US" sz="1100"/>
        </a:p>
      </xdr:txBody>
    </xdr:sp>
    <xdr:clientData/>
  </xdr:twoCellAnchor>
  <xdr:twoCellAnchor>
    <xdr:from>
      <xdr:col>5</xdr:col>
      <xdr:colOff>66675</xdr:colOff>
      <xdr:row>3888</xdr:row>
      <xdr:rowOff>0</xdr:rowOff>
    </xdr:from>
    <xdr:to>
      <xdr:col>8</xdr:col>
      <xdr:colOff>21852</xdr:colOff>
      <xdr:row>3889</xdr:row>
      <xdr:rowOff>187139</xdr:rowOff>
    </xdr:to>
    <xdr:sp macro="" textlink="">
      <xdr:nvSpPr>
        <xdr:cNvPr id="226" name="線吹き出し 1 (枠付き) 33">
          <a:extLst>
            <a:ext uri="{FF2B5EF4-FFF2-40B4-BE49-F238E27FC236}">
              <a16:creationId xmlns:a16="http://schemas.microsoft.com/office/drawing/2014/main" id="{6A7E6280-B406-4331-BE32-8DF3F98867D9}"/>
            </a:ext>
          </a:extLst>
        </xdr:cNvPr>
        <xdr:cNvSpPr/>
      </xdr:nvSpPr>
      <xdr:spPr>
        <a:xfrm>
          <a:off x="1400175" y="7713726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0108</a:t>
          </a:r>
          <a:endParaRPr kumimoji="1" lang="ja-JP" altLang="en-US" sz="1100"/>
        </a:p>
      </xdr:txBody>
    </xdr:sp>
    <xdr:clientData/>
  </xdr:twoCellAnchor>
  <xdr:twoCellAnchor>
    <xdr:from>
      <xdr:col>23</xdr:col>
      <xdr:colOff>161925</xdr:colOff>
      <xdr:row>3921</xdr:row>
      <xdr:rowOff>28575</xdr:rowOff>
    </xdr:from>
    <xdr:to>
      <xdr:col>26</xdr:col>
      <xdr:colOff>117102</xdr:colOff>
      <xdr:row>3923</xdr:row>
      <xdr:rowOff>15689</xdr:rowOff>
    </xdr:to>
    <xdr:sp macro="" textlink="">
      <xdr:nvSpPr>
        <xdr:cNvPr id="227" name="線吹き出し 1 (枠付き) 33">
          <a:extLst>
            <a:ext uri="{FF2B5EF4-FFF2-40B4-BE49-F238E27FC236}">
              <a16:creationId xmlns:a16="http://schemas.microsoft.com/office/drawing/2014/main" id="{82B8FC75-7B92-42ED-9477-861A683DDF7D}"/>
            </a:ext>
          </a:extLst>
        </xdr:cNvPr>
        <xdr:cNvSpPr/>
      </xdr:nvSpPr>
      <xdr:spPr>
        <a:xfrm>
          <a:off x="6296025" y="778002000"/>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0111</a:t>
          </a:r>
          <a:endParaRPr kumimoji="1" lang="ja-JP" altLang="en-US" sz="1100"/>
        </a:p>
      </xdr:txBody>
    </xdr:sp>
    <xdr:clientData/>
  </xdr:twoCellAnchor>
  <xdr:twoCellAnchor>
    <xdr:from>
      <xdr:col>4</xdr:col>
      <xdr:colOff>247650</xdr:colOff>
      <xdr:row>3921</xdr:row>
      <xdr:rowOff>57150</xdr:rowOff>
    </xdr:from>
    <xdr:to>
      <xdr:col>7</xdr:col>
      <xdr:colOff>202827</xdr:colOff>
      <xdr:row>3923</xdr:row>
      <xdr:rowOff>44264</xdr:rowOff>
    </xdr:to>
    <xdr:sp macro="" textlink="">
      <xdr:nvSpPr>
        <xdr:cNvPr id="228" name="線吹き出し 1 (枠付き) 33">
          <a:extLst>
            <a:ext uri="{FF2B5EF4-FFF2-40B4-BE49-F238E27FC236}">
              <a16:creationId xmlns:a16="http://schemas.microsoft.com/office/drawing/2014/main" id="{91A7382A-32E7-4047-92A3-901DBE43CFB2}"/>
            </a:ext>
          </a:extLst>
        </xdr:cNvPr>
        <xdr:cNvSpPr/>
      </xdr:nvSpPr>
      <xdr:spPr>
        <a:xfrm>
          <a:off x="1314450" y="7780305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0107</a:t>
          </a:r>
          <a:endParaRPr kumimoji="1" lang="ja-JP" altLang="en-US" sz="1100"/>
        </a:p>
      </xdr:txBody>
    </xdr:sp>
    <xdr:clientData/>
  </xdr:twoCellAnchor>
  <xdr:twoCellAnchor editAs="oneCell">
    <xdr:from>
      <xdr:col>0</xdr:col>
      <xdr:colOff>238125</xdr:colOff>
      <xdr:row>3841</xdr:row>
      <xdr:rowOff>85725</xdr:rowOff>
    </xdr:from>
    <xdr:to>
      <xdr:col>52</xdr:col>
      <xdr:colOff>230622</xdr:colOff>
      <xdr:row>3874</xdr:row>
      <xdr:rowOff>10436</xdr:rowOff>
    </xdr:to>
    <xdr:pic>
      <xdr:nvPicPr>
        <xdr:cNvPr id="231" name="図 230">
          <a:extLst>
            <a:ext uri="{FF2B5EF4-FFF2-40B4-BE49-F238E27FC236}">
              <a16:creationId xmlns:a16="http://schemas.microsoft.com/office/drawing/2014/main" id="{E52511D7-EAE0-4581-BA0C-488110E85715}"/>
            </a:ext>
          </a:extLst>
        </xdr:cNvPr>
        <xdr:cNvPicPr>
          <a:picLocks noChangeAspect="1"/>
        </xdr:cNvPicPr>
      </xdr:nvPicPr>
      <xdr:blipFill>
        <a:blip xmlns:r="http://schemas.openxmlformats.org/officeDocument/2006/relationships" r:embed="rId125"/>
        <a:stretch>
          <a:fillRect/>
        </a:stretch>
      </xdr:blipFill>
      <xdr:spPr>
        <a:xfrm>
          <a:off x="238125" y="768257925"/>
          <a:ext cx="14489547" cy="6525536"/>
        </a:xfrm>
        <a:prstGeom prst="rect">
          <a:avLst/>
        </a:prstGeom>
      </xdr:spPr>
    </xdr:pic>
    <xdr:clientData/>
  </xdr:twoCellAnchor>
  <xdr:twoCellAnchor>
    <xdr:from>
      <xdr:col>48</xdr:col>
      <xdr:colOff>209550</xdr:colOff>
      <xdr:row>3845</xdr:row>
      <xdr:rowOff>9525</xdr:rowOff>
    </xdr:from>
    <xdr:to>
      <xdr:col>51</xdr:col>
      <xdr:colOff>164727</xdr:colOff>
      <xdr:row>3846</xdr:row>
      <xdr:rowOff>196664</xdr:rowOff>
    </xdr:to>
    <xdr:sp macro="" textlink="">
      <xdr:nvSpPr>
        <xdr:cNvPr id="232" name="線吹き出し 1 (枠付き) 33">
          <a:extLst>
            <a:ext uri="{FF2B5EF4-FFF2-40B4-BE49-F238E27FC236}">
              <a16:creationId xmlns:a16="http://schemas.microsoft.com/office/drawing/2014/main" id="{FFC875E3-328D-4F8D-8569-9C6ECE99EFA3}"/>
            </a:ext>
          </a:extLst>
        </xdr:cNvPr>
        <xdr:cNvSpPr/>
      </xdr:nvSpPr>
      <xdr:spPr>
        <a:xfrm>
          <a:off x="13049250" y="7689818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0094</a:t>
          </a:r>
          <a:endParaRPr kumimoji="1" lang="ja-JP" altLang="en-US" sz="1100"/>
        </a:p>
      </xdr:txBody>
    </xdr:sp>
    <xdr:clientData/>
  </xdr:twoCellAnchor>
  <xdr:twoCellAnchor>
    <xdr:from>
      <xdr:col>48</xdr:col>
      <xdr:colOff>228600</xdr:colOff>
      <xdr:row>3854</xdr:row>
      <xdr:rowOff>142875</xdr:rowOff>
    </xdr:from>
    <xdr:to>
      <xdr:col>51</xdr:col>
      <xdr:colOff>183777</xdr:colOff>
      <xdr:row>3856</xdr:row>
      <xdr:rowOff>129989</xdr:rowOff>
    </xdr:to>
    <xdr:sp macro="" textlink="">
      <xdr:nvSpPr>
        <xdr:cNvPr id="233" name="線吹き出し 1 (枠付き) 33">
          <a:extLst>
            <a:ext uri="{FF2B5EF4-FFF2-40B4-BE49-F238E27FC236}">
              <a16:creationId xmlns:a16="http://schemas.microsoft.com/office/drawing/2014/main" id="{E39C9DF0-9B1F-4095-B584-6D58B8AAECA6}"/>
            </a:ext>
          </a:extLst>
        </xdr:cNvPr>
        <xdr:cNvSpPr/>
      </xdr:nvSpPr>
      <xdr:spPr>
        <a:xfrm>
          <a:off x="13068300" y="770915400"/>
          <a:ext cx="755277" cy="387164"/>
        </a:xfrm>
        <a:prstGeom prst="borderCallout1">
          <a:avLst>
            <a:gd name="adj1" fmla="val 18750"/>
            <a:gd name="adj2" fmla="val -8333"/>
            <a:gd name="adj3" fmla="val -119224"/>
            <a:gd name="adj4" fmla="val -521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0097</a:t>
          </a:r>
          <a:endParaRPr kumimoji="1" lang="ja-JP" altLang="en-US" sz="1100"/>
        </a:p>
      </xdr:txBody>
    </xdr:sp>
    <xdr:clientData/>
  </xdr:twoCellAnchor>
  <xdr:twoCellAnchor>
    <xdr:from>
      <xdr:col>8</xdr:col>
      <xdr:colOff>180975</xdr:colOff>
      <xdr:row>3842</xdr:row>
      <xdr:rowOff>152400</xdr:rowOff>
    </xdr:from>
    <xdr:to>
      <xdr:col>11</xdr:col>
      <xdr:colOff>136152</xdr:colOff>
      <xdr:row>3844</xdr:row>
      <xdr:rowOff>139514</xdr:rowOff>
    </xdr:to>
    <xdr:sp macro="" textlink="">
      <xdr:nvSpPr>
        <xdr:cNvPr id="234" name="線吹き出し 1 (枠付き) 33">
          <a:extLst>
            <a:ext uri="{FF2B5EF4-FFF2-40B4-BE49-F238E27FC236}">
              <a16:creationId xmlns:a16="http://schemas.microsoft.com/office/drawing/2014/main" id="{84720948-2991-42EE-96C4-145109839CB0}"/>
            </a:ext>
          </a:extLst>
        </xdr:cNvPr>
        <xdr:cNvSpPr/>
      </xdr:nvSpPr>
      <xdr:spPr>
        <a:xfrm>
          <a:off x="2314575" y="7685246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0091</a:t>
          </a:r>
          <a:endParaRPr kumimoji="1" lang="ja-JP" altLang="en-US" sz="1100"/>
        </a:p>
      </xdr:txBody>
    </xdr:sp>
    <xdr:clientData/>
  </xdr:twoCellAnchor>
  <xdr:twoCellAnchor>
    <xdr:from>
      <xdr:col>25</xdr:col>
      <xdr:colOff>104775</xdr:colOff>
      <xdr:row>3853</xdr:row>
      <xdr:rowOff>66675</xdr:rowOff>
    </xdr:from>
    <xdr:to>
      <xdr:col>28</xdr:col>
      <xdr:colOff>59952</xdr:colOff>
      <xdr:row>3855</xdr:row>
      <xdr:rowOff>53789</xdr:rowOff>
    </xdr:to>
    <xdr:sp macro="" textlink="">
      <xdr:nvSpPr>
        <xdr:cNvPr id="235" name="線吹き出し 1 (枠付き) 33">
          <a:extLst>
            <a:ext uri="{FF2B5EF4-FFF2-40B4-BE49-F238E27FC236}">
              <a16:creationId xmlns:a16="http://schemas.microsoft.com/office/drawing/2014/main" id="{EDA3C492-F62F-42FA-9796-360452A6E3E4}"/>
            </a:ext>
          </a:extLst>
        </xdr:cNvPr>
        <xdr:cNvSpPr/>
      </xdr:nvSpPr>
      <xdr:spPr>
        <a:xfrm>
          <a:off x="6772275" y="77063917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0109</a:t>
          </a:r>
          <a:endParaRPr kumimoji="1" lang="ja-JP" altLang="en-US" sz="1100"/>
        </a:p>
      </xdr:txBody>
    </xdr:sp>
    <xdr:clientData/>
  </xdr:twoCellAnchor>
  <xdr:twoCellAnchor>
    <xdr:from>
      <xdr:col>5</xdr:col>
      <xdr:colOff>95250</xdr:colOff>
      <xdr:row>3853</xdr:row>
      <xdr:rowOff>85725</xdr:rowOff>
    </xdr:from>
    <xdr:to>
      <xdr:col>8</xdr:col>
      <xdr:colOff>50427</xdr:colOff>
      <xdr:row>3855</xdr:row>
      <xdr:rowOff>72839</xdr:rowOff>
    </xdr:to>
    <xdr:sp macro="" textlink="">
      <xdr:nvSpPr>
        <xdr:cNvPr id="236" name="線吹き出し 1 (枠付き) 33">
          <a:extLst>
            <a:ext uri="{FF2B5EF4-FFF2-40B4-BE49-F238E27FC236}">
              <a16:creationId xmlns:a16="http://schemas.microsoft.com/office/drawing/2014/main" id="{C40BCCE8-34FB-4618-86D7-D68B6B598D79}"/>
            </a:ext>
          </a:extLst>
        </xdr:cNvPr>
        <xdr:cNvSpPr/>
      </xdr:nvSpPr>
      <xdr:spPr>
        <a:xfrm>
          <a:off x="1428750" y="770658225"/>
          <a:ext cx="755277" cy="387164"/>
        </a:xfrm>
        <a:prstGeom prst="borderCallout1">
          <a:avLst>
            <a:gd name="adj1" fmla="val 18750"/>
            <a:gd name="adj2" fmla="val -8333"/>
            <a:gd name="adj3" fmla="val 180920"/>
            <a:gd name="adj4" fmla="val -445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0106</a:t>
          </a:r>
          <a:endParaRPr kumimoji="1" lang="ja-JP" altLang="en-US" sz="1100"/>
        </a:p>
      </xdr:txBody>
    </xdr:sp>
    <xdr:clientData/>
  </xdr:twoCellAnchor>
  <xdr:twoCellAnchor editAs="oneCell">
    <xdr:from>
      <xdr:col>1</xdr:col>
      <xdr:colOff>142875</xdr:colOff>
      <xdr:row>3813</xdr:row>
      <xdr:rowOff>57150</xdr:rowOff>
    </xdr:from>
    <xdr:to>
      <xdr:col>20</xdr:col>
      <xdr:colOff>172244</xdr:colOff>
      <xdr:row>3837</xdr:row>
      <xdr:rowOff>134031</xdr:rowOff>
    </xdr:to>
    <xdr:pic>
      <xdr:nvPicPr>
        <xdr:cNvPr id="237" name="図 236">
          <a:extLst>
            <a:ext uri="{FF2B5EF4-FFF2-40B4-BE49-F238E27FC236}">
              <a16:creationId xmlns:a16="http://schemas.microsoft.com/office/drawing/2014/main" id="{A6019F8D-7675-40C9-83AF-E3148DFD15C5}"/>
            </a:ext>
          </a:extLst>
        </xdr:cNvPr>
        <xdr:cNvPicPr>
          <a:picLocks noChangeAspect="1"/>
        </xdr:cNvPicPr>
      </xdr:nvPicPr>
      <xdr:blipFill>
        <a:blip xmlns:r="http://schemas.openxmlformats.org/officeDocument/2006/relationships" r:embed="rId126"/>
        <a:stretch>
          <a:fillRect/>
        </a:stretch>
      </xdr:blipFill>
      <xdr:spPr>
        <a:xfrm>
          <a:off x="409575" y="762628650"/>
          <a:ext cx="5687219" cy="4877481"/>
        </a:xfrm>
        <a:prstGeom prst="rect">
          <a:avLst/>
        </a:prstGeom>
      </xdr:spPr>
    </xdr:pic>
    <xdr:clientData/>
  </xdr:twoCellAnchor>
  <xdr:twoCellAnchor>
    <xdr:from>
      <xdr:col>1</xdr:col>
      <xdr:colOff>0</xdr:colOff>
      <xdr:row>4001</xdr:row>
      <xdr:rowOff>0</xdr:rowOff>
    </xdr:from>
    <xdr:to>
      <xdr:col>56</xdr:col>
      <xdr:colOff>2070</xdr:colOff>
      <xdr:row>4038</xdr:row>
      <xdr:rowOff>115349</xdr:rowOff>
    </xdr:to>
    <xdr:grpSp>
      <xdr:nvGrpSpPr>
        <xdr:cNvPr id="208" name="グループ化 207">
          <a:extLst>
            <a:ext uri="{FF2B5EF4-FFF2-40B4-BE49-F238E27FC236}">
              <a16:creationId xmlns:a16="http://schemas.microsoft.com/office/drawing/2014/main" id="{7367EC12-421C-49F7-81A0-EB3D9CCC2D9C}"/>
            </a:ext>
          </a:extLst>
        </xdr:cNvPr>
        <xdr:cNvGrpSpPr/>
      </xdr:nvGrpSpPr>
      <xdr:grpSpPr>
        <a:xfrm>
          <a:off x="266700" y="800176200"/>
          <a:ext cx="15299220" cy="7516274"/>
          <a:chOff x="266700" y="800176200"/>
          <a:chExt cx="14832495" cy="7516274"/>
        </a:xfrm>
      </xdr:grpSpPr>
      <xdr:pic>
        <xdr:nvPicPr>
          <xdr:cNvPr id="172" name="図 171">
            <a:extLst>
              <a:ext uri="{FF2B5EF4-FFF2-40B4-BE49-F238E27FC236}">
                <a16:creationId xmlns:a16="http://schemas.microsoft.com/office/drawing/2014/main" id="{BAF95A0F-BE7C-429C-A125-48DF525FD404}"/>
              </a:ext>
            </a:extLst>
          </xdr:cNvPr>
          <xdr:cNvPicPr>
            <a:picLocks noChangeAspect="1"/>
          </xdr:cNvPicPr>
        </xdr:nvPicPr>
        <xdr:blipFill>
          <a:blip xmlns:r="http://schemas.openxmlformats.org/officeDocument/2006/relationships" r:embed="rId127"/>
          <a:stretch>
            <a:fillRect/>
          </a:stretch>
        </xdr:blipFill>
        <xdr:spPr>
          <a:xfrm>
            <a:off x="266700" y="800176200"/>
            <a:ext cx="14832495" cy="7516274"/>
          </a:xfrm>
          <a:prstGeom prst="rect">
            <a:avLst/>
          </a:prstGeom>
        </xdr:spPr>
      </xdr:pic>
      <xdr:sp macro="" textlink="">
        <xdr:nvSpPr>
          <xdr:cNvPr id="239" name="正方形/長方形 238">
            <a:extLst>
              <a:ext uri="{FF2B5EF4-FFF2-40B4-BE49-F238E27FC236}">
                <a16:creationId xmlns:a16="http://schemas.microsoft.com/office/drawing/2014/main" id="{37D1AC30-961A-42B5-872B-12394FDA634D}"/>
              </a:ext>
            </a:extLst>
          </xdr:cNvPr>
          <xdr:cNvSpPr/>
        </xdr:nvSpPr>
        <xdr:spPr>
          <a:xfrm>
            <a:off x="8401050" y="804414825"/>
            <a:ext cx="20955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正方形/長方形 239">
            <a:extLst>
              <a:ext uri="{FF2B5EF4-FFF2-40B4-BE49-F238E27FC236}">
                <a16:creationId xmlns:a16="http://schemas.microsoft.com/office/drawing/2014/main" id="{D4F81EB1-4A37-4DE7-AF05-AFAC20C2208A}"/>
              </a:ext>
            </a:extLst>
          </xdr:cNvPr>
          <xdr:cNvSpPr/>
        </xdr:nvSpPr>
        <xdr:spPr>
          <a:xfrm>
            <a:off x="2895600" y="801223950"/>
            <a:ext cx="409576"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47625</xdr:colOff>
      <xdr:row>4043</xdr:row>
      <xdr:rowOff>161925</xdr:rowOff>
    </xdr:from>
    <xdr:to>
      <xdr:col>56</xdr:col>
      <xdr:colOff>230695</xdr:colOff>
      <xdr:row>4081</xdr:row>
      <xdr:rowOff>48670</xdr:rowOff>
    </xdr:to>
    <xdr:grpSp>
      <xdr:nvGrpSpPr>
        <xdr:cNvPr id="210" name="グループ化 209">
          <a:extLst>
            <a:ext uri="{FF2B5EF4-FFF2-40B4-BE49-F238E27FC236}">
              <a16:creationId xmlns:a16="http://schemas.microsoft.com/office/drawing/2014/main" id="{C4A70674-A9F3-4643-B092-00912072D50D}"/>
            </a:ext>
          </a:extLst>
        </xdr:cNvPr>
        <xdr:cNvGrpSpPr/>
      </xdr:nvGrpSpPr>
      <xdr:grpSpPr>
        <a:xfrm>
          <a:off x="314325" y="808739175"/>
          <a:ext cx="15480220" cy="7487695"/>
          <a:chOff x="190500" y="808682025"/>
          <a:chExt cx="15013495" cy="7487695"/>
        </a:xfrm>
      </xdr:grpSpPr>
      <xdr:pic>
        <xdr:nvPicPr>
          <xdr:cNvPr id="209" name="図 208">
            <a:extLst>
              <a:ext uri="{FF2B5EF4-FFF2-40B4-BE49-F238E27FC236}">
                <a16:creationId xmlns:a16="http://schemas.microsoft.com/office/drawing/2014/main" id="{0262F65F-8232-410E-8EB3-FE4008D3728C}"/>
              </a:ext>
            </a:extLst>
          </xdr:cNvPr>
          <xdr:cNvPicPr>
            <a:picLocks noChangeAspect="1"/>
          </xdr:cNvPicPr>
        </xdr:nvPicPr>
        <xdr:blipFill>
          <a:blip xmlns:r="http://schemas.openxmlformats.org/officeDocument/2006/relationships" r:embed="rId128"/>
          <a:stretch>
            <a:fillRect/>
          </a:stretch>
        </xdr:blipFill>
        <xdr:spPr>
          <a:xfrm>
            <a:off x="190500" y="808682025"/>
            <a:ext cx="15013495" cy="7487695"/>
          </a:xfrm>
          <a:prstGeom prst="rect">
            <a:avLst/>
          </a:prstGeom>
        </xdr:spPr>
      </xdr:pic>
      <xdr:sp macro="" textlink="">
        <xdr:nvSpPr>
          <xdr:cNvPr id="242" name="正方形/長方形 241">
            <a:extLst>
              <a:ext uri="{FF2B5EF4-FFF2-40B4-BE49-F238E27FC236}">
                <a16:creationId xmlns:a16="http://schemas.microsoft.com/office/drawing/2014/main" id="{0B910538-550E-46AE-8310-3B9F80C34786}"/>
              </a:ext>
            </a:extLst>
          </xdr:cNvPr>
          <xdr:cNvSpPr/>
        </xdr:nvSpPr>
        <xdr:spPr>
          <a:xfrm>
            <a:off x="8334375" y="812882550"/>
            <a:ext cx="20955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76200</xdr:colOff>
      <xdr:row>4087</xdr:row>
      <xdr:rowOff>152400</xdr:rowOff>
    </xdr:from>
    <xdr:to>
      <xdr:col>57</xdr:col>
      <xdr:colOff>211676</xdr:colOff>
      <xdr:row>4126</xdr:row>
      <xdr:rowOff>48699</xdr:rowOff>
    </xdr:to>
    <xdr:grpSp>
      <xdr:nvGrpSpPr>
        <xdr:cNvPr id="246" name="グループ化 245">
          <a:extLst>
            <a:ext uri="{FF2B5EF4-FFF2-40B4-BE49-F238E27FC236}">
              <a16:creationId xmlns:a16="http://schemas.microsoft.com/office/drawing/2014/main" id="{FCFE742C-4E37-4E78-BA47-FB28553DCED1}"/>
            </a:ext>
          </a:extLst>
        </xdr:cNvPr>
        <xdr:cNvGrpSpPr/>
      </xdr:nvGrpSpPr>
      <xdr:grpSpPr>
        <a:xfrm>
          <a:off x="342900" y="817530750"/>
          <a:ext cx="15699326" cy="7697274"/>
          <a:chOff x="238125" y="817530750"/>
          <a:chExt cx="15232601" cy="7697274"/>
        </a:xfrm>
      </xdr:grpSpPr>
      <xdr:pic>
        <xdr:nvPicPr>
          <xdr:cNvPr id="211" name="図 210">
            <a:extLst>
              <a:ext uri="{FF2B5EF4-FFF2-40B4-BE49-F238E27FC236}">
                <a16:creationId xmlns:a16="http://schemas.microsoft.com/office/drawing/2014/main" id="{4596C65F-681B-4B2D-A787-C55E9A148482}"/>
              </a:ext>
            </a:extLst>
          </xdr:cNvPr>
          <xdr:cNvPicPr>
            <a:picLocks noChangeAspect="1"/>
          </xdr:cNvPicPr>
        </xdr:nvPicPr>
        <xdr:blipFill>
          <a:blip xmlns:r="http://schemas.openxmlformats.org/officeDocument/2006/relationships" r:embed="rId129"/>
          <a:stretch>
            <a:fillRect/>
          </a:stretch>
        </xdr:blipFill>
        <xdr:spPr>
          <a:xfrm>
            <a:off x="238125" y="817530750"/>
            <a:ext cx="15232601" cy="7697274"/>
          </a:xfrm>
          <a:prstGeom prst="rect">
            <a:avLst/>
          </a:prstGeom>
        </xdr:spPr>
      </xdr:pic>
      <xdr:grpSp>
        <xdr:nvGrpSpPr>
          <xdr:cNvPr id="244" name="グループ化 243">
            <a:extLst>
              <a:ext uri="{FF2B5EF4-FFF2-40B4-BE49-F238E27FC236}">
                <a16:creationId xmlns:a16="http://schemas.microsoft.com/office/drawing/2014/main" id="{CE1C80D8-23E7-489C-B32F-2CD054B38290}"/>
              </a:ext>
            </a:extLst>
          </xdr:cNvPr>
          <xdr:cNvGrpSpPr/>
        </xdr:nvGrpSpPr>
        <xdr:grpSpPr>
          <a:xfrm>
            <a:off x="2857500" y="818559450"/>
            <a:ext cx="5915025" cy="3971925"/>
            <a:chOff x="2886075" y="818416575"/>
            <a:chExt cx="5915025" cy="3971925"/>
          </a:xfrm>
        </xdr:grpSpPr>
        <xdr:sp macro="" textlink="">
          <xdr:nvSpPr>
            <xdr:cNvPr id="212" name="正方形/長方形 211">
              <a:extLst>
                <a:ext uri="{FF2B5EF4-FFF2-40B4-BE49-F238E27FC236}">
                  <a16:creationId xmlns:a16="http://schemas.microsoft.com/office/drawing/2014/main" id="{73365480-2E2E-498F-ADB2-A5E18952CD10}"/>
                </a:ext>
              </a:extLst>
            </xdr:cNvPr>
            <xdr:cNvSpPr/>
          </xdr:nvSpPr>
          <xdr:spPr>
            <a:xfrm>
              <a:off x="8610600" y="821588400"/>
              <a:ext cx="190500" cy="800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正方形/長方形 242">
              <a:extLst>
                <a:ext uri="{FF2B5EF4-FFF2-40B4-BE49-F238E27FC236}">
                  <a16:creationId xmlns:a16="http://schemas.microsoft.com/office/drawing/2014/main" id="{7ADA8326-BD7E-4716-9041-D095C5F27E74}"/>
                </a:ext>
              </a:extLst>
            </xdr:cNvPr>
            <xdr:cNvSpPr/>
          </xdr:nvSpPr>
          <xdr:spPr>
            <a:xfrm>
              <a:off x="2886075" y="818416575"/>
              <a:ext cx="419100" cy="2000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xdr:col>
      <xdr:colOff>28575</xdr:colOff>
      <xdr:row>4130</xdr:row>
      <xdr:rowOff>85725</xdr:rowOff>
    </xdr:from>
    <xdr:to>
      <xdr:col>55</xdr:col>
      <xdr:colOff>221134</xdr:colOff>
      <xdr:row>4166</xdr:row>
      <xdr:rowOff>115309</xdr:rowOff>
    </xdr:to>
    <xdr:grpSp>
      <xdr:nvGrpSpPr>
        <xdr:cNvPr id="251" name="グループ化 250">
          <a:extLst>
            <a:ext uri="{FF2B5EF4-FFF2-40B4-BE49-F238E27FC236}">
              <a16:creationId xmlns:a16="http://schemas.microsoft.com/office/drawing/2014/main" id="{5F40842B-2067-4554-968E-414FABD23530}"/>
            </a:ext>
          </a:extLst>
        </xdr:cNvPr>
        <xdr:cNvGrpSpPr/>
      </xdr:nvGrpSpPr>
      <xdr:grpSpPr>
        <a:xfrm>
          <a:off x="295275" y="826065150"/>
          <a:ext cx="15223009" cy="7230484"/>
          <a:chOff x="295275" y="826065150"/>
          <a:chExt cx="14756284" cy="7230484"/>
        </a:xfrm>
      </xdr:grpSpPr>
      <xdr:pic>
        <xdr:nvPicPr>
          <xdr:cNvPr id="245" name="図 244">
            <a:extLst>
              <a:ext uri="{FF2B5EF4-FFF2-40B4-BE49-F238E27FC236}">
                <a16:creationId xmlns:a16="http://schemas.microsoft.com/office/drawing/2014/main" id="{50163E70-D5FF-4BD8-BFCC-ED44A296C619}"/>
              </a:ext>
            </a:extLst>
          </xdr:cNvPr>
          <xdr:cNvPicPr>
            <a:picLocks noChangeAspect="1"/>
          </xdr:cNvPicPr>
        </xdr:nvPicPr>
        <xdr:blipFill>
          <a:blip xmlns:r="http://schemas.openxmlformats.org/officeDocument/2006/relationships" r:embed="rId130"/>
          <a:stretch>
            <a:fillRect/>
          </a:stretch>
        </xdr:blipFill>
        <xdr:spPr>
          <a:xfrm>
            <a:off x="295275" y="826065150"/>
            <a:ext cx="14756284" cy="7230484"/>
          </a:xfrm>
          <a:prstGeom prst="rect">
            <a:avLst/>
          </a:prstGeom>
        </xdr:spPr>
      </xdr:pic>
      <xdr:sp macro="" textlink="">
        <xdr:nvSpPr>
          <xdr:cNvPr id="247" name="正方形/長方形 246">
            <a:extLst>
              <a:ext uri="{FF2B5EF4-FFF2-40B4-BE49-F238E27FC236}">
                <a16:creationId xmlns:a16="http://schemas.microsoft.com/office/drawing/2014/main" id="{CA8D58AC-79FE-4296-9E6C-09AB51A0D749}"/>
              </a:ext>
            </a:extLst>
          </xdr:cNvPr>
          <xdr:cNvSpPr/>
        </xdr:nvSpPr>
        <xdr:spPr>
          <a:xfrm>
            <a:off x="8401050" y="830284725"/>
            <a:ext cx="247650" cy="81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0" name="正方形/長方形 249">
            <a:extLst>
              <a:ext uri="{FF2B5EF4-FFF2-40B4-BE49-F238E27FC236}">
                <a16:creationId xmlns:a16="http://schemas.microsoft.com/office/drawing/2014/main" id="{562CD444-1E8D-4DB0-8FD3-D053F12E7779}"/>
              </a:ext>
            </a:extLst>
          </xdr:cNvPr>
          <xdr:cNvSpPr/>
        </xdr:nvSpPr>
        <xdr:spPr>
          <a:xfrm>
            <a:off x="2933700" y="827084325"/>
            <a:ext cx="390526"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0</xdr:colOff>
      <xdr:row>4275</xdr:row>
      <xdr:rowOff>0</xdr:rowOff>
    </xdr:from>
    <xdr:to>
      <xdr:col>61</xdr:col>
      <xdr:colOff>21374</xdr:colOff>
      <xdr:row>4313</xdr:row>
      <xdr:rowOff>134430</xdr:rowOff>
    </xdr:to>
    <xdr:pic>
      <xdr:nvPicPr>
        <xdr:cNvPr id="249" name="図 248">
          <a:extLst>
            <a:ext uri="{FF2B5EF4-FFF2-40B4-BE49-F238E27FC236}">
              <a16:creationId xmlns:a16="http://schemas.microsoft.com/office/drawing/2014/main" id="{049B475C-94F6-4399-9589-8650E4255586}"/>
            </a:ext>
          </a:extLst>
        </xdr:cNvPr>
        <xdr:cNvPicPr>
          <a:picLocks noChangeAspect="1"/>
        </xdr:cNvPicPr>
      </xdr:nvPicPr>
      <xdr:blipFill>
        <a:blip xmlns:r="http://schemas.openxmlformats.org/officeDocument/2006/relationships" r:embed="rId131"/>
        <a:stretch>
          <a:fillRect/>
        </a:stretch>
      </xdr:blipFill>
      <xdr:spPr>
        <a:xfrm>
          <a:off x="266700" y="874185450"/>
          <a:ext cx="16652024" cy="7735380"/>
        </a:xfrm>
        <a:prstGeom prst="rect">
          <a:avLst/>
        </a:prstGeom>
      </xdr:spPr>
    </xdr:pic>
    <xdr:clientData/>
  </xdr:twoCellAnchor>
  <xdr:twoCellAnchor editAs="oneCell">
    <xdr:from>
      <xdr:col>1</xdr:col>
      <xdr:colOff>0</xdr:colOff>
      <xdr:row>4321</xdr:row>
      <xdr:rowOff>0</xdr:rowOff>
    </xdr:from>
    <xdr:to>
      <xdr:col>57</xdr:col>
      <xdr:colOff>240331</xdr:colOff>
      <xdr:row>4361</xdr:row>
      <xdr:rowOff>144012</xdr:rowOff>
    </xdr:to>
    <xdr:pic>
      <xdr:nvPicPr>
        <xdr:cNvPr id="257" name="図 256">
          <a:extLst>
            <a:ext uri="{FF2B5EF4-FFF2-40B4-BE49-F238E27FC236}">
              <a16:creationId xmlns:a16="http://schemas.microsoft.com/office/drawing/2014/main" id="{C020E9D5-0CBD-4D70-B42B-BA630C56E3AD}"/>
            </a:ext>
          </a:extLst>
        </xdr:cNvPr>
        <xdr:cNvPicPr>
          <a:picLocks noChangeAspect="1"/>
        </xdr:cNvPicPr>
      </xdr:nvPicPr>
      <xdr:blipFill>
        <a:blip xmlns:r="http://schemas.openxmlformats.org/officeDocument/2006/relationships" r:embed="rId132"/>
        <a:stretch>
          <a:fillRect/>
        </a:stretch>
      </xdr:blipFill>
      <xdr:spPr>
        <a:xfrm>
          <a:off x="266700" y="883386600"/>
          <a:ext cx="15804181" cy="8145012"/>
        </a:xfrm>
        <a:prstGeom prst="rect">
          <a:avLst/>
        </a:prstGeom>
      </xdr:spPr>
    </xdr:pic>
    <xdr:clientData/>
  </xdr:twoCellAnchor>
  <xdr:twoCellAnchor editAs="oneCell">
    <xdr:from>
      <xdr:col>1</xdr:col>
      <xdr:colOff>0</xdr:colOff>
      <xdr:row>4224</xdr:row>
      <xdr:rowOff>0</xdr:rowOff>
    </xdr:from>
    <xdr:to>
      <xdr:col>56</xdr:col>
      <xdr:colOff>40240</xdr:colOff>
      <xdr:row>4262</xdr:row>
      <xdr:rowOff>29640</xdr:rowOff>
    </xdr:to>
    <xdr:pic>
      <xdr:nvPicPr>
        <xdr:cNvPr id="258" name="図 257">
          <a:extLst>
            <a:ext uri="{FF2B5EF4-FFF2-40B4-BE49-F238E27FC236}">
              <a16:creationId xmlns:a16="http://schemas.microsoft.com/office/drawing/2014/main" id="{E04E4ACB-E824-4637-9D93-E7C436CCA12F}"/>
            </a:ext>
          </a:extLst>
        </xdr:cNvPr>
        <xdr:cNvPicPr>
          <a:picLocks noChangeAspect="1"/>
        </xdr:cNvPicPr>
      </xdr:nvPicPr>
      <xdr:blipFill>
        <a:blip xmlns:r="http://schemas.openxmlformats.org/officeDocument/2006/relationships" r:embed="rId133"/>
        <a:stretch>
          <a:fillRect/>
        </a:stretch>
      </xdr:blipFill>
      <xdr:spPr>
        <a:xfrm>
          <a:off x="266700" y="861383850"/>
          <a:ext cx="15337390" cy="7630590"/>
        </a:xfrm>
        <a:prstGeom prst="rect">
          <a:avLst/>
        </a:prstGeom>
      </xdr:spPr>
    </xdr:pic>
    <xdr:clientData/>
  </xdr:twoCellAnchor>
  <xdr:twoCellAnchor editAs="oneCell">
    <xdr:from>
      <xdr:col>1</xdr:col>
      <xdr:colOff>76200</xdr:colOff>
      <xdr:row>4178</xdr:row>
      <xdr:rowOff>104775</xdr:rowOff>
    </xdr:from>
    <xdr:to>
      <xdr:col>55</xdr:col>
      <xdr:colOff>135456</xdr:colOff>
      <xdr:row>4217</xdr:row>
      <xdr:rowOff>58232</xdr:rowOff>
    </xdr:to>
    <xdr:pic>
      <xdr:nvPicPr>
        <xdr:cNvPr id="261" name="図 260">
          <a:extLst>
            <a:ext uri="{FF2B5EF4-FFF2-40B4-BE49-F238E27FC236}">
              <a16:creationId xmlns:a16="http://schemas.microsoft.com/office/drawing/2014/main" id="{CF6FFE7A-E37F-4960-8F3B-A943BFB78963}"/>
            </a:ext>
          </a:extLst>
        </xdr:cNvPr>
        <xdr:cNvPicPr>
          <a:picLocks noChangeAspect="1"/>
        </xdr:cNvPicPr>
      </xdr:nvPicPr>
      <xdr:blipFill>
        <a:blip xmlns:r="http://schemas.openxmlformats.org/officeDocument/2006/relationships" r:embed="rId134"/>
        <a:stretch>
          <a:fillRect/>
        </a:stretch>
      </xdr:blipFill>
      <xdr:spPr>
        <a:xfrm>
          <a:off x="342900" y="854687775"/>
          <a:ext cx="15089706" cy="7754432"/>
        </a:xfrm>
        <a:prstGeom prst="rect">
          <a:avLst/>
        </a:prstGeom>
      </xdr:spPr>
    </xdr:pic>
    <xdr:clientData/>
  </xdr:twoCellAnchor>
  <xdr:twoCellAnchor editAs="oneCell">
    <xdr:from>
      <xdr:col>1</xdr:col>
      <xdr:colOff>0</xdr:colOff>
      <xdr:row>4366</xdr:row>
      <xdr:rowOff>114300</xdr:rowOff>
    </xdr:from>
    <xdr:to>
      <xdr:col>55</xdr:col>
      <xdr:colOff>135466</xdr:colOff>
      <xdr:row>4406</xdr:row>
      <xdr:rowOff>58259</xdr:rowOff>
    </xdr:to>
    <xdr:pic>
      <xdr:nvPicPr>
        <xdr:cNvPr id="263" name="図 262">
          <a:extLst>
            <a:ext uri="{FF2B5EF4-FFF2-40B4-BE49-F238E27FC236}">
              <a16:creationId xmlns:a16="http://schemas.microsoft.com/office/drawing/2014/main" id="{BC92A609-6CB4-4E7F-B068-ED840F1F1B77}"/>
            </a:ext>
          </a:extLst>
        </xdr:cNvPr>
        <xdr:cNvPicPr>
          <a:picLocks noChangeAspect="1"/>
        </xdr:cNvPicPr>
      </xdr:nvPicPr>
      <xdr:blipFill>
        <a:blip xmlns:r="http://schemas.openxmlformats.org/officeDocument/2006/relationships" r:embed="rId135"/>
        <a:stretch>
          <a:fillRect/>
        </a:stretch>
      </xdr:blipFill>
      <xdr:spPr>
        <a:xfrm>
          <a:off x="266700" y="892302000"/>
          <a:ext cx="15165916" cy="794495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ol_file\&#12503;&#12525;&#12472;&#12455;&#12463;&#12488;\TEMP\&#65315;&#65359;&#65360;&#65369;&#21477;&#23450;&#32681;&#26360;\%20%20%20%20%20%2001020521110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010205211105"/>
      <sheetName val="#REF"/>
      <sheetName val="PR"/>
      <sheetName val="勤務形態グループ一覧"/>
      <sheetName val="勤務形態一覧"/>
      <sheetName val="ﾛｰﾙ・ｾｷｭﾘﾃｨ条件"/>
      <sheetName val="発令事由"/>
      <sheetName val="在籍状況"/>
      <sheetName val="勤務地"/>
      <sheetName val="職能資格"/>
      <sheetName val="ビル"/>
      <sheetName val="参照"/>
      <sheetName val="Sheet2"/>
      <sheetName val="マスタ"/>
      <sheetName val="選択リスト"/>
      <sheetName val="設定"/>
      <sheetName val="コード表"/>
      <sheetName val="区分"/>
      <sheetName val="DomainValidation"/>
      <sheetName val="入力規制用マスタ"/>
      <sheetName val="QAの内訳"/>
      <sheetName val="表紙"/>
      <sheetName val="共通【債権債務共通】"/>
      <sheetName val="ヘルプ【債権債務共通】"/>
      <sheetName val="項目確定【債権債務共通】"/>
      <sheetName val="ダイアログ【債権債務共通】"/>
      <sheetName val="編集【債権債務共通】"/>
      <sheetName val="画面項目【債権】"/>
      <sheetName val="初期化・クリア【債権】"/>
      <sheetName val="テンプレート【債権】"/>
      <sheetName val="印刷_同期【債権】"/>
      <sheetName val="印刷_非同期【債権】"/>
      <sheetName val="ファイル_同期【債権】"/>
      <sheetName val="ファイル_非同期【債権】"/>
      <sheetName val="画面項目【債務】"/>
      <sheetName val="初期化・クリア【債務】"/>
      <sheetName val="テンプレート【債務】"/>
      <sheetName val="印刷_同期【債務】"/>
      <sheetName val="印刷_非同期【債務】"/>
      <sheetName val="ファイル_同期【債務】"/>
      <sheetName val="ファイル_非同期【債務】"/>
      <sheetName val="別紙_テンプレート登録"/>
      <sheetName val="別紙_SQL"/>
      <sheetName val="別紙_チェック一覧"/>
      <sheetName val="別紙_出力条件チェック"/>
      <sheetName val="別紙_画面レイアウト【債権】"/>
      <sheetName val="別紙_画面項目定義【債権】"/>
      <sheetName val="別紙_ファイル出力【債権】"/>
      <sheetName val="別紙_債権未消込明細ワークテーブルエンティティモデル"/>
      <sheetName val="別紙_画面レイアウト【債務】"/>
      <sheetName val="別紙_画面項目定義【債務】"/>
      <sheetName val="別紙_ファイル出力【債務】"/>
      <sheetName val="別紙_債務未消込明細ワークテーブルエンティティモデル"/>
      <sheetName val="クエリ-編集定義（債権未消込明細表抽出クエリー（ファイル））"/>
      <sheetName val="クエリ-編集定義（債務未消込明細表抽出クエリー（ファイル））"/>
      <sheetName val="別紙_テストケース"/>
      <sheetName val="リスト"/>
      <sheetName val="設定用シート"/>
      <sheetName val="サブシステム"/>
      <sheetName val="確認ポイントチェック"/>
      <sheetName val="コンボ"/>
      <sheetName val="上長対象"/>
      <sheetName val="P202_管理職コード"/>
      <sheetName val="P101_役職区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P20"/>
  <sheetViews>
    <sheetView zoomScaleNormal="100" zoomScaleSheetLayoutView="100" workbookViewId="0">
      <selection activeCell="A6" sqref="A6"/>
    </sheetView>
  </sheetViews>
  <sheetFormatPr defaultColWidth="3.125" defaultRowHeight="15.75"/>
  <cols>
    <col min="1" max="1" width="3.125" style="1" customWidth="1"/>
    <col min="2" max="16384" width="3.125" style="1"/>
  </cols>
  <sheetData>
    <row r="5" spans="1:42" ht="42" customHeight="1">
      <c r="G5" s="305" t="s">
        <v>188</v>
      </c>
      <c r="H5" s="305"/>
      <c r="I5" s="305"/>
      <c r="J5" s="305"/>
      <c r="K5" s="305"/>
      <c r="L5" s="305"/>
      <c r="M5" s="305"/>
      <c r="N5" s="305"/>
      <c r="O5" s="305"/>
      <c r="P5" s="305"/>
      <c r="Q5" s="305"/>
      <c r="R5" s="305"/>
      <c r="S5" s="305"/>
      <c r="T5" s="305"/>
      <c r="U5" s="305"/>
      <c r="V5" s="305"/>
      <c r="W5" s="305"/>
      <c r="X5" s="305"/>
      <c r="Y5" s="305"/>
      <c r="Z5" s="305"/>
      <c r="AA5" s="305"/>
      <c r="AB5" s="305"/>
      <c r="AC5" s="305"/>
      <c r="AD5" s="305" t="s">
        <v>113</v>
      </c>
      <c r="AE5" s="305"/>
      <c r="AF5" s="305"/>
      <c r="AG5" s="305"/>
      <c r="AH5" s="305"/>
      <c r="AI5" s="305"/>
      <c r="AJ5" s="305"/>
      <c r="AK5" s="305"/>
      <c r="AL5" s="305"/>
      <c r="AM5" s="305"/>
      <c r="AN5" s="305"/>
      <c r="AO5" s="305"/>
      <c r="AP5" s="305"/>
    </row>
    <row r="8" spans="1:42" ht="33">
      <c r="G8" s="2" t="s">
        <v>54</v>
      </c>
      <c r="AJ8" s="2"/>
    </row>
    <row r="12" spans="1:42" ht="21">
      <c r="G12" s="3"/>
      <c r="H12" s="4"/>
      <c r="I12" s="4"/>
      <c r="J12" s="4"/>
      <c r="K12" s="4"/>
      <c r="L12" s="4"/>
      <c r="M12" s="4"/>
      <c r="N12" s="4"/>
      <c r="O12" s="4"/>
      <c r="P12" s="4"/>
      <c r="Q12" s="4"/>
      <c r="R12" s="4"/>
      <c r="S12" s="4"/>
      <c r="T12" s="4"/>
      <c r="U12" s="4"/>
      <c r="V12" s="4"/>
      <c r="W12" s="4"/>
      <c r="X12" s="4"/>
      <c r="Y12" s="4"/>
      <c r="Z12" s="4"/>
      <c r="AA12" s="4"/>
      <c r="AB12" s="4"/>
      <c r="AC12" s="4"/>
      <c r="AD12" s="4"/>
      <c r="AE12" s="4"/>
    </row>
    <row r="13" spans="1:42" ht="21">
      <c r="G13" s="5" t="s">
        <v>63</v>
      </c>
      <c r="H13" s="5"/>
      <c r="I13" s="5"/>
      <c r="J13" s="5"/>
      <c r="K13" s="5"/>
      <c r="L13" s="5"/>
      <c r="M13" s="5"/>
      <c r="N13" s="6"/>
      <c r="O13" s="6"/>
    </row>
    <row r="14" spans="1:42" ht="30" customHeight="1">
      <c r="A14" s="7"/>
      <c r="G14" s="8" t="s">
        <v>189</v>
      </c>
      <c r="H14" s="8"/>
      <c r="I14" s="8"/>
      <c r="J14" s="8"/>
      <c r="K14" s="8"/>
      <c r="L14" s="8"/>
      <c r="M14" s="8"/>
      <c r="N14" s="8"/>
      <c r="O14" s="8"/>
      <c r="P14" s="8"/>
      <c r="Q14" s="8"/>
      <c r="R14" s="8"/>
      <c r="S14" s="8"/>
      <c r="T14" s="8"/>
      <c r="U14" s="8"/>
      <c r="V14" s="8"/>
      <c r="W14" s="8"/>
      <c r="X14" s="8"/>
      <c r="Y14" s="8"/>
      <c r="Z14" s="8"/>
      <c r="AA14" s="8"/>
      <c r="AB14" s="8"/>
    </row>
    <row r="15" spans="1:42" ht="21">
      <c r="I15" s="9"/>
      <c r="J15" s="10" t="s">
        <v>55</v>
      </c>
      <c r="K15" s="10"/>
      <c r="L15" s="10"/>
      <c r="M15" s="10"/>
      <c r="N15" s="10"/>
      <c r="O15" s="10"/>
      <c r="P15" s="10"/>
      <c r="Q15" s="10"/>
      <c r="R15" s="10"/>
      <c r="S15" s="11"/>
      <c r="T15" s="11"/>
      <c r="U15" s="11"/>
      <c r="V15" s="11"/>
      <c r="W15" s="11"/>
      <c r="X15" s="11"/>
      <c r="Y15" s="11"/>
      <c r="Z15" s="11"/>
      <c r="AA15" s="11"/>
      <c r="AB15" s="11"/>
      <c r="AC15" s="11"/>
      <c r="AD15" s="11"/>
      <c r="AE15" s="11"/>
    </row>
    <row r="16" spans="1:42" ht="30" customHeight="1">
      <c r="J16" s="8" t="s">
        <v>189</v>
      </c>
      <c r="K16" s="8"/>
      <c r="L16" s="8"/>
      <c r="M16" s="8"/>
      <c r="N16" s="8"/>
      <c r="O16" s="8"/>
      <c r="P16" s="8"/>
      <c r="Q16" s="8"/>
      <c r="R16" s="8"/>
      <c r="S16" s="8"/>
      <c r="T16" s="8"/>
      <c r="U16" s="8"/>
      <c r="V16" s="8"/>
      <c r="W16" s="8"/>
      <c r="X16" s="8"/>
      <c r="Y16" s="8"/>
      <c r="Z16" s="8"/>
      <c r="AA16" s="8"/>
      <c r="AB16" s="8"/>
      <c r="AC16" s="8"/>
      <c r="AD16" s="8"/>
      <c r="AE16" s="8"/>
    </row>
    <row r="17" spans="9:40" ht="21">
      <c r="I17" s="9"/>
      <c r="J17" s="9"/>
      <c r="K17" s="9"/>
      <c r="L17" s="9"/>
      <c r="M17" s="10" t="s">
        <v>15</v>
      </c>
      <c r="N17" s="10"/>
      <c r="O17" s="10"/>
      <c r="P17" s="10"/>
      <c r="Q17" s="10"/>
      <c r="R17" s="10"/>
      <c r="S17" s="10"/>
      <c r="T17" s="10"/>
      <c r="U17" s="10"/>
      <c r="V17" s="11"/>
      <c r="W17" s="11"/>
      <c r="X17" s="11"/>
      <c r="Y17" s="11"/>
      <c r="Z17" s="11"/>
      <c r="AA17" s="11"/>
      <c r="AB17" s="11"/>
      <c r="AC17" s="11"/>
      <c r="AD17" s="11"/>
      <c r="AE17" s="11"/>
      <c r="AF17" s="11"/>
      <c r="AG17" s="11"/>
      <c r="AH17" s="11"/>
    </row>
    <row r="18" spans="9:40" ht="30" customHeight="1">
      <c r="I18" s="9"/>
      <c r="J18" s="9"/>
      <c r="K18" s="9"/>
      <c r="L18" s="9"/>
      <c r="M18" s="8" t="s">
        <v>306</v>
      </c>
      <c r="N18" s="8"/>
      <c r="O18" s="8"/>
      <c r="P18" s="8"/>
      <c r="Q18" s="8"/>
      <c r="R18" s="8"/>
      <c r="S18" s="8"/>
      <c r="T18" s="8"/>
      <c r="U18" s="8"/>
      <c r="V18" s="8"/>
      <c r="W18" s="8"/>
      <c r="X18" s="8"/>
      <c r="Y18" s="8"/>
      <c r="Z18" s="8"/>
      <c r="AA18" s="8"/>
      <c r="AB18" s="8"/>
      <c r="AC18" s="8"/>
      <c r="AD18" s="8"/>
      <c r="AE18" s="8"/>
      <c r="AF18" s="8"/>
      <c r="AG18" s="8"/>
      <c r="AH18" s="8"/>
      <c r="AI18" s="8"/>
      <c r="AJ18" s="8"/>
      <c r="AK18" s="8"/>
    </row>
    <row r="19" spans="9:40" ht="21">
      <c r="I19" s="9"/>
      <c r="J19" s="9"/>
      <c r="K19" s="9"/>
      <c r="L19" s="9"/>
      <c r="M19" s="9"/>
      <c r="N19" s="9"/>
      <c r="O19" s="9"/>
      <c r="P19" s="10" t="s">
        <v>13</v>
      </c>
      <c r="Q19" s="10"/>
      <c r="R19" s="10"/>
      <c r="S19" s="10"/>
      <c r="T19" s="10"/>
      <c r="U19" s="10"/>
      <c r="V19" s="10"/>
      <c r="W19" s="10"/>
      <c r="X19" s="10"/>
      <c r="Y19" s="11"/>
      <c r="Z19" s="11"/>
      <c r="AA19" s="11"/>
      <c r="AB19" s="11"/>
      <c r="AC19" s="11"/>
      <c r="AD19" s="11"/>
      <c r="AE19" s="11"/>
      <c r="AF19" s="11"/>
      <c r="AG19" s="11"/>
      <c r="AH19" s="11"/>
      <c r="AI19" s="11"/>
      <c r="AJ19" s="11"/>
      <c r="AK19" s="11"/>
    </row>
    <row r="20" spans="9:40" ht="30" customHeight="1">
      <c r="I20" s="9"/>
      <c r="J20" s="9"/>
      <c r="K20" s="9"/>
      <c r="L20" s="9"/>
      <c r="M20" s="9"/>
      <c r="N20" s="9"/>
      <c r="O20" s="9"/>
      <c r="P20" s="8" t="s">
        <v>307</v>
      </c>
      <c r="Q20" s="8"/>
      <c r="R20" s="8"/>
      <c r="S20" s="8"/>
      <c r="T20" s="8"/>
      <c r="U20" s="8"/>
      <c r="V20" s="8"/>
      <c r="W20" s="8"/>
      <c r="X20" s="8"/>
      <c r="Y20" s="8"/>
      <c r="Z20" s="8"/>
      <c r="AA20" s="8"/>
      <c r="AB20" s="8"/>
      <c r="AC20" s="8"/>
      <c r="AD20" s="8"/>
      <c r="AE20" s="8"/>
      <c r="AF20" s="8"/>
      <c r="AG20" s="8"/>
      <c r="AH20" s="8"/>
      <c r="AI20" s="8"/>
      <c r="AJ20" s="8"/>
      <c r="AK20" s="8"/>
      <c r="AL20" s="8"/>
      <c r="AM20" s="8"/>
      <c r="AN20" s="8"/>
    </row>
  </sheetData>
  <mergeCells count="1">
    <mergeCell ref="G5:AP5"/>
  </mergeCells>
  <phoneticPr fontId="1"/>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1"/>
  <sheetViews>
    <sheetView zoomScaleNormal="100" zoomScaleSheetLayoutView="100" workbookViewId="0">
      <selection activeCell="B4" sqref="B4:D4"/>
    </sheetView>
  </sheetViews>
  <sheetFormatPr defaultColWidth="3.125" defaultRowHeight="15.75"/>
  <cols>
    <col min="1" max="16384" width="3.125" style="1"/>
  </cols>
  <sheetData>
    <row r="1" spans="1:39" ht="16.5">
      <c r="A1" s="12" t="s">
        <v>16</v>
      </c>
    </row>
    <row r="2" spans="1:39">
      <c r="A2" s="13" t="s">
        <v>64</v>
      </c>
      <c r="B2" s="14"/>
      <c r="C2" s="14" t="s">
        <v>17</v>
      </c>
      <c r="D2" s="14"/>
      <c r="E2" s="318" t="s">
        <v>18</v>
      </c>
      <c r="F2" s="318"/>
      <c r="G2" s="318"/>
      <c r="H2" s="318"/>
      <c r="I2" s="318"/>
      <c r="J2" s="318"/>
      <c r="K2" s="318"/>
      <c r="L2" s="318"/>
      <c r="M2" s="318" t="s">
        <v>19</v>
      </c>
      <c r="N2" s="318"/>
      <c r="O2" s="318"/>
      <c r="P2" s="318"/>
      <c r="Q2" s="318"/>
      <c r="R2" s="318"/>
      <c r="S2" s="318"/>
      <c r="T2" s="318"/>
      <c r="U2" s="318"/>
      <c r="V2" s="318"/>
      <c r="W2" s="318"/>
      <c r="X2" s="318"/>
      <c r="Y2" s="318"/>
      <c r="Z2" s="318"/>
      <c r="AA2" s="318"/>
      <c r="AB2" s="318"/>
      <c r="AC2" s="318"/>
      <c r="AD2" s="318"/>
      <c r="AE2" s="318"/>
      <c r="AF2" s="318"/>
      <c r="AG2" s="318"/>
      <c r="AH2" s="318"/>
      <c r="AI2" s="318" t="s">
        <v>20</v>
      </c>
      <c r="AJ2" s="318"/>
      <c r="AK2" s="318"/>
      <c r="AL2" s="318"/>
      <c r="AM2" s="318"/>
    </row>
    <row r="3" spans="1:39">
      <c r="A3" s="15">
        <v>1</v>
      </c>
      <c r="B3" s="319">
        <v>43998</v>
      </c>
      <c r="C3" s="320"/>
      <c r="D3" s="321"/>
      <c r="E3" s="322"/>
      <c r="F3" s="323"/>
      <c r="G3" s="323"/>
      <c r="H3" s="323"/>
      <c r="I3" s="323"/>
      <c r="J3" s="323"/>
      <c r="K3" s="323"/>
      <c r="L3" s="324"/>
      <c r="M3" s="322" t="s">
        <v>21</v>
      </c>
      <c r="N3" s="323"/>
      <c r="O3" s="323"/>
      <c r="P3" s="323"/>
      <c r="Q3" s="323"/>
      <c r="R3" s="323"/>
      <c r="S3" s="323"/>
      <c r="T3" s="323"/>
      <c r="U3" s="323"/>
      <c r="V3" s="323"/>
      <c r="W3" s="323"/>
      <c r="X3" s="323"/>
      <c r="Y3" s="323"/>
      <c r="Z3" s="323"/>
      <c r="AA3" s="323"/>
      <c r="AB3" s="323"/>
      <c r="AC3" s="323"/>
      <c r="AD3" s="323"/>
      <c r="AE3" s="323"/>
      <c r="AF3" s="323"/>
      <c r="AG3" s="323"/>
      <c r="AH3" s="324"/>
      <c r="AI3" s="322" t="s">
        <v>117</v>
      </c>
      <c r="AJ3" s="323"/>
      <c r="AK3" s="323"/>
      <c r="AL3" s="323"/>
      <c r="AM3" s="324"/>
    </row>
    <row r="4" spans="1:39">
      <c r="A4" s="16"/>
      <c r="B4" s="312"/>
      <c r="C4" s="313"/>
      <c r="D4" s="314"/>
      <c r="E4" s="315"/>
      <c r="F4" s="316"/>
      <c r="G4" s="316"/>
      <c r="H4" s="316"/>
      <c r="I4" s="316"/>
      <c r="J4" s="316"/>
      <c r="K4" s="316"/>
      <c r="L4" s="317"/>
      <c r="M4" s="315"/>
      <c r="N4" s="316"/>
      <c r="O4" s="316"/>
      <c r="P4" s="316"/>
      <c r="Q4" s="316"/>
      <c r="R4" s="316"/>
      <c r="S4" s="316"/>
      <c r="T4" s="316"/>
      <c r="U4" s="316"/>
      <c r="V4" s="316"/>
      <c r="W4" s="316"/>
      <c r="X4" s="316"/>
      <c r="Y4" s="316"/>
      <c r="Z4" s="316"/>
      <c r="AA4" s="316"/>
      <c r="AB4" s="316"/>
      <c r="AC4" s="316"/>
      <c r="AD4" s="316"/>
      <c r="AE4" s="316"/>
      <c r="AF4" s="316"/>
      <c r="AG4" s="316"/>
      <c r="AH4" s="317"/>
      <c r="AI4" s="315"/>
      <c r="AJ4" s="316"/>
      <c r="AK4" s="316"/>
      <c r="AL4" s="316"/>
      <c r="AM4" s="317"/>
    </row>
    <row r="5" spans="1:39">
      <c r="A5" s="16"/>
      <c r="B5" s="312"/>
      <c r="C5" s="313"/>
      <c r="D5" s="314"/>
      <c r="E5" s="315"/>
      <c r="F5" s="316"/>
      <c r="G5" s="316"/>
      <c r="H5" s="316"/>
      <c r="I5" s="316"/>
      <c r="J5" s="316"/>
      <c r="K5" s="316"/>
      <c r="L5" s="317"/>
      <c r="M5" s="315"/>
      <c r="N5" s="316"/>
      <c r="O5" s="316"/>
      <c r="P5" s="316"/>
      <c r="Q5" s="316"/>
      <c r="R5" s="316"/>
      <c r="S5" s="316"/>
      <c r="T5" s="316"/>
      <c r="U5" s="316"/>
      <c r="V5" s="316"/>
      <c r="W5" s="316"/>
      <c r="X5" s="316"/>
      <c r="Y5" s="316"/>
      <c r="Z5" s="316"/>
      <c r="AA5" s="316"/>
      <c r="AB5" s="316"/>
      <c r="AC5" s="316"/>
      <c r="AD5" s="316"/>
      <c r="AE5" s="316"/>
      <c r="AF5" s="316"/>
      <c r="AG5" s="316"/>
      <c r="AH5" s="317"/>
      <c r="AI5" s="315"/>
      <c r="AJ5" s="316"/>
      <c r="AK5" s="316"/>
      <c r="AL5" s="316"/>
      <c r="AM5" s="317"/>
    </row>
    <row r="6" spans="1:39">
      <c r="A6" s="16"/>
      <c r="B6" s="312"/>
      <c r="C6" s="313"/>
      <c r="D6" s="314"/>
      <c r="E6" s="315"/>
      <c r="F6" s="316"/>
      <c r="G6" s="316"/>
      <c r="H6" s="316"/>
      <c r="I6" s="316"/>
      <c r="J6" s="316"/>
      <c r="K6" s="316"/>
      <c r="L6" s="317"/>
      <c r="M6" s="315"/>
      <c r="N6" s="316"/>
      <c r="O6" s="316"/>
      <c r="P6" s="316"/>
      <c r="Q6" s="316"/>
      <c r="R6" s="316"/>
      <c r="S6" s="316"/>
      <c r="T6" s="316"/>
      <c r="U6" s="316"/>
      <c r="V6" s="316"/>
      <c r="W6" s="316"/>
      <c r="X6" s="316"/>
      <c r="Y6" s="316"/>
      <c r="Z6" s="316"/>
      <c r="AA6" s="316"/>
      <c r="AB6" s="316"/>
      <c r="AC6" s="316"/>
      <c r="AD6" s="316"/>
      <c r="AE6" s="316"/>
      <c r="AF6" s="316"/>
      <c r="AG6" s="316"/>
      <c r="AH6" s="317"/>
      <c r="AI6" s="315"/>
      <c r="AJ6" s="316"/>
      <c r="AK6" s="316"/>
      <c r="AL6" s="316"/>
      <c r="AM6" s="317"/>
    </row>
    <row r="7" spans="1:39">
      <c r="A7" s="16"/>
      <c r="B7" s="312"/>
      <c r="C7" s="313"/>
      <c r="D7" s="314"/>
      <c r="E7" s="315"/>
      <c r="F7" s="316"/>
      <c r="G7" s="316"/>
      <c r="H7" s="316"/>
      <c r="I7" s="316"/>
      <c r="J7" s="316"/>
      <c r="K7" s="316"/>
      <c r="L7" s="317"/>
      <c r="M7" s="315"/>
      <c r="N7" s="316"/>
      <c r="O7" s="316"/>
      <c r="P7" s="316"/>
      <c r="Q7" s="316"/>
      <c r="R7" s="316"/>
      <c r="S7" s="316"/>
      <c r="T7" s="316"/>
      <c r="U7" s="316"/>
      <c r="V7" s="316"/>
      <c r="W7" s="316"/>
      <c r="X7" s="316"/>
      <c r="Y7" s="316"/>
      <c r="Z7" s="316"/>
      <c r="AA7" s="316"/>
      <c r="AB7" s="316"/>
      <c r="AC7" s="316"/>
      <c r="AD7" s="316"/>
      <c r="AE7" s="316"/>
      <c r="AF7" s="316"/>
      <c r="AG7" s="316"/>
      <c r="AH7" s="317"/>
      <c r="AI7" s="315"/>
      <c r="AJ7" s="316"/>
      <c r="AK7" s="316"/>
      <c r="AL7" s="316"/>
      <c r="AM7" s="317"/>
    </row>
    <row r="8" spans="1:39">
      <c r="A8" s="16"/>
      <c r="B8" s="312"/>
      <c r="C8" s="313"/>
      <c r="D8" s="314"/>
      <c r="E8" s="315"/>
      <c r="F8" s="316"/>
      <c r="G8" s="316"/>
      <c r="H8" s="316"/>
      <c r="I8" s="316"/>
      <c r="J8" s="316"/>
      <c r="K8" s="316"/>
      <c r="L8" s="317"/>
      <c r="M8" s="315"/>
      <c r="N8" s="316"/>
      <c r="O8" s="316"/>
      <c r="P8" s="316"/>
      <c r="Q8" s="316"/>
      <c r="R8" s="316"/>
      <c r="S8" s="316"/>
      <c r="T8" s="316"/>
      <c r="U8" s="316"/>
      <c r="V8" s="316"/>
      <c r="W8" s="316"/>
      <c r="X8" s="316"/>
      <c r="Y8" s="316"/>
      <c r="Z8" s="316"/>
      <c r="AA8" s="316"/>
      <c r="AB8" s="316"/>
      <c r="AC8" s="316"/>
      <c r="AD8" s="316"/>
      <c r="AE8" s="316"/>
      <c r="AF8" s="316"/>
      <c r="AG8" s="316"/>
      <c r="AH8" s="317"/>
      <c r="AI8" s="315"/>
      <c r="AJ8" s="316"/>
      <c r="AK8" s="316"/>
      <c r="AL8" s="316"/>
      <c r="AM8" s="317"/>
    </row>
    <row r="9" spans="1:39">
      <c r="A9" s="16"/>
      <c r="B9" s="312"/>
      <c r="C9" s="313"/>
      <c r="D9" s="314"/>
      <c r="E9" s="315"/>
      <c r="F9" s="316"/>
      <c r="G9" s="316"/>
      <c r="H9" s="316"/>
      <c r="I9" s="316"/>
      <c r="J9" s="316"/>
      <c r="K9" s="316"/>
      <c r="L9" s="317"/>
      <c r="M9" s="315"/>
      <c r="N9" s="316"/>
      <c r="O9" s="316"/>
      <c r="P9" s="316"/>
      <c r="Q9" s="316"/>
      <c r="R9" s="316"/>
      <c r="S9" s="316"/>
      <c r="T9" s="316"/>
      <c r="U9" s="316"/>
      <c r="V9" s="316"/>
      <c r="W9" s="316"/>
      <c r="X9" s="316"/>
      <c r="Y9" s="316"/>
      <c r="Z9" s="316"/>
      <c r="AA9" s="316"/>
      <c r="AB9" s="316"/>
      <c r="AC9" s="316"/>
      <c r="AD9" s="316"/>
      <c r="AE9" s="316"/>
      <c r="AF9" s="316"/>
      <c r="AG9" s="316"/>
      <c r="AH9" s="317"/>
      <c r="AI9" s="315"/>
      <c r="AJ9" s="316"/>
      <c r="AK9" s="316"/>
      <c r="AL9" s="316"/>
      <c r="AM9" s="317"/>
    </row>
    <row r="10" spans="1:39">
      <c r="A10" s="16"/>
      <c r="B10" s="312"/>
      <c r="C10" s="313"/>
      <c r="D10" s="314"/>
      <c r="E10" s="315"/>
      <c r="F10" s="316"/>
      <c r="G10" s="316"/>
      <c r="H10" s="316"/>
      <c r="I10" s="316"/>
      <c r="J10" s="316"/>
      <c r="K10" s="316"/>
      <c r="L10" s="317"/>
      <c r="M10" s="315"/>
      <c r="N10" s="316"/>
      <c r="O10" s="316"/>
      <c r="P10" s="316"/>
      <c r="Q10" s="316"/>
      <c r="R10" s="316"/>
      <c r="S10" s="316"/>
      <c r="T10" s="316"/>
      <c r="U10" s="316"/>
      <c r="V10" s="316"/>
      <c r="W10" s="316"/>
      <c r="X10" s="316"/>
      <c r="Y10" s="316"/>
      <c r="Z10" s="316"/>
      <c r="AA10" s="316"/>
      <c r="AB10" s="316"/>
      <c r="AC10" s="316"/>
      <c r="AD10" s="316"/>
      <c r="AE10" s="316"/>
      <c r="AF10" s="316"/>
      <c r="AG10" s="316"/>
      <c r="AH10" s="317"/>
      <c r="AI10" s="315"/>
      <c r="AJ10" s="316"/>
      <c r="AK10" s="316"/>
      <c r="AL10" s="316"/>
      <c r="AM10" s="317"/>
    </row>
    <row r="11" spans="1:39">
      <c r="A11" s="16"/>
      <c r="B11" s="312"/>
      <c r="C11" s="313"/>
      <c r="D11" s="314"/>
      <c r="E11" s="315"/>
      <c r="F11" s="316"/>
      <c r="G11" s="316"/>
      <c r="H11" s="316"/>
      <c r="I11" s="316"/>
      <c r="J11" s="316"/>
      <c r="K11" s="316"/>
      <c r="L11" s="317"/>
      <c r="M11" s="315"/>
      <c r="N11" s="316"/>
      <c r="O11" s="316"/>
      <c r="P11" s="316"/>
      <c r="Q11" s="316"/>
      <c r="R11" s="316"/>
      <c r="S11" s="316"/>
      <c r="T11" s="316"/>
      <c r="U11" s="316"/>
      <c r="V11" s="316"/>
      <c r="W11" s="316"/>
      <c r="X11" s="316"/>
      <c r="Y11" s="316"/>
      <c r="Z11" s="316"/>
      <c r="AA11" s="316"/>
      <c r="AB11" s="316"/>
      <c r="AC11" s="316"/>
      <c r="AD11" s="316"/>
      <c r="AE11" s="316"/>
      <c r="AF11" s="316"/>
      <c r="AG11" s="316"/>
      <c r="AH11" s="317"/>
      <c r="AI11" s="315"/>
      <c r="AJ11" s="316"/>
      <c r="AK11" s="316"/>
      <c r="AL11" s="316"/>
      <c r="AM11" s="317"/>
    </row>
    <row r="12" spans="1:39">
      <c r="A12" s="16"/>
      <c r="B12" s="312"/>
      <c r="C12" s="313"/>
      <c r="D12" s="314"/>
      <c r="E12" s="315"/>
      <c r="F12" s="316"/>
      <c r="G12" s="316"/>
      <c r="H12" s="316"/>
      <c r="I12" s="316"/>
      <c r="J12" s="316"/>
      <c r="K12" s="316"/>
      <c r="L12" s="317"/>
      <c r="M12" s="315"/>
      <c r="N12" s="316"/>
      <c r="O12" s="316"/>
      <c r="P12" s="316"/>
      <c r="Q12" s="316"/>
      <c r="R12" s="316"/>
      <c r="S12" s="316"/>
      <c r="T12" s="316"/>
      <c r="U12" s="316"/>
      <c r="V12" s="316"/>
      <c r="W12" s="316"/>
      <c r="X12" s="316"/>
      <c r="Y12" s="316"/>
      <c r="Z12" s="316"/>
      <c r="AA12" s="316"/>
      <c r="AB12" s="316"/>
      <c r="AC12" s="316"/>
      <c r="AD12" s="316"/>
      <c r="AE12" s="316"/>
      <c r="AF12" s="316"/>
      <c r="AG12" s="316"/>
      <c r="AH12" s="317"/>
      <c r="AI12" s="315"/>
      <c r="AJ12" s="316"/>
      <c r="AK12" s="316"/>
      <c r="AL12" s="316"/>
      <c r="AM12" s="317"/>
    </row>
    <row r="13" spans="1:39">
      <c r="A13" s="16"/>
      <c r="B13" s="312"/>
      <c r="C13" s="313"/>
      <c r="D13" s="314"/>
      <c r="E13" s="315"/>
      <c r="F13" s="316"/>
      <c r="G13" s="316"/>
      <c r="H13" s="316"/>
      <c r="I13" s="316"/>
      <c r="J13" s="316"/>
      <c r="K13" s="316"/>
      <c r="L13" s="317"/>
      <c r="M13" s="315"/>
      <c r="N13" s="316"/>
      <c r="O13" s="316"/>
      <c r="P13" s="316"/>
      <c r="Q13" s="316"/>
      <c r="R13" s="316"/>
      <c r="S13" s="316"/>
      <c r="T13" s="316"/>
      <c r="U13" s="316"/>
      <c r="V13" s="316"/>
      <c r="W13" s="316"/>
      <c r="X13" s="316"/>
      <c r="Y13" s="316"/>
      <c r="Z13" s="316"/>
      <c r="AA13" s="316"/>
      <c r="AB13" s="316"/>
      <c r="AC13" s="316"/>
      <c r="AD13" s="316"/>
      <c r="AE13" s="316"/>
      <c r="AF13" s="316"/>
      <c r="AG13" s="316"/>
      <c r="AH13" s="317"/>
      <c r="AI13" s="315"/>
      <c r="AJ13" s="316"/>
      <c r="AK13" s="316"/>
      <c r="AL13" s="316"/>
      <c r="AM13" s="317"/>
    </row>
    <row r="14" spans="1:39">
      <c r="A14" s="16"/>
      <c r="B14" s="312"/>
      <c r="C14" s="313"/>
      <c r="D14" s="314"/>
      <c r="E14" s="315"/>
      <c r="F14" s="316"/>
      <c r="G14" s="316"/>
      <c r="H14" s="316"/>
      <c r="I14" s="316"/>
      <c r="J14" s="316"/>
      <c r="K14" s="316"/>
      <c r="L14" s="317"/>
      <c r="M14" s="315"/>
      <c r="N14" s="316"/>
      <c r="O14" s="316"/>
      <c r="P14" s="316"/>
      <c r="Q14" s="316"/>
      <c r="R14" s="316"/>
      <c r="S14" s="316"/>
      <c r="T14" s="316"/>
      <c r="U14" s="316"/>
      <c r="V14" s="316"/>
      <c r="W14" s="316"/>
      <c r="X14" s="316"/>
      <c r="Y14" s="316"/>
      <c r="Z14" s="316"/>
      <c r="AA14" s="316"/>
      <c r="AB14" s="316"/>
      <c r="AC14" s="316"/>
      <c r="AD14" s="316"/>
      <c r="AE14" s="316"/>
      <c r="AF14" s="316"/>
      <c r="AG14" s="316"/>
      <c r="AH14" s="317"/>
      <c r="AI14" s="315"/>
      <c r="AJ14" s="316"/>
      <c r="AK14" s="316"/>
      <c r="AL14" s="316"/>
      <c r="AM14" s="317"/>
    </row>
    <row r="15" spans="1:39">
      <c r="A15" s="16"/>
      <c r="B15" s="312"/>
      <c r="C15" s="313"/>
      <c r="D15" s="314"/>
      <c r="E15" s="315"/>
      <c r="F15" s="316"/>
      <c r="G15" s="316"/>
      <c r="H15" s="316"/>
      <c r="I15" s="316"/>
      <c r="J15" s="316"/>
      <c r="K15" s="316"/>
      <c r="L15" s="317"/>
      <c r="M15" s="315"/>
      <c r="N15" s="316"/>
      <c r="O15" s="316"/>
      <c r="P15" s="316"/>
      <c r="Q15" s="316"/>
      <c r="R15" s="316"/>
      <c r="S15" s="316"/>
      <c r="T15" s="316"/>
      <c r="U15" s="316"/>
      <c r="V15" s="316"/>
      <c r="W15" s="316"/>
      <c r="X15" s="316"/>
      <c r="Y15" s="316"/>
      <c r="Z15" s="316"/>
      <c r="AA15" s="316"/>
      <c r="AB15" s="316"/>
      <c r="AC15" s="316"/>
      <c r="AD15" s="316"/>
      <c r="AE15" s="316"/>
      <c r="AF15" s="316"/>
      <c r="AG15" s="316"/>
      <c r="AH15" s="317"/>
      <c r="AI15" s="315"/>
      <c r="AJ15" s="316"/>
      <c r="AK15" s="316"/>
      <c r="AL15" s="316"/>
      <c r="AM15" s="317"/>
    </row>
    <row r="16" spans="1:39">
      <c r="A16" s="16"/>
      <c r="B16" s="312"/>
      <c r="C16" s="313"/>
      <c r="D16" s="314"/>
      <c r="E16" s="315"/>
      <c r="F16" s="316"/>
      <c r="G16" s="316"/>
      <c r="H16" s="316"/>
      <c r="I16" s="316"/>
      <c r="J16" s="316"/>
      <c r="K16" s="316"/>
      <c r="L16" s="317"/>
      <c r="M16" s="315"/>
      <c r="N16" s="316"/>
      <c r="O16" s="316"/>
      <c r="P16" s="316"/>
      <c r="Q16" s="316"/>
      <c r="R16" s="316"/>
      <c r="S16" s="316"/>
      <c r="T16" s="316"/>
      <c r="U16" s="316"/>
      <c r="V16" s="316"/>
      <c r="W16" s="316"/>
      <c r="X16" s="316"/>
      <c r="Y16" s="316"/>
      <c r="Z16" s="316"/>
      <c r="AA16" s="316"/>
      <c r="AB16" s="316"/>
      <c r="AC16" s="316"/>
      <c r="AD16" s="316"/>
      <c r="AE16" s="316"/>
      <c r="AF16" s="316"/>
      <c r="AG16" s="316"/>
      <c r="AH16" s="317"/>
      <c r="AI16" s="315"/>
      <c r="AJ16" s="316"/>
      <c r="AK16" s="316"/>
      <c r="AL16" s="316"/>
      <c r="AM16" s="317"/>
    </row>
    <row r="17" spans="1:39">
      <c r="A17" s="16"/>
      <c r="B17" s="312"/>
      <c r="C17" s="313"/>
      <c r="D17" s="314"/>
      <c r="E17" s="315"/>
      <c r="F17" s="316"/>
      <c r="G17" s="316"/>
      <c r="H17" s="316"/>
      <c r="I17" s="316"/>
      <c r="J17" s="316"/>
      <c r="K17" s="316"/>
      <c r="L17" s="317"/>
      <c r="M17" s="315"/>
      <c r="N17" s="316"/>
      <c r="O17" s="316"/>
      <c r="P17" s="316"/>
      <c r="Q17" s="316"/>
      <c r="R17" s="316"/>
      <c r="S17" s="316"/>
      <c r="T17" s="316"/>
      <c r="U17" s="316"/>
      <c r="V17" s="316"/>
      <c r="W17" s="316"/>
      <c r="X17" s="316"/>
      <c r="Y17" s="316"/>
      <c r="Z17" s="316"/>
      <c r="AA17" s="316"/>
      <c r="AB17" s="316"/>
      <c r="AC17" s="316"/>
      <c r="AD17" s="316"/>
      <c r="AE17" s="316"/>
      <c r="AF17" s="316"/>
      <c r="AG17" s="316"/>
      <c r="AH17" s="317"/>
      <c r="AI17" s="315"/>
      <c r="AJ17" s="316"/>
      <c r="AK17" s="316"/>
      <c r="AL17" s="316"/>
      <c r="AM17" s="317"/>
    </row>
    <row r="18" spans="1:39">
      <c r="A18" s="16"/>
      <c r="B18" s="312"/>
      <c r="C18" s="313"/>
      <c r="D18" s="314"/>
      <c r="E18" s="315"/>
      <c r="F18" s="316"/>
      <c r="G18" s="316"/>
      <c r="H18" s="316"/>
      <c r="I18" s="316"/>
      <c r="J18" s="316"/>
      <c r="K18" s="316"/>
      <c r="L18" s="317"/>
      <c r="M18" s="315"/>
      <c r="N18" s="316"/>
      <c r="O18" s="316"/>
      <c r="P18" s="316"/>
      <c r="Q18" s="316"/>
      <c r="R18" s="316"/>
      <c r="S18" s="316"/>
      <c r="T18" s="316"/>
      <c r="U18" s="316"/>
      <c r="V18" s="316"/>
      <c r="W18" s="316"/>
      <c r="X18" s="316"/>
      <c r="Y18" s="316"/>
      <c r="Z18" s="316"/>
      <c r="AA18" s="316"/>
      <c r="AB18" s="316"/>
      <c r="AC18" s="316"/>
      <c r="AD18" s="316"/>
      <c r="AE18" s="316"/>
      <c r="AF18" s="316"/>
      <c r="AG18" s="316"/>
      <c r="AH18" s="317"/>
      <c r="AI18" s="315"/>
      <c r="AJ18" s="316"/>
      <c r="AK18" s="316"/>
      <c r="AL18" s="316"/>
      <c r="AM18" s="317"/>
    </row>
    <row r="19" spans="1:39">
      <c r="A19" s="16"/>
      <c r="B19" s="312"/>
      <c r="C19" s="313"/>
      <c r="D19" s="314"/>
      <c r="E19" s="315"/>
      <c r="F19" s="316"/>
      <c r="G19" s="316"/>
      <c r="H19" s="316"/>
      <c r="I19" s="316"/>
      <c r="J19" s="316"/>
      <c r="K19" s="316"/>
      <c r="L19" s="317"/>
      <c r="M19" s="315"/>
      <c r="N19" s="316"/>
      <c r="O19" s="316"/>
      <c r="P19" s="316"/>
      <c r="Q19" s="316"/>
      <c r="R19" s="316"/>
      <c r="S19" s="316"/>
      <c r="T19" s="316"/>
      <c r="U19" s="316"/>
      <c r="V19" s="316"/>
      <c r="W19" s="316"/>
      <c r="X19" s="316"/>
      <c r="Y19" s="316"/>
      <c r="Z19" s="316"/>
      <c r="AA19" s="316"/>
      <c r="AB19" s="316"/>
      <c r="AC19" s="316"/>
      <c r="AD19" s="316"/>
      <c r="AE19" s="316"/>
      <c r="AF19" s="316"/>
      <c r="AG19" s="316"/>
      <c r="AH19" s="317"/>
      <c r="AI19" s="315"/>
      <c r="AJ19" s="316"/>
      <c r="AK19" s="316"/>
      <c r="AL19" s="316"/>
      <c r="AM19" s="317"/>
    </row>
    <row r="20" spans="1:39">
      <c r="A20" s="16"/>
      <c r="B20" s="312"/>
      <c r="C20" s="313"/>
      <c r="D20" s="314"/>
      <c r="E20" s="315"/>
      <c r="F20" s="316"/>
      <c r="G20" s="316"/>
      <c r="H20" s="316"/>
      <c r="I20" s="316"/>
      <c r="J20" s="316"/>
      <c r="K20" s="316"/>
      <c r="L20" s="317"/>
      <c r="M20" s="315"/>
      <c r="N20" s="316"/>
      <c r="O20" s="316"/>
      <c r="P20" s="316"/>
      <c r="Q20" s="316"/>
      <c r="R20" s="316"/>
      <c r="S20" s="316"/>
      <c r="T20" s="316"/>
      <c r="U20" s="316"/>
      <c r="V20" s="316"/>
      <c r="W20" s="316"/>
      <c r="X20" s="316"/>
      <c r="Y20" s="316"/>
      <c r="Z20" s="316"/>
      <c r="AA20" s="316"/>
      <c r="AB20" s="316"/>
      <c r="AC20" s="316"/>
      <c r="AD20" s="316"/>
      <c r="AE20" s="316"/>
      <c r="AF20" s="316"/>
      <c r="AG20" s="316"/>
      <c r="AH20" s="317"/>
      <c r="AI20" s="315"/>
      <c r="AJ20" s="316"/>
      <c r="AK20" s="316"/>
      <c r="AL20" s="316"/>
      <c r="AM20" s="317"/>
    </row>
    <row r="21" spans="1:39">
      <c r="A21" s="16"/>
      <c r="B21" s="312"/>
      <c r="C21" s="313"/>
      <c r="D21" s="314"/>
      <c r="E21" s="315"/>
      <c r="F21" s="316"/>
      <c r="G21" s="316"/>
      <c r="H21" s="316"/>
      <c r="I21" s="316"/>
      <c r="J21" s="316"/>
      <c r="K21" s="316"/>
      <c r="L21" s="317"/>
      <c r="M21" s="315"/>
      <c r="N21" s="316"/>
      <c r="O21" s="316"/>
      <c r="P21" s="316"/>
      <c r="Q21" s="316"/>
      <c r="R21" s="316"/>
      <c r="S21" s="316"/>
      <c r="T21" s="316"/>
      <c r="U21" s="316"/>
      <c r="V21" s="316"/>
      <c r="W21" s="316"/>
      <c r="X21" s="316"/>
      <c r="Y21" s="316"/>
      <c r="Z21" s="316"/>
      <c r="AA21" s="316"/>
      <c r="AB21" s="316"/>
      <c r="AC21" s="316"/>
      <c r="AD21" s="316"/>
      <c r="AE21" s="316"/>
      <c r="AF21" s="316"/>
      <c r="AG21" s="316"/>
      <c r="AH21" s="317"/>
      <c r="AI21" s="315"/>
      <c r="AJ21" s="316"/>
      <c r="AK21" s="316"/>
      <c r="AL21" s="316"/>
      <c r="AM21" s="317"/>
    </row>
    <row r="22" spans="1:39">
      <c r="A22" s="16"/>
      <c r="B22" s="312"/>
      <c r="C22" s="313"/>
      <c r="D22" s="314"/>
      <c r="E22" s="315"/>
      <c r="F22" s="316"/>
      <c r="G22" s="316"/>
      <c r="H22" s="316"/>
      <c r="I22" s="316"/>
      <c r="J22" s="316"/>
      <c r="K22" s="316"/>
      <c r="L22" s="317"/>
      <c r="M22" s="315"/>
      <c r="N22" s="316"/>
      <c r="O22" s="316"/>
      <c r="P22" s="316"/>
      <c r="Q22" s="316"/>
      <c r="R22" s="316"/>
      <c r="S22" s="316"/>
      <c r="T22" s="316"/>
      <c r="U22" s="316"/>
      <c r="V22" s="316"/>
      <c r="W22" s="316"/>
      <c r="X22" s="316"/>
      <c r="Y22" s="316"/>
      <c r="Z22" s="316"/>
      <c r="AA22" s="316"/>
      <c r="AB22" s="316"/>
      <c r="AC22" s="316"/>
      <c r="AD22" s="316"/>
      <c r="AE22" s="316"/>
      <c r="AF22" s="316"/>
      <c r="AG22" s="316"/>
      <c r="AH22" s="317"/>
      <c r="AI22" s="315"/>
      <c r="AJ22" s="316"/>
      <c r="AK22" s="316"/>
      <c r="AL22" s="316"/>
      <c r="AM22" s="317"/>
    </row>
    <row r="23" spans="1:39">
      <c r="A23" s="16"/>
      <c r="B23" s="312"/>
      <c r="C23" s="313"/>
      <c r="D23" s="314"/>
      <c r="E23" s="315"/>
      <c r="F23" s="316"/>
      <c r="G23" s="316"/>
      <c r="H23" s="316"/>
      <c r="I23" s="316"/>
      <c r="J23" s="316"/>
      <c r="K23" s="316"/>
      <c r="L23" s="317"/>
      <c r="M23" s="315"/>
      <c r="N23" s="316"/>
      <c r="O23" s="316"/>
      <c r="P23" s="316"/>
      <c r="Q23" s="316"/>
      <c r="R23" s="316"/>
      <c r="S23" s="316"/>
      <c r="T23" s="316"/>
      <c r="U23" s="316"/>
      <c r="V23" s="316"/>
      <c r="W23" s="316"/>
      <c r="X23" s="316"/>
      <c r="Y23" s="316"/>
      <c r="Z23" s="316"/>
      <c r="AA23" s="316"/>
      <c r="AB23" s="316"/>
      <c r="AC23" s="316"/>
      <c r="AD23" s="316"/>
      <c r="AE23" s="316"/>
      <c r="AF23" s="316"/>
      <c r="AG23" s="316"/>
      <c r="AH23" s="317"/>
      <c r="AI23" s="315"/>
      <c r="AJ23" s="316"/>
      <c r="AK23" s="316"/>
      <c r="AL23" s="316"/>
      <c r="AM23" s="317"/>
    </row>
    <row r="24" spans="1:39">
      <c r="A24" s="16"/>
      <c r="B24" s="312"/>
      <c r="C24" s="313"/>
      <c r="D24" s="314"/>
      <c r="E24" s="315"/>
      <c r="F24" s="316"/>
      <c r="G24" s="316"/>
      <c r="H24" s="316"/>
      <c r="I24" s="316"/>
      <c r="J24" s="316"/>
      <c r="K24" s="316"/>
      <c r="L24" s="317"/>
      <c r="M24" s="315"/>
      <c r="N24" s="316"/>
      <c r="O24" s="316"/>
      <c r="P24" s="316"/>
      <c r="Q24" s="316"/>
      <c r="R24" s="316"/>
      <c r="S24" s="316"/>
      <c r="T24" s="316"/>
      <c r="U24" s="316"/>
      <c r="V24" s="316"/>
      <c r="W24" s="316"/>
      <c r="X24" s="316"/>
      <c r="Y24" s="316"/>
      <c r="Z24" s="316"/>
      <c r="AA24" s="316"/>
      <c r="AB24" s="316"/>
      <c r="AC24" s="316"/>
      <c r="AD24" s="316"/>
      <c r="AE24" s="316"/>
      <c r="AF24" s="316"/>
      <c r="AG24" s="316"/>
      <c r="AH24" s="317"/>
      <c r="AI24" s="315"/>
      <c r="AJ24" s="316"/>
      <c r="AK24" s="316"/>
      <c r="AL24" s="316"/>
      <c r="AM24" s="317"/>
    </row>
    <row r="25" spans="1:39">
      <c r="A25" s="16"/>
      <c r="B25" s="312"/>
      <c r="C25" s="313"/>
      <c r="D25" s="314"/>
      <c r="E25" s="315"/>
      <c r="F25" s="316"/>
      <c r="G25" s="316"/>
      <c r="H25" s="316"/>
      <c r="I25" s="316"/>
      <c r="J25" s="316"/>
      <c r="K25" s="316"/>
      <c r="L25" s="317"/>
      <c r="M25" s="315"/>
      <c r="N25" s="316"/>
      <c r="O25" s="316"/>
      <c r="P25" s="316"/>
      <c r="Q25" s="316"/>
      <c r="R25" s="316"/>
      <c r="S25" s="316"/>
      <c r="T25" s="316"/>
      <c r="U25" s="316"/>
      <c r="V25" s="316"/>
      <c r="W25" s="316"/>
      <c r="X25" s="316"/>
      <c r="Y25" s="316"/>
      <c r="Z25" s="316"/>
      <c r="AA25" s="316"/>
      <c r="AB25" s="316"/>
      <c r="AC25" s="316"/>
      <c r="AD25" s="316"/>
      <c r="AE25" s="316"/>
      <c r="AF25" s="316"/>
      <c r="AG25" s="316"/>
      <c r="AH25" s="317"/>
      <c r="AI25" s="315"/>
      <c r="AJ25" s="316"/>
      <c r="AK25" s="316"/>
      <c r="AL25" s="316"/>
      <c r="AM25" s="317"/>
    </row>
    <row r="26" spans="1:39">
      <c r="A26" s="16"/>
      <c r="B26" s="312"/>
      <c r="C26" s="313"/>
      <c r="D26" s="314"/>
      <c r="E26" s="315"/>
      <c r="F26" s="316"/>
      <c r="G26" s="316"/>
      <c r="H26" s="316"/>
      <c r="I26" s="316"/>
      <c r="J26" s="316"/>
      <c r="K26" s="316"/>
      <c r="L26" s="317"/>
      <c r="M26" s="315"/>
      <c r="N26" s="316"/>
      <c r="O26" s="316"/>
      <c r="P26" s="316"/>
      <c r="Q26" s="316"/>
      <c r="R26" s="316"/>
      <c r="S26" s="316"/>
      <c r="T26" s="316"/>
      <c r="U26" s="316"/>
      <c r="V26" s="316"/>
      <c r="W26" s="316"/>
      <c r="X26" s="316"/>
      <c r="Y26" s="316"/>
      <c r="Z26" s="316"/>
      <c r="AA26" s="316"/>
      <c r="AB26" s="316"/>
      <c r="AC26" s="316"/>
      <c r="AD26" s="316"/>
      <c r="AE26" s="316"/>
      <c r="AF26" s="316"/>
      <c r="AG26" s="316"/>
      <c r="AH26" s="317"/>
      <c r="AI26" s="315"/>
      <c r="AJ26" s="316"/>
      <c r="AK26" s="316"/>
      <c r="AL26" s="316"/>
      <c r="AM26" s="317"/>
    </row>
    <row r="27" spans="1:39">
      <c r="A27" s="16"/>
      <c r="B27" s="312"/>
      <c r="C27" s="313"/>
      <c r="D27" s="314"/>
      <c r="E27" s="315"/>
      <c r="F27" s="316"/>
      <c r="G27" s="316"/>
      <c r="H27" s="316"/>
      <c r="I27" s="316"/>
      <c r="J27" s="316"/>
      <c r="K27" s="316"/>
      <c r="L27" s="317"/>
      <c r="M27" s="315"/>
      <c r="N27" s="316"/>
      <c r="O27" s="316"/>
      <c r="P27" s="316"/>
      <c r="Q27" s="316"/>
      <c r="R27" s="316"/>
      <c r="S27" s="316"/>
      <c r="T27" s="316"/>
      <c r="U27" s="316"/>
      <c r="V27" s="316"/>
      <c r="W27" s="316"/>
      <c r="X27" s="316"/>
      <c r="Y27" s="316"/>
      <c r="Z27" s="316"/>
      <c r="AA27" s="316"/>
      <c r="AB27" s="316"/>
      <c r="AC27" s="316"/>
      <c r="AD27" s="316"/>
      <c r="AE27" s="316"/>
      <c r="AF27" s="316"/>
      <c r="AG27" s="316"/>
      <c r="AH27" s="317"/>
      <c r="AI27" s="315"/>
      <c r="AJ27" s="316"/>
      <c r="AK27" s="316"/>
      <c r="AL27" s="316"/>
      <c r="AM27" s="317"/>
    </row>
    <row r="28" spans="1:39">
      <c r="A28" s="16"/>
      <c r="B28" s="312"/>
      <c r="C28" s="313"/>
      <c r="D28" s="314"/>
      <c r="E28" s="315"/>
      <c r="F28" s="316"/>
      <c r="G28" s="316"/>
      <c r="H28" s="316"/>
      <c r="I28" s="316"/>
      <c r="J28" s="316"/>
      <c r="K28" s="316"/>
      <c r="L28" s="317"/>
      <c r="M28" s="315"/>
      <c r="N28" s="316"/>
      <c r="O28" s="316"/>
      <c r="P28" s="316"/>
      <c r="Q28" s="316"/>
      <c r="R28" s="316"/>
      <c r="S28" s="316"/>
      <c r="T28" s="316"/>
      <c r="U28" s="316"/>
      <c r="V28" s="316"/>
      <c r="W28" s="316"/>
      <c r="X28" s="316"/>
      <c r="Y28" s="316"/>
      <c r="Z28" s="316"/>
      <c r="AA28" s="316"/>
      <c r="AB28" s="316"/>
      <c r="AC28" s="316"/>
      <c r="AD28" s="316"/>
      <c r="AE28" s="316"/>
      <c r="AF28" s="316"/>
      <c r="AG28" s="316"/>
      <c r="AH28" s="317"/>
      <c r="AI28" s="315"/>
      <c r="AJ28" s="316"/>
      <c r="AK28" s="316"/>
      <c r="AL28" s="316"/>
      <c r="AM28" s="317"/>
    </row>
    <row r="29" spans="1:39">
      <c r="A29" s="16"/>
      <c r="B29" s="312"/>
      <c r="C29" s="313"/>
      <c r="D29" s="314"/>
      <c r="E29" s="315"/>
      <c r="F29" s="316"/>
      <c r="G29" s="316"/>
      <c r="H29" s="316"/>
      <c r="I29" s="316"/>
      <c r="J29" s="316"/>
      <c r="K29" s="316"/>
      <c r="L29" s="317"/>
      <c r="M29" s="315"/>
      <c r="N29" s="316"/>
      <c r="O29" s="316"/>
      <c r="P29" s="316"/>
      <c r="Q29" s="316"/>
      <c r="R29" s="316"/>
      <c r="S29" s="316"/>
      <c r="T29" s="316"/>
      <c r="U29" s="316"/>
      <c r="V29" s="316"/>
      <c r="W29" s="316"/>
      <c r="X29" s="316"/>
      <c r="Y29" s="316"/>
      <c r="Z29" s="316"/>
      <c r="AA29" s="316"/>
      <c r="AB29" s="316"/>
      <c r="AC29" s="316"/>
      <c r="AD29" s="316"/>
      <c r="AE29" s="316"/>
      <c r="AF29" s="316"/>
      <c r="AG29" s="316"/>
      <c r="AH29" s="317"/>
      <c r="AI29" s="315"/>
      <c r="AJ29" s="316"/>
      <c r="AK29" s="316"/>
      <c r="AL29" s="316"/>
      <c r="AM29" s="317"/>
    </row>
    <row r="30" spans="1:39">
      <c r="A30" s="16"/>
      <c r="B30" s="312"/>
      <c r="C30" s="313"/>
      <c r="D30" s="314"/>
      <c r="E30" s="315"/>
      <c r="F30" s="316"/>
      <c r="G30" s="316"/>
      <c r="H30" s="316"/>
      <c r="I30" s="316"/>
      <c r="J30" s="316"/>
      <c r="K30" s="316"/>
      <c r="L30" s="317"/>
      <c r="M30" s="315"/>
      <c r="N30" s="316"/>
      <c r="O30" s="316"/>
      <c r="P30" s="316"/>
      <c r="Q30" s="316"/>
      <c r="R30" s="316"/>
      <c r="S30" s="316"/>
      <c r="T30" s="316"/>
      <c r="U30" s="316"/>
      <c r="V30" s="316"/>
      <c r="W30" s="316"/>
      <c r="X30" s="316"/>
      <c r="Y30" s="316"/>
      <c r="Z30" s="316"/>
      <c r="AA30" s="316"/>
      <c r="AB30" s="316"/>
      <c r="AC30" s="316"/>
      <c r="AD30" s="316"/>
      <c r="AE30" s="316"/>
      <c r="AF30" s="316"/>
      <c r="AG30" s="316"/>
      <c r="AH30" s="317"/>
      <c r="AI30" s="315"/>
      <c r="AJ30" s="316"/>
      <c r="AK30" s="316"/>
      <c r="AL30" s="316"/>
      <c r="AM30" s="317"/>
    </row>
    <row r="31" spans="1:39">
      <c r="A31" s="16"/>
      <c r="B31" s="312"/>
      <c r="C31" s="313"/>
      <c r="D31" s="314"/>
      <c r="E31" s="315"/>
      <c r="F31" s="316"/>
      <c r="G31" s="316"/>
      <c r="H31" s="316"/>
      <c r="I31" s="316"/>
      <c r="J31" s="316"/>
      <c r="K31" s="316"/>
      <c r="L31" s="317"/>
      <c r="M31" s="315"/>
      <c r="N31" s="316"/>
      <c r="O31" s="316"/>
      <c r="P31" s="316"/>
      <c r="Q31" s="316"/>
      <c r="R31" s="316"/>
      <c r="S31" s="316"/>
      <c r="T31" s="316"/>
      <c r="U31" s="316"/>
      <c r="V31" s="316"/>
      <c r="W31" s="316"/>
      <c r="X31" s="316"/>
      <c r="Y31" s="316"/>
      <c r="Z31" s="316"/>
      <c r="AA31" s="316"/>
      <c r="AB31" s="316"/>
      <c r="AC31" s="316"/>
      <c r="AD31" s="316"/>
      <c r="AE31" s="316"/>
      <c r="AF31" s="316"/>
      <c r="AG31" s="316"/>
      <c r="AH31" s="317"/>
      <c r="AI31" s="315"/>
      <c r="AJ31" s="316"/>
      <c r="AK31" s="316"/>
      <c r="AL31" s="316"/>
      <c r="AM31" s="317"/>
    </row>
    <row r="32" spans="1:39">
      <c r="A32" s="16"/>
      <c r="B32" s="312"/>
      <c r="C32" s="313"/>
      <c r="D32" s="314"/>
      <c r="E32" s="315"/>
      <c r="F32" s="316"/>
      <c r="G32" s="316"/>
      <c r="H32" s="316"/>
      <c r="I32" s="316"/>
      <c r="J32" s="316"/>
      <c r="K32" s="316"/>
      <c r="L32" s="317"/>
      <c r="M32" s="315"/>
      <c r="N32" s="316"/>
      <c r="O32" s="316"/>
      <c r="P32" s="316"/>
      <c r="Q32" s="316"/>
      <c r="R32" s="316"/>
      <c r="S32" s="316"/>
      <c r="T32" s="316"/>
      <c r="U32" s="316"/>
      <c r="V32" s="316"/>
      <c r="W32" s="316"/>
      <c r="X32" s="316"/>
      <c r="Y32" s="316"/>
      <c r="Z32" s="316"/>
      <c r="AA32" s="316"/>
      <c r="AB32" s="316"/>
      <c r="AC32" s="316"/>
      <c r="AD32" s="316"/>
      <c r="AE32" s="316"/>
      <c r="AF32" s="316"/>
      <c r="AG32" s="316"/>
      <c r="AH32" s="317"/>
      <c r="AI32" s="315"/>
      <c r="AJ32" s="316"/>
      <c r="AK32" s="316"/>
      <c r="AL32" s="316"/>
      <c r="AM32" s="317"/>
    </row>
    <row r="33" spans="1:39">
      <c r="A33" s="16"/>
      <c r="B33" s="312"/>
      <c r="C33" s="313"/>
      <c r="D33" s="314"/>
      <c r="E33" s="315"/>
      <c r="F33" s="316"/>
      <c r="G33" s="316"/>
      <c r="H33" s="316"/>
      <c r="I33" s="316"/>
      <c r="J33" s="316"/>
      <c r="K33" s="316"/>
      <c r="L33" s="317"/>
      <c r="M33" s="315"/>
      <c r="N33" s="316"/>
      <c r="O33" s="316"/>
      <c r="P33" s="316"/>
      <c r="Q33" s="316"/>
      <c r="R33" s="316"/>
      <c r="S33" s="316"/>
      <c r="T33" s="316"/>
      <c r="U33" s="316"/>
      <c r="V33" s="316"/>
      <c r="W33" s="316"/>
      <c r="X33" s="316"/>
      <c r="Y33" s="316"/>
      <c r="Z33" s="316"/>
      <c r="AA33" s="316"/>
      <c r="AB33" s="316"/>
      <c r="AC33" s="316"/>
      <c r="AD33" s="316"/>
      <c r="AE33" s="316"/>
      <c r="AF33" s="316"/>
      <c r="AG33" s="316"/>
      <c r="AH33" s="317"/>
      <c r="AI33" s="315"/>
      <c r="AJ33" s="316"/>
      <c r="AK33" s="316"/>
      <c r="AL33" s="316"/>
      <c r="AM33" s="317"/>
    </row>
    <row r="34" spans="1:39">
      <c r="A34" s="16"/>
      <c r="B34" s="312"/>
      <c r="C34" s="313"/>
      <c r="D34" s="314"/>
      <c r="E34" s="315"/>
      <c r="F34" s="316"/>
      <c r="G34" s="316"/>
      <c r="H34" s="316"/>
      <c r="I34" s="316"/>
      <c r="J34" s="316"/>
      <c r="K34" s="316"/>
      <c r="L34" s="317"/>
      <c r="M34" s="315"/>
      <c r="N34" s="316"/>
      <c r="O34" s="316"/>
      <c r="P34" s="316"/>
      <c r="Q34" s="316"/>
      <c r="R34" s="316"/>
      <c r="S34" s="316"/>
      <c r="T34" s="316"/>
      <c r="U34" s="316"/>
      <c r="V34" s="316"/>
      <c r="W34" s="316"/>
      <c r="X34" s="316"/>
      <c r="Y34" s="316"/>
      <c r="Z34" s="316"/>
      <c r="AA34" s="316"/>
      <c r="AB34" s="316"/>
      <c r="AC34" s="316"/>
      <c r="AD34" s="316"/>
      <c r="AE34" s="316"/>
      <c r="AF34" s="316"/>
      <c r="AG34" s="316"/>
      <c r="AH34" s="317"/>
      <c r="AI34" s="315"/>
      <c r="AJ34" s="316"/>
      <c r="AK34" s="316"/>
      <c r="AL34" s="316"/>
      <c r="AM34" s="317"/>
    </row>
    <row r="35" spans="1:39">
      <c r="A35" s="16"/>
      <c r="B35" s="312"/>
      <c r="C35" s="313"/>
      <c r="D35" s="314"/>
      <c r="E35" s="315"/>
      <c r="F35" s="316"/>
      <c r="G35" s="316"/>
      <c r="H35" s="316"/>
      <c r="I35" s="316"/>
      <c r="J35" s="316"/>
      <c r="K35" s="316"/>
      <c r="L35" s="317"/>
      <c r="M35" s="315"/>
      <c r="N35" s="316"/>
      <c r="O35" s="316"/>
      <c r="P35" s="316"/>
      <c r="Q35" s="316"/>
      <c r="R35" s="316"/>
      <c r="S35" s="316"/>
      <c r="T35" s="316"/>
      <c r="U35" s="316"/>
      <c r="V35" s="316"/>
      <c r="W35" s="316"/>
      <c r="X35" s="316"/>
      <c r="Y35" s="316"/>
      <c r="Z35" s="316"/>
      <c r="AA35" s="316"/>
      <c r="AB35" s="316"/>
      <c r="AC35" s="316"/>
      <c r="AD35" s="316"/>
      <c r="AE35" s="316"/>
      <c r="AF35" s="316"/>
      <c r="AG35" s="316"/>
      <c r="AH35" s="317"/>
      <c r="AI35" s="315"/>
      <c r="AJ35" s="316"/>
      <c r="AK35" s="316"/>
      <c r="AL35" s="316"/>
      <c r="AM35" s="317"/>
    </row>
    <row r="36" spans="1:39">
      <c r="A36" s="16"/>
      <c r="B36" s="312"/>
      <c r="C36" s="313"/>
      <c r="D36" s="314"/>
      <c r="E36" s="315"/>
      <c r="F36" s="316"/>
      <c r="G36" s="316"/>
      <c r="H36" s="316"/>
      <c r="I36" s="316"/>
      <c r="J36" s="316"/>
      <c r="K36" s="316"/>
      <c r="L36" s="317"/>
      <c r="M36" s="315"/>
      <c r="N36" s="316"/>
      <c r="O36" s="316"/>
      <c r="P36" s="316"/>
      <c r="Q36" s="316"/>
      <c r="R36" s="316"/>
      <c r="S36" s="316"/>
      <c r="T36" s="316"/>
      <c r="U36" s="316"/>
      <c r="V36" s="316"/>
      <c r="W36" s="316"/>
      <c r="X36" s="316"/>
      <c r="Y36" s="316"/>
      <c r="Z36" s="316"/>
      <c r="AA36" s="316"/>
      <c r="AB36" s="316"/>
      <c r="AC36" s="316"/>
      <c r="AD36" s="316"/>
      <c r="AE36" s="316"/>
      <c r="AF36" s="316"/>
      <c r="AG36" s="316"/>
      <c r="AH36" s="317"/>
      <c r="AI36" s="315"/>
      <c r="AJ36" s="316"/>
      <c r="AK36" s="316"/>
      <c r="AL36" s="316"/>
      <c r="AM36" s="317"/>
    </row>
    <row r="37" spans="1:39">
      <c r="A37" s="16"/>
      <c r="B37" s="312"/>
      <c r="C37" s="313"/>
      <c r="D37" s="314"/>
      <c r="E37" s="315"/>
      <c r="F37" s="316"/>
      <c r="G37" s="316"/>
      <c r="H37" s="316"/>
      <c r="I37" s="316"/>
      <c r="J37" s="316"/>
      <c r="K37" s="316"/>
      <c r="L37" s="317"/>
      <c r="M37" s="315"/>
      <c r="N37" s="316"/>
      <c r="O37" s="316"/>
      <c r="P37" s="316"/>
      <c r="Q37" s="316"/>
      <c r="R37" s="316"/>
      <c r="S37" s="316"/>
      <c r="T37" s="316"/>
      <c r="U37" s="316"/>
      <c r="V37" s="316"/>
      <c r="W37" s="316"/>
      <c r="X37" s="316"/>
      <c r="Y37" s="316"/>
      <c r="Z37" s="316"/>
      <c r="AA37" s="316"/>
      <c r="AB37" s="316"/>
      <c r="AC37" s="316"/>
      <c r="AD37" s="316"/>
      <c r="AE37" s="316"/>
      <c r="AF37" s="316"/>
      <c r="AG37" s="316"/>
      <c r="AH37" s="317"/>
      <c r="AI37" s="315"/>
      <c r="AJ37" s="316"/>
      <c r="AK37" s="316"/>
      <c r="AL37" s="316"/>
      <c r="AM37" s="317"/>
    </row>
    <row r="38" spans="1:39">
      <c r="A38" s="17"/>
      <c r="B38" s="306"/>
      <c r="C38" s="307"/>
      <c r="D38" s="308"/>
      <c r="E38" s="309"/>
      <c r="F38" s="310"/>
      <c r="G38" s="310"/>
      <c r="H38" s="310"/>
      <c r="I38" s="310"/>
      <c r="J38" s="310"/>
      <c r="K38" s="310"/>
      <c r="L38" s="311"/>
      <c r="M38" s="309"/>
      <c r="N38" s="310"/>
      <c r="O38" s="310"/>
      <c r="P38" s="310"/>
      <c r="Q38" s="310"/>
      <c r="R38" s="310"/>
      <c r="S38" s="310"/>
      <c r="T38" s="310"/>
      <c r="U38" s="310"/>
      <c r="V38" s="310"/>
      <c r="W38" s="310"/>
      <c r="X38" s="310"/>
      <c r="Y38" s="310"/>
      <c r="Z38" s="310"/>
      <c r="AA38" s="310"/>
      <c r="AB38" s="310"/>
      <c r="AC38" s="310"/>
      <c r="AD38" s="310"/>
      <c r="AE38" s="310"/>
      <c r="AF38" s="310"/>
      <c r="AG38" s="310"/>
      <c r="AH38" s="311"/>
      <c r="AI38" s="309"/>
      <c r="AJ38" s="310"/>
      <c r="AK38" s="310"/>
      <c r="AL38" s="310"/>
      <c r="AM38" s="311"/>
    </row>
    <row r="39" spans="1:39">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row>
    <row r="40" spans="1:39">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row>
    <row r="41" spans="1:39">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row>
  </sheetData>
  <mergeCells count="147">
    <mergeCell ref="E2:L2"/>
    <mergeCell ref="M2:AH2"/>
    <mergeCell ref="AI2:AM2"/>
    <mergeCell ref="B3:D3"/>
    <mergeCell ref="E3:L3"/>
    <mergeCell ref="M3:AH3"/>
    <mergeCell ref="AI3:AM3"/>
    <mergeCell ref="B6:D6"/>
    <mergeCell ref="E6:L6"/>
    <mergeCell ref="M6:AH6"/>
    <mergeCell ref="AI6:AM6"/>
    <mergeCell ref="B7:D7"/>
    <mergeCell ref="E7:L7"/>
    <mergeCell ref="M7:AH7"/>
    <mergeCell ref="AI7:AM7"/>
    <mergeCell ref="B4:D4"/>
    <mergeCell ref="E4:L4"/>
    <mergeCell ref="M4:AH4"/>
    <mergeCell ref="AI4:AM4"/>
    <mergeCell ref="B5:D5"/>
    <mergeCell ref="E5:L5"/>
    <mergeCell ref="M5:AH5"/>
    <mergeCell ref="AI5:AM5"/>
    <mergeCell ref="B10:D10"/>
    <mergeCell ref="E10:L10"/>
    <mergeCell ref="M10:AH10"/>
    <mergeCell ref="AI10:AM10"/>
    <mergeCell ref="B11:D11"/>
    <mergeCell ref="E11:L11"/>
    <mergeCell ref="M11:AH11"/>
    <mergeCell ref="AI11:AM11"/>
    <mergeCell ref="B8:D8"/>
    <mergeCell ref="E8:L8"/>
    <mergeCell ref="M8:AH8"/>
    <mergeCell ref="AI8:AM8"/>
    <mergeCell ref="B9:D9"/>
    <mergeCell ref="E9:L9"/>
    <mergeCell ref="M9:AH9"/>
    <mergeCell ref="AI9:AM9"/>
    <mergeCell ref="B14:D14"/>
    <mergeCell ref="E14:L14"/>
    <mergeCell ref="M14:AH14"/>
    <mergeCell ref="AI14:AM14"/>
    <mergeCell ref="B15:D15"/>
    <mergeCell ref="E15:L15"/>
    <mergeCell ref="M15:AH15"/>
    <mergeCell ref="AI15:AM15"/>
    <mergeCell ref="B12:D12"/>
    <mergeCell ref="E12:L12"/>
    <mergeCell ref="M12:AH12"/>
    <mergeCell ref="AI12:AM12"/>
    <mergeCell ref="B13:D13"/>
    <mergeCell ref="E13:L13"/>
    <mergeCell ref="M13:AH13"/>
    <mergeCell ref="AI13:AM13"/>
    <mergeCell ref="B18:D18"/>
    <mergeCell ref="E18:L18"/>
    <mergeCell ref="M18:AH18"/>
    <mergeCell ref="AI18:AM18"/>
    <mergeCell ref="B19:D19"/>
    <mergeCell ref="E19:L19"/>
    <mergeCell ref="M19:AH19"/>
    <mergeCell ref="AI19:AM19"/>
    <mergeCell ref="B16:D16"/>
    <mergeCell ref="E16:L16"/>
    <mergeCell ref="M16:AH16"/>
    <mergeCell ref="AI16:AM16"/>
    <mergeCell ref="B17:D17"/>
    <mergeCell ref="E17:L17"/>
    <mergeCell ref="M17:AH17"/>
    <mergeCell ref="AI17:AM17"/>
    <mergeCell ref="B22:D22"/>
    <mergeCell ref="E22:L22"/>
    <mergeCell ref="M22:AH22"/>
    <mergeCell ref="AI22:AM22"/>
    <mergeCell ref="B23:D23"/>
    <mergeCell ref="E23:L23"/>
    <mergeCell ref="M23:AH23"/>
    <mergeCell ref="AI23:AM23"/>
    <mergeCell ref="B20:D20"/>
    <mergeCell ref="E20:L20"/>
    <mergeCell ref="M20:AH20"/>
    <mergeCell ref="AI20:AM20"/>
    <mergeCell ref="B21:D21"/>
    <mergeCell ref="E21:L21"/>
    <mergeCell ref="M21:AH21"/>
    <mergeCell ref="AI21:AM21"/>
    <mergeCell ref="B26:D26"/>
    <mergeCell ref="E26:L26"/>
    <mergeCell ref="M26:AH26"/>
    <mergeCell ref="AI26:AM26"/>
    <mergeCell ref="B27:D27"/>
    <mergeCell ref="E27:L27"/>
    <mergeCell ref="M27:AH27"/>
    <mergeCell ref="AI27:AM27"/>
    <mergeCell ref="B24:D24"/>
    <mergeCell ref="E24:L24"/>
    <mergeCell ref="M24:AH24"/>
    <mergeCell ref="AI24:AM24"/>
    <mergeCell ref="B25:D25"/>
    <mergeCell ref="E25:L25"/>
    <mergeCell ref="M25:AH25"/>
    <mergeCell ref="AI25:AM25"/>
    <mergeCell ref="B30:D30"/>
    <mergeCell ref="E30:L30"/>
    <mergeCell ref="M30:AH30"/>
    <mergeCell ref="AI30:AM30"/>
    <mergeCell ref="B31:D31"/>
    <mergeCell ref="E31:L31"/>
    <mergeCell ref="M31:AH31"/>
    <mergeCell ref="AI31:AM31"/>
    <mergeCell ref="B28:D28"/>
    <mergeCell ref="E28:L28"/>
    <mergeCell ref="M28:AH28"/>
    <mergeCell ref="AI28:AM28"/>
    <mergeCell ref="B29:D29"/>
    <mergeCell ref="E29:L29"/>
    <mergeCell ref="M29:AH29"/>
    <mergeCell ref="AI29:AM29"/>
    <mergeCell ref="B34:D34"/>
    <mergeCell ref="E34:L34"/>
    <mergeCell ref="M34:AH34"/>
    <mergeCell ref="AI34:AM34"/>
    <mergeCell ref="B35:D35"/>
    <mergeCell ref="E35:L35"/>
    <mergeCell ref="M35:AH35"/>
    <mergeCell ref="AI35:AM35"/>
    <mergeCell ref="B32:D32"/>
    <mergeCell ref="E32:L32"/>
    <mergeCell ref="M32:AH32"/>
    <mergeCell ref="AI32:AM32"/>
    <mergeCell ref="B33:D33"/>
    <mergeCell ref="E33:L33"/>
    <mergeCell ref="M33:AH33"/>
    <mergeCell ref="AI33:AM33"/>
    <mergeCell ref="B38:D38"/>
    <mergeCell ref="E38:L38"/>
    <mergeCell ref="M38:AH38"/>
    <mergeCell ref="AI38:AM38"/>
    <mergeCell ref="B36:D36"/>
    <mergeCell ref="E36:L36"/>
    <mergeCell ref="M36:AH36"/>
    <mergeCell ref="AI36:AM36"/>
    <mergeCell ref="B37:D37"/>
    <mergeCell ref="E37:L37"/>
    <mergeCell ref="M37:AH37"/>
    <mergeCell ref="AI37:AM37"/>
  </mergeCells>
  <phoneticPr fontId="1"/>
  <pageMargins left="0.70866141732283472" right="0.70866141732283472" top="0.74803149606299213" bottom="0.74803149606299213" header="0.31496062992125984" footer="0.31496062992125984"/>
  <pageSetup paperSize="9" firstPageNumber="0" orientation="landscape" useFirstPageNumber="1"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K124"/>
  <sheetViews>
    <sheetView showGridLines="0" topLeftCell="A43" zoomScaleNormal="100" zoomScaleSheetLayoutView="100" workbookViewId="0">
      <selection activeCell="D48" sqref="D48:D51"/>
    </sheetView>
  </sheetViews>
  <sheetFormatPr defaultColWidth="3.125" defaultRowHeight="13.5" customHeight="1"/>
  <cols>
    <col min="1" max="16384" width="3.125" style="22"/>
  </cols>
  <sheetData>
    <row r="1" spans="1:63" s="19"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19"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3" spans="1:63" s="19" customFormat="1" ht="13.5" customHeight="1"/>
    <row r="4" spans="1:63" s="19" customFormat="1" ht="28.5" customHeight="1">
      <c r="B4" s="20" t="s">
        <v>97</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0" t="s">
        <v>98</v>
      </c>
      <c r="AT4" s="21"/>
      <c r="AU4" s="21"/>
      <c r="AV4" s="21"/>
      <c r="AW4" s="21"/>
      <c r="AX4" s="21"/>
      <c r="AY4" s="21"/>
      <c r="AZ4" s="21"/>
      <c r="BA4" s="21"/>
      <c r="BB4" s="21"/>
      <c r="BC4" s="21"/>
      <c r="BD4" s="21"/>
      <c r="BE4" s="21"/>
      <c r="BF4" s="21"/>
      <c r="BG4" s="21"/>
      <c r="BH4" s="21"/>
      <c r="BI4" s="21"/>
      <c r="BJ4" s="21"/>
      <c r="BK4" s="21"/>
    </row>
    <row r="6" spans="1:63" ht="13.5" customHeight="1">
      <c r="B6" s="94"/>
      <c r="AR6" s="24"/>
      <c r="AS6" s="25" t="s">
        <v>71</v>
      </c>
      <c r="AT6" s="25"/>
      <c r="AU6" s="25"/>
      <c r="AV6" s="25"/>
      <c r="AW6" s="25"/>
      <c r="AX6" s="26"/>
      <c r="AY6" s="325" t="s">
        <v>13</v>
      </c>
      <c r="AZ6" s="326"/>
      <c r="BA6" s="326"/>
      <c r="BB6" s="326"/>
      <c r="BC6" s="326"/>
      <c r="BD6" s="326"/>
      <c r="BE6" s="326"/>
      <c r="BF6" s="326"/>
      <c r="BG6" s="326"/>
      <c r="BH6" s="326"/>
      <c r="BI6" s="326"/>
      <c r="BJ6" s="326"/>
      <c r="BK6" s="327"/>
    </row>
    <row r="7" spans="1:63" ht="13.5" customHeight="1">
      <c r="C7" s="22" t="s">
        <v>190</v>
      </c>
      <c r="AR7" s="24"/>
      <c r="AS7" s="25" t="s">
        <v>111</v>
      </c>
      <c r="AT7" s="25"/>
      <c r="AU7" s="25"/>
      <c r="AV7" s="25"/>
      <c r="AW7" s="25"/>
      <c r="AX7" s="26"/>
      <c r="AY7" s="325" t="s">
        <v>163</v>
      </c>
      <c r="AZ7" s="326"/>
      <c r="BA7" s="326"/>
      <c r="BB7" s="326"/>
      <c r="BC7" s="326"/>
      <c r="BD7" s="326"/>
      <c r="BE7" s="326"/>
      <c r="BF7" s="326"/>
      <c r="BG7" s="326"/>
      <c r="BH7" s="326"/>
      <c r="BI7" s="326"/>
      <c r="BJ7" s="326"/>
      <c r="BK7" s="327"/>
    </row>
    <row r="8" spans="1:63" ht="13.5" customHeight="1">
      <c r="AR8" s="24"/>
      <c r="AS8" s="25" t="s">
        <v>110</v>
      </c>
      <c r="AT8" s="25"/>
      <c r="AU8" s="25"/>
      <c r="AV8" s="25"/>
      <c r="AW8" s="25"/>
      <c r="AX8" s="26"/>
      <c r="AY8" s="27"/>
      <c r="AZ8" s="27"/>
      <c r="BA8" s="27"/>
      <c r="BB8" s="27"/>
      <c r="BC8" s="27"/>
      <c r="BD8" s="27"/>
      <c r="BE8" s="27"/>
      <c r="BF8" s="27"/>
      <c r="BG8" s="27"/>
      <c r="BH8" s="27"/>
      <c r="BI8" s="27"/>
      <c r="BJ8" s="27"/>
      <c r="BK8" s="28"/>
    </row>
    <row r="9" spans="1:63" ht="13.5" customHeight="1">
      <c r="AR9" s="24"/>
      <c r="AS9" s="29"/>
      <c r="AT9" s="29"/>
      <c r="AU9" s="30"/>
      <c r="AV9" s="30"/>
      <c r="AW9" s="30"/>
      <c r="AX9" s="30"/>
      <c r="AY9" s="30"/>
      <c r="AZ9" s="30"/>
      <c r="BA9" s="30"/>
      <c r="BB9" s="30"/>
      <c r="BC9" s="30"/>
      <c r="BD9" s="30"/>
      <c r="BE9" s="30"/>
      <c r="BF9" s="30"/>
      <c r="BG9" s="30"/>
      <c r="BH9" s="30"/>
      <c r="BI9" s="30"/>
      <c r="BJ9" s="30"/>
      <c r="BK9" s="31"/>
    </row>
    <row r="10" spans="1:63" ht="13.5" customHeight="1">
      <c r="AR10" s="24"/>
      <c r="AS10" s="29"/>
      <c r="AT10" s="29"/>
      <c r="AU10" s="30"/>
      <c r="AV10" s="30"/>
      <c r="AW10" s="30"/>
      <c r="AX10" s="30"/>
      <c r="AY10" s="30"/>
      <c r="AZ10" s="30"/>
      <c r="BA10" s="30"/>
      <c r="BB10" s="30"/>
      <c r="BC10" s="30"/>
      <c r="BD10" s="30"/>
      <c r="BE10" s="30"/>
      <c r="BF10" s="30"/>
      <c r="BG10" s="30"/>
      <c r="BH10" s="30"/>
      <c r="BI10" s="30"/>
      <c r="BJ10" s="30"/>
      <c r="BK10" s="31"/>
    </row>
    <row r="11" spans="1:63" ht="13.5" customHeight="1">
      <c r="AR11" s="24"/>
      <c r="AS11" s="29"/>
      <c r="AT11" s="29"/>
      <c r="AU11" s="30"/>
      <c r="AV11" s="30"/>
      <c r="AW11" s="30"/>
      <c r="AX11" s="30"/>
      <c r="AY11" s="30"/>
      <c r="AZ11" s="30"/>
      <c r="BA11" s="30"/>
      <c r="BB11" s="30"/>
      <c r="BC11" s="30"/>
      <c r="BD11" s="30"/>
      <c r="BE11" s="30"/>
      <c r="BF11" s="30"/>
      <c r="BG11" s="30"/>
      <c r="BH11" s="30"/>
      <c r="BI11" s="30"/>
      <c r="BJ11" s="30"/>
      <c r="BK11" s="31"/>
    </row>
    <row r="12" spans="1:63" ht="13.5" customHeight="1">
      <c r="AR12" s="24"/>
      <c r="AS12" s="29"/>
      <c r="AT12" s="29"/>
      <c r="AU12" s="29"/>
      <c r="AV12" s="29"/>
      <c r="AW12" s="29"/>
      <c r="AX12" s="29"/>
      <c r="AY12" s="29"/>
      <c r="AZ12" s="29"/>
      <c r="BA12" s="29"/>
      <c r="BB12" s="29"/>
      <c r="BC12" s="29"/>
      <c r="BD12" s="29"/>
      <c r="BE12" s="29"/>
      <c r="BF12" s="29"/>
      <c r="BG12" s="29"/>
      <c r="BH12" s="29"/>
      <c r="BI12" s="29"/>
      <c r="BJ12" s="29"/>
      <c r="BK12" s="32"/>
    </row>
    <row r="13" spans="1:63" ht="13.5" customHeight="1">
      <c r="AR13" s="24"/>
      <c r="AS13" s="29"/>
      <c r="AT13" s="29"/>
      <c r="AU13" s="29"/>
      <c r="AV13" s="29"/>
      <c r="AW13" s="29"/>
      <c r="AX13" s="29"/>
      <c r="AY13" s="29"/>
      <c r="AZ13" s="29"/>
      <c r="BA13" s="29"/>
      <c r="BB13" s="29"/>
      <c r="BC13" s="29"/>
      <c r="BD13" s="29"/>
      <c r="BE13" s="29"/>
      <c r="BF13" s="29"/>
      <c r="BG13" s="29"/>
      <c r="BH13" s="29"/>
      <c r="BI13" s="29"/>
      <c r="BJ13" s="29"/>
      <c r="BK13" s="32"/>
    </row>
    <row r="14" spans="1:63" ht="13.5" customHeight="1">
      <c r="AR14" s="24"/>
      <c r="AS14" s="29"/>
      <c r="AT14" s="29"/>
      <c r="AU14" s="29"/>
      <c r="AV14" s="29"/>
      <c r="AW14" s="29"/>
      <c r="AX14" s="29"/>
      <c r="AY14" s="29"/>
      <c r="AZ14" s="29"/>
      <c r="BA14" s="29"/>
      <c r="BB14" s="29"/>
      <c r="BC14" s="29"/>
      <c r="BD14" s="29"/>
      <c r="BE14" s="29"/>
      <c r="BF14" s="29"/>
      <c r="BG14" s="29"/>
      <c r="BH14" s="29"/>
      <c r="BI14" s="29"/>
      <c r="BJ14" s="29"/>
      <c r="BK14" s="32"/>
    </row>
    <row r="15" spans="1:63" ht="13.5" customHeight="1">
      <c r="AR15" s="149"/>
      <c r="AS15" s="29"/>
      <c r="AT15" s="29"/>
      <c r="AU15" s="29"/>
      <c r="AV15" s="29"/>
      <c r="AW15" s="29"/>
      <c r="AX15" s="29"/>
      <c r="AY15" s="29"/>
      <c r="AZ15" s="29"/>
      <c r="BA15" s="29"/>
      <c r="BB15" s="29"/>
      <c r="BC15" s="29"/>
      <c r="BD15" s="29"/>
      <c r="BE15" s="29"/>
      <c r="BF15" s="29"/>
      <c r="BG15" s="29"/>
      <c r="BH15" s="29"/>
      <c r="BI15" s="29"/>
      <c r="BJ15" s="29"/>
      <c r="BK15" s="32"/>
    </row>
    <row r="16" spans="1:63" ht="13.5" customHeight="1">
      <c r="AR16" s="149"/>
      <c r="AS16" s="29"/>
      <c r="AT16" s="29"/>
      <c r="AU16" s="30"/>
      <c r="AV16" s="30"/>
      <c r="AW16" s="30"/>
      <c r="AX16" s="30"/>
      <c r="AY16" s="30"/>
      <c r="AZ16" s="30"/>
      <c r="BA16" s="30"/>
      <c r="BB16" s="30"/>
      <c r="BC16" s="30"/>
      <c r="BD16" s="30"/>
      <c r="BE16" s="30"/>
      <c r="BF16" s="30"/>
      <c r="BG16" s="30"/>
      <c r="BH16" s="30"/>
      <c r="BI16" s="30"/>
      <c r="BJ16" s="30"/>
      <c r="BK16" s="31"/>
    </row>
    <row r="17" spans="3:63" ht="13.5" customHeight="1">
      <c r="AR17" s="149"/>
      <c r="AS17" s="29"/>
      <c r="AT17" s="29"/>
      <c r="AU17" s="30"/>
      <c r="AV17" s="30"/>
      <c r="AW17" s="30"/>
      <c r="AX17" s="30"/>
      <c r="AY17" s="30"/>
      <c r="AZ17" s="30"/>
      <c r="BA17" s="30"/>
      <c r="BB17" s="30"/>
      <c r="BC17" s="30"/>
      <c r="BD17" s="30"/>
      <c r="BE17" s="30"/>
      <c r="BF17" s="30"/>
      <c r="BG17" s="30"/>
      <c r="BH17" s="30"/>
      <c r="BI17" s="30"/>
      <c r="BJ17" s="30"/>
      <c r="BK17" s="31"/>
    </row>
    <row r="18" spans="3:63" ht="13.5" customHeight="1">
      <c r="AR18" s="24"/>
      <c r="AS18" s="29"/>
      <c r="AT18" s="29"/>
      <c r="AU18" s="29"/>
      <c r="AV18" s="29"/>
      <c r="AW18" s="29"/>
      <c r="AX18" s="29"/>
      <c r="AY18" s="29"/>
      <c r="AZ18" s="29"/>
      <c r="BA18" s="29"/>
      <c r="BB18" s="29"/>
      <c r="BC18" s="29"/>
      <c r="BD18" s="29"/>
      <c r="BE18" s="29"/>
      <c r="BF18" s="29"/>
      <c r="BG18" s="29"/>
      <c r="BH18" s="29"/>
      <c r="BI18" s="29"/>
      <c r="BJ18" s="29"/>
      <c r="BK18" s="32"/>
    </row>
    <row r="19" spans="3:63" ht="13.5" customHeight="1">
      <c r="AR19" s="24"/>
      <c r="AS19" s="29"/>
      <c r="AT19" s="29"/>
      <c r="AU19" s="30"/>
      <c r="AV19" s="30"/>
      <c r="AW19" s="30"/>
      <c r="AX19" s="30"/>
      <c r="AY19" s="30"/>
      <c r="AZ19" s="30"/>
      <c r="BA19" s="30"/>
      <c r="BB19" s="30"/>
      <c r="BC19" s="30"/>
      <c r="BD19" s="30"/>
      <c r="BE19" s="30"/>
      <c r="BF19" s="30"/>
      <c r="BG19" s="30"/>
      <c r="BH19" s="30"/>
      <c r="BI19" s="30"/>
      <c r="BJ19" s="30"/>
      <c r="BK19" s="31"/>
    </row>
    <row r="20" spans="3:63" ht="13.5" customHeight="1">
      <c r="AR20" s="149"/>
      <c r="AS20" s="29"/>
      <c r="AT20" s="29"/>
      <c r="AU20" s="30"/>
      <c r="AV20" s="30"/>
      <c r="AW20" s="30"/>
      <c r="AX20" s="30"/>
      <c r="AY20" s="30"/>
      <c r="AZ20" s="30"/>
      <c r="BA20" s="30"/>
      <c r="BB20" s="30"/>
      <c r="BC20" s="30"/>
      <c r="BD20" s="30"/>
      <c r="BE20" s="30"/>
      <c r="BF20" s="30"/>
      <c r="BG20" s="30"/>
      <c r="BH20" s="30"/>
      <c r="BI20" s="30"/>
      <c r="BJ20" s="30"/>
      <c r="BK20" s="31"/>
    </row>
    <row r="21" spans="3:63" ht="13.5" customHeight="1">
      <c r="AR21" s="149"/>
      <c r="AS21" s="29"/>
      <c r="AT21" s="29"/>
      <c r="AU21" s="30"/>
      <c r="AV21" s="30"/>
      <c r="AW21" s="30"/>
      <c r="AX21" s="30"/>
      <c r="AY21" s="30"/>
      <c r="AZ21" s="30"/>
      <c r="BA21" s="30"/>
      <c r="BB21" s="30"/>
      <c r="BC21" s="30"/>
      <c r="BD21" s="30"/>
      <c r="BE21" s="30"/>
      <c r="BF21" s="30"/>
      <c r="BG21" s="30"/>
      <c r="BH21" s="30"/>
      <c r="BI21" s="30"/>
      <c r="BJ21" s="30"/>
      <c r="BK21" s="31"/>
    </row>
    <row r="22" spans="3:63" ht="13.5" customHeight="1">
      <c r="AR22" s="149"/>
      <c r="AS22" s="29"/>
      <c r="AT22" s="29"/>
      <c r="AU22" s="30"/>
      <c r="AV22" s="30"/>
      <c r="AW22" s="30"/>
      <c r="AX22" s="30"/>
      <c r="AY22" s="30"/>
      <c r="AZ22" s="30"/>
      <c r="BA22" s="30"/>
      <c r="BB22" s="30"/>
      <c r="BC22" s="30"/>
      <c r="BD22" s="30"/>
      <c r="BE22" s="30"/>
      <c r="BF22" s="30"/>
      <c r="BG22" s="30"/>
      <c r="BH22" s="30"/>
      <c r="BI22" s="30"/>
      <c r="BJ22" s="30"/>
      <c r="BK22" s="31"/>
    </row>
    <row r="23" spans="3:63" ht="13.5" customHeight="1">
      <c r="AR23" s="149"/>
      <c r="AS23" s="29"/>
      <c r="AT23" s="29"/>
      <c r="AU23" s="30"/>
      <c r="AV23" s="30"/>
      <c r="AW23" s="30"/>
      <c r="AX23" s="30"/>
      <c r="AY23" s="30"/>
      <c r="AZ23" s="30"/>
      <c r="BA23" s="30"/>
      <c r="BB23" s="30"/>
      <c r="BC23" s="30"/>
      <c r="BD23" s="30"/>
      <c r="BE23" s="30"/>
      <c r="BF23" s="30"/>
      <c r="BG23" s="30"/>
      <c r="BH23" s="30"/>
      <c r="BI23" s="30"/>
      <c r="BJ23" s="30"/>
      <c r="BK23" s="31"/>
    </row>
    <row r="24" spans="3:63" ht="13.5" customHeight="1">
      <c r="AR24" s="149"/>
      <c r="AS24" s="29"/>
      <c r="AT24" s="29"/>
      <c r="AU24" s="30"/>
      <c r="AV24" s="30"/>
      <c r="AW24" s="30"/>
      <c r="AX24" s="30"/>
      <c r="AY24" s="30"/>
      <c r="AZ24" s="30"/>
      <c r="BA24" s="30"/>
      <c r="BB24" s="30"/>
      <c r="BC24" s="30"/>
      <c r="BD24" s="30"/>
      <c r="BE24" s="30"/>
      <c r="BF24" s="30"/>
      <c r="BG24" s="30"/>
      <c r="BH24" s="30"/>
      <c r="BI24" s="30"/>
      <c r="BJ24" s="30"/>
      <c r="BK24" s="31"/>
    </row>
    <row r="25" spans="3:63" ht="13.5" customHeight="1">
      <c r="AR25" s="149"/>
      <c r="AS25" s="29"/>
      <c r="AT25" s="29"/>
      <c r="AU25" s="30"/>
      <c r="AV25" s="30"/>
      <c r="AW25" s="30"/>
      <c r="AX25" s="30"/>
      <c r="AY25" s="30"/>
      <c r="AZ25" s="30"/>
      <c r="BA25" s="30"/>
      <c r="BB25" s="30"/>
      <c r="BC25" s="30"/>
      <c r="BD25" s="30"/>
      <c r="BE25" s="30"/>
      <c r="BF25" s="30"/>
      <c r="BG25" s="30"/>
      <c r="BH25" s="30"/>
      <c r="BI25" s="30"/>
      <c r="BJ25" s="30"/>
      <c r="BK25" s="31"/>
    </row>
    <row r="26" spans="3:63" ht="13.5" customHeight="1">
      <c r="AR26" s="149"/>
      <c r="AS26" s="29"/>
      <c r="AT26" s="29"/>
      <c r="AU26" s="30"/>
      <c r="AV26" s="30"/>
      <c r="AW26" s="30"/>
      <c r="AX26" s="30"/>
      <c r="AY26" s="30"/>
      <c r="AZ26" s="30"/>
      <c r="BA26" s="30"/>
      <c r="BB26" s="30"/>
      <c r="BC26" s="30"/>
      <c r="BD26" s="30"/>
      <c r="BE26" s="30"/>
      <c r="BF26" s="30"/>
      <c r="BG26" s="30"/>
      <c r="BH26" s="30"/>
      <c r="BI26" s="30"/>
      <c r="BJ26" s="30"/>
      <c r="BK26" s="31"/>
    </row>
    <row r="27" spans="3:63" ht="13.5" customHeight="1">
      <c r="AR27" s="149"/>
      <c r="AS27" s="29"/>
      <c r="AT27" s="29"/>
      <c r="AU27" s="30"/>
      <c r="AV27" s="30"/>
      <c r="AW27" s="30"/>
      <c r="AX27" s="30"/>
      <c r="AY27" s="30"/>
      <c r="AZ27" s="30"/>
      <c r="BA27" s="30"/>
      <c r="BB27" s="30"/>
      <c r="BC27" s="30"/>
      <c r="BD27" s="30"/>
      <c r="BE27" s="30"/>
      <c r="BF27" s="30"/>
      <c r="BG27" s="30"/>
      <c r="BH27" s="30"/>
      <c r="BI27" s="30"/>
      <c r="BJ27" s="30"/>
      <c r="BK27" s="31"/>
    </row>
    <row r="28" spans="3:63" ht="13.5" customHeight="1">
      <c r="C28" s="22" t="s">
        <v>191</v>
      </c>
      <c r="AR28" s="149"/>
      <c r="AS28" s="29"/>
      <c r="AT28" s="29"/>
      <c r="AU28" s="30"/>
      <c r="AV28" s="30"/>
      <c r="AW28" s="30"/>
      <c r="AX28" s="30"/>
      <c r="AY28" s="30"/>
      <c r="AZ28" s="30"/>
      <c r="BA28" s="30"/>
      <c r="BB28" s="30"/>
      <c r="BC28" s="30"/>
      <c r="BD28" s="30"/>
      <c r="BE28" s="30"/>
      <c r="BF28" s="30"/>
      <c r="BG28" s="30"/>
      <c r="BH28" s="30"/>
      <c r="BI28" s="30"/>
      <c r="BJ28" s="30"/>
      <c r="BK28" s="31"/>
    </row>
    <row r="29" spans="3:63" ht="13.5" customHeight="1">
      <c r="AR29" s="149"/>
      <c r="AS29" s="29"/>
      <c r="AT29" s="29"/>
      <c r="AU29" s="30"/>
      <c r="AV29" s="30"/>
      <c r="AW29" s="30"/>
      <c r="AX29" s="30"/>
      <c r="AY29" s="30"/>
      <c r="AZ29" s="30"/>
      <c r="BA29" s="30"/>
      <c r="BB29" s="30"/>
      <c r="BC29" s="30"/>
      <c r="BD29" s="30"/>
      <c r="BE29" s="30"/>
      <c r="BF29" s="30"/>
      <c r="BG29" s="30"/>
      <c r="BH29" s="30"/>
      <c r="BI29" s="30"/>
      <c r="BJ29" s="30"/>
      <c r="BK29" s="31"/>
    </row>
    <row r="30" spans="3:63" ht="13.5" customHeight="1">
      <c r="AR30" s="149"/>
      <c r="AS30" s="29"/>
      <c r="AT30" s="29"/>
      <c r="AU30" s="30"/>
      <c r="AV30" s="30"/>
      <c r="AW30" s="30"/>
      <c r="AX30" s="30"/>
      <c r="AY30" s="30"/>
      <c r="AZ30" s="30"/>
      <c r="BA30" s="30"/>
      <c r="BB30" s="30"/>
      <c r="BC30" s="30"/>
      <c r="BD30" s="30"/>
      <c r="BE30" s="30"/>
      <c r="BF30" s="30"/>
      <c r="BG30" s="30"/>
      <c r="BH30" s="30"/>
      <c r="BI30" s="30"/>
      <c r="BJ30" s="30"/>
      <c r="BK30" s="31"/>
    </row>
    <row r="31" spans="3:63" ht="13.5" customHeight="1">
      <c r="AR31" s="149"/>
      <c r="AS31" s="29"/>
      <c r="AT31" s="29"/>
      <c r="AU31" s="30"/>
      <c r="AV31" s="30"/>
      <c r="AW31" s="30"/>
      <c r="AX31" s="30"/>
      <c r="AY31" s="30"/>
      <c r="AZ31" s="30"/>
      <c r="BA31" s="30"/>
      <c r="BB31" s="30"/>
      <c r="BC31" s="30"/>
      <c r="BD31" s="30"/>
      <c r="BE31" s="30"/>
      <c r="BF31" s="30"/>
      <c r="BG31" s="30"/>
      <c r="BH31" s="30"/>
      <c r="BI31" s="30"/>
      <c r="BJ31" s="30"/>
      <c r="BK31" s="31"/>
    </row>
    <row r="32" spans="3:63" ht="13.5" customHeight="1">
      <c r="AR32" s="149"/>
      <c r="AS32" s="29"/>
      <c r="AT32" s="29"/>
      <c r="AU32" s="30"/>
      <c r="AV32" s="30"/>
      <c r="AW32" s="30"/>
      <c r="AX32" s="30"/>
      <c r="AY32" s="30"/>
      <c r="AZ32" s="30"/>
      <c r="BA32" s="30"/>
      <c r="BB32" s="30"/>
      <c r="BC32" s="30"/>
      <c r="BD32" s="30"/>
      <c r="BE32" s="30"/>
      <c r="BF32" s="30"/>
      <c r="BG32" s="30"/>
      <c r="BH32" s="30"/>
      <c r="BI32" s="30"/>
      <c r="BJ32" s="30"/>
      <c r="BK32" s="31"/>
    </row>
    <row r="33" spans="4:63" ht="13.5" customHeight="1">
      <c r="AR33" s="149"/>
      <c r="AS33" s="29"/>
      <c r="AT33" s="29"/>
      <c r="AU33" s="30"/>
      <c r="AV33" s="30"/>
      <c r="AW33" s="30"/>
      <c r="AX33" s="30"/>
      <c r="AY33" s="30"/>
      <c r="AZ33" s="30"/>
      <c r="BA33" s="30"/>
      <c r="BB33" s="30"/>
      <c r="BC33" s="30"/>
      <c r="BD33" s="30"/>
      <c r="BE33" s="30"/>
      <c r="BF33" s="30"/>
      <c r="BG33" s="30"/>
      <c r="BH33" s="30"/>
      <c r="BI33" s="30"/>
      <c r="BJ33" s="30"/>
      <c r="BK33" s="31"/>
    </row>
    <row r="34" spans="4:63" ht="13.5" customHeight="1">
      <c r="AR34" s="149"/>
      <c r="AS34" s="29"/>
      <c r="AT34" s="29"/>
      <c r="AU34" s="30"/>
      <c r="AV34" s="30"/>
      <c r="AW34" s="30"/>
      <c r="AX34" s="30"/>
      <c r="AY34" s="30"/>
      <c r="AZ34" s="30"/>
      <c r="BA34" s="30"/>
      <c r="BB34" s="30"/>
      <c r="BC34" s="30"/>
      <c r="BD34" s="30"/>
      <c r="BE34" s="30"/>
      <c r="BF34" s="30"/>
      <c r="BG34" s="30"/>
      <c r="BH34" s="30"/>
      <c r="BI34" s="30"/>
      <c r="BJ34" s="30"/>
      <c r="BK34" s="31"/>
    </row>
    <row r="35" spans="4:63" ht="13.5" customHeight="1">
      <c r="AR35" s="149"/>
      <c r="AS35" s="29"/>
      <c r="AT35" s="29"/>
      <c r="AU35" s="30"/>
      <c r="AV35" s="30"/>
      <c r="AW35" s="30"/>
      <c r="AX35" s="30"/>
      <c r="AY35" s="30"/>
      <c r="AZ35" s="30"/>
      <c r="BA35" s="30"/>
      <c r="BB35" s="30"/>
      <c r="BC35" s="30"/>
      <c r="BD35" s="30"/>
      <c r="BE35" s="30"/>
      <c r="BF35" s="30"/>
      <c r="BG35" s="30"/>
      <c r="BH35" s="30"/>
      <c r="BI35" s="30"/>
      <c r="BJ35" s="30"/>
      <c r="BK35" s="31"/>
    </row>
    <row r="36" spans="4:63" ht="13.5" customHeight="1">
      <c r="AR36" s="149"/>
      <c r="AS36" s="29"/>
      <c r="AT36" s="29"/>
      <c r="AU36" s="30"/>
      <c r="AV36" s="30"/>
      <c r="AW36" s="30"/>
      <c r="AX36" s="30"/>
      <c r="AY36" s="30"/>
      <c r="AZ36" s="30"/>
      <c r="BA36" s="30"/>
      <c r="BB36" s="30"/>
      <c r="BC36" s="30"/>
      <c r="BD36" s="30"/>
      <c r="BE36" s="30"/>
      <c r="BF36" s="30"/>
      <c r="BG36" s="30"/>
      <c r="BH36" s="30"/>
      <c r="BI36" s="30"/>
      <c r="BJ36" s="30"/>
      <c r="BK36" s="31"/>
    </row>
    <row r="37" spans="4:63" ht="13.5" customHeight="1">
      <c r="AR37" s="149"/>
      <c r="AS37" s="29"/>
      <c r="AT37" s="29"/>
      <c r="AU37" s="30"/>
      <c r="AV37" s="30"/>
      <c r="AW37" s="30"/>
      <c r="AX37" s="30"/>
      <c r="AY37" s="30"/>
      <c r="AZ37" s="30"/>
      <c r="BA37" s="30"/>
      <c r="BB37" s="30"/>
      <c r="BC37" s="30"/>
      <c r="BD37" s="30"/>
      <c r="BE37" s="30"/>
      <c r="BF37" s="30"/>
      <c r="BG37" s="30"/>
      <c r="BH37" s="30"/>
      <c r="BI37" s="30"/>
      <c r="BJ37" s="30"/>
      <c r="BK37" s="31"/>
    </row>
    <row r="38" spans="4:63" ht="13.5" customHeight="1">
      <c r="AR38" s="149"/>
      <c r="AS38" s="29"/>
      <c r="AT38" s="29"/>
      <c r="AU38" s="30"/>
      <c r="AV38" s="30"/>
      <c r="AW38" s="30"/>
      <c r="AX38" s="30"/>
      <c r="AY38" s="30"/>
      <c r="AZ38" s="30"/>
      <c r="BA38" s="30"/>
      <c r="BB38" s="30"/>
      <c r="BC38" s="30"/>
      <c r="BD38" s="30"/>
      <c r="BE38" s="30"/>
      <c r="BF38" s="30"/>
      <c r="BG38" s="30"/>
      <c r="BH38" s="30"/>
      <c r="BI38" s="30"/>
      <c r="BJ38" s="30"/>
      <c r="BK38" s="31"/>
    </row>
    <row r="39" spans="4:63" ht="13.5" customHeight="1">
      <c r="AR39" s="149"/>
      <c r="AS39" s="29"/>
      <c r="AT39" s="29"/>
      <c r="AU39" s="30"/>
      <c r="AV39" s="30"/>
      <c r="AW39" s="30"/>
      <c r="AX39" s="30"/>
      <c r="AY39" s="30"/>
      <c r="AZ39" s="30"/>
      <c r="BA39" s="30"/>
      <c r="BB39" s="30"/>
      <c r="BC39" s="30"/>
      <c r="BD39" s="30"/>
      <c r="BE39" s="30"/>
      <c r="BF39" s="30"/>
      <c r="BG39" s="30"/>
      <c r="BH39" s="30"/>
      <c r="BI39" s="30"/>
      <c r="BJ39" s="30"/>
      <c r="BK39" s="31"/>
    </row>
    <row r="40" spans="4:63" ht="13.5" customHeight="1">
      <c r="AR40" s="24"/>
      <c r="AS40" s="29"/>
      <c r="AT40" s="29"/>
      <c r="AU40" s="30"/>
      <c r="AV40" s="30"/>
      <c r="AW40" s="30"/>
      <c r="AX40" s="30"/>
      <c r="AY40" s="30"/>
      <c r="AZ40" s="30"/>
      <c r="BA40" s="30"/>
      <c r="BB40" s="30"/>
      <c r="BC40" s="30"/>
      <c r="BD40" s="30"/>
      <c r="BE40" s="30"/>
      <c r="BF40" s="30"/>
      <c r="BG40" s="30"/>
      <c r="BH40" s="30"/>
      <c r="BI40" s="30"/>
      <c r="BJ40" s="30"/>
      <c r="BK40" s="31"/>
    </row>
    <row r="41" spans="4:63" ht="13.5" customHeight="1">
      <c r="AR41" s="148"/>
      <c r="AS41" s="33"/>
      <c r="AT41" s="33"/>
      <c r="AU41" s="34"/>
      <c r="AV41" s="34"/>
      <c r="AW41" s="34"/>
      <c r="AX41" s="34"/>
      <c r="AY41" s="34"/>
      <c r="AZ41" s="34"/>
      <c r="BA41" s="34"/>
      <c r="BB41" s="34"/>
      <c r="BC41" s="34"/>
      <c r="BD41" s="34"/>
      <c r="BE41" s="34"/>
      <c r="BF41" s="34"/>
      <c r="BG41" s="34"/>
      <c r="BH41" s="34"/>
      <c r="BI41" s="34"/>
      <c r="BJ41" s="34"/>
      <c r="BK41" s="34"/>
    </row>
    <row r="42" spans="4:63" ht="13.5" customHeight="1">
      <c r="AR42" s="24"/>
      <c r="AS42" s="25" t="s">
        <v>99</v>
      </c>
      <c r="AT42" s="25"/>
      <c r="AU42" s="25"/>
      <c r="AV42" s="25"/>
      <c r="AW42" s="25"/>
      <c r="AX42" s="26"/>
      <c r="AY42" s="27"/>
      <c r="AZ42" s="27"/>
      <c r="BA42" s="27"/>
      <c r="BB42" s="27"/>
      <c r="BC42" s="27"/>
      <c r="BD42" s="27"/>
      <c r="BE42" s="27"/>
      <c r="BF42" s="27"/>
      <c r="BG42" s="27"/>
      <c r="BH42" s="27"/>
      <c r="BI42" s="27"/>
      <c r="BJ42" s="27"/>
      <c r="BK42" s="28"/>
    </row>
    <row r="43" spans="4:63" ht="13.5" customHeight="1">
      <c r="AR43" s="24"/>
      <c r="AS43" s="29" t="s">
        <v>150</v>
      </c>
      <c r="AT43" s="29"/>
      <c r="AU43" s="29"/>
      <c r="AV43" s="29"/>
      <c r="AW43" s="29"/>
      <c r="AX43" s="29"/>
      <c r="AY43" s="29"/>
      <c r="AZ43" s="29"/>
      <c r="BA43" s="29"/>
      <c r="BB43" s="29"/>
      <c r="BC43" s="29"/>
      <c r="BD43" s="29"/>
      <c r="BE43" s="29"/>
      <c r="BF43" s="29"/>
      <c r="BG43" s="29"/>
      <c r="BH43" s="29"/>
      <c r="BI43" s="29"/>
      <c r="BJ43" s="29"/>
      <c r="BK43" s="32"/>
    </row>
    <row r="44" spans="4:63" ht="13.5" customHeight="1">
      <c r="AR44" s="149"/>
      <c r="AS44" s="29"/>
      <c r="AT44" s="29"/>
      <c r="AU44" s="29"/>
      <c r="AV44" s="29"/>
      <c r="AW44" s="29"/>
      <c r="AX44" s="29"/>
      <c r="AY44" s="29"/>
      <c r="AZ44" s="29"/>
      <c r="BA44" s="29"/>
      <c r="BB44" s="29"/>
      <c r="BC44" s="29"/>
      <c r="BD44" s="29"/>
      <c r="BE44" s="29"/>
      <c r="BF44" s="29"/>
      <c r="BG44" s="29"/>
      <c r="BH44" s="29"/>
      <c r="BI44" s="29"/>
      <c r="BJ44" s="29"/>
      <c r="BK44" s="32"/>
    </row>
    <row r="45" spans="4:63" ht="13.5" customHeight="1">
      <c r="AR45" s="149"/>
      <c r="AS45" s="29"/>
      <c r="AT45" s="29"/>
      <c r="AU45" s="29"/>
      <c r="AV45" s="29"/>
      <c r="AW45" s="29"/>
      <c r="AX45" s="29"/>
      <c r="AY45" s="29"/>
      <c r="AZ45" s="29"/>
      <c r="BA45" s="29"/>
      <c r="BB45" s="29"/>
      <c r="BC45" s="29"/>
      <c r="BD45" s="29"/>
      <c r="BE45" s="29"/>
      <c r="BF45" s="29"/>
      <c r="BG45" s="29"/>
      <c r="BH45" s="29"/>
      <c r="BI45" s="29"/>
      <c r="BJ45" s="29"/>
      <c r="BK45" s="32"/>
    </row>
    <row r="46" spans="4:63" ht="13.5" customHeight="1">
      <c r="AR46" s="149"/>
      <c r="AS46" s="29"/>
      <c r="AT46" s="29"/>
      <c r="AU46" s="29"/>
      <c r="AV46" s="29"/>
      <c r="AW46" s="29"/>
      <c r="AX46" s="29"/>
      <c r="AY46" s="29"/>
      <c r="AZ46" s="29"/>
      <c r="BA46" s="29"/>
      <c r="BB46" s="29"/>
      <c r="BC46" s="29"/>
      <c r="BD46" s="29"/>
      <c r="BE46" s="29"/>
      <c r="BF46" s="29"/>
      <c r="BG46" s="29"/>
      <c r="BH46" s="29"/>
      <c r="BI46" s="29"/>
      <c r="BJ46" s="29"/>
      <c r="BK46" s="32"/>
    </row>
    <row r="47" spans="4:63" ht="13.5" customHeight="1">
      <c r="AR47" s="149"/>
      <c r="AS47" s="29"/>
      <c r="AT47" s="29"/>
      <c r="AU47" s="29"/>
      <c r="AV47" s="29"/>
      <c r="AW47" s="29"/>
      <c r="AX47" s="29"/>
      <c r="AY47" s="29"/>
      <c r="AZ47" s="29"/>
      <c r="BA47" s="29"/>
      <c r="BB47" s="29"/>
      <c r="BC47" s="29"/>
      <c r="BD47" s="29"/>
      <c r="BE47" s="29"/>
      <c r="BF47" s="29"/>
      <c r="BG47" s="29"/>
      <c r="BH47" s="29"/>
      <c r="BI47" s="29"/>
      <c r="BJ47" s="29"/>
      <c r="BK47" s="32"/>
    </row>
    <row r="48" spans="4:63" ht="13.5" customHeight="1">
      <c r="D48" s="22" t="s">
        <v>366</v>
      </c>
      <c r="AR48" s="149"/>
      <c r="AS48" s="29"/>
      <c r="AT48" s="29"/>
      <c r="AU48" s="29"/>
      <c r="AV48" s="29"/>
      <c r="AW48" s="29"/>
      <c r="AX48" s="29"/>
      <c r="AY48" s="29"/>
      <c r="AZ48" s="29"/>
      <c r="BA48" s="29"/>
      <c r="BB48" s="29"/>
      <c r="BC48" s="29"/>
      <c r="BD48" s="29"/>
      <c r="BE48" s="29"/>
      <c r="BF48" s="29"/>
      <c r="BG48" s="29"/>
      <c r="BH48" s="29"/>
      <c r="BI48" s="29"/>
      <c r="BJ48" s="29"/>
      <c r="BK48" s="32"/>
    </row>
    <row r="49" spans="2:63" ht="13.5" customHeight="1">
      <c r="D49" s="22" t="s">
        <v>367</v>
      </c>
      <c r="AR49" s="149"/>
      <c r="AS49" s="29"/>
      <c r="AT49" s="29"/>
      <c r="AU49" s="29"/>
      <c r="AV49" s="29"/>
      <c r="AW49" s="29"/>
      <c r="AX49" s="29"/>
      <c r="AY49" s="29"/>
      <c r="AZ49" s="29"/>
      <c r="BA49" s="29"/>
      <c r="BB49" s="29"/>
      <c r="BC49" s="29"/>
      <c r="BD49" s="29"/>
      <c r="BE49" s="29"/>
      <c r="BF49" s="29"/>
      <c r="BG49" s="29"/>
      <c r="BH49" s="29"/>
      <c r="BI49" s="29"/>
      <c r="BJ49" s="29"/>
      <c r="BK49" s="32"/>
    </row>
    <row r="50" spans="2:63" ht="13.5" customHeight="1">
      <c r="D50" s="22" t="s">
        <v>368</v>
      </c>
      <c r="AR50" s="149"/>
      <c r="AS50" s="25" t="s">
        <v>112</v>
      </c>
      <c r="AT50" s="25"/>
      <c r="AU50" s="25"/>
      <c r="AV50" s="25"/>
      <c r="AW50" s="25"/>
      <c r="AX50" s="26"/>
      <c r="AY50" s="37"/>
      <c r="AZ50" s="27"/>
      <c r="BA50" s="27"/>
      <c r="BB50" s="27"/>
      <c r="BC50" s="27"/>
      <c r="BD50" s="27"/>
      <c r="BE50" s="27"/>
      <c r="BF50" s="27"/>
      <c r="BG50" s="27"/>
      <c r="BH50" s="27"/>
      <c r="BI50" s="27"/>
      <c r="BJ50" s="27"/>
      <c r="BK50" s="28"/>
    </row>
    <row r="51" spans="2:63" ht="13.5" customHeight="1">
      <c r="D51" s="22" t="s">
        <v>369</v>
      </c>
      <c r="AR51" s="149"/>
      <c r="AS51" s="29" t="s">
        <v>363</v>
      </c>
      <c r="AT51" s="29" t="s">
        <v>364</v>
      </c>
      <c r="AU51" s="29"/>
      <c r="AV51" s="29"/>
      <c r="AW51" s="29"/>
      <c r="AX51" s="29"/>
      <c r="AY51" s="29"/>
      <c r="AZ51" s="29"/>
      <c r="BA51" s="29"/>
      <c r="BB51" s="29"/>
      <c r="BC51" s="29"/>
      <c r="BD51" s="29"/>
      <c r="BE51" s="29"/>
      <c r="BF51" s="29"/>
      <c r="BG51" s="29"/>
      <c r="BH51" s="29"/>
      <c r="BI51" s="29"/>
      <c r="BJ51" s="29"/>
      <c r="BK51" s="32"/>
    </row>
    <row r="52" spans="2:63" ht="13.5" customHeight="1">
      <c r="U52" s="1"/>
      <c r="AR52" s="149"/>
      <c r="AS52" s="29"/>
      <c r="AT52" s="29"/>
      <c r="AU52" s="29"/>
      <c r="AV52" s="29"/>
      <c r="AW52" s="29"/>
      <c r="AX52" s="29"/>
      <c r="AY52" s="29"/>
      <c r="AZ52" s="29"/>
      <c r="BA52" s="29"/>
      <c r="BB52" s="29"/>
      <c r="BC52" s="29"/>
      <c r="BD52" s="29"/>
      <c r="BE52" s="29"/>
      <c r="BF52" s="29"/>
      <c r="BG52" s="29"/>
      <c r="BH52" s="29"/>
      <c r="BI52" s="29"/>
      <c r="BJ52" s="29"/>
      <c r="BK52" s="32"/>
    </row>
    <row r="53" spans="2:63" ht="13.5" customHeight="1">
      <c r="U53" s="1"/>
      <c r="AR53" s="149"/>
      <c r="AS53" s="29"/>
      <c r="AT53" s="29"/>
      <c r="AU53" s="29"/>
      <c r="AV53" s="29"/>
      <c r="AW53" s="29"/>
      <c r="AX53" s="29"/>
      <c r="AY53" s="29"/>
      <c r="AZ53" s="29"/>
      <c r="BA53" s="29"/>
      <c r="BB53" s="29"/>
      <c r="BC53" s="29"/>
      <c r="BD53" s="29"/>
      <c r="BE53" s="29"/>
      <c r="BF53" s="29"/>
      <c r="BG53" s="29"/>
      <c r="BH53" s="29"/>
      <c r="BI53" s="29"/>
      <c r="BJ53" s="29"/>
      <c r="BK53" s="32"/>
    </row>
    <row r="54" spans="2:63" ht="13.5" customHeight="1">
      <c r="U54" s="1"/>
      <c r="AR54" s="149"/>
      <c r="AS54" s="29"/>
      <c r="AT54" s="29"/>
      <c r="AU54" s="29"/>
      <c r="AV54" s="29"/>
      <c r="AW54" s="29"/>
      <c r="AX54" s="29"/>
      <c r="AY54" s="29"/>
      <c r="AZ54" s="29"/>
      <c r="BA54" s="29"/>
      <c r="BB54" s="29"/>
      <c r="BC54" s="29"/>
      <c r="BD54" s="29"/>
      <c r="BE54" s="29"/>
      <c r="BF54" s="29"/>
      <c r="BG54" s="29"/>
      <c r="BH54" s="29"/>
      <c r="BI54" s="29"/>
      <c r="BJ54" s="29"/>
      <c r="BK54" s="32"/>
    </row>
    <row r="55" spans="2:63" ht="13.5" customHeight="1">
      <c r="B55" s="22" t="s">
        <v>230</v>
      </c>
      <c r="AR55" s="24"/>
      <c r="AS55" s="29"/>
      <c r="AT55" s="29"/>
      <c r="AU55" s="29"/>
      <c r="AV55" s="29"/>
      <c r="AW55" s="29"/>
      <c r="AX55" s="29"/>
      <c r="AY55" s="29"/>
      <c r="AZ55" s="29"/>
      <c r="BA55" s="29"/>
      <c r="BB55" s="29"/>
      <c r="BC55" s="29"/>
      <c r="BD55" s="29"/>
      <c r="BE55" s="29"/>
      <c r="BF55" s="29"/>
      <c r="BG55" s="29"/>
      <c r="BH55" s="29"/>
      <c r="BI55" s="29"/>
      <c r="BJ55" s="29"/>
      <c r="BK55" s="32"/>
    </row>
    <row r="56" spans="2:63" ht="13.5" customHeight="1">
      <c r="C56" s="1" t="s">
        <v>192</v>
      </c>
      <c r="D56" s="1"/>
      <c r="E56" s="1"/>
      <c r="F56" s="1"/>
      <c r="G56" s="1"/>
      <c r="H56" s="1"/>
      <c r="I56" s="1"/>
      <c r="J56" s="1"/>
      <c r="K56" s="1"/>
      <c r="L56" s="1"/>
      <c r="M56" s="1"/>
      <c r="N56" s="1"/>
      <c r="O56" s="1"/>
      <c r="P56" s="1"/>
      <c r="Q56" s="1"/>
      <c r="R56" s="1"/>
      <c r="S56" s="1"/>
      <c r="T56" s="1"/>
      <c r="U56" s="1"/>
      <c r="V56" s="1" t="s">
        <v>308</v>
      </c>
      <c r="W56" s="1"/>
      <c r="AR56" s="24"/>
      <c r="AS56" s="29"/>
      <c r="AT56" s="29"/>
      <c r="AU56" s="29"/>
      <c r="AV56" s="29"/>
      <c r="AW56" s="29"/>
      <c r="AX56" s="29"/>
      <c r="AY56" s="29"/>
      <c r="AZ56" s="29"/>
      <c r="BA56" s="29"/>
      <c r="BB56" s="29"/>
      <c r="BC56" s="29"/>
      <c r="BD56" s="29"/>
      <c r="BE56" s="29"/>
      <c r="BF56" s="29"/>
      <c r="BG56" s="29"/>
      <c r="BH56" s="29"/>
      <c r="BI56" s="29"/>
      <c r="BJ56" s="29"/>
      <c r="BK56" s="32"/>
    </row>
    <row r="57" spans="2:63" ht="13.5" customHeight="1">
      <c r="C57" s="1"/>
      <c r="D57" s="1" t="s">
        <v>193</v>
      </c>
      <c r="E57" s="1"/>
      <c r="F57" s="1"/>
      <c r="G57" s="1"/>
      <c r="H57" s="1"/>
      <c r="I57" s="1"/>
      <c r="J57" s="1"/>
      <c r="K57" s="1"/>
      <c r="L57" s="1"/>
      <c r="M57" s="1"/>
      <c r="N57" s="1"/>
      <c r="O57" s="1"/>
      <c r="P57" s="1"/>
      <c r="Q57" s="1"/>
      <c r="R57" s="1"/>
      <c r="S57" s="1"/>
      <c r="T57" s="1"/>
      <c r="U57" s="1"/>
      <c r="V57" s="1"/>
      <c r="W57" s="1" t="s">
        <v>234</v>
      </c>
      <c r="AR57" s="24"/>
      <c r="AS57" s="38"/>
      <c r="AT57" s="39"/>
      <c r="AU57" s="39"/>
      <c r="AV57" s="39"/>
      <c r="AW57" s="39"/>
      <c r="AX57" s="39"/>
      <c r="AY57" s="39"/>
      <c r="AZ57" s="39"/>
      <c r="BA57" s="39"/>
      <c r="BB57" s="39"/>
      <c r="BC57" s="39"/>
      <c r="BD57" s="39"/>
      <c r="BE57" s="39"/>
      <c r="BF57" s="39"/>
      <c r="BG57" s="39"/>
      <c r="BH57" s="39"/>
      <c r="BI57" s="39"/>
      <c r="BJ57" s="39"/>
      <c r="BK57" s="144"/>
    </row>
    <row r="58" spans="2:63" ht="13.5" customHeight="1">
      <c r="C58" s="1"/>
      <c r="D58" s="1"/>
      <c r="E58" s="1" t="s">
        <v>195</v>
      </c>
      <c r="F58" s="1"/>
      <c r="G58" s="1"/>
      <c r="H58" s="1"/>
      <c r="I58" s="1"/>
      <c r="J58" s="1"/>
      <c r="K58" s="1"/>
      <c r="L58" s="1"/>
      <c r="M58" s="1"/>
      <c r="N58" s="1"/>
      <c r="O58" s="1"/>
      <c r="P58" s="1"/>
      <c r="Q58" s="1"/>
      <c r="R58" s="1"/>
      <c r="S58" s="1"/>
      <c r="T58" s="1"/>
      <c r="U58" s="1"/>
      <c r="V58" s="1"/>
      <c r="W58" s="1"/>
      <c r="X58" s="45" t="s">
        <v>235</v>
      </c>
      <c r="Y58" s="22" t="s">
        <v>236</v>
      </c>
      <c r="Z58" s="45"/>
    </row>
    <row r="59" spans="2:63" ht="13.5" customHeight="1">
      <c r="C59" s="1"/>
      <c r="D59" s="1" t="s">
        <v>198</v>
      </c>
      <c r="E59" s="1"/>
      <c r="F59" s="1"/>
      <c r="G59" s="1"/>
      <c r="H59" s="1"/>
      <c r="I59" s="1"/>
      <c r="J59" s="1"/>
      <c r="K59" s="1" t="s">
        <v>199</v>
      </c>
      <c r="L59" s="1"/>
      <c r="M59" s="1"/>
      <c r="N59" s="1"/>
      <c r="O59" s="1"/>
      <c r="P59" s="1"/>
      <c r="Q59" s="1"/>
      <c r="R59" s="1"/>
      <c r="S59" s="1"/>
      <c r="T59" s="1"/>
      <c r="U59" s="1"/>
      <c r="V59" s="1"/>
      <c r="W59" s="1"/>
      <c r="X59" s="45"/>
      <c r="Y59" s="45" t="s">
        <v>237</v>
      </c>
      <c r="Z59" s="45"/>
    </row>
    <row r="60" spans="2:63" ht="13.5" customHeight="1">
      <c r="C60" s="1"/>
      <c r="D60" s="1"/>
      <c r="E60" s="1" t="s">
        <v>202</v>
      </c>
      <c r="F60" s="1"/>
      <c r="G60" s="1"/>
      <c r="H60" s="1"/>
      <c r="I60" s="1"/>
      <c r="J60" s="1"/>
      <c r="K60" s="1"/>
      <c r="L60" s="1"/>
      <c r="M60" s="1"/>
      <c r="N60" s="1"/>
      <c r="O60" s="1"/>
      <c r="P60" s="1"/>
      <c r="Q60" s="1"/>
      <c r="R60" s="1"/>
      <c r="S60" s="1"/>
      <c r="T60" s="1"/>
      <c r="U60" s="1"/>
      <c r="V60" s="1"/>
      <c r="W60" s="1"/>
      <c r="Y60" s="22" t="s">
        <v>238</v>
      </c>
      <c r="Z60" s="45"/>
    </row>
    <row r="61" spans="2:63" ht="13.5" customHeight="1">
      <c r="C61" s="1"/>
      <c r="D61" s="1"/>
      <c r="E61" s="1"/>
      <c r="F61" s="1" t="s">
        <v>303</v>
      </c>
      <c r="G61" s="1"/>
      <c r="H61" s="1"/>
      <c r="I61" s="1"/>
      <c r="J61" s="1"/>
      <c r="K61" s="1"/>
      <c r="L61" s="1"/>
      <c r="M61" s="1"/>
      <c r="N61" s="1"/>
      <c r="O61" s="1"/>
      <c r="P61" s="1"/>
      <c r="Q61" s="1"/>
      <c r="R61" s="1"/>
      <c r="S61" s="1"/>
      <c r="T61" s="1"/>
      <c r="U61" s="1"/>
      <c r="V61" s="1"/>
      <c r="W61" s="1"/>
      <c r="X61" s="45" t="s">
        <v>239</v>
      </c>
      <c r="Y61" s="45" t="s">
        <v>240</v>
      </c>
      <c r="Z61" s="45"/>
    </row>
    <row r="62" spans="2:63" ht="13.5" customHeight="1">
      <c r="C62" s="1"/>
      <c r="D62" s="1"/>
      <c r="E62" s="1" t="s">
        <v>304</v>
      </c>
      <c r="F62" s="1"/>
      <c r="G62" s="1"/>
      <c r="H62" s="1"/>
      <c r="I62" s="1"/>
      <c r="J62" s="1"/>
      <c r="K62" s="1"/>
      <c r="L62" s="1"/>
      <c r="M62" s="1"/>
      <c r="N62" s="1"/>
      <c r="O62" s="1"/>
      <c r="P62" s="1"/>
      <c r="Q62" s="1"/>
      <c r="R62" s="1"/>
      <c r="S62" s="1"/>
      <c r="T62" s="1"/>
      <c r="Y62" s="22" t="s">
        <v>342</v>
      </c>
    </row>
    <row r="63" spans="2:63" ht="13.5" customHeight="1">
      <c r="C63" s="1"/>
      <c r="D63" s="1" t="s">
        <v>203</v>
      </c>
      <c r="E63" s="1"/>
      <c r="F63" s="1"/>
      <c r="G63" s="1"/>
      <c r="H63" s="1"/>
      <c r="I63" s="1"/>
      <c r="J63" s="1"/>
      <c r="K63" s="1" t="s">
        <v>204</v>
      </c>
      <c r="L63" s="1"/>
      <c r="M63" s="1"/>
      <c r="N63" s="1"/>
      <c r="O63" s="1"/>
      <c r="P63" s="1"/>
      <c r="Q63" s="1"/>
      <c r="R63" s="1"/>
      <c r="S63" s="1"/>
      <c r="T63" s="1"/>
      <c r="X63" s="45" t="s">
        <v>241</v>
      </c>
      <c r="Y63" s="45" t="s">
        <v>242</v>
      </c>
    </row>
    <row r="64" spans="2:63" ht="13.5" customHeight="1">
      <c r="C64" s="1"/>
      <c r="D64" s="1"/>
      <c r="E64" s="1" t="s">
        <v>206</v>
      </c>
      <c r="F64" s="1"/>
      <c r="G64" s="1"/>
      <c r="H64" s="1"/>
      <c r="I64" s="1"/>
      <c r="J64" s="1"/>
      <c r="K64" s="1"/>
      <c r="L64" s="1"/>
      <c r="M64" s="1"/>
      <c r="N64" s="1"/>
      <c r="O64" s="1"/>
      <c r="P64" s="1"/>
      <c r="Q64" s="1"/>
      <c r="R64" s="1"/>
      <c r="S64" s="1"/>
      <c r="T64" s="1"/>
      <c r="Y64" s="45" t="s">
        <v>343</v>
      </c>
    </row>
    <row r="65" spans="2:26" ht="13.5" customHeight="1">
      <c r="C65" s="1"/>
      <c r="D65" s="1"/>
      <c r="E65" s="1" t="s">
        <v>304</v>
      </c>
      <c r="F65" s="1"/>
      <c r="G65" s="1"/>
      <c r="H65" s="1"/>
      <c r="I65" s="1"/>
      <c r="J65" s="1"/>
      <c r="K65" s="1"/>
      <c r="L65" s="1"/>
      <c r="M65" s="1"/>
      <c r="N65" s="1"/>
      <c r="O65" s="1"/>
      <c r="P65" s="1"/>
      <c r="Q65" s="1"/>
      <c r="R65" s="1"/>
      <c r="S65" s="1"/>
      <c r="T65" s="1"/>
      <c r="Y65" s="22" t="s">
        <v>344</v>
      </c>
    </row>
    <row r="66" spans="2:26" ht="13.5" customHeight="1">
      <c r="C66" s="1"/>
      <c r="D66" s="1"/>
      <c r="E66" s="1"/>
      <c r="F66" s="1"/>
      <c r="G66" s="1"/>
      <c r="H66" s="1"/>
      <c r="I66" s="1"/>
      <c r="J66" s="1"/>
      <c r="K66" s="1"/>
      <c r="L66" s="1"/>
      <c r="M66" s="1"/>
      <c r="N66" s="1"/>
      <c r="O66" s="1"/>
      <c r="P66" s="1"/>
      <c r="Q66" s="1"/>
      <c r="R66" s="1"/>
      <c r="S66" s="1"/>
      <c r="T66" s="1"/>
      <c r="U66" s="1"/>
      <c r="V66" s="1"/>
      <c r="W66" s="1"/>
      <c r="Z66" s="45"/>
    </row>
    <row r="67" spans="2:26" ht="13.5" customHeight="1">
      <c r="C67" s="1"/>
      <c r="D67" s="1" t="s">
        <v>208</v>
      </c>
      <c r="E67" s="1"/>
      <c r="F67" s="1"/>
      <c r="G67" s="1"/>
      <c r="H67" s="1"/>
      <c r="I67" s="1"/>
      <c r="J67" s="1"/>
      <c r="K67" s="1"/>
      <c r="L67" s="1"/>
      <c r="M67" s="1"/>
      <c r="N67" s="1"/>
      <c r="O67" s="1"/>
      <c r="P67" s="1"/>
      <c r="Q67" s="1"/>
      <c r="R67" s="1"/>
      <c r="S67" s="1"/>
      <c r="T67" s="1"/>
      <c r="U67" s="1"/>
      <c r="V67" s="1"/>
      <c r="W67" s="1"/>
      <c r="X67" s="45" t="s">
        <v>347</v>
      </c>
      <c r="Y67" s="22" t="s">
        <v>348</v>
      </c>
    </row>
    <row r="68" spans="2:26" ht="13.5" customHeight="1">
      <c r="D68" s="1"/>
      <c r="E68" s="1" t="s">
        <v>209</v>
      </c>
      <c r="F68" s="1"/>
      <c r="G68" s="1"/>
      <c r="H68" s="1"/>
      <c r="I68" s="1"/>
      <c r="J68" s="1"/>
      <c r="K68" s="1"/>
      <c r="L68" s="1"/>
      <c r="M68" s="1"/>
      <c r="N68" s="1"/>
      <c r="O68" s="1"/>
      <c r="P68" s="1"/>
      <c r="Q68" s="1"/>
      <c r="R68" s="1"/>
      <c r="S68" s="1"/>
      <c r="T68" s="1"/>
      <c r="U68" s="1"/>
    </row>
    <row r="69" spans="2:26" ht="13.5" customHeight="1">
      <c r="D69" s="1" t="s">
        <v>210</v>
      </c>
      <c r="E69" s="1"/>
      <c r="F69" s="1"/>
      <c r="G69" s="1"/>
      <c r="H69" s="1"/>
      <c r="I69" s="1"/>
      <c r="J69" s="1"/>
      <c r="K69" s="1"/>
      <c r="L69" s="1"/>
      <c r="M69" s="1"/>
      <c r="N69" s="1"/>
      <c r="O69" s="1"/>
      <c r="P69" s="1"/>
      <c r="Q69" s="1"/>
      <c r="R69" s="1"/>
      <c r="S69" s="1"/>
      <c r="T69" s="1"/>
      <c r="U69" s="1"/>
      <c r="Y69" s="1" t="s">
        <v>349</v>
      </c>
    </row>
    <row r="70" spans="2:26" ht="13.5" customHeight="1">
      <c r="D70" s="1"/>
      <c r="E70" s="1" t="s">
        <v>211</v>
      </c>
      <c r="F70" s="1"/>
      <c r="G70" s="1"/>
      <c r="H70" s="1"/>
      <c r="I70" s="1"/>
      <c r="J70" s="1"/>
      <c r="K70" s="1"/>
      <c r="L70" s="1"/>
      <c r="M70" s="1"/>
      <c r="N70" s="1"/>
      <c r="O70" s="1"/>
      <c r="P70" s="1"/>
      <c r="Q70" s="1"/>
      <c r="R70" s="1"/>
      <c r="S70" s="1"/>
      <c r="T70" s="1"/>
      <c r="U70" s="1"/>
      <c r="Y70" s="1" t="s">
        <v>350</v>
      </c>
    </row>
    <row r="71" spans="2:26" ht="13.5" customHeight="1">
      <c r="G71" s="1"/>
      <c r="H71" s="1"/>
      <c r="I71" s="1"/>
      <c r="J71" s="1"/>
      <c r="K71" s="1"/>
      <c r="L71" s="1"/>
      <c r="M71" s="1"/>
      <c r="N71" s="1"/>
      <c r="O71" s="1"/>
      <c r="P71" s="1"/>
      <c r="Q71" s="1"/>
      <c r="R71" s="1"/>
      <c r="S71" s="1"/>
      <c r="T71" s="1"/>
      <c r="U71" s="1"/>
      <c r="Y71" s="22" t="s">
        <v>351</v>
      </c>
    </row>
    <row r="72" spans="2:26" ht="13.5" customHeight="1">
      <c r="C72" s="1" t="s">
        <v>231</v>
      </c>
      <c r="D72" s="1"/>
      <c r="E72" s="1"/>
      <c r="G72" s="1"/>
      <c r="H72" s="1"/>
      <c r="I72" s="1"/>
      <c r="J72" s="1"/>
      <c r="K72" s="1"/>
      <c r="L72" s="1"/>
      <c r="M72" s="1"/>
      <c r="N72" s="1"/>
      <c r="O72" s="1"/>
      <c r="P72" s="1"/>
      <c r="Q72" s="1"/>
      <c r="R72" s="1"/>
      <c r="S72" s="1"/>
      <c r="T72" s="1"/>
      <c r="U72" s="1"/>
      <c r="Y72" s="22" t="s">
        <v>352</v>
      </c>
    </row>
    <row r="73" spans="2:26" ht="13.5" customHeight="1">
      <c r="C73" s="1"/>
      <c r="D73" s="1" t="s">
        <v>233</v>
      </c>
      <c r="E73" s="1"/>
      <c r="G73" s="1"/>
      <c r="H73" s="1"/>
      <c r="I73" s="1"/>
      <c r="J73" s="1"/>
      <c r="K73" s="1"/>
      <c r="L73" s="1"/>
      <c r="M73" s="1"/>
      <c r="N73" s="1"/>
      <c r="O73" s="1"/>
      <c r="P73" s="1"/>
      <c r="Q73" s="1"/>
      <c r="R73" s="1"/>
      <c r="S73" s="1"/>
      <c r="T73" s="1"/>
      <c r="U73" s="1"/>
    </row>
    <row r="74" spans="2:26" ht="13.5" customHeight="1">
      <c r="C74" s="1"/>
      <c r="D74" s="1" t="s">
        <v>232</v>
      </c>
      <c r="E74" s="1"/>
      <c r="G74" s="1"/>
      <c r="H74" s="1"/>
      <c r="I74" s="1"/>
      <c r="J74" s="1"/>
      <c r="K74" s="1"/>
      <c r="L74" s="1"/>
      <c r="M74" s="1"/>
      <c r="N74" s="1"/>
      <c r="O74" s="1"/>
      <c r="P74" s="1"/>
      <c r="Q74" s="1"/>
      <c r="R74" s="1"/>
      <c r="S74" s="1"/>
      <c r="T74" s="1"/>
      <c r="U74" s="1"/>
      <c r="Y74" s="22" t="s">
        <v>353</v>
      </c>
    </row>
    <row r="75" spans="2:26" ht="13.5" customHeight="1">
      <c r="F75" s="1"/>
      <c r="G75" s="1"/>
      <c r="H75" s="1"/>
      <c r="I75" s="1"/>
      <c r="J75" s="1"/>
      <c r="K75" s="1"/>
      <c r="L75" s="1"/>
      <c r="M75" s="1"/>
      <c r="N75" s="1"/>
      <c r="O75" s="1"/>
      <c r="P75" s="1"/>
      <c r="Q75" s="1"/>
      <c r="R75" s="1"/>
      <c r="S75" s="1"/>
      <c r="T75" s="1"/>
      <c r="U75" s="1"/>
      <c r="Y75" s="22" t="s">
        <v>354</v>
      </c>
    </row>
    <row r="76" spans="2:26" ht="13.5" customHeight="1">
      <c r="B76" s="22" t="s">
        <v>305</v>
      </c>
      <c r="H76" s="1"/>
      <c r="I76" s="1"/>
      <c r="J76" s="1"/>
      <c r="K76" s="1"/>
      <c r="L76" s="1"/>
      <c r="M76" s="1"/>
      <c r="N76" s="1"/>
      <c r="O76" s="1"/>
      <c r="P76" s="1"/>
      <c r="Q76" s="1"/>
      <c r="R76" s="1"/>
      <c r="S76" s="1"/>
      <c r="T76" s="1"/>
      <c r="U76" s="1"/>
      <c r="Y76" s="22" t="s">
        <v>355</v>
      </c>
    </row>
    <row r="77" spans="2:26" ht="13.5" customHeight="1">
      <c r="C77" s="1" t="s">
        <v>212</v>
      </c>
      <c r="D77" s="1"/>
      <c r="H77" s="1"/>
      <c r="I77" s="1"/>
      <c r="J77" s="1"/>
      <c r="K77" s="1"/>
      <c r="L77" s="1"/>
      <c r="M77" s="1"/>
      <c r="N77" s="1"/>
      <c r="O77" s="1"/>
      <c r="P77" s="1"/>
      <c r="Q77" s="1"/>
      <c r="R77" s="1"/>
      <c r="S77" s="1"/>
      <c r="T77" s="1"/>
      <c r="U77" s="1"/>
    </row>
    <row r="78" spans="2:26" ht="13.5" customHeight="1">
      <c r="C78" s="1"/>
      <c r="D78" s="1" t="s">
        <v>215</v>
      </c>
      <c r="E78" s="1"/>
      <c r="H78" s="1"/>
      <c r="I78" s="1"/>
      <c r="J78" s="1"/>
      <c r="K78" s="1"/>
      <c r="L78" s="1"/>
      <c r="M78" s="1"/>
      <c r="N78" s="1"/>
      <c r="O78" s="1"/>
      <c r="P78" s="1"/>
      <c r="Q78" s="1"/>
      <c r="R78" s="1"/>
      <c r="S78" s="1"/>
      <c r="T78" s="1"/>
      <c r="U78" s="1"/>
      <c r="V78" s="1" t="s">
        <v>309</v>
      </c>
      <c r="W78" s="1"/>
    </row>
    <row r="79" spans="2:26" ht="13.5" customHeight="1">
      <c r="E79" s="1"/>
      <c r="L79" s="1"/>
      <c r="M79" s="1"/>
      <c r="N79" s="1"/>
      <c r="O79" s="1"/>
      <c r="P79" s="1"/>
      <c r="Q79" s="1"/>
      <c r="R79" s="1"/>
      <c r="S79" s="1"/>
      <c r="T79" s="1"/>
      <c r="U79" s="1"/>
      <c r="V79" s="1"/>
      <c r="W79" s="1"/>
      <c r="X79" s="1" t="s">
        <v>243</v>
      </c>
    </row>
    <row r="80" spans="2:26" ht="13.5" customHeight="1">
      <c r="C80" s="1" t="s">
        <v>222</v>
      </c>
      <c r="D80" s="1"/>
      <c r="E80" s="1"/>
      <c r="F80" s="1"/>
      <c r="G80" s="1"/>
      <c r="L80" s="1"/>
      <c r="M80" s="1"/>
      <c r="N80" s="1"/>
      <c r="O80" s="1"/>
      <c r="P80" s="1"/>
      <c r="Q80" s="1"/>
      <c r="R80" s="1"/>
      <c r="S80" s="1"/>
      <c r="T80" s="1"/>
      <c r="U80" s="1"/>
      <c r="V80" s="1"/>
      <c r="W80" s="1"/>
      <c r="Y80" s="22" t="s">
        <v>244</v>
      </c>
    </row>
    <row r="81" spans="3:36" ht="13.5" customHeight="1">
      <c r="C81" s="1"/>
      <c r="D81" s="1" t="s">
        <v>224</v>
      </c>
      <c r="E81" s="1"/>
      <c r="F81" s="1"/>
      <c r="L81" s="1"/>
      <c r="M81" s="1"/>
      <c r="N81" s="1"/>
      <c r="O81" s="1"/>
      <c r="P81" s="1"/>
      <c r="Q81" s="1"/>
      <c r="R81" s="1"/>
      <c r="S81" s="1"/>
      <c r="T81" s="1"/>
      <c r="U81" s="1"/>
      <c r="V81" s="1"/>
      <c r="W81" s="1"/>
    </row>
    <row r="82" spans="3:36" ht="13.5" customHeight="1">
      <c r="C82" s="1"/>
      <c r="D82" s="1"/>
      <c r="E82" s="1" t="s">
        <v>226</v>
      </c>
      <c r="F82" s="1"/>
      <c r="U82" s="1"/>
      <c r="V82" s="1"/>
      <c r="W82" s="1"/>
      <c r="X82" s="1" t="s">
        <v>245</v>
      </c>
      <c r="Y82" s="1"/>
      <c r="Z82" s="1"/>
      <c r="AA82" s="1"/>
      <c r="AB82" s="1"/>
      <c r="AC82" s="1"/>
      <c r="AD82" s="1"/>
      <c r="AE82" s="1"/>
      <c r="AF82" s="1"/>
      <c r="AG82" s="1"/>
      <c r="AH82" s="1"/>
      <c r="AI82" s="1"/>
      <c r="AJ82" s="1"/>
    </row>
    <row r="83" spans="3:36" ht="13.5" customHeight="1">
      <c r="C83" s="1"/>
      <c r="D83" s="1"/>
      <c r="E83" s="1" t="s">
        <v>227</v>
      </c>
      <c r="F83" s="1"/>
      <c r="U83" s="1"/>
      <c r="V83" s="1"/>
      <c r="W83" s="1"/>
      <c r="X83" s="1"/>
      <c r="Y83" s="58" t="s">
        <v>345</v>
      </c>
    </row>
    <row r="84" spans="3:36" ht="13.5" customHeight="1">
      <c r="C84" s="1"/>
      <c r="D84" s="1"/>
      <c r="E84" s="1"/>
      <c r="F84" s="1"/>
      <c r="U84" s="1"/>
      <c r="V84" s="1"/>
      <c r="W84" s="1"/>
      <c r="X84" s="1"/>
      <c r="Y84" s="58" t="s">
        <v>346</v>
      </c>
    </row>
    <row r="85" spans="3:36" ht="13.5" customHeight="1">
      <c r="C85" s="1"/>
      <c r="D85" s="1" t="s">
        <v>228</v>
      </c>
      <c r="E85" s="1"/>
      <c r="F85" s="1"/>
      <c r="U85" s="1"/>
      <c r="V85" s="1"/>
      <c r="W85" s="1"/>
      <c r="X85" s="1"/>
    </row>
    <row r="86" spans="3:36" ht="13.5" customHeight="1">
      <c r="C86" s="1"/>
      <c r="D86" s="1"/>
      <c r="E86" s="1" t="s">
        <v>229</v>
      </c>
      <c r="F86" s="1"/>
      <c r="V86" s="1"/>
      <c r="W86" s="1"/>
      <c r="X86" s="1"/>
      <c r="Y86" s="1" t="s">
        <v>194</v>
      </c>
      <c r="Z86" s="1"/>
      <c r="AA86" s="1"/>
      <c r="AB86" s="1"/>
      <c r="AC86" s="1"/>
      <c r="AD86" s="1"/>
      <c r="AE86" s="1"/>
      <c r="AF86" s="1"/>
      <c r="AG86" s="1"/>
      <c r="AH86" s="1"/>
      <c r="AI86" s="1"/>
      <c r="AJ86" s="1"/>
    </row>
    <row r="87" spans="3:36" ht="13.5" customHeight="1">
      <c r="V87" s="1"/>
      <c r="W87" s="1"/>
      <c r="X87" s="1"/>
      <c r="Y87" s="1"/>
      <c r="Z87" s="1" t="s">
        <v>196</v>
      </c>
      <c r="AA87" s="1" t="s">
        <v>197</v>
      </c>
      <c r="AB87" s="1"/>
      <c r="AC87" s="1"/>
      <c r="AD87" s="1"/>
      <c r="AE87" s="1"/>
      <c r="AF87" s="1"/>
      <c r="AG87" s="1"/>
      <c r="AH87" s="1"/>
      <c r="AI87" s="1"/>
      <c r="AJ87" s="1"/>
    </row>
    <row r="88" spans="3:36" ht="13.5" customHeight="1">
      <c r="V88" s="1"/>
      <c r="W88" s="1"/>
      <c r="X88" s="1"/>
      <c r="Y88" s="1"/>
      <c r="Z88" s="1" t="s">
        <v>200</v>
      </c>
      <c r="AA88" s="1" t="s">
        <v>201</v>
      </c>
      <c r="AB88" s="1"/>
      <c r="AC88" s="1"/>
      <c r="AD88" s="1"/>
      <c r="AE88" s="1"/>
      <c r="AF88" s="1"/>
      <c r="AG88" s="1"/>
      <c r="AH88" s="1"/>
      <c r="AI88" s="1"/>
      <c r="AJ88" s="1"/>
    </row>
    <row r="89" spans="3:36" ht="13.5" customHeight="1">
      <c r="V89" s="1"/>
      <c r="W89" s="1"/>
      <c r="X89" s="1"/>
      <c r="Y89" s="1"/>
      <c r="Z89" s="1"/>
      <c r="AA89" s="1"/>
      <c r="AB89" s="1"/>
      <c r="AC89" s="1"/>
      <c r="AD89" s="1"/>
      <c r="AE89" s="1"/>
      <c r="AF89" s="1"/>
      <c r="AG89" s="1"/>
      <c r="AH89" s="1"/>
      <c r="AI89" s="1"/>
      <c r="AJ89" s="1"/>
    </row>
    <row r="90" spans="3:36" ht="13.5" customHeight="1">
      <c r="V90" s="1"/>
      <c r="W90" s="1"/>
      <c r="X90" s="1"/>
      <c r="Y90" s="1"/>
      <c r="Z90" s="1" t="s">
        <v>205</v>
      </c>
      <c r="AA90" s="1"/>
      <c r="AB90" s="1"/>
      <c r="AC90" s="1"/>
      <c r="AD90" s="1"/>
      <c r="AE90" s="1"/>
      <c r="AF90" s="1"/>
      <c r="AG90" s="1"/>
      <c r="AH90" s="1"/>
      <c r="AI90" s="1"/>
      <c r="AJ90" s="1"/>
    </row>
    <row r="91" spans="3:36" ht="13.5" customHeight="1">
      <c r="V91" s="1"/>
      <c r="W91" s="1"/>
      <c r="X91" s="1"/>
      <c r="Y91" s="1"/>
      <c r="Z91" s="1"/>
      <c r="AA91" s="1" t="s">
        <v>207</v>
      </c>
      <c r="AB91" s="1"/>
      <c r="AC91" s="1"/>
      <c r="AD91" s="1"/>
      <c r="AE91" s="1"/>
      <c r="AF91" s="1"/>
      <c r="AG91" s="1"/>
      <c r="AH91" s="1"/>
      <c r="AI91" s="1"/>
      <c r="AJ91" s="1"/>
    </row>
    <row r="92" spans="3:36" ht="13.5" customHeight="1">
      <c r="V92" s="1"/>
      <c r="W92" s="1"/>
      <c r="X92" s="1"/>
      <c r="Y92" s="1"/>
      <c r="Z92" s="1"/>
      <c r="AA92" s="1"/>
      <c r="AB92" s="1"/>
      <c r="AC92" s="1"/>
      <c r="AD92" s="1"/>
      <c r="AE92" s="1"/>
      <c r="AF92" s="1"/>
      <c r="AG92" s="1"/>
      <c r="AH92" s="1"/>
      <c r="AI92" s="1"/>
      <c r="AJ92" s="1"/>
    </row>
    <row r="93" spans="3:36" ht="13.5" customHeight="1">
      <c r="V93" s="1"/>
      <c r="W93" s="1"/>
      <c r="X93" s="1"/>
      <c r="Y93" s="1" t="s">
        <v>193</v>
      </c>
      <c r="Z93" s="1"/>
      <c r="AA93" s="1"/>
      <c r="AB93" s="1"/>
      <c r="AC93" s="1"/>
      <c r="AD93" s="1"/>
      <c r="AE93" s="1"/>
      <c r="AF93" s="1"/>
      <c r="AG93" s="1"/>
      <c r="AH93" s="1"/>
      <c r="AI93" s="1"/>
      <c r="AJ93" s="1"/>
    </row>
    <row r="94" spans="3:36" ht="13.5" customHeight="1">
      <c r="V94" s="1"/>
      <c r="W94" s="1"/>
      <c r="X94" s="1"/>
      <c r="Y94" s="1"/>
      <c r="Z94" s="1" t="s">
        <v>196</v>
      </c>
      <c r="AA94" s="1" t="s">
        <v>201</v>
      </c>
      <c r="AB94" s="1"/>
      <c r="AC94" s="1"/>
      <c r="AD94" s="1"/>
      <c r="AE94" s="1"/>
      <c r="AF94" s="1"/>
      <c r="AG94" s="1"/>
      <c r="AH94" s="1"/>
      <c r="AI94" s="1"/>
      <c r="AJ94" s="1"/>
    </row>
    <row r="95" spans="3:36" ht="13.5" customHeight="1">
      <c r="V95" s="1"/>
      <c r="W95" s="1"/>
      <c r="X95" s="1"/>
      <c r="Y95" s="1"/>
      <c r="Z95" s="1"/>
      <c r="AA95" s="1"/>
      <c r="AB95" s="1"/>
      <c r="AC95" s="1"/>
      <c r="AD95" s="1"/>
      <c r="AE95" s="1"/>
      <c r="AF95" s="1"/>
      <c r="AG95" s="1"/>
      <c r="AH95" s="1"/>
      <c r="AI95" s="1"/>
      <c r="AJ95" s="1"/>
    </row>
    <row r="96" spans="3:36" ht="13.5" customHeight="1">
      <c r="X96" s="1"/>
      <c r="Y96" s="1"/>
      <c r="Z96" s="1"/>
      <c r="AA96" s="1" t="s">
        <v>213</v>
      </c>
      <c r="AB96" s="1" t="s">
        <v>214</v>
      </c>
      <c r="AC96" s="1"/>
      <c r="AD96" s="1"/>
      <c r="AE96" s="1"/>
      <c r="AF96" s="1"/>
      <c r="AG96" s="1"/>
      <c r="AH96" s="1"/>
      <c r="AI96" s="1"/>
      <c r="AJ96" s="1"/>
    </row>
    <row r="97" spans="24:36" ht="13.5" customHeight="1">
      <c r="X97" s="1"/>
      <c r="Y97" s="1"/>
      <c r="Z97" s="1"/>
      <c r="AA97" s="1"/>
      <c r="AB97" s="1" t="s">
        <v>216</v>
      </c>
      <c r="AC97" s="1"/>
      <c r="AD97" s="1"/>
      <c r="AE97" s="1"/>
      <c r="AF97" s="1"/>
      <c r="AG97" s="1"/>
      <c r="AH97" s="1"/>
      <c r="AI97" s="1"/>
      <c r="AJ97" s="1"/>
    </row>
    <row r="98" spans="24:36" ht="13.5" customHeight="1">
      <c r="X98" s="1"/>
      <c r="Y98" s="1"/>
      <c r="Z98" s="1"/>
      <c r="AA98" s="1"/>
      <c r="AB98" s="1" t="s">
        <v>217</v>
      </c>
      <c r="AC98" s="1"/>
      <c r="AD98" s="1"/>
      <c r="AE98" s="1"/>
      <c r="AF98" s="1"/>
      <c r="AG98" s="1"/>
      <c r="AH98" s="1"/>
      <c r="AI98" s="1"/>
      <c r="AJ98" s="1"/>
    </row>
    <row r="99" spans="24:36" ht="13.5" customHeight="1">
      <c r="X99" s="1"/>
      <c r="Y99" s="1"/>
      <c r="Z99" s="1"/>
      <c r="AA99" s="1"/>
      <c r="AB99" s="1" t="s">
        <v>218</v>
      </c>
      <c r="AC99" s="1"/>
      <c r="AD99" s="1"/>
      <c r="AE99" s="1"/>
      <c r="AF99" s="1"/>
      <c r="AG99" s="1"/>
      <c r="AH99" s="1"/>
      <c r="AI99" s="1"/>
      <c r="AJ99" s="1"/>
    </row>
    <row r="100" spans="24:36" ht="13.5" customHeight="1">
      <c r="X100" s="1"/>
      <c r="Y100" s="1"/>
      <c r="Z100" s="1"/>
      <c r="AA100" s="1"/>
      <c r="AB100" s="1" t="s">
        <v>219</v>
      </c>
      <c r="AC100" s="1"/>
      <c r="AD100" s="1"/>
      <c r="AE100" s="1"/>
      <c r="AF100" s="1"/>
      <c r="AG100" s="1"/>
      <c r="AH100" s="1"/>
      <c r="AI100" s="1"/>
      <c r="AJ100" s="1"/>
    </row>
    <row r="101" spans="24:36" ht="13.5" customHeight="1">
      <c r="X101" s="1"/>
      <c r="Y101" s="1"/>
      <c r="Z101" s="1"/>
      <c r="AA101" s="1"/>
      <c r="AB101" s="1" t="s">
        <v>220</v>
      </c>
      <c r="AC101" s="1"/>
      <c r="AD101" s="1"/>
      <c r="AE101" s="1"/>
      <c r="AF101" s="1"/>
      <c r="AG101" s="1"/>
      <c r="AH101" s="1"/>
      <c r="AI101" s="1"/>
      <c r="AJ101" s="1"/>
    </row>
    <row r="102" spans="24:36" ht="13.5" customHeight="1">
      <c r="X102" s="1"/>
      <c r="Y102" s="1"/>
      <c r="Z102" s="1"/>
      <c r="AA102" s="1"/>
      <c r="AB102" s="1"/>
      <c r="AC102" s="1" t="s">
        <v>221</v>
      </c>
      <c r="AD102" s="1"/>
      <c r="AE102" s="1"/>
      <c r="AF102" s="1"/>
      <c r="AG102" s="1"/>
      <c r="AH102" s="1"/>
      <c r="AI102" s="1"/>
      <c r="AJ102" s="1"/>
    </row>
    <row r="103" spans="24:36" ht="13.5" customHeight="1">
      <c r="Y103" s="1"/>
      <c r="Z103" s="1"/>
      <c r="AA103" s="1"/>
      <c r="AB103" s="1"/>
      <c r="AC103" s="1" t="s">
        <v>223</v>
      </c>
      <c r="AD103" s="1"/>
      <c r="AE103" s="1"/>
      <c r="AF103" s="1"/>
      <c r="AG103" s="1"/>
      <c r="AH103" s="1"/>
      <c r="AI103" s="1"/>
      <c r="AJ103" s="1"/>
    </row>
    <row r="104" spans="24:36" ht="13.5" customHeight="1">
      <c r="Y104" s="1"/>
      <c r="Z104" s="1"/>
      <c r="AA104" s="1"/>
      <c r="AB104" s="1" t="s">
        <v>225</v>
      </c>
      <c r="AC104" s="1"/>
      <c r="AD104" s="1"/>
      <c r="AE104" s="1"/>
      <c r="AF104" s="1"/>
      <c r="AG104" s="1"/>
      <c r="AH104" s="1"/>
      <c r="AI104" s="1"/>
      <c r="AJ104" s="1"/>
    </row>
    <row r="105" spans="24:36" ht="13.5" customHeight="1">
      <c r="Y105" s="1"/>
      <c r="Z105" s="1"/>
      <c r="AA105" s="1"/>
      <c r="AB105" s="1"/>
      <c r="AC105" s="1" t="s">
        <v>207</v>
      </c>
      <c r="AD105" s="1"/>
      <c r="AE105" s="1"/>
      <c r="AF105" s="1"/>
      <c r="AG105" s="1"/>
      <c r="AH105" s="1"/>
      <c r="AI105" s="1"/>
      <c r="AJ105" s="1"/>
    </row>
    <row r="108" spans="24:36" ht="13.5" customHeight="1">
      <c r="Y108" s="1" t="s">
        <v>356</v>
      </c>
      <c r="Z108" s="1"/>
      <c r="AA108" s="1"/>
      <c r="AB108" s="1"/>
      <c r="AC108" s="1"/>
      <c r="AD108" s="1"/>
      <c r="AE108" s="1"/>
    </row>
    <row r="109" spans="24:36" ht="13.5" customHeight="1">
      <c r="Y109" s="1"/>
      <c r="Z109" s="1" t="s">
        <v>357</v>
      </c>
      <c r="AA109" s="1"/>
      <c r="AB109" s="1"/>
      <c r="AC109" s="1"/>
      <c r="AD109" s="1" t="s">
        <v>358</v>
      </c>
      <c r="AE109" s="1"/>
    </row>
    <row r="117" spans="26:37" ht="13.5" customHeight="1">
      <c r="Z117" s="1" t="s">
        <v>359</v>
      </c>
      <c r="AA117" s="1"/>
      <c r="AB117" s="1"/>
      <c r="AC117" s="1"/>
      <c r="AD117" s="1" t="s">
        <v>360</v>
      </c>
      <c r="AE117" s="1"/>
      <c r="AF117" s="1"/>
    </row>
    <row r="123" spans="26:37" ht="13.5" customHeight="1">
      <c r="AK123" s="1" t="s">
        <v>361</v>
      </c>
    </row>
    <row r="124" spans="26:37" ht="13.5" customHeight="1">
      <c r="AK124" s="1" t="s">
        <v>362</v>
      </c>
    </row>
  </sheetData>
  <mergeCells count="14">
    <mergeCell ref="A2:D2"/>
    <mergeCell ref="E2:U2"/>
    <mergeCell ref="V2:Y2"/>
    <mergeCell ref="Z2:AP2"/>
    <mergeCell ref="A1:D1"/>
    <mergeCell ref="E1:U1"/>
    <mergeCell ref="V1:Y1"/>
    <mergeCell ref="Z1:AP1"/>
    <mergeCell ref="AY7:BK7"/>
    <mergeCell ref="AY6:BK6"/>
    <mergeCell ref="AQ2:AT2"/>
    <mergeCell ref="AU2:BK2"/>
    <mergeCell ref="AU1:BK1"/>
    <mergeCell ref="AQ1:AT1"/>
  </mergeCells>
  <phoneticPr fontId="1"/>
  <pageMargins left="0.51181102362204722" right="0.51181102362204722" top="0.78740157480314965" bottom="0.59055118110236227" header="0.43307086614173229" footer="0.31496062992125984"/>
  <pageSetup paperSize="9" scale="70" fitToHeight="0" orientation="landscape" horizontalDpi="300" verticalDpi="300" r:id="rId1"/>
  <headerFooter>
    <oddFooter>&amp;C&amp;"ＭＳ ゴシック,標準"&amp;10- &amp;P -</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7:T109"/>
  <sheetViews>
    <sheetView topLeftCell="A43" workbookViewId="0">
      <selection activeCell="D107" sqref="D107"/>
    </sheetView>
  </sheetViews>
  <sheetFormatPr defaultRowHeight="15.75"/>
  <cols>
    <col min="1" max="1" width="50.5" style="45" bestFit="1" customWidth="1"/>
    <col min="2" max="2" width="11" style="45" customWidth="1"/>
    <col min="3" max="16384" width="9" style="45"/>
  </cols>
  <sheetData>
    <row r="37" spans="1:20">
      <c r="A37" s="22"/>
      <c r="C37" s="221"/>
      <c r="D37" s="238"/>
      <c r="F37" s="221"/>
      <c r="H37" s="23"/>
    </row>
    <row r="39" spans="1:20">
      <c r="A39" s="23"/>
      <c r="D39" s="221"/>
      <c r="G39" s="221"/>
    </row>
    <row r="43" spans="1:20">
      <c r="A43" s="45" t="s">
        <v>379</v>
      </c>
      <c r="B43" s="45" t="s">
        <v>380</v>
      </c>
      <c r="C43" s="45" t="s">
        <v>381</v>
      </c>
      <c r="D43" s="45" t="s">
        <v>382</v>
      </c>
      <c r="H43" s="45" t="s">
        <v>383</v>
      </c>
      <c r="I43" s="45" t="s">
        <v>384</v>
      </c>
      <c r="J43" s="45" t="s">
        <v>385</v>
      </c>
      <c r="K43" s="45" t="s">
        <v>386</v>
      </c>
      <c r="L43" s="45" t="s">
        <v>387</v>
      </c>
      <c r="M43" s="45" t="s">
        <v>388</v>
      </c>
      <c r="N43" s="45" t="s">
        <v>389</v>
      </c>
      <c r="O43" s="45" t="s">
        <v>390</v>
      </c>
      <c r="P43" s="45" t="s">
        <v>391</v>
      </c>
      <c r="Q43" s="45" t="s">
        <v>392</v>
      </c>
      <c r="R43" s="45" t="s">
        <v>393</v>
      </c>
      <c r="S43" s="45" t="s">
        <v>394</v>
      </c>
      <c r="T43" s="45" t="s">
        <v>395</v>
      </c>
    </row>
    <row r="44" spans="1:20">
      <c r="A44" s="45" t="s">
        <v>396</v>
      </c>
      <c r="B44" s="45">
        <v>156</v>
      </c>
      <c r="C44" s="45" t="s">
        <v>397</v>
      </c>
      <c r="D44" s="45" t="s">
        <v>398</v>
      </c>
      <c r="H44" s="45" t="s">
        <v>399</v>
      </c>
      <c r="I44" s="45">
        <v>1</v>
      </c>
      <c r="J44" s="45" t="s">
        <v>400</v>
      </c>
      <c r="L44" s="45" t="s">
        <v>401</v>
      </c>
      <c r="M44" s="45" t="s">
        <v>249</v>
      </c>
      <c r="N44" s="45" t="s">
        <v>402</v>
      </c>
      <c r="O44" s="45" t="s">
        <v>403</v>
      </c>
      <c r="S44" s="45" t="s">
        <v>404</v>
      </c>
      <c r="T44" s="45">
        <v>54</v>
      </c>
    </row>
    <row r="45" spans="1:20">
      <c r="A45" s="45" t="s">
        <v>396</v>
      </c>
      <c r="B45" s="45">
        <v>157</v>
      </c>
      <c r="C45" s="45" t="s">
        <v>405</v>
      </c>
      <c r="D45" s="45" t="s">
        <v>398</v>
      </c>
      <c r="H45" s="45" t="s">
        <v>399</v>
      </c>
      <c r="I45" s="45">
        <v>1</v>
      </c>
      <c r="J45" s="45" t="s">
        <v>406</v>
      </c>
      <c r="L45" s="45" t="s">
        <v>401</v>
      </c>
      <c r="M45" s="45" t="s">
        <v>249</v>
      </c>
      <c r="N45" s="45" t="s">
        <v>402</v>
      </c>
      <c r="O45" s="45" t="s">
        <v>403</v>
      </c>
      <c r="S45" s="45" t="s">
        <v>404</v>
      </c>
      <c r="T45" s="45">
        <v>54</v>
      </c>
    </row>
    <row r="46" spans="1:20">
      <c r="A46" s="45" t="s">
        <v>396</v>
      </c>
      <c r="B46" s="45">
        <v>158</v>
      </c>
      <c r="C46" s="45" t="s">
        <v>407</v>
      </c>
      <c r="D46" s="45" t="s">
        <v>408</v>
      </c>
      <c r="H46" s="45" t="s">
        <v>399</v>
      </c>
      <c r="I46" s="45">
        <v>1</v>
      </c>
      <c r="J46" s="45" t="s">
        <v>409</v>
      </c>
      <c r="L46" s="45" t="s">
        <v>401</v>
      </c>
      <c r="M46" s="45" t="s">
        <v>249</v>
      </c>
      <c r="N46" s="45" t="s">
        <v>402</v>
      </c>
      <c r="O46" s="45" t="s">
        <v>403</v>
      </c>
      <c r="S46" s="45" t="s">
        <v>404</v>
      </c>
      <c r="T46" s="45">
        <v>54</v>
      </c>
    </row>
    <row r="47" spans="1:20">
      <c r="A47" s="22" t="s">
        <v>396</v>
      </c>
      <c r="B47" s="45">
        <v>159</v>
      </c>
      <c r="C47" s="45" t="s">
        <v>410</v>
      </c>
      <c r="D47" s="45" t="s">
        <v>408</v>
      </c>
      <c r="H47" s="45" t="s">
        <v>399</v>
      </c>
      <c r="I47" s="45">
        <v>1</v>
      </c>
      <c r="J47" s="45" t="s">
        <v>411</v>
      </c>
      <c r="L47" s="45" t="s">
        <v>401</v>
      </c>
      <c r="M47" s="45" t="s">
        <v>249</v>
      </c>
      <c r="N47" s="45" t="s">
        <v>402</v>
      </c>
      <c r="O47" s="45" t="s">
        <v>403</v>
      </c>
      <c r="S47" s="45" t="s">
        <v>404</v>
      </c>
      <c r="T47" s="45">
        <v>54</v>
      </c>
    </row>
    <row r="48" spans="1:20">
      <c r="A48" s="22" t="s">
        <v>396</v>
      </c>
      <c r="B48" s="45">
        <v>160</v>
      </c>
      <c r="C48" s="45" t="s">
        <v>412</v>
      </c>
      <c r="D48" s="45" t="s">
        <v>413</v>
      </c>
      <c r="H48" s="45" t="s">
        <v>399</v>
      </c>
      <c r="I48" s="45">
        <v>1</v>
      </c>
      <c r="J48" s="45" t="s">
        <v>409</v>
      </c>
      <c r="L48" s="45" t="s">
        <v>401</v>
      </c>
      <c r="M48" s="45" t="s">
        <v>249</v>
      </c>
      <c r="N48" s="45" t="s">
        <v>402</v>
      </c>
      <c r="O48" s="45" t="s">
        <v>403</v>
      </c>
      <c r="S48" s="45" t="s">
        <v>404</v>
      </c>
      <c r="T48" s="45">
        <v>54</v>
      </c>
    </row>
    <row r="49" spans="1:20">
      <c r="A49" s="45" t="s">
        <v>396</v>
      </c>
      <c r="B49" s="45">
        <v>161</v>
      </c>
      <c r="C49" s="45" t="s">
        <v>414</v>
      </c>
      <c r="D49" s="45" t="s">
        <v>413</v>
      </c>
      <c r="H49" s="45" t="s">
        <v>399</v>
      </c>
      <c r="I49" s="45">
        <v>1</v>
      </c>
      <c r="J49" s="45" t="s">
        <v>411</v>
      </c>
      <c r="L49" s="45" t="s">
        <v>401</v>
      </c>
      <c r="M49" s="45" t="s">
        <v>249</v>
      </c>
      <c r="N49" s="45" t="s">
        <v>402</v>
      </c>
      <c r="O49" s="45" t="s">
        <v>403</v>
      </c>
      <c r="S49" s="45" t="s">
        <v>404</v>
      </c>
      <c r="T49" s="45">
        <v>54</v>
      </c>
    </row>
    <row r="50" spans="1:20">
      <c r="A50" s="22" t="s">
        <v>396</v>
      </c>
      <c r="B50" s="45">
        <v>162</v>
      </c>
      <c r="C50" s="45" t="s">
        <v>415</v>
      </c>
      <c r="D50" s="45" t="s">
        <v>416</v>
      </c>
      <c r="H50" s="45" t="s">
        <v>399</v>
      </c>
      <c r="I50" s="45">
        <v>1</v>
      </c>
      <c r="J50" s="45" t="s">
        <v>409</v>
      </c>
      <c r="L50" s="45" t="s">
        <v>401</v>
      </c>
      <c r="M50" s="45" t="s">
        <v>249</v>
      </c>
      <c r="N50" s="45" t="s">
        <v>402</v>
      </c>
      <c r="O50" s="45" t="s">
        <v>403</v>
      </c>
      <c r="S50" s="45" t="s">
        <v>404</v>
      </c>
      <c r="T50" s="45">
        <v>54</v>
      </c>
    </row>
    <row r="51" spans="1:20">
      <c r="A51" s="45" t="s">
        <v>396</v>
      </c>
      <c r="B51" s="45">
        <v>163</v>
      </c>
      <c r="C51" s="45" t="s">
        <v>417</v>
      </c>
      <c r="D51" s="45" t="s">
        <v>416</v>
      </c>
      <c r="H51" s="45" t="s">
        <v>399</v>
      </c>
      <c r="I51" s="45">
        <v>1</v>
      </c>
      <c r="J51" s="45" t="s">
        <v>411</v>
      </c>
      <c r="L51" s="45" t="s">
        <v>401</v>
      </c>
      <c r="M51" s="45" t="s">
        <v>249</v>
      </c>
      <c r="N51" s="45" t="s">
        <v>402</v>
      </c>
      <c r="O51" s="45" t="s">
        <v>403</v>
      </c>
      <c r="S51" s="45" t="s">
        <v>404</v>
      </c>
      <c r="T51" s="45">
        <v>54</v>
      </c>
    </row>
    <row r="52" spans="1:20">
      <c r="A52" s="45" t="s">
        <v>396</v>
      </c>
      <c r="B52" s="45">
        <v>164</v>
      </c>
      <c r="C52" s="45" t="s">
        <v>418</v>
      </c>
      <c r="D52" s="45" t="s">
        <v>440</v>
      </c>
      <c r="H52" s="45" t="s">
        <v>419</v>
      </c>
      <c r="I52" s="45">
        <v>10</v>
      </c>
      <c r="J52" s="45" t="s">
        <v>420</v>
      </c>
    </row>
    <row r="53" spans="1:20">
      <c r="A53" s="45" t="s">
        <v>396</v>
      </c>
      <c r="B53" s="45">
        <v>165</v>
      </c>
      <c r="C53" s="45" t="s">
        <v>473</v>
      </c>
      <c r="D53" s="45" t="s">
        <v>439</v>
      </c>
      <c r="H53" s="45" t="s">
        <v>419</v>
      </c>
      <c r="I53" s="45">
        <v>10</v>
      </c>
      <c r="J53" s="45" t="s">
        <v>420</v>
      </c>
    </row>
    <row r="54" spans="1:20">
      <c r="A54" s="45" t="s">
        <v>396</v>
      </c>
      <c r="B54" s="45">
        <v>166</v>
      </c>
      <c r="C54" s="45" t="s">
        <v>421</v>
      </c>
      <c r="D54" s="45" t="s">
        <v>366</v>
      </c>
      <c r="H54" s="45" t="s">
        <v>419</v>
      </c>
      <c r="I54" s="45">
        <v>10</v>
      </c>
      <c r="J54" s="45" t="s">
        <v>420</v>
      </c>
    </row>
    <row r="55" spans="1:20">
      <c r="A55" s="45" t="s">
        <v>396</v>
      </c>
      <c r="B55" s="45">
        <v>167</v>
      </c>
      <c r="C55" s="45" t="s">
        <v>422</v>
      </c>
      <c r="D55" s="45" t="s">
        <v>423</v>
      </c>
      <c r="H55" s="45" t="s">
        <v>419</v>
      </c>
      <c r="I55" s="45">
        <v>10</v>
      </c>
      <c r="J55" s="45" t="s">
        <v>420</v>
      </c>
    </row>
    <row r="56" spans="1:20">
      <c r="A56" s="45" t="s">
        <v>396</v>
      </c>
      <c r="B56" s="45">
        <v>168</v>
      </c>
      <c r="C56" s="45" t="s">
        <v>424</v>
      </c>
      <c r="D56" s="45" t="s">
        <v>425</v>
      </c>
      <c r="H56" s="45" t="s">
        <v>419</v>
      </c>
      <c r="I56" s="45">
        <v>10</v>
      </c>
      <c r="J56" s="45" t="s">
        <v>420</v>
      </c>
    </row>
    <row r="57" spans="1:20">
      <c r="A57" s="45" t="s">
        <v>396</v>
      </c>
      <c r="B57" s="45">
        <v>169</v>
      </c>
      <c r="C57" s="45" t="s">
        <v>426</v>
      </c>
      <c r="D57" s="45" t="s">
        <v>427</v>
      </c>
      <c r="H57" s="45" t="s">
        <v>419</v>
      </c>
      <c r="I57" s="45">
        <v>10</v>
      </c>
      <c r="J57" s="45" t="s">
        <v>420</v>
      </c>
    </row>
    <row r="58" spans="1:20">
      <c r="A58" s="45" t="s">
        <v>396</v>
      </c>
      <c r="B58" s="45">
        <v>170</v>
      </c>
      <c r="C58" s="45" t="s">
        <v>428</v>
      </c>
      <c r="D58" s="45" t="s">
        <v>429</v>
      </c>
      <c r="H58" s="45" t="s">
        <v>419</v>
      </c>
      <c r="I58" s="45">
        <v>10</v>
      </c>
      <c r="J58" s="45" t="s">
        <v>420</v>
      </c>
    </row>
    <row r="59" spans="1:20">
      <c r="A59" s="45" t="s">
        <v>396</v>
      </c>
      <c r="B59" s="45">
        <v>171</v>
      </c>
      <c r="C59" s="45" t="s">
        <v>430</v>
      </c>
      <c r="D59" s="45" t="s">
        <v>431</v>
      </c>
      <c r="H59" s="45" t="s">
        <v>419</v>
      </c>
      <c r="I59" s="45">
        <v>10</v>
      </c>
      <c r="J59" s="45" t="s">
        <v>420</v>
      </c>
    </row>
    <row r="60" spans="1:20">
      <c r="A60" s="45" t="s">
        <v>396</v>
      </c>
      <c r="B60" s="45">
        <v>172</v>
      </c>
      <c r="C60" s="45" t="s">
        <v>475</v>
      </c>
      <c r="D60" s="45" t="s">
        <v>369</v>
      </c>
      <c r="H60" s="45" t="s">
        <v>419</v>
      </c>
      <c r="I60" s="45">
        <v>10</v>
      </c>
      <c r="J60" s="45" t="s">
        <v>420</v>
      </c>
    </row>
    <row r="61" spans="1:20">
      <c r="A61" s="45" t="s">
        <v>396</v>
      </c>
      <c r="B61" s="45">
        <v>173</v>
      </c>
      <c r="C61" s="45" t="s">
        <v>432</v>
      </c>
      <c r="D61" s="45" t="s">
        <v>433</v>
      </c>
      <c r="H61" s="45" t="s">
        <v>399</v>
      </c>
      <c r="I61" s="45">
        <v>1</v>
      </c>
      <c r="J61" s="45" t="s">
        <v>434</v>
      </c>
    </row>
    <row r="62" spans="1:20">
      <c r="A62" s="45" t="s">
        <v>396</v>
      </c>
      <c r="B62" s="45">
        <v>174</v>
      </c>
      <c r="C62" s="45" t="s">
        <v>435</v>
      </c>
      <c r="D62" s="45" t="s">
        <v>436</v>
      </c>
      <c r="H62" s="45" t="s">
        <v>399</v>
      </c>
      <c r="I62" s="45">
        <v>1</v>
      </c>
      <c r="J62" s="45" t="s">
        <v>434</v>
      </c>
    </row>
    <row r="64" spans="1:20">
      <c r="A64" s="45" t="s">
        <v>1247</v>
      </c>
    </row>
    <row r="65" spans="1:2">
      <c r="A65" s="45" t="s">
        <v>1131</v>
      </c>
    </row>
    <row r="66" spans="1:2">
      <c r="A66" s="45" t="s">
        <v>1133</v>
      </c>
      <c r="B66" s="45" t="s">
        <v>1135</v>
      </c>
    </row>
    <row r="67" spans="1:2">
      <c r="A67" s="45" t="s">
        <v>1134</v>
      </c>
      <c r="B67" s="45" t="s">
        <v>1136</v>
      </c>
    </row>
    <row r="68" spans="1:2">
      <c r="A68" s="45" t="s">
        <v>1065</v>
      </c>
      <c r="B68" s="45" t="s">
        <v>1102</v>
      </c>
    </row>
    <row r="69" spans="1:2">
      <c r="A69" s="45" t="s">
        <v>1066</v>
      </c>
      <c r="B69" s="45" t="s">
        <v>1127</v>
      </c>
    </row>
    <row r="70" spans="1:2">
      <c r="A70" s="45" t="s">
        <v>1067</v>
      </c>
      <c r="B70" s="45" t="s">
        <v>1128</v>
      </c>
    </row>
    <row r="71" spans="1:2">
      <c r="A71" s="45" t="s">
        <v>1068</v>
      </c>
      <c r="B71" s="45" t="s">
        <v>1127</v>
      </c>
    </row>
    <row r="72" spans="1:2">
      <c r="A72" s="45" t="s">
        <v>1069</v>
      </c>
      <c r="B72" s="45" t="s">
        <v>1129</v>
      </c>
    </row>
    <row r="73" spans="1:2">
      <c r="A73" s="45" t="s">
        <v>1070</v>
      </c>
      <c r="B73" s="45" t="s">
        <v>1127</v>
      </c>
    </row>
    <row r="74" spans="1:2">
      <c r="A74" s="45" t="s">
        <v>1071</v>
      </c>
      <c r="B74" s="45" t="s">
        <v>1248</v>
      </c>
    </row>
    <row r="75" spans="1:2">
      <c r="A75" s="45" t="s">
        <v>1072</v>
      </c>
      <c r="B75" s="45" t="s">
        <v>1127</v>
      </c>
    </row>
    <row r="76" spans="1:2">
      <c r="A76" s="45" t="s">
        <v>1073</v>
      </c>
      <c r="B76" s="45" t="s">
        <v>1127</v>
      </c>
    </row>
    <row r="77" spans="1:2">
      <c r="A77" s="45" t="s">
        <v>1074</v>
      </c>
      <c r="B77" s="45" t="s">
        <v>1127</v>
      </c>
    </row>
    <row r="78" spans="1:2">
      <c r="A78" s="45" t="s">
        <v>1075</v>
      </c>
      <c r="B78" s="45" t="s">
        <v>1127</v>
      </c>
    </row>
    <row r="79" spans="1:2">
      <c r="A79" s="45" t="s">
        <v>1076</v>
      </c>
      <c r="B79" s="45" t="s">
        <v>1127</v>
      </c>
    </row>
    <row r="80" spans="1:2">
      <c r="A80" s="45" t="s">
        <v>1077</v>
      </c>
      <c r="B80" s="45" t="s">
        <v>1127</v>
      </c>
    </row>
    <row r="81" spans="1:2">
      <c r="A81" s="45" t="s">
        <v>1078</v>
      </c>
      <c r="B81" s="45" t="s">
        <v>1127</v>
      </c>
    </row>
    <row r="82" spans="1:2">
      <c r="A82" s="45" t="s">
        <v>1079</v>
      </c>
      <c r="B82" s="45" t="s">
        <v>1127</v>
      </c>
    </row>
    <row r="83" spans="1:2">
      <c r="A83" s="45" t="s">
        <v>1080</v>
      </c>
      <c r="B83" s="45" t="s">
        <v>1127</v>
      </c>
    </row>
    <row r="84" spans="1:2">
      <c r="A84" s="45" t="s">
        <v>1081</v>
      </c>
      <c r="B84" s="45" t="s">
        <v>1127</v>
      </c>
    </row>
    <row r="85" spans="1:2">
      <c r="A85" s="45" t="s">
        <v>1082</v>
      </c>
      <c r="B85" s="45" t="s">
        <v>1127</v>
      </c>
    </row>
    <row r="86" spans="1:2">
      <c r="A86" s="45" t="s">
        <v>1083</v>
      </c>
      <c r="B86" s="45" t="s">
        <v>1127</v>
      </c>
    </row>
    <row r="88" spans="1:2">
      <c r="A88" s="45" t="s">
        <v>1132</v>
      </c>
    </row>
    <row r="89" spans="1:2">
      <c r="A89" s="45" t="s">
        <v>1133</v>
      </c>
      <c r="B89" s="45" t="s">
        <v>1249</v>
      </c>
    </row>
    <row r="90" spans="1:2">
      <c r="A90" s="45" t="s">
        <v>1134</v>
      </c>
      <c r="B90" s="45" t="s">
        <v>1250</v>
      </c>
    </row>
    <row r="91" spans="1:2">
      <c r="A91" s="45" t="s">
        <v>1065</v>
      </c>
      <c r="B91" s="45" t="s">
        <v>1251</v>
      </c>
    </row>
    <row r="92" spans="1:2">
      <c r="A92" s="45" t="s">
        <v>1066</v>
      </c>
      <c r="B92" s="45" t="s">
        <v>1127</v>
      </c>
    </row>
    <row r="93" spans="1:2">
      <c r="A93" s="45" t="s">
        <v>1067</v>
      </c>
      <c r="B93" s="45" t="s">
        <v>1252</v>
      </c>
    </row>
    <row r="94" spans="1:2">
      <c r="A94" s="45" t="s">
        <v>1068</v>
      </c>
      <c r="B94" s="45" t="s">
        <v>1127</v>
      </c>
    </row>
    <row r="95" spans="1:2">
      <c r="A95" s="45" t="s">
        <v>1069</v>
      </c>
      <c r="B95" s="45" t="s">
        <v>1253</v>
      </c>
    </row>
    <row r="96" spans="1:2">
      <c r="A96" s="45" t="s">
        <v>1070</v>
      </c>
      <c r="B96" s="45" t="s">
        <v>1127</v>
      </c>
    </row>
    <row r="97" spans="1:2">
      <c r="A97" s="45" t="s">
        <v>1071</v>
      </c>
      <c r="B97" s="45" t="s">
        <v>1254</v>
      </c>
    </row>
    <row r="98" spans="1:2">
      <c r="A98" s="45" t="s">
        <v>1072</v>
      </c>
      <c r="B98" s="45" t="s">
        <v>1127</v>
      </c>
    </row>
    <row r="99" spans="1:2">
      <c r="A99" s="45" t="s">
        <v>1073</v>
      </c>
      <c r="B99" s="45" t="s">
        <v>1127</v>
      </c>
    </row>
    <row r="100" spans="1:2">
      <c r="A100" s="45" t="s">
        <v>1074</v>
      </c>
      <c r="B100" s="45" t="s">
        <v>1127</v>
      </c>
    </row>
    <row r="101" spans="1:2">
      <c r="A101" s="45" t="s">
        <v>1075</v>
      </c>
      <c r="B101" s="45" t="s">
        <v>1127</v>
      </c>
    </row>
    <row r="102" spans="1:2">
      <c r="A102" s="45" t="s">
        <v>1076</v>
      </c>
      <c r="B102" s="45" t="s">
        <v>1127</v>
      </c>
    </row>
    <row r="103" spans="1:2">
      <c r="A103" s="45" t="s">
        <v>1077</v>
      </c>
      <c r="B103" s="45" t="s">
        <v>1127</v>
      </c>
    </row>
    <row r="104" spans="1:2">
      <c r="A104" s="45" t="s">
        <v>1078</v>
      </c>
      <c r="B104" s="45" t="s">
        <v>1127</v>
      </c>
    </row>
    <row r="105" spans="1:2">
      <c r="A105" s="45" t="s">
        <v>1079</v>
      </c>
      <c r="B105" s="45" t="s">
        <v>1127</v>
      </c>
    </row>
    <row r="106" spans="1:2">
      <c r="A106" s="45" t="s">
        <v>1080</v>
      </c>
      <c r="B106" s="45" t="s">
        <v>1127</v>
      </c>
    </row>
    <row r="107" spans="1:2">
      <c r="A107" s="45" t="s">
        <v>1081</v>
      </c>
      <c r="B107" s="45" t="s">
        <v>1127</v>
      </c>
    </row>
    <row r="108" spans="1:2">
      <c r="A108" s="45" t="s">
        <v>1082</v>
      </c>
      <c r="B108" s="45" t="s">
        <v>1127</v>
      </c>
    </row>
    <row r="109" spans="1:2">
      <c r="A109" s="45" t="s">
        <v>1083</v>
      </c>
      <c r="B109" s="45" t="s">
        <v>1127</v>
      </c>
    </row>
  </sheetData>
  <phoneticPr fontId="1"/>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61"/>
  <sheetViews>
    <sheetView showGridLines="0" zoomScaleNormal="100" zoomScaleSheetLayoutView="100" workbookViewId="0">
      <pane ySplit="2" topLeftCell="A27" activePane="bottomLeft" state="frozen"/>
      <selection activeCell="BQ38" sqref="BQ38"/>
      <selection pane="bottomLeft" activeCell="AJ49" sqref="AJ49"/>
    </sheetView>
  </sheetViews>
  <sheetFormatPr defaultColWidth="3.125" defaultRowHeight="15.75"/>
  <cols>
    <col min="1" max="41" width="3.125" style="22"/>
    <col min="42" max="42" width="4" style="22" bestFit="1" customWidth="1"/>
    <col min="43" max="16384" width="3.125" style="22"/>
  </cols>
  <sheetData>
    <row r="1" spans="1:6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4" spans="1:63" s="19" customFormat="1" ht="28.5" customHeight="1">
      <c r="B4" s="20" t="s">
        <v>93</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row>
    <row r="6" spans="1:63">
      <c r="E6" s="22" t="s">
        <v>190</v>
      </c>
    </row>
    <row r="7" spans="1:63">
      <c r="AP7" s="60" t="s">
        <v>74</v>
      </c>
      <c r="AQ7" s="346" t="s">
        <v>118</v>
      </c>
      <c r="AR7" s="347"/>
      <c r="AS7" s="347"/>
      <c r="AT7" s="347"/>
      <c r="AU7" s="347"/>
      <c r="AV7" s="347"/>
      <c r="AW7" s="347"/>
      <c r="AX7" s="348"/>
      <c r="AY7" s="100" t="s">
        <v>119</v>
      </c>
      <c r="AZ7" s="101" t="s">
        <v>108</v>
      </c>
      <c r="BA7" s="102" t="s">
        <v>120</v>
      </c>
      <c r="BB7" s="103" t="s">
        <v>109</v>
      </c>
      <c r="BC7" s="346" t="s">
        <v>25</v>
      </c>
      <c r="BD7" s="347"/>
      <c r="BE7" s="347"/>
      <c r="BF7" s="347"/>
      <c r="BG7" s="347"/>
      <c r="BH7" s="347"/>
      <c r="BI7" s="347"/>
      <c r="BJ7" s="348"/>
    </row>
    <row r="8" spans="1:63" ht="13.5" customHeight="1">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c r="AC8" s="150"/>
      <c r="AD8" s="150"/>
      <c r="AE8" s="150"/>
      <c r="AF8" s="105"/>
      <c r="AP8" s="62">
        <v>1</v>
      </c>
      <c r="AQ8" s="349" t="s">
        <v>251</v>
      </c>
      <c r="AR8" s="350"/>
      <c r="AS8" s="350"/>
      <c r="AT8" s="350"/>
      <c r="AU8" s="350"/>
      <c r="AV8" s="350"/>
      <c r="AW8" s="350"/>
      <c r="AX8" s="351"/>
      <c r="AY8" s="106"/>
      <c r="AZ8" s="107" t="s">
        <v>250</v>
      </c>
      <c r="BA8" s="108"/>
      <c r="BB8" s="109"/>
      <c r="BC8" s="110" t="s">
        <v>246</v>
      </c>
      <c r="BD8" s="111"/>
      <c r="BE8" s="111"/>
      <c r="BF8" s="111"/>
      <c r="BG8" s="111"/>
      <c r="BH8" s="111"/>
      <c r="BI8" s="111"/>
      <c r="BJ8" s="112"/>
    </row>
    <row r="9" spans="1:63" ht="15.75" customHeight="1">
      <c r="C9" s="150"/>
      <c r="D9" s="113"/>
      <c r="E9" s="150"/>
      <c r="F9" s="150"/>
      <c r="G9" s="150"/>
      <c r="H9" s="150"/>
      <c r="I9" s="150"/>
      <c r="J9" s="150"/>
      <c r="K9" s="150"/>
      <c r="L9" s="150"/>
      <c r="M9" s="150"/>
      <c r="N9" s="150"/>
      <c r="O9" s="150"/>
      <c r="P9" s="150"/>
      <c r="Q9" s="150"/>
      <c r="R9" s="150"/>
      <c r="S9" s="150"/>
      <c r="T9" s="150"/>
      <c r="U9" s="150"/>
      <c r="V9" s="150"/>
      <c r="W9" s="150"/>
      <c r="X9" s="150"/>
      <c r="Y9" s="150"/>
      <c r="Z9" s="150"/>
      <c r="AA9" s="150"/>
      <c r="AB9" s="150"/>
      <c r="AC9" s="150"/>
      <c r="AD9" s="150"/>
      <c r="AE9" s="150"/>
      <c r="AF9" s="105"/>
      <c r="AP9" s="62">
        <f t="shared" ref="AP9:AP14" si="0">AP8+1</f>
        <v>2</v>
      </c>
      <c r="AQ9" s="157" t="s">
        <v>252</v>
      </c>
      <c r="AR9" s="151"/>
      <c r="AS9" s="151"/>
      <c r="AT9" s="151"/>
      <c r="AU9" s="151"/>
      <c r="AV9" s="151"/>
      <c r="AW9" s="151"/>
      <c r="AX9" s="152"/>
      <c r="AY9" s="106"/>
      <c r="AZ9" s="107" t="s">
        <v>250</v>
      </c>
      <c r="BA9" s="108"/>
      <c r="BB9" s="109"/>
      <c r="BC9" s="110" t="s">
        <v>248</v>
      </c>
      <c r="BD9" s="111"/>
      <c r="BE9" s="111"/>
      <c r="BF9" s="111"/>
      <c r="BG9" s="111"/>
      <c r="BH9" s="111"/>
      <c r="BI9" s="111"/>
      <c r="BJ9" s="112"/>
    </row>
    <row r="10" spans="1:63" ht="13.5" customHeight="1">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c r="AC10" s="150"/>
      <c r="AD10" s="150"/>
      <c r="AE10" s="150"/>
      <c r="AF10" s="105"/>
      <c r="AP10" s="62">
        <f t="shared" si="0"/>
        <v>3</v>
      </c>
      <c r="AQ10" s="157" t="s">
        <v>253</v>
      </c>
      <c r="AR10" s="151"/>
      <c r="AS10" s="151"/>
      <c r="AT10" s="151"/>
      <c r="AU10" s="151"/>
      <c r="AV10" s="151"/>
      <c r="AW10" s="151"/>
      <c r="AX10" s="152"/>
      <c r="AY10" s="106"/>
      <c r="AZ10" s="107" t="s">
        <v>250</v>
      </c>
      <c r="BA10" s="108"/>
      <c r="BB10" s="109"/>
      <c r="BC10" s="110" t="s">
        <v>247</v>
      </c>
      <c r="BD10" s="111"/>
      <c r="BE10" s="111"/>
      <c r="BF10" s="111"/>
      <c r="BG10" s="111"/>
      <c r="BH10" s="111"/>
      <c r="BI10" s="111"/>
      <c r="BJ10" s="112"/>
    </row>
    <row r="11" spans="1:63" ht="13.5" customHeight="1">
      <c r="C11" s="150"/>
      <c r="D11" s="150"/>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c r="AC11" s="150"/>
      <c r="AD11" s="150"/>
      <c r="AE11" s="150"/>
      <c r="AF11" s="105"/>
      <c r="AP11" s="62">
        <f t="shared" si="0"/>
        <v>4</v>
      </c>
      <c r="AQ11" s="165" t="s">
        <v>254</v>
      </c>
      <c r="AR11" s="174"/>
      <c r="AS11" s="174"/>
      <c r="AT11" s="174"/>
      <c r="AU11" s="174"/>
      <c r="AV11" s="174"/>
      <c r="AW11" s="174"/>
      <c r="AX11" s="175"/>
      <c r="AY11" s="161"/>
      <c r="AZ11" s="107" t="s">
        <v>250</v>
      </c>
      <c r="BA11" s="163"/>
      <c r="BB11" s="164"/>
      <c r="BC11" s="158" t="s">
        <v>249</v>
      </c>
      <c r="BD11" s="159"/>
      <c r="BE11" s="159"/>
      <c r="BF11" s="159"/>
      <c r="BG11" s="159"/>
      <c r="BH11" s="159"/>
      <c r="BI11" s="159"/>
      <c r="BJ11" s="160"/>
    </row>
    <row r="12" spans="1:63" ht="13.5" customHeight="1">
      <c r="C12" s="150"/>
      <c r="D12" s="150"/>
      <c r="E12" s="150"/>
      <c r="F12" s="150"/>
      <c r="G12" s="150"/>
      <c r="H12" s="150"/>
      <c r="I12" s="150"/>
      <c r="J12" s="150"/>
      <c r="K12" s="150"/>
      <c r="L12" s="150"/>
      <c r="M12" s="150"/>
      <c r="N12" s="150"/>
      <c r="O12" s="150"/>
      <c r="P12" s="150"/>
      <c r="Q12" s="150"/>
      <c r="R12" s="150"/>
      <c r="S12" s="150"/>
      <c r="T12" s="150"/>
      <c r="U12" s="150"/>
      <c r="V12" s="150"/>
      <c r="W12" s="150"/>
      <c r="X12" s="150"/>
      <c r="Y12" s="150"/>
      <c r="Z12" s="150"/>
      <c r="AA12" s="150"/>
      <c r="AB12" s="150"/>
      <c r="AC12" s="150"/>
      <c r="AD12" s="150"/>
      <c r="AE12" s="150"/>
      <c r="AF12" s="105"/>
      <c r="AP12" s="154">
        <f t="shared" si="0"/>
        <v>5</v>
      </c>
      <c r="AQ12" s="157" t="s">
        <v>295</v>
      </c>
      <c r="AR12" s="172"/>
      <c r="AS12" s="172"/>
      <c r="AT12" s="172"/>
      <c r="AU12" s="172"/>
      <c r="AV12" s="172"/>
      <c r="AW12" s="172"/>
      <c r="AX12" s="173"/>
      <c r="AY12" s="161"/>
      <c r="AZ12" s="107" t="s">
        <v>250</v>
      </c>
      <c r="BA12" s="163"/>
      <c r="BB12" s="164"/>
      <c r="BC12" s="158" t="s">
        <v>296</v>
      </c>
      <c r="BD12" s="159"/>
      <c r="BE12" s="159"/>
      <c r="BF12" s="159"/>
      <c r="BG12" s="159"/>
      <c r="BH12" s="159"/>
      <c r="BI12" s="159"/>
      <c r="BJ12" s="160"/>
    </row>
    <row r="13" spans="1:63" ht="13.5" customHeight="1">
      <c r="C13" s="150"/>
      <c r="D13" s="114"/>
      <c r="E13" s="114"/>
      <c r="F13" s="114"/>
      <c r="G13" s="114"/>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05"/>
      <c r="AP13" s="154">
        <f t="shared" si="0"/>
        <v>6</v>
      </c>
      <c r="AQ13" s="157" t="s">
        <v>310</v>
      </c>
      <c r="AR13" s="200"/>
      <c r="AS13" s="200"/>
      <c r="AT13" s="200"/>
      <c r="AU13" s="200"/>
      <c r="AV13" s="200"/>
      <c r="AW13" s="200"/>
      <c r="AX13" s="201"/>
      <c r="AY13" s="106"/>
      <c r="AZ13" s="107" t="s">
        <v>250</v>
      </c>
      <c r="BA13" s="108"/>
      <c r="BB13" s="109"/>
      <c r="BC13" s="110" t="s">
        <v>311</v>
      </c>
      <c r="BD13" s="111"/>
      <c r="BE13" s="111"/>
      <c r="BF13" s="111"/>
      <c r="BG13" s="111"/>
      <c r="BH13" s="111"/>
      <c r="BI13" s="111"/>
      <c r="BJ13" s="112"/>
    </row>
    <row r="14" spans="1:63" ht="13.5" customHeight="1">
      <c r="C14" s="150"/>
      <c r="D14" s="150"/>
      <c r="E14" s="150"/>
      <c r="F14" s="150"/>
      <c r="G14" s="150"/>
      <c r="H14" s="150"/>
      <c r="I14" s="150"/>
      <c r="J14" s="150"/>
      <c r="K14" s="150"/>
      <c r="L14" s="150"/>
      <c r="M14" s="150"/>
      <c r="N14" s="150"/>
      <c r="O14" s="150"/>
      <c r="P14" s="150"/>
      <c r="Q14" s="150"/>
      <c r="R14" s="150"/>
      <c r="S14" s="150"/>
      <c r="T14" s="150"/>
      <c r="U14" s="150"/>
      <c r="V14" s="150" t="s">
        <v>139</v>
      </c>
      <c r="W14" s="150"/>
      <c r="X14" s="150"/>
      <c r="Y14" s="150"/>
      <c r="Z14" s="150"/>
      <c r="AA14" s="150"/>
      <c r="AB14" s="150"/>
      <c r="AC14" s="150"/>
      <c r="AD14" s="150"/>
      <c r="AE14" s="150"/>
      <c r="AF14" s="105"/>
      <c r="AP14" s="154">
        <f t="shared" si="0"/>
        <v>7</v>
      </c>
      <c r="AQ14" s="157" t="s">
        <v>297</v>
      </c>
      <c r="AR14" s="200"/>
      <c r="AS14" s="200"/>
      <c r="AT14" s="200"/>
      <c r="AU14" s="200"/>
      <c r="AV14" s="200"/>
      <c r="AW14" s="200"/>
      <c r="AX14" s="201"/>
      <c r="AY14" s="106" t="s">
        <v>250</v>
      </c>
      <c r="AZ14" s="107" t="s">
        <v>250</v>
      </c>
      <c r="BA14" s="108"/>
      <c r="BB14" s="109" t="s">
        <v>250</v>
      </c>
      <c r="BC14" s="110" t="s">
        <v>312</v>
      </c>
      <c r="BD14" s="111"/>
      <c r="BE14" s="111"/>
      <c r="BF14" s="111"/>
      <c r="BG14" s="111"/>
      <c r="BH14" s="111"/>
      <c r="BI14" s="111"/>
      <c r="BJ14" s="112"/>
    </row>
    <row r="15" spans="1:63">
      <c r="C15" s="150"/>
      <c r="D15" s="150"/>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c r="AC15" s="150"/>
      <c r="AD15" s="150"/>
      <c r="AE15" s="150"/>
      <c r="AF15" s="105"/>
      <c r="AP15" s="154">
        <v>8</v>
      </c>
      <c r="AQ15" s="157" t="s">
        <v>314</v>
      </c>
      <c r="AR15" s="205"/>
      <c r="AS15" s="205"/>
      <c r="AT15" s="205"/>
      <c r="AU15" s="205"/>
      <c r="AV15" s="205"/>
      <c r="AW15" s="205"/>
      <c r="AX15" s="206"/>
      <c r="AY15" s="106" t="s">
        <v>250</v>
      </c>
      <c r="AZ15" s="107" t="s">
        <v>250</v>
      </c>
      <c r="BA15" s="108" t="s">
        <v>250</v>
      </c>
      <c r="BB15" s="109" t="s">
        <v>250</v>
      </c>
      <c r="BC15" s="110" t="s">
        <v>315</v>
      </c>
      <c r="BD15" s="111"/>
      <c r="BE15" s="111"/>
      <c r="BF15" s="111"/>
      <c r="BG15" s="111"/>
      <c r="BH15" s="111"/>
      <c r="BI15" s="111"/>
      <c r="BJ15" s="112"/>
    </row>
    <row r="16" spans="1:63" ht="15.75" customHeight="1">
      <c r="C16" s="150"/>
      <c r="D16" s="150"/>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c r="AC16" s="150"/>
      <c r="AD16" s="150"/>
      <c r="AE16" s="150"/>
      <c r="AF16" s="105"/>
      <c r="AP16" s="154">
        <v>9</v>
      </c>
      <c r="AQ16" s="157"/>
      <c r="AR16" s="205"/>
      <c r="AS16" s="205"/>
      <c r="AT16" s="205"/>
      <c r="AU16" s="205"/>
      <c r="AV16" s="205"/>
      <c r="AW16" s="205"/>
      <c r="AX16" s="206"/>
      <c r="AY16" s="106"/>
      <c r="AZ16" s="107"/>
      <c r="BA16" s="108"/>
      <c r="BB16" s="109"/>
      <c r="BC16" s="110"/>
      <c r="BD16" s="111"/>
      <c r="BE16" s="111"/>
      <c r="BF16" s="111"/>
      <c r="BG16" s="111"/>
      <c r="BH16" s="111"/>
      <c r="BI16" s="111"/>
      <c r="BJ16" s="112"/>
    </row>
    <row r="17" spans="3:62" ht="15.75" customHeight="1">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c r="AC17" s="150"/>
      <c r="AD17" s="150"/>
      <c r="AE17" s="150"/>
      <c r="AF17" s="105"/>
      <c r="AP17" s="154">
        <f>AP16+1</f>
        <v>10</v>
      </c>
      <c r="AQ17" s="343"/>
      <c r="AR17" s="344"/>
      <c r="AS17" s="344"/>
      <c r="AT17" s="344"/>
      <c r="AU17" s="344"/>
      <c r="AV17" s="344"/>
      <c r="AW17" s="344"/>
      <c r="AX17" s="345"/>
      <c r="AY17" s="161"/>
      <c r="AZ17" s="162"/>
      <c r="BA17" s="163"/>
      <c r="BB17" s="164"/>
      <c r="BC17" s="93"/>
      <c r="BD17" s="159"/>
      <c r="BE17" s="159"/>
      <c r="BF17" s="159"/>
      <c r="BG17" s="159"/>
      <c r="BH17" s="159"/>
      <c r="BI17" s="159"/>
      <c r="BJ17" s="160"/>
    </row>
    <row r="18" spans="3:62">
      <c r="C18" s="150"/>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150"/>
      <c r="AE18" s="150"/>
      <c r="AF18" s="105"/>
      <c r="AP18" s="154"/>
      <c r="AQ18" s="343"/>
      <c r="AR18" s="344"/>
      <c r="AS18" s="344"/>
      <c r="AT18" s="344"/>
      <c r="AU18" s="344"/>
      <c r="AV18" s="344"/>
      <c r="AW18" s="344"/>
      <c r="AX18" s="345"/>
      <c r="AY18" s="161"/>
      <c r="AZ18" s="162"/>
      <c r="BA18" s="163"/>
      <c r="BB18" s="164"/>
      <c r="BC18" s="93"/>
      <c r="BD18" s="159"/>
      <c r="BE18" s="159"/>
      <c r="BF18" s="159"/>
      <c r="BG18" s="159"/>
      <c r="BH18" s="159"/>
      <c r="BI18" s="159"/>
      <c r="BJ18" s="160"/>
    </row>
    <row r="19" spans="3:62" ht="15.75" customHeight="1">
      <c r="C19" s="150"/>
      <c r="D19" s="113"/>
      <c r="E19" s="113"/>
      <c r="F19" s="113"/>
      <c r="G19" s="113"/>
      <c r="H19" s="113"/>
      <c r="I19" s="113"/>
      <c r="J19" s="113"/>
      <c r="K19" s="113"/>
      <c r="L19" s="113" t="s">
        <v>298</v>
      </c>
      <c r="M19" s="113"/>
      <c r="N19" s="113"/>
      <c r="O19" s="113"/>
      <c r="P19" s="113"/>
      <c r="Q19" s="113"/>
      <c r="R19" s="113"/>
      <c r="S19" s="113"/>
      <c r="T19" s="113"/>
      <c r="U19" s="113"/>
      <c r="V19" s="113"/>
      <c r="W19" s="113"/>
      <c r="X19" s="113"/>
      <c r="Y19" s="113"/>
      <c r="Z19" s="113"/>
      <c r="AA19" s="113"/>
      <c r="AB19" s="113"/>
      <c r="AC19" s="113"/>
      <c r="AD19" s="150"/>
      <c r="AE19" s="150"/>
      <c r="AF19" s="105"/>
      <c r="AP19" s="94"/>
      <c r="AQ19" s="94"/>
      <c r="AR19" s="94"/>
      <c r="AS19" s="94"/>
      <c r="AT19" s="94"/>
      <c r="AU19" s="94"/>
      <c r="AV19" s="94"/>
      <c r="AW19" s="94"/>
      <c r="AX19" s="94"/>
    </row>
    <row r="20" spans="3:62" ht="15.75" customHeight="1">
      <c r="C20" s="150"/>
      <c r="D20" s="113"/>
      <c r="E20" s="113"/>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c r="AD20" s="150"/>
      <c r="AE20" s="150"/>
      <c r="AF20" s="105"/>
    </row>
    <row r="21" spans="3:62">
      <c r="C21" s="150"/>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150"/>
      <c r="AE21" s="150"/>
      <c r="AF21" s="105"/>
    </row>
    <row r="22" spans="3:62">
      <c r="C22" s="150"/>
      <c r="D22" s="113"/>
      <c r="E22" s="113"/>
      <c r="F22" s="113"/>
      <c r="G22" s="113"/>
      <c r="H22" s="113"/>
      <c r="I22" s="113"/>
      <c r="J22" s="113"/>
      <c r="K22" s="113"/>
      <c r="L22" s="113"/>
      <c r="M22" s="113"/>
      <c r="N22" s="113"/>
      <c r="O22" s="113"/>
      <c r="P22" s="113"/>
      <c r="Q22" s="113"/>
      <c r="R22" s="113" t="s">
        <v>313</v>
      </c>
      <c r="S22" s="113"/>
      <c r="T22" s="113"/>
      <c r="U22" s="113"/>
      <c r="V22" s="113"/>
      <c r="W22" s="113"/>
      <c r="X22" s="113"/>
      <c r="Y22" s="113"/>
      <c r="Z22" s="113"/>
      <c r="AA22" s="113"/>
      <c r="AB22" s="113"/>
      <c r="AC22" s="113"/>
      <c r="AD22" s="150"/>
      <c r="AE22" s="150"/>
      <c r="AF22" s="105"/>
    </row>
    <row r="23" spans="3:62">
      <c r="C23" s="150"/>
      <c r="D23" s="113"/>
      <c r="E23" s="113"/>
      <c r="F23" s="113"/>
      <c r="G23" s="113"/>
      <c r="H23" s="113"/>
      <c r="I23" s="113"/>
      <c r="J23" s="113"/>
      <c r="K23" s="113"/>
      <c r="L23" s="113"/>
      <c r="M23" s="113"/>
      <c r="N23" s="113"/>
      <c r="O23" s="113"/>
      <c r="P23" s="113"/>
      <c r="Q23" s="113"/>
      <c r="R23" s="113"/>
      <c r="S23" s="113"/>
      <c r="T23" s="113"/>
      <c r="U23" s="113"/>
      <c r="V23" s="113"/>
      <c r="W23" s="113"/>
      <c r="X23" s="113"/>
      <c r="Y23" s="113"/>
      <c r="Z23" s="113"/>
      <c r="AA23" s="113"/>
      <c r="AB23" s="113"/>
      <c r="AC23" s="113"/>
      <c r="AD23" s="150"/>
      <c r="AE23" s="150"/>
      <c r="AF23" s="105"/>
    </row>
    <row r="24" spans="3:62">
      <c r="C24" s="342"/>
      <c r="D24" s="342"/>
      <c r="E24" s="342"/>
      <c r="F24" s="342"/>
      <c r="G24" s="342"/>
      <c r="H24" s="342"/>
      <c r="I24" s="342"/>
      <c r="J24" s="342"/>
      <c r="K24" s="342"/>
      <c r="L24" s="342"/>
      <c r="M24" s="150"/>
      <c r="N24" s="150"/>
      <c r="O24" s="150"/>
      <c r="P24" s="150"/>
      <c r="Q24" s="150"/>
      <c r="R24" s="150"/>
      <c r="S24" s="150"/>
      <c r="T24" s="150"/>
      <c r="U24" s="150"/>
      <c r="V24" s="150"/>
      <c r="W24" s="150"/>
      <c r="X24" s="150"/>
      <c r="Y24" s="150"/>
      <c r="Z24" s="150"/>
      <c r="AA24" s="150"/>
      <c r="AB24" s="150"/>
      <c r="AC24" s="150"/>
      <c r="AD24" s="150"/>
      <c r="AE24" s="150"/>
      <c r="AF24" s="105"/>
    </row>
    <row r="25" spans="3:62">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150"/>
      <c r="AF25" s="105"/>
    </row>
    <row r="26" spans="3:62">
      <c r="C26" s="113"/>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c r="AC26" s="150"/>
      <c r="AD26" s="113"/>
      <c r="AE26" s="150"/>
      <c r="AF26" s="105"/>
    </row>
    <row r="27" spans="3:62">
      <c r="C27" s="113"/>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c r="AC27" s="150"/>
      <c r="AD27" s="113"/>
      <c r="AE27" s="150"/>
      <c r="AF27" s="105"/>
    </row>
    <row r="28" spans="3:62">
      <c r="C28" s="113"/>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c r="AC28" s="150"/>
      <c r="AD28" s="113"/>
      <c r="AE28" s="150"/>
      <c r="AF28" s="105"/>
    </row>
    <row r="29" spans="3:62">
      <c r="C29" s="113"/>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13"/>
      <c r="AE29" s="150"/>
      <c r="AF29" s="105"/>
    </row>
    <row r="30" spans="3:62">
      <c r="C30" s="113"/>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c r="AC30" s="150"/>
      <c r="AD30" s="105"/>
      <c r="AE30" s="150"/>
      <c r="AF30" s="105"/>
    </row>
    <row r="31" spans="3:62">
      <c r="C31" s="113"/>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13"/>
      <c r="AE31" s="150"/>
      <c r="AF31" s="105"/>
    </row>
    <row r="32" spans="3:62">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50"/>
      <c r="AF32" s="105"/>
    </row>
    <row r="33" spans="3:62">
      <c r="C33" s="166"/>
      <c r="D33" s="166"/>
      <c r="E33" s="166"/>
      <c r="F33" s="166"/>
      <c r="G33" s="166"/>
      <c r="H33" s="166"/>
      <c r="I33" s="166"/>
      <c r="J33" s="166"/>
      <c r="K33" s="166"/>
      <c r="L33" s="166"/>
      <c r="M33" s="166"/>
      <c r="N33" s="166"/>
      <c r="O33" s="166"/>
      <c r="P33" s="166"/>
      <c r="Q33" s="166"/>
      <c r="R33" s="166"/>
      <c r="S33" s="166"/>
      <c r="T33" s="166"/>
      <c r="U33" s="166"/>
      <c r="V33" s="166"/>
      <c r="W33" s="166"/>
      <c r="X33" s="166"/>
      <c r="Y33" s="166"/>
      <c r="Z33" s="166"/>
      <c r="AA33" s="166"/>
      <c r="AB33" s="166"/>
      <c r="AC33" s="166"/>
      <c r="AD33" s="166"/>
      <c r="AE33" s="167"/>
      <c r="AF33" s="166"/>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3"/>
      <c r="BF33" s="153"/>
      <c r="BG33" s="153"/>
      <c r="BH33" s="153"/>
      <c r="BI33" s="153"/>
      <c r="BJ33" s="153"/>
    </row>
    <row r="34" spans="3:62">
      <c r="E34" s="22" t="s">
        <v>191</v>
      </c>
    </row>
    <row r="35" spans="3:62">
      <c r="AP35" s="60" t="s">
        <v>74</v>
      </c>
      <c r="AQ35" s="346" t="s">
        <v>118</v>
      </c>
      <c r="AR35" s="347"/>
      <c r="AS35" s="347"/>
      <c r="AT35" s="347"/>
      <c r="AU35" s="347"/>
      <c r="AV35" s="347"/>
      <c r="AW35" s="347"/>
      <c r="AX35" s="348"/>
      <c r="AY35" s="100" t="s">
        <v>119</v>
      </c>
      <c r="AZ35" s="101" t="s">
        <v>108</v>
      </c>
      <c r="BA35" s="102" t="s">
        <v>120</v>
      </c>
      <c r="BB35" s="103" t="s">
        <v>109</v>
      </c>
      <c r="BC35" s="346" t="s">
        <v>25</v>
      </c>
      <c r="BD35" s="347"/>
      <c r="BE35" s="347"/>
      <c r="BF35" s="347"/>
      <c r="BG35" s="347"/>
      <c r="BH35" s="347"/>
      <c r="BI35" s="347"/>
      <c r="BJ35" s="348"/>
    </row>
    <row r="36" spans="3:62" ht="13.5" customHeight="1">
      <c r="C36" s="171"/>
      <c r="D36" s="171"/>
      <c r="E36" s="171"/>
      <c r="F36" s="171"/>
      <c r="G36" s="171"/>
      <c r="H36" s="171"/>
      <c r="I36" s="171"/>
      <c r="J36" s="171"/>
      <c r="K36" s="171"/>
      <c r="L36" s="171"/>
      <c r="M36" s="171"/>
      <c r="N36" s="171"/>
      <c r="O36" s="171"/>
      <c r="P36" s="171"/>
      <c r="Q36" s="171"/>
      <c r="R36" s="171"/>
      <c r="S36" s="171"/>
      <c r="T36" s="171"/>
      <c r="U36" s="171"/>
      <c r="V36" s="171"/>
      <c r="W36" s="171"/>
      <c r="X36" s="171"/>
      <c r="Y36" s="171"/>
      <c r="Z36" s="171"/>
      <c r="AA36" s="171"/>
      <c r="AB36" s="171"/>
      <c r="AC36" s="171"/>
      <c r="AD36" s="171"/>
      <c r="AE36" s="171"/>
      <c r="AF36" s="105"/>
      <c r="AP36" s="62">
        <v>1</v>
      </c>
      <c r="AQ36" s="349" t="s">
        <v>251</v>
      </c>
      <c r="AR36" s="350"/>
      <c r="AS36" s="350"/>
      <c r="AT36" s="350"/>
      <c r="AU36" s="350"/>
      <c r="AV36" s="350"/>
      <c r="AW36" s="350"/>
      <c r="AX36" s="351"/>
      <c r="AY36" s="106"/>
      <c r="AZ36" s="107" t="s">
        <v>250</v>
      </c>
      <c r="BA36" s="108"/>
      <c r="BB36" s="109"/>
      <c r="BC36" s="110" t="s">
        <v>246</v>
      </c>
      <c r="BD36" s="111"/>
      <c r="BE36" s="111"/>
      <c r="BF36" s="111"/>
      <c r="BG36" s="111"/>
      <c r="BH36" s="111"/>
      <c r="BI36" s="111"/>
      <c r="BJ36" s="112"/>
    </row>
    <row r="37" spans="3:62" ht="15.75" customHeight="1">
      <c r="C37" s="171"/>
      <c r="D37" s="113"/>
      <c r="E37" s="171"/>
      <c r="F37" s="171"/>
      <c r="G37" s="171"/>
      <c r="H37" s="171"/>
      <c r="I37" s="171"/>
      <c r="J37" s="171"/>
      <c r="K37" s="171"/>
      <c r="L37" s="171"/>
      <c r="M37" s="171"/>
      <c r="N37" s="171"/>
      <c r="O37" s="171"/>
      <c r="P37" s="171"/>
      <c r="Q37" s="171"/>
      <c r="R37" s="171"/>
      <c r="S37" s="171"/>
      <c r="T37" s="171"/>
      <c r="U37" s="171"/>
      <c r="V37" s="171"/>
      <c r="W37" s="171"/>
      <c r="X37" s="171"/>
      <c r="Y37" s="171"/>
      <c r="Z37" s="171"/>
      <c r="AA37" s="171"/>
      <c r="AB37" s="171"/>
      <c r="AC37" s="171"/>
      <c r="AD37" s="171"/>
      <c r="AE37" s="171"/>
      <c r="AF37" s="105"/>
      <c r="AP37" s="62">
        <f t="shared" ref="AP37:AP42" si="1">AP36+1</f>
        <v>2</v>
      </c>
      <c r="AQ37" s="157" t="s">
        <v>252</v>
      </c>
      <c r="AR37" s="205"/>
      <c r="AS37" s="205"/>
      <c r="AT37" s="205"/>
      <c r="AU37" s="205"/>
      <c r="AV37" s="205"/>
      <c r="AW37" s="205"/>
      <c r="AX37" s="206"/>
      <c r="AY37" s="106"/>
      <c r="AZ37" s="107" t="s">
        <v>250</v>
      </c>
      <c r="BA37" s="108"/>
      <c r="BB37" s="109"/>
      <c r="BC37" s="110" t="s">
        <v>248</v>
      </c>
      <c r="BD37" s="111"/>
      <c r="BE37" s="111"/>
      <c r="BF37" s="111"/>
      <c r="BG37" s="111"/>
      <c r="BH37" s="111"/>
      <c r="BI37" s="111"/>
      <c r="BJ37" s="112"/>
    </row>
    <row r="38" spans="3:62" ht="13.5" customHeight="1">
      <c r="C38" s="171"/>
      <c r="D38" s="171"/>
      <c r="E38" s="171"/>
      <c r="F38" s="171"/>
      <c r="G38" s="171"/>
      <c r="H38" s="171"/>
      <c r="I38" s="171"/>
      <c r="J38" s="171"/>
      <c r="K38" s="171"/>
      <c r="L38" s="171"/>
      <c r="M38" s="171"/>
      <c r="N38" s="171"/>
      <c r="O38" s="171"/>
      <c r="P38" s="171"/>
      <c r="Q38" s="171"/>
      <c r="R38" s="171"/>
      <c r="S38" s="171"/>
      <c r="T38" s="171"/>
      <c r="U38" s="171"/>
      <c r="V38" s="171"/>
      <c r="W38" s="171"/>
      <c r="X38" s="171"/>
      <c r="Y38" s="171"/>
      <c r="Z38" s="171"/>
      <c r="AA38" s="171"/>
      <c r="AB38" s="171"/>
      <c r="AC38" s="171"/>
      <c r="AD38" s="171"/>
      <c r="AE38" s="171"/>
      <c r="AF38" s="105"/>
      <c r="AP38" s="62">
        <f t="shared" si="1"/>
        <v>3</v>
      </c>
      <c r="AQ38" s="157" t="s">
        <v>253</v>
      </c>
      <c r="AR38" s="205"/>
      <c r="AS38" s="205"/>
      <c r="AT38" s="205"/>
      <c r="AU38" s="205"/>
      <c r="AV38" s="205"/>
      <c r="AW38" s="205"/>
      <c r="AX38" s="206"/>
      <c r="AY38" s="106"/>
      <c r="AZ38" s="107" t="s">
        <v>250</v>
      </c>
      <c r="BA38" s="108"/>
      <c r="BB38" s="109"/>
      <c r="BC38" s="110" t="s">
        <v>247</v>
      </c>
      <c r="BD38" s="111"/>
      <c r="BE38" s="111"/>
      <c r="BF38" s="111"/>
      <c r="BG38" s="111"/>
      <c r="BH38" s="111"/>
      <c r="BI38" s="111"/>
      <c r="BJ38" s="112"/>
    </row>
    <row r="39" spans="3:62" ht="13.5" customHeight="1">
      <c r="C39" s="171"/>
      <c r="D39" s="171"/>
      <c r="E39" s="171"/>
      <c r="F39" s="171"/>
      <c r="G39" s="171"/>
      <c r="H39" s="171"/>
      <c r="I39" s="171"/>
      <c r="J39" s="171"/>
      <c r="K39" s="171"/>
      <c r="L39" s="171"/>
      <c r="M39" s="171"/>
      <c r="N39" s="171"/>
      <c r="O39" s="171"/>
      <c r="P39" s="171"/>
      <c r="Q39" s="171"/>
      <c r="R39" s="171"/>
      <c r="S39" s="171"/>
      <c r="T39" s="171"/>
      <c r="U39" s="171"/>
      <c r="V39" s="171"/>
      <c r="W39" s="171"/>
      <c r="X39" s="171"/>
      <c r="Y39" s="171"/>
      <c r="Z39" s="171"/>
      <c r="AA39" s="171"/>
      <c r="AB39" s="171"/>
      <c r="AC39" s="171"/>
      <c r="AD39" s="171"/>
      <c r="AE39" s="171"/>
      <c r="AF39" s="105"/>
      <c r="AP39" s="62">
        <f t="shared" si="1"/>
        <v>4</v>
      </c>
      <c r="AQ39" s="165" t="s">
        <v>254</v>
      </c>
      <c r="AR39" s="203"/>
      <c r="AS39" s="203"/>
      <c r="AT39" s="203"/>
      <c r="AU39" s="203"/>
      <c r="AV39" s="203"/>
      <c r="AW39" s="203"/>
      <c r="AX39" s="204"/>
      <c r="AY39" s="161"/>
      <c r="AZ39" s="107" t="s">
        <v>250</v>
      </c>
      <c r="BA39" s="163"/>
      <c r="BB39" s="164"/>
      <c r="BC39" s="158" t="s">
        <v>249</v>
      </c>
      <c r="BD39" s="159"/>
      <c r="BE39" s="159"/>
      <c r="BF39" s="159"/>
      <c r="BG39" s="159"/>
      <c r="BH39" s="159"/>
      <c r="BI39" s="159"/>
      <c r="BJ39" s="160"/>
    </row>
    <row r="40" spans="3:62" ht="13.5" customHeight="1">
      <c r="C40" s="171"/>
      <c r="D40" s="171"/>
      <c r="E40" s="171"/>
      <c r="F40" s="171"/>
      <c r="G40" s="171"/>
      <c r="H40" s="171"/>
      <c r="I40" s="171"/>
      <c r="J40" s="171"/>
      <c r="K40" s="171"/>
      <c r="L40" s="171"/>
      <c r="M40" s="171"/>
      <c r="N40" s="171"/>
      <c r="O40" s="171"/>
      <c r="P40" s="171"/>
      <c r="Q40" s="171"/>
      <c r="R40" s="171"/>
      <c r="S40" s="171"/>
      <c r="T40" s="171"/>
      <c r="U40" s="171"/>
      <c r="V40" s="171"/>
      <c r="W40" s="171"/>
      <c r="X40" s="171"/>
      <c r="Y40" s="171"/>
      <c r="Z40" s="171"/>
      <c r="AA40" s="171"/>
      <c r="AB40" s="171"/>
      <c r="AC40" s="171"/>
      <c r="AD40" s="171"/>
      <c r="AE40" s="171"/>
      <c r="AF40" s="105"/>
      <c r="AP40" s="154">
        <f t="shared" si="1"/>
        <v>5</v>
      </c>
      <c r="AQ40" s="157" t="s">
        <v>295</v>
      </c>
      <c r="AR40" s="205"/>
      <c r="AS40" s="205"/>
      <c r="AT40" s="205"/>
      <c r="AU40" s="205"/>
      <c r="AV40" s="205"/>
      <c r="AW40" s="205"/>
      <c r="AX40" s="206"/>
      <c r="AY40" s="161"/>
      <c r="AZ40" s="107" t="s">
        <v>250</v>
      </c>
      <c r="BA40" s="163"/>
      <c r="BB40" s="164"/>
      <c r="BC40" s="158" t="s">
        <v>296</v>
      </c>
      <c r="BD40" s="159"/>
      <c r="BE40" s="159"/>
      <c r="BF40" s="159"/>
      <c r="BG40" s="159"/>
      <c r="BH40" s="159"/>
      <c r="BI40" s="159"/>
      <c r="BJ40" s="160"/>
    </row>
    <row r="41" spans="3:62" ht="13.5" customHeight="1">
      <c r="C41" s="171"/>
      <c r="D41" s="114"/>
      <c r="E41" s="114"/>
      <c r="F41" s="114"/>
      <c r="G41" s="114"/>
      <c r="H41" s="171"/>
      <c r="I41" s="171"/>
      <c r="J41" s="171"/>
      <c r="K41" s="171"/>
      <c r="L41" s="171"/>
      <c r="M41" s="171"/>
      <c r="N41" s="171"/>
      <c r="O41" s="171"/>
      <c r="P41" s="171"/>
      <c r="Q41" s="171"/>
      <c r="R41" s="171"/>
      <c r="S41" s="171"/>
      <c r="T41" s="171"/>
      <c r="U41" s="171"/>
      <c r="V41" s="171"/>
      <c r="W41" s="171"/>
      <c r="X41" s="171"/>
      <c r="Y41" s="171"/>
      <c r="Z41" s="171"/>
      <c r="AA41" s="171"/>
      <c r="AB41" s="171"/>
      <c r="AC41" s="171"/>
      <c r="AD41" s="171"/>
      <c r="AE41" s="171"/>
      <c r="AF41" s="105"/>
      <c r="AP41" s="154">
        <f t="shared" si="1"/>
        <v>6</v>
      </c>
      <c r="AQ41" s="209" t="s">
        <v>255</v>
      </c>
      <c r="AR41" s="210"/>
      <c r="AS41" s="210"/>
      <c r="AT41" s="210"/>
      <c r="AU41" s="210"/>
      <c r="AV41" s="210"/>
      <c r="AW41" s="210"/>
      <c r="AX41" s="211"/>
      <c r="AY41" s="212"/>
      <c r="AZ41" s="213" t="s">
        <v>250</v>
      </c>
      <c r="BA41" s="214"/>
      <c r="BB41" s="215"/>
      <c r="BC41" s="216" t="s">
        <v>316</v>
      </c>
      <c r="BD41" s="217"/>
      <c r="BE41" s="217"/>
      <c r="BF41" s="217"/>
      <c r="BG41" s="217"/>
      <c r="BH41" s="217"/>
      <c r="BI41" s="217"/>
      <c r="BJ41" s="218"/>
    </row>
    <row r="42" spans="3:62" ht="13.5" customHeight="1">
      <c r="C42" s="171"/>
      <c r="D42" s="171"/>
      <c r="E42" s="171"/>
      <c r="F42" s="171"/>
      <c r="G42" s="171"/>
      <c r="H42" s="171"/>
      <c r="I42" s="171"/>
      <c r="J42" s="171"/>
      <c r="K42" s="171"/>
      <c r="L42" s="171"/>
      <c r="M42" s="171"/>
      <c r="N42" s="171"/>
      <c r="O42" s="171"/>
      <c r="P42" s="171"/>
      <c r="Q42" s="171"/>
      <c r="R42" s="171"/>
      <c r="S42" s="171"/>
      <c r="T42" s="171"/>
      <c r="U42" s="171"/>
      <c r="V42" s="171" t="s">
        <v>139</v>
      </c>
      <c r="W42" s="171"/>
      <c r="X42" s="171"/>
      <c r="Y42" s="171"/>
      <c r="Z42" s="171"/>
      <c r="AA42" s="171"/>
      <c r="AB42" s="171"/>
      <c r="AC42" s="171"/>
      <c r="AD42" s="171"/>
      <c r="AE42" s="171"/>
      <c r="AF42" s="105"/>
      <c r="AP42" s="154">
        <f t="shared" si="1"/>
        <v>7</v>
      </c>
      <c r="AQ42" s="157" t="s">
        <v>310</v>
      </c>
      <c r="AR42" s="205"/>
      <c r="AS42" s="205"/>
      <c r="AT42" s="205"/>
      <c r="AU42" s="205"/>
      <c r="AV42" s="205"/>
      <c r="AW42" s="205"/>
      <c r="AX42" s="206"/>
      <c r="AY42" s="106"/>
      <c r="AZ42" s="107" t="s">
        <v>250</v>
      </c>
      <c r="BA42" s="108"/>
      <c r="BB42" s="109"/>
      <c r="BC42" s="110" t="s">
        <v>311</v>
      </c>
      <c r="BD42" s="111"/>
      <c r="BE42" s="111"/>
      <c r="BF42" s="111"/>
      <c r="BG42" s="111"/>
      <c r="BH42" s="111"/>
      <c r="BI42" s="111"/>
      <c r="BJ42" s="112"/>
    </row>
    <row r="43" spans="3:62">
      <c r="C43" s="171"/>
      <c r="D43" s="171"/>
      <c r="E43" s="171"/>
      <c r="F43" s="171"/>
      <c r="G43" s="171"/>
      <c r="H43" s="171"/>
      <c r="I43" s="171"/>
      <c r="J43" s="171"/>
      <c r="K43" s="171"/>
      <c r="L43" s="171"/>
      <c r="M43" s="171"/>
      <c r="N43" s="171"/>
      <c r="O43" s="171"/>
      <c r="P43" s="171"/>
      <c r="Q43" s="171"/>
      <c r="R43" s="171"/>
      <c r="S43" s="171"/>
      <c r="T43" s="171"/>
      <c r="U43" s="171"/>
      <c r="V43" s="171"/>
      <c r="W43" s="171"/>
      <c r="X43" s="171"/>
      <c r="Y43" s="171"/>
      <c r="Z43" s="171"/>
      <c r="AA43" s="171"/>
      <c r="AB43" s="171"/>
      <c r="AC43" s="171"/>
      <c r="AD43" s="171"/>
      <c r="AE43" s="171"/>
      <c r="AF43" s="105"/>
      <c r="AP43" s="154">
        <v>8</v>
      </c>
      <c r="AQ43" s="157" t="s">
        <v>297</v>
      </c>
      <c r="AR43" s="205"/>
      <c r="AS43" s="205"/>
      <c r="AT43" s="205"/>
      <c r="AU43" s="205"/>
      <c r="AV43" s="205"/>
      <c r="AW43" s="205"/>
      <c r="AX43" s="206"/>
      <c r="AY43" s="106" t="s">
        <v>250</v>
      </c>
      <c r="AZ43" s="107" t="s">
        <v>250</v>
      </c>
      <c r="BA43" s="108"/>
      <c r="BB43" s="109" t="s">
        <v>250</v>
      </c>
      <c r="BC43" s="110" t="s">
        <v>312</v>
      </c>
      <c r="BD43" s="111"/>
      <c r="BE43" s="111"/>
      <c r="BF43" s="111"/>
      <c r="BG43" s="111"/>
      <c r="BH43" s="111"/>
      <c r="BI43" s="111"/>
      <c r="BJ43" s="112"/>
    </row>
    <row r="44" spans="3:62" ht="15.75" customHeight="1">
      <c r="C44" s="171"/>
      <c r="D44" s="171"/>
      <c r="E44" s="171"/>
      <c r="F44" s="171"/>
      <c r="G44" s="171"/>
      <c r="H44" s="171"/>
      <c r="I44" s="171"/>
      <c r="J44" s="171"/>
      <c r="K44" s="171"/>
      <c r="L44" s="171"/>
      <c r="M44" s="171"/>
      <c r="N44" s="171"/>
      <c r="O44" s="171"/>
      <c r="P44" s="171"/>
      <c r="Q44" s="171"/>
      <c r="R44" s="171"/>
      <c r="S44" s="171"/>
      <c r="T44" s="171"/>
      <c r="U44" s="171"/>
      <c r="V44" s="171"/>
      <c r="W44" s="171"/>
      <c r="X44" s="171"/>
      <c r="Y44" s="171"/>
      <c r="Z44" s="171"/>
      <c r="AA44" s="171"/>
      <c r="AB44" s="171"/>
      <c r="AC44" s="171"/>
      <c r="AD44" s="171"/>
      <c r="AE44" s="171"/>
      <c r="AF44" s="105"/>
      <c r="AP44" s="154">
        <v>9</v>
      </c>
      <c r="AQ44" s="157" t="s">
        <v>314</v>
      </c>
      <c r="AR44" s="205"/>
      <c r="AS44" s="205"/>
      <c r="AT44" s="205"/>
      <c r="AU44" s="205"/>
      <c r="AV44" s="205"/>
      <c r="AW44" s="205"/>
      <c r="AX44" s="206"/>
      <c r="AY44" s="106" t="s">
        <v>250</v>
      </c>
      <c r="AZ44" s="107" t="s">
        <v>250</v>
      </c>
      <c r="BA44" s="108" t="s">
        <v>250</v>
      </c>
      <c r="BB44" s="109" t="s">
        <v>250</v>
      </c>
      <c r="BC44" s="110" t="s">
        <v>315</v>
      </c>
      <c r="BD44" s="111"/>
      <c r="BE44" s="111"/>
      <c r="BF44" s="111"/>
      <c r="BG44" s="111"/>
      <c r="BH44" s="111"/>
      <c r="BI44" s="111"/>
      <c r="BJ44" s="112"/>
    </row>
    <row r="45" spans="3:62" ht="15.75" customHeight="1">
      <c r="C45" s="171"/>
      <c r="D45" s="171"/>
      <c r="E45" s="171"/>
      <c r="F45" s="171"/>
      <c r="G45" s="171"/>
      <c r="H45" s="171"/>
      <c r="I45" s="171"/>
      <c r="J45" s="171"/>
      <c r="K45" s="171"/>
      <c r="L45" s="171"/>
      <c r="M45" s="171"/>
      <c r="N45" s="171"/>
      <c r="O45" s="171"/>
      <c r="P45" s="171"/>
      <c r="Q45" s="171"/>
      <c r="R45" s="171"/>
      <c r="S45" s="171"/>
      <c r="T45" s="171"/>
      <c r="U45" s="171"/>
      <c r="V45" s="171"/>
      <c r="W45" s="171"/>
      <c r="X45" s="171"/>
      <c r="Y45" s="171"/>
      <c r="Z45" s="171"/>
      <c r="AA45" s="171"/>
      <c r="AB45" s="171"/>
      <c r="AC45" s="171"/>
      <c r="AD45" s="171"/>
      <c r="AE45" s="171"/>
      <c r="AF45" s="105"/>
      <c r="AP45" s="154">
        <f>AP44+1</f>
        <v>10</v>
      </c>
      <c r="AQ45" s="343"/>
      <c r="AR45" s="344"/>
      <c r="AS45" s="344"/>
      <c r="AT45" s="344"/>
      <c r="AU45" s="344"/>
      <c r="AV45" s="344"/>
      <c r="AW45" s="344"/>
      <c r="AX45" s="345"/>
      <c r="AY45" s="161"/>
      <c r="AZ45" s="162"/>
      <c r="BA45" s="163"/>
      <c r="BB45" s="164"/>
      <c r="BC45" s="93"/>
      <c r="BD45" s="159"/>
      <c r="BE45" s="159"/>
      <c r="BF45" s="159"/>
      <c r="BG45" s="159"/>
      <c r="BH45" s="159"/>
      <c r="BI45" s="159"/>
      <c r="BJ45" s="160"/>
    </row>
    <row r="46" spans="3:62">
      <c r="C46" s="171"/>
      <c r="D46" s="113"/>
      <c r="E46" s="113"/>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c r="AD46" s="171"/>
      <c r="AE46" s="171"/>
      <c r="AF46" s="105"/>
      <c r="AP46" s="154"/>
      <c r="AQ46" s="343"/>
      <c r="AR46" s="344"/>
      <c r="AS46" s="344"/>
      <c r="AT46" s="344"/>
      <c r="AU46" s="344"/>
      <c r="AV46" s="344"/>
      <c r="AW46" s="344"/>
      <c r="AX46" s="345"/>
      <c r="AY46" s="161"/>
      <c r="AZ46" s="162"/>
      <c r="BA46" s="163"/>
      <c r="BB46" s="164"/>
      <c r="BC46" s="93"/>
      <c r="BD46" s="159"/>
      <c r="BE46" s="159"/>
      <c r="BF46" s="159"/>
      <c r="BG46" s="159"/>
      <c r="BH46" s="159"/>
      <c r="BI46" s="159"/>
      <c r="BJ46" s="160"/>
    </row>
    <row r="47" spans="3:62" ht="15.75" customHeight="1">
      <c r="C47" s="171"/>
      <c r="D47" s="113"/>
      <c r="E47" s="113"/>
      <c r="F47" s="113"/>
      <c r="G47" s="113"/>
      <c r="H47" s="113"/>
      <c r="I47" s="113"/>
      <c r="J47" s="113"/>
      <c r="K47" s="113"/>
      <c r="L47" s="113" t="s">
        <v>299</v>
      </c>
      <c r="M47" s="113"/>
      <c r="N47" s="113"/>
      <c r="O47" s="113"/>
      <c r="P47" s="113"/>
      <c r="Q47" s="113"/>
      <c r="R47" s="113"/>
      <c r="S47" s="113"/>
      <c r="T47" s="113"/>
      <c r="U47" s="113"/>
      <c r="V47" s="113"/>
      <c r="W47" s="113"/>
      <c r="X47" s="113"/>
      <c r="Y47" s="113"/>
      <c r="Z47" s="113"/>
      <c r="AA47" s="113"/>
      <c r="AB47" s="113"/>
      <c r="AC47" s="113"/>
      <c r="AD47" s="171"/>
      <c r="AE47" s="171"/>
      <c r="AF47" s="105"/>
      <c r="AP47" s="94"/>
      <c r="AQ47" s="94"/>
      <c r="AR47" s="94"/>
      <c r="AS47" s="94"/>
      <c r="AT47" s="94"/>
      <c r="AU47" s="94"/>
      <c r="AV47" s="94"/>
      <c r="AW47" s="94"/>
      <c r="AX47" s="94"/>
    </row>
    <row r="48" spans="3:62" ht="15.75" customHeight="1">
      <c r="C48" s="171"/>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c r="AD48" s="171"/>
      <c r="AE48" s="171"/>
      <c r="AF48" s="105"/>
    </row>
    <row r="49" spans="3:62">
      <c r="C49" s="171"/>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c r="AD49" s="171"/>
      <c r="AE49" s="171"/>
      <c r="AF49" s="105"/>
    </row>
    <row r="50" spans="3:62">
      <c r="C50" s="171"/>
      <c r="D50" s="113"/>
      <c r="E50" s="113"/>
      <c r="F50" s="113"/>
      <c r="G50" s="113"/>
      <c r="H50" s="113"/>
      <c r="I50" s="113"/>
      <c r="J50" s="113"/>
      <c r="K50" s="113"/>
      <c r="L50" s="113"/>
      <c r="M50" s="113"/>
      <c r="N50" s="113"/>
      <c r="O50" s="113"/>
      <c r="P50" s="113"/>
      <c r="Q50" s="113"/>
      <c r="R50" s="113" t="s">
        <v>313</v>
      </c>
      <c r="S50" s="113"/>
      <c r="T50" s="113"/>
      <c r="U50" s="113"/>
      <c r="V50" s="113"/>
      <c r="W50" s="113"/>
      <c r="X50" s="113"/>
      <c r="Y50" s="113"/>
      <c r="Z50" s="113"/>
      <c r="AA50" s="113"/>
      <c r="AB50" s="113"/>
      <c r="AC50" s="113"/>
      <c r="AD50" s="171"/>
      <c r="AE50" s="171"/>
      <c r="AF50" s="105"/>
    </row>
    <row r="51" spans="3:62">
      <c r="C51" s="171"/>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c r="AD51" s="171"/>
      <c r="AE51" s="171"/>
      <c r="AF51" s="105"/>
    </row>
    <row r="52" spans="3:62">
      <c r="C52" s="342"/>
      <c r="D52" s="342"/>
      <c r="E52" s="342"/>
      <c r="F52" s="342"/>
      <c r="G52" s="342"/>
      <c r="H52" s="342"/>
      <c r="I52" s="342"/>
      <c r="J52" s="342"/>
      <c r="K52" s="342"/>
      <c r="L52" s="342"/>
      <c r="M52" s="171"/>
      <c r="N52" s="171"/>
      <c r="O52" s="171"/>
      <c r="P52" s="171"/>
      <c r="Q52" s="171"/>
      <c r="R52" s="171"/>
      <c r="S52" s="171"/>
      <c r="T52" s="171"/>
      <c r="U52" s="171"/>
      <c r="V52" s="171"/>
      <c r="W52" s="171"/>
      <c r="X52" s="171"/>
      <c r="Y52" s="171"/>
      <c r="Z52" s="171"/>
      <c r="AA52" s="171"/>
      <c r="AB52" s="171"/>
      <c r="AC52" s="171"/>
      <c r="AD52" s="171"/>
      <c r="AE52" s="171"/>
      <c r="AF52" s="105"/>
    </row>
    <row r="53" spans="3:62">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c r="AA53" s="113"/>
      <c r="AB53" s="113"/>
      <c r="AC53" s="113"/>
      <c r="AD53" s="113"/>
      <c r="AE53" s="171"/>
      <c r="AF53" s="105"/>
    </row>
    <row r="54" spans="3:62">
      <c r="C54" s="113"/>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13"/>
      <c r="AE54" s="171"/>
      <c r="AF54" s="105"/>
    </row>
    <row r="55" spans="3:62">
      <c r="C55" s="113"/>
      <c r="D55" s="171"/>
      <c r="E55" s="171"/>
      <c r="F55" s="171"/>
      <c r="G55" s="171"/>
      <c r="H55" s="171"/>
      <c r="I55" s="171"/>
      <c r="J55" s="171"/>
      <c r="K55" s="171"/>
      <c r="L55" s="171"/>
      <c r="M55" s="171"/>
      <c r="N55" s="171"/>
      <c r="O55" s="171"/>
      <c r="P55" s="171"/>
      <c r="Q55" s="171"/>
      <c r="R55" s="171"/>
      <c r="S55" s="171"/>
      <c r="T55" s="171"/>
      <c r="U55" s="171"/>
      <c r="V55" s="171"/>
      <c r="W55" s="171"/>
      <c r="X55" s="171"/>
      <c r="Y55" s="171"/>
      <c r="Z55" s="171"/>
      <c r="AA55" s="171"/>
      <c r="AB55" s="171"/>
      <c r="AC55" s="171"/>
      <c r="AD55" s="113"/>
      <c r="AE55" s="171"/>
      <c r="AF55" s="105"/>
    </row>
    <row r="56" spans="3:62">
      <c r="C56" s="113"/>
      <c r="D56" s="171"/>
      <c r="E56" s="171"/>
      <c r="F56" s="171"/>
      <c r="G56" s="171"/>
      <c r="H56" s="171"/>
      <c r="I56" s="171"/>
      <c r="J56" s="171"/>
      <c r="K56" s="171"/>
      <c r="L56" s="171"/>
      <c r="M56" s="171"/>
      <c r="N56" s="171"/>
      <c r="O56" s="171"/>
      <c r="P56" s="171"/>
      <c r="Q56" s="171"/>
      <c r="R56" s="171"/>
      <c r="S56" s="171"/>
      <c r="T56" s="171"/>
      <c r="U56" s="171"/>
      <c r="V56" s="171"/>
      <c r="W56" s="171"/>
      <c r="X56" s="171"/>
      <c r="Y56" s="171"/>
      <c r="Z56" s="171"/>
      <c r="AA56" s="171"/>
      <c r="AB56" s="171"/>
      <c r="AC56" s="171"/>
      <c r="AD56" s="113"/>
      <c r="AE56" s="171"/>
      <c r="AF56" s="105"/>
    </row>
    <row r="57" spans="3:62">
      <c r="C57" s="113"/>
      <c r="D57" s="171"/>
      <c r="E57" s="171"/>
      <c r="F57" s="171"/>
      <c r="G57" s="171"/>
      <c r="H57" s="171"/>
      <c r="I57" s="171"/>
      <c r="J57" s="171"/>
      <c r="K57" s="171"/>
      <c r="L57" s="171"/>
      <c r="M57" s="171"/>
      <c r="N57" s="171"/>
      <c r="O57" s="171"/>
      <c r="P57" s="171"/>
      <c r="Q57" s="171"/>
      <c r="R57" s="171"/>
      <c r="S57" s="171"/>
      <c r="T57" s="171"/>
      <c r="U57" s="171"/>
      <c r="V57" s="171"/>
      <c r="W57" s="171"/>
      <c r="X57" s="171"/>
      <c r="Y57" s="171"/>
      <c r="Z57" s="171"/>
      <c r="AA57" s="171"/>
      <c r="AB57" s="171"/>
      <c r="AC57" s="171"/>
      <c r="AD57" s="113"/>
      <c r="AE57" s="171"/>
      <c r="AF57" s="105"/>
    </row>
    <row r="58" spans="3:62">
      <c r="C58" s="113"/>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05"/>
      <c r="AE58" s="171"/>
      <c r="AF58" s="105"/>
    </row>
    <row r="59" spans="3:62">
      <c r="C59" s="113"/>
      <c r="D59" s="171"/>
      <c r="E59" s="171"/>
      <c r="F59" s="171"/>
      <c r="G59" s="171"/>
      <c r="H59" s="171"/>
      <c r="I59" s="171"/>
      <c r="J59" s="171"/>
      <c r="K59" s="171"/>
      <c r="L59" s="171"/>
      <c r="M59" s="171"/>
      <c r="N59" s="171"/>
      <c r="O59" s="171"/>
      <c r="P59" s="171"/>
      <c r="Q59" s="171"/>
      <c r="R59" s="171"/>
      <c r="S59" s="171"/>
      <c r="T59" s="171"/>
      <c r="U59" s="171"/>
      <c r="V59" s="171"/>
      <c r="W59" s="171"/>
      <c r="X59" s="171"/>
      <c r="Y59" s="171"/>
      <c r="Z59" s="171"/>
      <c r="AA59" s="171"/>
      <c r="AB59" s="171"/>
      <c r="AC59" s="171"/>
      <c r="AD59" s="113"/>
      <c r="AE59" s="171"/>
      <c r="AF59" s="105"/>
    </row>
    <row r="60" spans="3:62">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c r="AD60" s="113"/>
      <c r="AE60" s="171"/>
      <c r="AF60" s="105"/>
    </row>
    <row r="61" spans="3:62">
      <c r="C61" s="166"/>
      <c r="D61" s="166"/>
      <c r="E61" s="166"/>
      <c r="F61" s="166"/>
      <c r="G61" s="166"/>
      <c r="H61" s="166"/>
      <c r="I61" s="166"/>
      <c r="J61" s="166"/>
      <c r="K61" s="166"/>
      <c r="L61" s="166"/>
      <c r="M61" s="166"/>
      <c r="N61" s="166"/>
      <c r="O61" s="166"/>
      <c r="P61" s="166"/>
      <c r="Q61" s="166"/>
      <c r="R61" s="166"/>
      <c r="S61" s="166"/>
      <c r="T61" s="166"/>
      <c r="U61" s="166"/>
      <c r="V61" s="166"/>
      <c r="W61" s="166"/>
      <c r="X61" s="166"/>
      <c r="Y61" s="166"/>
      <c r="Z61" s="166"/>
      <c r="AA61" s="166"/>
      <c r="AB61" s="166"/>
      <c r="AC61" s="166"/>
      <c r="AD61" s="166"/>
      <c r="AE61" s="167"/>
      <c r="AF61" s="166"/>
      <c r="AG61" s="153"/>
      <c r="AH61" s="153"/>
      <c r="AI61" s="153"/>
      <c r="AJ61" s="153"/>
      <c r="AK61" s="153"/>
      <c r="AL61" s="153"/>
      <c r="AM61" s="153"/>
      <c r="AN61" s="153"/>
      <c r="AO61" s="153"/>
      <c r="AP61" s="153"/>
      <c r="AQ61" s="153"/>
      <c r="AR61" s="153"/>
      <c r="AS61" s="153"/>
      <c r="AT61" s="153"/>
      <c r="AU61" s="153"/>
      <c r="AV61" s="153"/>
      <c r="AW61" s="153"/>
      <c r="AX61" s="153"/>
      <c r="AY61" s="153"/>
      <c r="AZ61" s="153"/>
      <c r="BA61" s="153"/>
      <c r="BB61" s="153"/>
      <c r="BC61" s="153"/>
      <c r="BD61" s="153"/>
      <c r="BE61" s="153"/>
      <c r="BF61" s="153"/>
      <c r="BG61" s="153"/>
      <c r="BH61" s="153"/>
      <c r="BI61" s="153"/>
      <c r="BJ61" s="153"/>
    </row>
  </sheetData>
  <mergeCells count="24">
    <mergeCell ref="C52:L52"/>
    <mergeCell ref="AQ17:AX17"/>
    <mergeCell ref="AQ18:AX18"/>
    <mergeCell ref="AQ7:AX7"/>
    <mergeCell ref="BC7:BJ7"/>
    <mergeCell ref="AQ8:AX8"/>
    <mergeCell ref="C24:L24"/>
    <mergeCell ref="AQ36:AX36"/>
    <mergeCell ref="AQ46:AX46"/>
    <mergeCell ref="AQ35:AX35"/>
    <mergeCell ref="BC35:BJ35"/>
    <mergeCell ref="AQ45:AX45"/>
    <mergeCell ref="AU2:BK2"/>
    <mergeCell ref="A1:D1"/>
    <mergeCell ref="E1:U1"/>
    <mergeCell ref="V1:Y1"/>
    <mergeCell ref="Z1:AP1"/>
    <mergeCell ref="AQ1:AT1"/>
    <mergeCell ref="AU1:BK1"/>
    <mergeCell ref="A2:D2"/>
    <mergeCell ref="E2:U2"/>
    <mergeCell ref="V2:Y2"/>
    <mergeCell ref="Z2:AP2"/>
    <mergeCell ref="AQ2:AT2"/>
  </mergeCells>
  <phoneticPr fontId="1"/>
  <dataValidations count="1">
    <dataValidation type="list" allowBlank="1" showInputMessage="1" showErrorMessage="1" sqref="AY8:BB18 AY36:BB46" xr:uid="{00000000-0002-0000-0400-000000000000}">
      <formula1>"○"</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E49"/>
  <sheetViews>
    <sheetView showGridLines="0" zoomScaleNormal="100" zoomScaleSheetLayoutView="100" workbookViewId="0">
      <pane ySplit="2" topLeftCell="A19" activePane="bottomLeft" state="frozen"/>
      <selection activeCell="Y29" sqref="Y29"/>
      <selection pane="bottomLeft" activeCell="J45" sqref="J45:N45"/>
    </sheetView>
  </sheetViews>
  <sheetFormatPr defaultColWidth="3.125" defaultRowHeight="15.75"/>
  <cols>
    <col min="1" max="1" width="4" style="45" bestFit="1" customWidth="1"/>
    <col min="2" max="8" width="3.125" style="45"/>
    <col min="9" max="9" width="16.125" style="45" customWidth="1"/>
    <col min="10" max="19" width="3.125" style="45"/>
    <col min="20" max="20" width="3.125" style="45" customWidth="1"/>
    <col min="21" max="41" width="3.125" style="45"/>
    <col min="42" max="42" width="3.125" style="45" collapsed="1"/>
    <col min="43" max="51" width="3.125" style="45"/>
    <col min="52" max="52" width="3.125" style="45" collapsed="1"/>
    <col min="53" max="64" width="3.125" style="45"/>
    <col min="65" max="66" width="6.875" style="45" customWidth="1"/>
    <col min="67" max="67" width="19.5" style="45" customWidth="1"/>
    <col min="68" max="68" width="26.75" style="45" customWidth="1"/>
    <col min="69" max="69" width="3" style="45" customWidth="1"/>
    <col min="70" max="70" width="3" style="22" customWidth="1"/>
    <col min="71" max="71" width="14.625" style="22" customWidth="1"/>
    <col min="72" max="72" width="5.25" style="45" bestFit="1" customWidth="1"/>
    <col min="73" max="73" width="16.625" style="45" customWidth="1"/>
    <col min="74" max="74" width="16.125" style="45" customWidth="1"/>
    <col min="75" max="75" width="9.25" style="45" customWidth="1"/>
    <col min="76" max="80" width="9.375" style="45" customWidth="1"/>
    <col min="81" max="16384" width="3.125" style="45"/>
  </cols>
  <sheetData>
    <row r="1" spans="1:8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c r="BL1" s="41"/>
      <c r="BM1" s="41"/>
      <c r="BN1" s="41"/>
      <c r="BO1" s="41"/>
      <c r="BP1" s="41"/>
      <c r="BQ1" s="41"/>
      <c r="BR1" s="416" t="s">
        <v>183</v>
      </c>
      <c r="BS1" s="177" t="s">
        <v>38</v>
      </c>
      <c r="BT1" s="177" t="s">
        <v>51</v>
      </c>
      <c r="BU1" s="177" t="s">
        <v>35</v>
      </c>
      <c r="BV1" s="177" t="s">
        <v>34</v>
      </c>
      <c r="BW1" s="177" t="s">
        <v>39</v>
      </c>
      <c r="BX1" s="178"/>
      <c r="BY1" s="179"/>
      <c r="BZ1" s="179"/>
      <c r="CA1" s="178"/>
      <c r="CB1" s="178"/>
      <c r="CD1" s="416" t="s">
        <v>184</v>
      </c>
      <c r="CE1" s="199" t="s">
        <v>187</v>
      </c>
    </row>
    <row r="2" spans="1:8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
      <c r="BM2" s="41"/>
      <c r="BN2" s="41"/>
      <c r="BO2" s="41"/>
      <c r="BP2" s="41"/>
      <c r="BQ2" s="41"/>
      <c r="BR2" s="416"/>
      <c r="BS2" s="180">
        <f>SUM(BS5:BS9990)</f>
        <v>36</v>
      </c>
      <c r="BT2" s="180">
        <f>COUNT(BT5:BT9990)</f>
        <v>40</v>
      </c>
      <c r="BU2" s="180">
        <f>COUNTIF(BW5:BW33,"OK")</f>
        <v>0</v>
      </c>
      <c r="BV2" s="180">
        <f>COUNTIF(BW5:BW33,"NG")</f>
        <v>0</v>
      </c>
      <c r="BW2" s="181"/>
      <c r="BX2" s="178"/>
      <c r="BY2" s="179"/>
      <c r="BZ2" s="179"/>
      <c r="CA2" s="178"/>
      <c r="CB2" s="178"/>
      <c r="CD2" s="416"/>
    </row>
    <row r="3" spans="1:83" ht="19.5">
      <c r="BL3" s="41"/>
      <c r="BM3" s="41"/>
      <c r="BN3" s="41"/>
      <c r="BO3" s="41"/>
      <c r="BP3" s="41"/>
      <c r="BQ3" s="41"/>
      <c r="BR3" s="41"/>
      <c r="BS3" s="69"/>
      <c r="BT3" s="69"/>
      <c r="BU3" s="182"/>
      <c r="BV3" s="183"/>
      <c r="BW3" s="69"/>
      <c r="BX3" s="69"/>
      <c r="BY3" s="184"/>
      <c r="BZ3" s="184"/>
      <c r="CA3" s="69"/>
      <c r="CB3" s="69"/>
    </row>
    <row r="4" spans="1:83" s="19" customFormat="1" ht="28.5" customHeight="1">
      <c r="B4" s="20" t="s">
        <v>94</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41"/>
      <c r="BM4" s="41"/>
      <c r="BN4" s="41"/>
      <c r="BO4" s="41"/>
      <c r="BP4" s="41"/>
      <c r="BQ4" s="41"/>
      <c r="BR4" s="41"/>
      <c r="BS4" s="177" t="s">
        <v>40</v>
      </c>
      <c r="BT4" s="177" t="s">
        <v>41</v>
      </c>
      <c r="BU4" s="177" t="s">
        <v>47</v>
      </c>
      <c r="BV4" s="177" t="s">
        <v>48</v>
      </c>
      <c r="BW4" s="177" t="s">
        <v>42</v>
      </c>
      <c r="BX4" s="177" t="s">
        <v>43</v>
      </c>
      <c r="BY4" s="177" t="s">
        <v>44</v>
      </c>
      <c r="BZ4" s="177" t="s">
        <v>45</v>
      </c>
      <c r="CA4" s="177" t="s">
        <v>49</v>
      </c>
      <c r="CB4" s="177" t="s">
        <v>46</v>
      </c>
    </row>
    <row r="5" spans="1:83" s="22" customFormat="1">
      <c r="BG5" s="48"/>
      <c r="BH5" s="48"/>
      <c r="BI5" s="48"/>
      <c r="BJ5" s="48"/>
      <c r="BK5" s="48"/>
      <c r="BL5" s="49"/>
      <c r="BM5" s="49"/>
      <c r="BN5" s="49"/>
      <c r="BO5" s="49"/>
      <c r="BP5" s="49"/>
      <c r="BQ5" s="49"/>
      <c r="BR5" s="49"/>
      <c r="BS5" s="50"/>
      <c r="BT5" s="51"/>
      <c r="BU5" s="52"/>
      <c r="BV5" s="53"/>
      <c r="BW5" s="54"/>
      <c r="BX5" s="54"/>
      <c r="BY5" s="55"/>
      <c r="BZ5" s="56"/>
      <c r="CA5" s="54"/>
      <c r="CB5" s="54"/>
    </row>
    <row r="6" spans="1:83" s="22" customFormat="1" ht="13.5" customHeight="1">
      <c r="B6" s="36" t="s">
        <v>71</v>
      </c>
      <c r="C6" s="25"/>
      <c r="D6" s="25"/>
      <c r="E6" s="25"/>
      <c r="F6" s="25"/>
      <c r="G6" s="26"/>
      <c r="H6" s="325" t="str">
        <f>【基本設計】画面概要・レイアウト!$AY$6</f>
        <v>画面名</v>
      </c>
      <c r="I6" s="326"/>
      <c r="J6" s="326"/>
      <c r="K6" s="326"/>
      <c r="L6" s="326"/>
      <c r="M6" s="326"/>
      <c r="N6" s="326"/>
      <c r="O6" s="326"/>
      <c r="P6" s="326"/>
      <c r="Q6" s="326"/>
      <c r="R6" s="326"/>
      <c r="S6" s="326"/>
      <c r="T6" s="327"/>
      <c r="BL6" s="49"/>
      <c r="BM6" s="49"/>
      <c r="BN6" s="49"/>
      <c r="BO6" s="49"/>
      <c r="BP6" s="49"/>
      <c r="BQ6" s="49"/>
      <c r="BR6" s="49"/>
      <c r="BS6" s="50"/>
      <c r="BT6" s="57">
        <f t="shared" ref="BT6:BT7" si="0">IF(BS6&gt;0,BT5+1,BT5)</f>
        <v>0</v>
      </c>
      <c r="BU6" s="52"/>
      <c r="BV6" s="53"/>
      <c r="BW6" s="54"/>
      <c r="BX6" s="54"/>
      <c r="BY6" s="55"/>
      <c r="BZ6" s="56"/>
      <c r="CA6" s="54"/>
      <c r="CB6" s="54"/>
    </row>
    <row r="7" spans="1:83" s="22" customFormat="1" ht="13.5" customHeight="1">
      <c r="BL7" s="49"/>
      <c r="BM7" s="49"/>
      <c r="BN7" s="49"/>
      <c r="BO7" s="49"/>
      <c r="BP7" s="49"/>
      <c r="BQ7" s="49"/>
      <c r="BR7" s="49"/>
      <c r="BS7" s="50"/>
      <c r="BT7" s="57">
        <f t="shared" si="0"/>
        <v>0</v>
      </c>
      <c r="BU7" s="52"/>
      <c r="BV7" s="53"/>
      <c r="BW7" s="54"/>
      <c r="BX7" s="54"/>
      <c r="BY7" s="55"/>
      <c r="BZ7" s="56"/>
      <c r="CA7" s="54"/>
      <c r="CB7" s="54"/>
    </row>
    <row r="8" spans="1:83" s="22" customFormat="1">
      <c r="A8" s="58"/>
      <c r="J8" s="22" t="s">
        <v>69</v>
      </c>
      <c r="AC8" s="400" t="s">
        <v>62</v>
      </c>
      <c r="AD8" s="401"/>
      <c r="AE8" s="401"/>
      <c r="AF8" s="402"/>
      <c r="AG8" s="403" t="s">
        <v>121</v>
      </c>
      <c r="AH8" s="403"/>
      <c r="AI8" s="403"/>
      <c r="AJ8" s="404"/>
      <c r="AK8" s="22" t="s">
        <v>122</v>
      </c>
      <c r="AU8" s="59"/>
      <c r="AV8" s="59"/>
      <c r="AW8" s="59"/>
      <c r="AX8" s="59"/>
      <c r="AY8" s="59"/>
      <c r="AZ8" s="59"/>
      <c r="BA8" s="59"/>
      <c r="BB8" s="59"/>
      <c r="BC8" s="59"/>
      <c r="BD8" s="59"/>
      <c r="BE8" s="59"/>
      <c r="BF8" s="59"/>
      <c r="BG8" s="59"/>
      <c r="BH8" s="59"/>
      <c r="BI8" s="59"/>
      <c r="BJ8" s="59"/>
      <c r="BK8" s="59"/>
      <c r="BP8" s="22" t="s">
        <v>69</v>
      </c>
      <c r="BQ8" s="49"/>
      <c r="BR8" s="49"/>
      <c r="BS8" s="50"/>
      <c r="BT8" s="57">
        <f t="shared" ref="BT8:BT45" si="1">IF(BS8&gt;0,BT7+1,BT7)</f>
        <v>0</v>
      </c>
      <c r="BU8" s="52"/>
      <c r="BV8" s="53"/>
      <c r="BW8" s="54"/>
      <c r="BX8" s="54"/>
      <c r="BY8" s="55"/>
      <c r="BZ8" s="56"/>
      <c r="CA8" s="54"/>
      <c r="CB8" s="54"/>
    </row>
    <row r="9" spans="1:83" ht="14.25" customHeight="1">
      <c r="A9" s="60" t="s">
        <v>123</v>
      </c>
      <c r="B9" s="346" t="s">
        <v>124</v>
      </c>
      <c r="C9" s="347"/>
      <c r="D9" s="347"/>
      <c r="E9" s="347"/>
      <c r="F9" s="347"/>
      <c r="G9" s="347"/>
      <c r="H9" s="347"/>
      <c r="I9" s="348"/>
      <c r="J9" s="346" t="s">
        <v>67</v>
      </c>
      <c r="K9" s="347"/>
      <c r="L9" s="347"/>
      <c r="M9" s="347"/>
      <c r="N9" s="348"/>
      <c r="O9" s="409" t="s">
        <v>23</v>
      </c>
      <c r="P9" s="409"/>
      <c r="Q9" s="409"/>
      <c r="R9" s="409"/>
      <c r="S9" s="409"/>
      <c r="T9" s="409"/>
      <c r="U9" s="409"/>
      <c r="V9" s="346" t="s">
        <v>125</v>
      </c>
      <c r="W9" s="347"/>
      <c r="X9" s="347"/>
      <c r="Y9" s="347"/>
      <c r="Z9" s="347"/>
      <c r="AA9" s="405" t="s">
        <v>50</v>
      </c>
      <c r="AB9" s="405"/>
      <c r="AC9" s="405" t="s">
        <v>126</v>
      </c>
      <c r="AD9" s="405"/>
      <c r="AE9" s="405" t="s">
        <v>72</v>
      </c>
      <c r="AF9" s="405"/>
      <c r="AG9" s="405" t="s">
        <v>60</v>
      </c>
      <c r="AH9" s="405"/>
      <c r="AI9" s="405" t="s">
        <v>127</v>
      </c>
      <c r="AJ9" s="405"/>
      <c r="AK9" s="346" t="s">
        <v>70</v>
      </c>
      <c r="AL9" s="347"/>
      <c r="AM9" s="347"/>
      <c r="AN9" s="347"/>
      <c r="AO9" s="347"/>
      <c r="AP9" s="405" t="s">
        <v>128</v>
      </c>
      <c r="AQ9" s="405"/>
      <c r="AR9" s="405"/>
      <c r="AS9" s="405"/>
      <c r="AT9" s="405"/>
      <c r="AU9" s="406" t="s">
        <v>129</v>
      </c>
      <c r="AV9" s="407"/>
      <c r="AW9" s="406" t="s">
        <v>130</v>
      </c>
      <c r="AX9" s="408"/>
      <c r="AY9" s="407"/>
      <c r="AZ9" s="406" t="s">
        <v>131</v>
      </c>
      <c r="BA9" s="407"/>
      <c r="BB9" s="406" t="s">
        <v>132</v>
      </c>
      <c r="BC9" s="407"/>
      <c r="BD9" s="406" t="s">
        <v>133</v>
      </c>
      <c r="BE9" s="407"/>
      <c r="BF9" s="406" t="s">
        <v>134</v>
      </c>
      <c r="BG9" s="407"/>
      <c r="BH9" s="406" t="s">
        <v>135</v>
      </c>
      <c r="BI9" s="407"/>
      <c r="BJ9" s="406" t="s">
        <v>136</v>
      </c>
      <c r="BK9" s="407"/>
      <c r="BL9" s="405" t="s">
        <v>137</v>
      </c>
      <c r="BM9" s="405"/>
      <c r="BN9" s="405"/>
      <c r="BO9" s="61" t="s">
        <v>138</v>
      </c>
      <c r="BP9" s="61" t="s">
        <v>84</v>
      </c>
      <c r="BQ9" s="49"/>
      <c r="BR9" s="49"/>
      <c r="BS9" s="50"/>
      <c r="BT9" s="57">
        <f t="shared" si="1"/>
        <v>0</v>
      </c>
      <c r="BU9" s="52"/>
      <c r="BV9" s="53"/>
      <c r="BW9" s="54"/>
      <c r="BX9" s="54"/>
      <c r="BY9" s="55"/>
      <c r="BZ9" s="56"/>
      <c r="CA9" s="54"/>
      <c r="CB9" s="54"/>
    </row>
    <row r="10" spans="1:83" ht="15.75" customHeight="1">
      <c r="A10" s="62">
        <f t="shared" ref="A10:A45" si="2">ROW()-9</f>
        <v>1</v>
      </c>
      <c r="B10" s="365" t="s">
        <v>437</v>
      </c>
      <c r="C10" s="355"/>
      <c r="D10" s="355"/>
      <c r="E10" s="355"/>
      <c r="F10" s="355"/>
      <c r="G10" s="355"/>
      <c r="H10" s="355"/>
      <c r="I10" s="356"/>
      <c r="J10" s="357" t="s">
        <v>463</v>
      </c>
      <c r="K10" s="358"/>
      <c r="L10" s="358"/>
      <c r="M10" s="358"/>
      <c r="N10" s="359"/>
      <c r="O10" s="354" t="s">
        <v>257</v>
      </c>
      <c r="P10" s="355"/>
      <c r="Q10" s="355"/>
      <c r="R10" s="355"/>
      <c r="S10" s="355"/>
      <c r="T10" s="355"/>
      <c r="U10" s="356"/>
      <c r="V10" s="354" t="s">
        <v>258</v>
      </c>
      <c r="W10" s="355"/>
      <c r="X10" s="355"/>
      <c r="Y10" s="355"/>
      <c r="Z10" s="356"/>
      <c r="AA10" s="368"/>
      <c r="AB10" s="369"/>
      <c r="AC10" s="370">
        <v>30</v>
      </c>
      <c r="AD10" s="371"/>
      <c r="AE10" s="370">
        <v>0</v>
      </c>
      <c r="AF10" s="371"/>
      <c r="AG10" s="370"/>
      <c r="AH10" s="371"/>
      <c r="AI10" s="370"/>
      <c r="AJ10" s="371"/>
      <c r="AK10" s="354" t="s">
        <v>267</v>
      </c>
      <c r="AL10" s="355"/>
      <c r="AM10" s="355"/>
      <c r="AN10" s="355"/>
      <c r="AO10" s="356"/>
      <c r="AP10" s="357"/>
      <c r="AQ10" s="358"/>
      <c r="AR10" s="358"/>
      <c r="AS10" s="358"/>
      <c r="AT10" s="359"/>
      <c r="AU10" s="360" t="s">
        <v>260</v>
      </c>
      <c r="AV10" s="361"/>
      <c r="AW10" s="362" t="s">
        <v>261</v>
      </c>
      <c r="AX10" s="363"/>
      <c r="AY10" s="364"/>
      <c r="AZ10" s="362">
        <v>10</v>
      </c>
      <c r="BA10" s="364"/>
      <c r="BB10" s="360" t="s">
        <v>262</v>
      </c>
      <c r="BC10" s="361"/>
      <c r="BD10" s="360" t="s">
        <v>263</v>
      </c>
      <c r="BE10" s="361"/>
      <c r="BF10" s="360" t="s">
        <v>264</v>
      </c>
      <c r="BG10" s="361"/>
      <c r="BH10" s="360" t="s">
        <v>265</v>
      </c>
      <c r="BI10" s="361"/>
      <c r="BJ10" s="360" t="s">
        <v>262</v>
      </c>
      <c r="BK10" s="361"/>
      <c r="BL10" s="378"/>
      <c r="BM10" s="379"/>
      <c r="BN10" s="380"/>
      <c r="BO10" s="145"/>
      <c r="BP10" s="146" t="s">
        <v>446</v>
      </c>
      <c r="BQ10" s="176"/>
      <c r="BR10" s="63"/>
      <c r="BS10" s="50">
        <v>1</v>
      </c>
      <c r="BT10" s="57">
        <f t="shared" si="1"/>
        <v>1</v>
      </c>
      <c r="BU10" s="52" t="s">
        <v>460</v>
      </c>
      <c r="BV10" s="53" t="s">
        <v>461</v>
      </c>
      <c r="BW10" s="54"/>
      <c r="BX10" s="54"/>
      <c r="BY10" s="55"/>
      <c r="BZ10" s="56"/>
      <c r="CA10" s="54"/>
      <c r="CB10" s="54"/>
    </row>
    <row r="11" spans="1:83">
      <c r="A11" s="62">
        <f>ROW()-9</f>
        <v>2</v>
      </c>
      <c r="B11" s="365" t="s">
        <v>256</v>
      </c>
      <c r="C11" s="355"/>
      <c r="D11" s="355"/>
      <c r="E11" s="355"/>
      <c r="F11" s="355"/>
      <c r="G11" s="355"/>
      <c r="H11" s="355"/>
      <c r="I11" s="356"/>
      <c r="J11" s="357" t="s">
        <v>464</v>
      </c>
      <c r="K11" s="358"/>
      <c r="L11" s="358"/>
      <c r="M11" s="358"/>
      <c r="N11" s="359"/>
      <c r="O11" s="354" t="s">
        <v>257</v>
      </c>
      <c r="P11" s="355"/>
      <c r="Q11" s="355"/>
      <c r="R11" s="355"/>
      <c r="S11" s="355"/>
      <c r="T11" s="355"/>
      <c r="U11" s="356"/>
      <c r="V11" s="354" t="s">
        <v>258</v>
      </c>
      <c r="W11" s="355"/>
      <c r="X11" s="355"/>
      <c r="Y11" s="355"/>
      <c r="Z11" s="356"/>
      <c r="AA11" s="368"/>
      <c r="AB11" s="369"/>
      <c r="AC11" s="370">
        <v>18</v>
      </c>
      <c r="AD11" s="371"/>
      <c r="AE11" s="370">
        <v>0</v>
      </c>
      <c r="AF11" s="371"/>
      <c r="AG11" s="370"/>
      <c r="AH11" s="371"/>
      <c r="AI11" s="370"/>
      <c r="AJ11" s="371"/>
      <c r="AK11" s="354" t="s">
        <v>259</v>
      </c>
      <c r="AL11" s="355"/>
      <c r="AM11" s="355"/>
      <c r="AN11" s="355"/>
      <c r="AO11" s="356"/>
      <c r="AP11" s="357"/>
      <c r="AQ11" s="358"/>
      <c r="AR11" s="358"/>
      <c r="AS11" s="358"/>
      <c r="AT11" s="359"/>
      <c r="AU11" s="360" t="s">
        <v>260</v>
      </c>
      <c r="AV11" s="361"/>
      <c r="AW11" s="362" t="s">
        <v>261</v>
      </c>
      <c r="AX11" s="363"/>
      <c r="AY11" s="364"/>
      <c r="AZ11" s="362">
        <v>10</v>
      </c>
      <c r="BA11" s="364"/>
      <c r="BB11" s="360" t="s">
        <v>262</v>
      </c>
      <c r="BC11" s="361"/>
      <c r="BD11" s="360" t="s">
        <v>263</v>
      </c>
      <c r="BE11" s="361"/>
      <c r="BF11" s="360" t="s">
        <v>264</v>
      </c>
      <c r="BG11" s="361"/>
      <c r="BH11" s="360" t="s">
        <v>265</v>
      </c>
      <c r="BI11" s="361"/>
      <c r="BJ11" s="360" t="s">
        <v>262</v>
      </c>
      <c r="BK11" s="361"/>
      <c r="BL11" s="378"/>
      <c r="BM11" s="379"/>
      <c r="BN11" s="380"/>
      <c r="BO11" s="145"/>
      <c r="BP11" s="146"/>
      <c r="BQ11" s="49"/>
      <c r="BR11" s="63"/>
      <c r="BS11" s="50">
        <v>1</v>
      </c>
      <c r="BT11" s="57">
        <f t="shared" si="1"/>
        <v>2</v>
      </c>
      <c r="BU11" s="52" t="s">
        <v>460</v>
      </c>
      <c r="BV11" s="53" t="s">
        <v>461</v>
      </c>
      <c r="BW11" s="54"/>
      <c r="BX11" s="54"/>
      <c r="BY11" s="55"/>
      <c r="BZ11" s="56"/>
      <c r="CA11" s="54"/>
      <c r="CB11" s="54"/>
    </row>
    <row r="12" spans="1:83" ht="15.75" customHeight="1">
      <c r="A12" s="62">
        <f t="shared" si="2"/>
        <v>3</v>
      </c>
      <c r="B12" s="365" t="s">
        <v>266</v>
      </c>
      <c r="C12" s="355"/>
      <c r="D12" s="355"/>
      <c r="E12" s="355"/>
      <c r="F12" s="355"/>
      <c r="G12" s="355"/>
      <c r="H12" s="355"/>
      <c r="I12" s="356"/>
      <c r="J12" s="357" t="s">
        <v>465</v>
      </c>
      <c r="K12" s="358"/>
      <c r="L12" s="358"/>
      <c r="M12" s="358"/>
      <c r="N12" s="359"/>
      <c r="O12" s="354" t="s">
        <v>257</v>
      </c>
      <c r="P12" s="355"/>
      <c r="Q12" s="355"/>
      <c r="R12" s="355"/>
      <c r="S12" s="355"/>
      <c r="T12" s="355"/>
      <c r="U12" s="356"/>
      <c r="V12" s="354" t="s">
        <v>258</v>
      </c>
      <c r="W12" s="355"/>
      <c r="X12" s="355"/>
      <c r="Y12" s="355"/>
      <c r="Z12" s="356"/>
      <c r="AA12" s="368"/>
      <c r="AB12" s="369"/>
      <c r="AC12" s="370">
        <v>2</v>
      </c>
      <c r="AD12" s="371"/>
      <c r="AE12" s="370">
        <v>0</v>
      </c>
      <c r="AF12" s="371"/>
      <c r="AG12" s="370"/>
      <c r="AH12" s="371"/>
      <c r="AI12" s="370"/>
      <c r="AJ12" s="371"/>
      <c r="AK12" s="354" t="s">
        <v>267</v>
      </c>
      <c r="AL12" s="355"/>
      <c r="AM12" s="355"/>
      <c r="AN12" s="355"/>
      <c r="AO12" s="356"/>
      <c r="AP12" s="357"/>
      <c r="AQ12" s="358"/>
      <c r="AR12" s="358"/>
      <c r="AS12" s="358"/>
      <c r="AT12" s="359"/>
      <c r="AU12" s="360" t="s">
        <v>260</v>
      </c>
      <c r="AV12" s="361"/>
      <c r="AW12" s="362" t="s">
        <v>261</v>
      </c>
      <c r="AX12" s="363"/>
      <c r="AY12" s="364"/>
      <c r="AZ12" s="362">
        <v>10</v>
      </c>
      <c r="BA12" s="364"/>
      <c r="BB12" s="360" t="s">
        <v>262</v>
      </c>
      <c r="BC12" s="361"/>
      <c r="BD12" s="360" t="s">
        <v>263</v>
      </c>
      <c r="BE12" s="361"/>
      <c r="BF12" s="360" t="s">
        <v>264</v>
      </c>
      <c r="BG12" s="361"/>
      <c r="BH12" s="360" t="s">
        <v>265</v>
      </c>
      <c r="BI12" s="361"/>
      <c r="BJ12" s="360" t="s">
        <v>262</v>
      </c>
      <c r="BK12" s="361"/>
      <c r="BL12" s="378"/>
      <c r="BM12" s="379"/>
      <c r="BN12" s="380"/>
      <c r="BO12" s="145"/>
      <c r="BP12" s="146" t="s">
        <v>268</v>
      </c>
      <c r="BQ12" s="49"/>
      <c r="BR12" s="63"/>
      <c r="BS12" s="50">
        <v>1</v>
      </c>
      <c r="BT12" s="57">
        <f t="shared" si="1"/>
        <v>3</v>
      </c>
      <c r="BU12" s="52" t="s">
        <v>460</v>
      </c>
      <c r="BV12" s="53" t="s">
        <v>461</v>
      </c>
      <c r="BW12" s="54"/>
      <c r="BX12" s="54"/>
      <c r="BY12" s="55"/>
      <c r="BZ12" s="56"/>
      <c r="CA12" s="54"/>
      <c r="CB12" s="54"/>
    </row>
    <row r="13" spans="1:83" ht="15.75" customHeight="1">
      <c r="A13" s="62">
        <f t="shared" si="2"/>
        <v>4</v>
      </c>
      <c r="B13" s="365" t="s">
        <v>371</v>
      </c>
      <c r="C13" s="396"/>
      <c r="D13" s="396"/>
      <c r="E13" s="396"/>
      <c r="F13" s="396"/>
      <c r="G13" s="396"/>
      <c r="H13" s="396"/>
      <c r="I13" s="367"/>
      <c r="J13" s="354" t="s">
        <v>448</v>
      </c>
      <c r="K13" s="355"/>
      <c r="L13" s="355"/>
      <c r="M13" s="355"/>
      <c r="N13" s="356"/>
      <c r="O13" s="354" t="s">
        <v>438</v>
      </c>
      <c r="P13" s="355"/>
      <c r="Q13" s="355"/>
      <c r="R13" s="355"/>
      <c r="S13" s="355"/>
      <c r="T13" s="355"/>
      <c r="U13" s="356"/>
      <c r="V13" s="372"/>
      <c r="W13" s="373"/>
      <c r="X13" s="373"/>
      <c r="Y13" s="373"/>
      <c r="Z13" s="374"/>
      <c r="AA13" s="388"/>
      <c r="AB13" s="389"/>
      <c r="AC13" s="352"/>
      <c r="AD13" s="353"/>
      <c r="AE13" s="352"/>
      <c r="AF13" s="353"/>
      <c r="AG13" s="352"/>
      <c r="AH13" s="353"/>
      <c r="AI13" s="352"/>
      <c r="AJ13" s="353"/>
      <c r="AK13" s="372"/>
      <c r="AL13" s="373"/>
      <c r="AM13" s="373"/>
      <c r="AN13" s="373"/>
      <c r="AO13" s="374"/>
      <c r="AP13" s="375"/>
      <c r="AQ13" s="376"/>
      <c r="AR13" s="376"/>
      <c r="AS13" s="376"/>
      <c r="AT13" s="377"/>
      <c r="AU13" s="410"/>
      <c r="AV13" s="411"/>
      <c r="AW13" s="412"/>
      <c r="AX13" s="413"/>
      <c r="AY13" s="414"/>
      <c r="AZ13" s="412"/>
      <c r="BA13" s="414"/>
      <c r="BB13" s="410"/>
      <c r="BC13" s="411"/>
      <c r="BD13" s="410"/>
      <c r="BE13" s="411"/>
      <c r="BF13" s="410"/>
      <c r="BG13" s="411"/>
      <c r="BH13" s="410"/>
      <c r="BI13" s="411"/>
      <c r="BJ13" s="410"/>
      <c r="BK13" s="411"/>
      <c r="BL13" s="385"/>
      <c r="BM13" s="386"/>
      <c r="BN13" s="387"/>
      <c r="BO13" s="239"/>
      <c r="BP13" s="146" t="s">
        <v>378</v>
      </c>
      <c r="BQ13" s="176"/>
      <c r="BR13" s="63"/>
      <c r="BS13" s="50">
        <v>1</v>
      </c>
      <c r="BT13" s="57">
        <f t="shared" si="1"/>
        <v>4</v>
      </c>
      <c r="BU13" s="52" t="s">
        <v>460</v>
      </c>
      <c r="BV13" s="53" t="s">
        <v>461</v>
      </c>
      <c r="BW13" s="54"/>
      <c r="BX13" s="54"/>
      <c r="BY13" s="55"/>
      <c r="BZ13" s="56"/>
      <c r="CA13" s="54"/>
      <c r="CB13" s="54"/>
    </row>
    <row r="14" spans="1:83" ht="15.75" customHeight="1">
      <c r="A14" s="62">
        <f t="shared" si="2"/>
        <v>5</v>
      </c>
      <c r="B14" s="365" t="s">
        <v>372</v>
      </c>
      <c r="C14" s="366"/>
      <c r="D14" s="366"/>
      <c r="E14" s="366"/>
      <c r="F14" s="366"/>
      <c r="G14" s="366"/>
      <c r="H14" s="366"/>
      <c r="I14" s="367"/>
      <c r="J14" s="354" t="s">
        <v>448</v>
      </c>
      <c r="K14" s="355"/>
      <c r="L14" s="355"/>
      <c r="M14" s="355"/>
      <c r="N14" s="356"/>
      <c r="O14" s="354" t="s">
        <v>438</v>
      </c>
      <c r="P14" s="355"/>
      <c r="Q14" s="355"/>
      <c r="R14" s="355"/>
      <c r="S14" s="355"/>
      <c r="T14" s="355"/>
      <c r="U14" s="356"/>
      <c r="V14" s="230"/>
      <c r="W14" s="231"/>
      <c r="X14" s="231"/>
      <c r="Y14" s="231"/>
      <c r="Z14" s="232"/>
      <c r="AA14" s="236"/>
      <c r="AB14" s="237"/>
      <c r="AC14" s="228"/>
      <c r="AD14" s="229"/>
      <c r="AE14" s="228"/>
      <c r="AF14" s="229"/>
      <c r="AG14" s="228"/>
      <c r="AH14" s="229"/>
      <c r="AI14" s="228"/>
      <c r="AJ14" s="229"/>
      <c r="AK14" s="230"/>
      <c r="AL14" s="231"/>
      <c r="AM14" s="231"/>
      <c r="AN14" s="231"/>
      <c r="AO14" s="232"/>
      <c r="AP14" s="222"/>
      <c r="AQ14" s="223"/>
      <c r="AR14" s="223"/>
      <c r="AS14" s="223"/>
      <c r="AT14" s="224"/>
      <c r="AU14" s="240"/>
      <c r="AV14" s="241"/>
      <c r="AW14" s="242"/>
      <c r="AX14" s="243"/>
      <c r="AY14" s="244"/>
      <c r="AZ14" s="242"/>
      <c r="BA14" s="244"/>
      <c r="BB14" s="240"/>
      <c r="BC14" s="241"/>
      <c r="BD14" s="240"/>
      <c r="BE14" s="241"/>
      <c r="BF14" s="240"/>
      <c r="BG14" s="241"/>
      <c r="BH14" s="240"/>
      <c r="BI14" s="241"/>
      <c r="BJ14" s="240"/>
      <c r="BK14" s="241"/>
      <c r="BL14" s="225"/>
      <c r="BM14" s="226"/>
      <c r="BN14" s="227"/>
      <c r="BO14" s="239"/>
      <c r="BP14" s="146" t="s">
        <v>378</v>
      </c>
      <c r="BQ14" s="176"/>
      <c r="BR14" s="63"/>
      <c r="BS14" s="50">
        <v>1</v>
      </c>
      <c r="BT14" s="57">
        <f t="shared" si="1"/>
        <v>5</v>
      </c>
      <c r="BU14" s="52" t="s">
        <v>460</v>
      </c>
      <c r="BV14" s="53" t="s">
        <v>461</v>
      </c>
      <c r="BW14" s="54"/>
      <c r="BX14" s="54"/>
      <c r="BY14" s="55"/>
      <c r="BZ14" s="56"/>
      <c r="CA14" s="54"/>
      <c r="CB14" s="54"/>
    </row>
    <row r="15" spans="1:83" ht="15.75" customHeight="1">
      <c r="A15" s="62">
        <f t="shared" si="2"/>
        <v>6</v>
      </c>
      <c r="B15" s="365" t="s">
        <v>269</v>
      </c>
      <c r="C15" s="355"/>
      <c r="D15" s="355"/>
      <c r="E15" s="355"/>
      <c r="F15" s="355"/>
      <c r="G15" s="355"/>
      <c r="H15" s="355"/>
      <c r="I15" s="356"/>
      <c r="J15" s="357" t="s">
        <v>466</v>
      </c>
      <c r="K15" s="358"/>
      <c r="L15" s="358"/>
      <c r="M15" s="358"/>
      <c r="N15" s="359"/>
      <c r="O15" s="354" t="s">
        <v>271</v>
      </c>
      <c r="P15" s="355"/>
      <c r="Q15" s="355"/>
      <c r="R15" s="355"/>
      <c r="S15" s="355"/>
      <c r="T15" s="355"/>
      <c r="U15" s="356"/>
      <c r="V15" s="372"/>
      <c r="W15" s="373"/>
      <c r="X15" s="373"/>
      <c r="Y15" s="373"/>
      <c r="Z15" s="374"/>
      <c r="AA15" s="207"/>
      <c r="AB15" s="208"/>
      <c r="AC15" s="352"/>
      <c r="AD15" s="353"/>
      <c r="AE15" s="352"/>
      <c r="AF15" s="353"/>
      <c r="AG15" s="207"/>
      <c r="AH15" s="208"/>
      <c r="AI15" s="207"/>
      <c r="AJ15" s="208"/>
      <c r="AK15" s="390"/>
      <c r="AL15" s="391"/>
      <c r="AM15" s="391"/>
      <c r="AN15" s="391"/>
      <c r="AO15" s="392"/>
      <c r="AP15" s="375"/>
      <c r="AQ15" s="376"/>
      <c r="AR15" s="376"/>
      <c r="AS15" s="376"/>
      <c r="AT15" s="377"/>
      <c r="AU15" s="360" t="s">
        <v>260</v>
      </c>
      <c r="AV15" s="361"/>
      <c r="AW15" s="362" t="s">
        <v>261</v>
      </c>
      <c r="AX15" s="363"/>
      <c r="AY15" s="364"/>
      <c r="AZ15" s="362">
        <v>10</v>
      </c>
      <c r="BA15" s="364"/>
      <c r="BB15" s="360" t="s">
        <v>262</v>
      </c>
      <c r="BC15" s="361"/>
      <c r="BD15" s="360" t="s">
        <v>263</v>
      </c>
      <c r="BE15" s="361"/>
      <c r="BF15" s="360" t="s">
        <v>264</v>
      </c>
      <c r="BG15" s="361"/>
      <c r="BH15" s="360" t="s">
        <v>260</v>
      </c>
      <c r="BI15" s="361"/>
      <c r="BJ15" s="360" t="s">
        <v>262</v>
      </c>
      <c r="BK15" s="361"/>
      <c r="BL15" s="378" t="s">
        <v>273</v>
      </c>
      <c r="BM15" s="379"/>
      <c r="BN15" s="380"/>
      <c r="BO15" s="145" t="s">
        <v>275</v>
      </c>
      <c r="BP15" s="146"/>
      <c r="BQ15" s="49"/>
      <c r="BR15" s="63"/>
      <c r="BS15" s="50">
        <v>1</v>
      </c>
      <c r="BT15" s="57">
        <f t="shared" si="1"/>
        <v>6</v>
      </c>
      <c r="BU15" s="52" t="s">
        <v>460</v>
      </c>
      <c r="BV15" s="53" t="s">
        <v>461</v>
      </c>
      <c r="BW15" s="54"/>
      <c r="BX15" s="54"/>
      <c r="BY15" s="55"/>
      <c r="BZ15" s="56"/>
      <c r="CA15" s="54"/>
      <c r="CB15" s="54"/>
    </row>
    <row r="16" spans="1:83">
      <c r="A16" s="62">
        <f t="shared" si="2"/>
        <v>7</v>
      </c>
      <c r="B16" s="365" t="s">
        <v>324</v>
      </c>
      <c r="C16" s="355"/>
      <c r="D16" s="355"/>
      <c r="E16" s="355"/>
      <c r="F16" s="355"/>
      <c r="G16" s="355"/>
      <c r="H16" s="355"/>
      <c r="I16" s="356"/>
      <c r="J16" s="357"/>
      <c r="K16" s="358"/>
      <c r="L16" s="358"/>
      <c r="M16" s="358"/>
      <c r="N16" s="359"/>
      <c r="O16" s="354" t="s">
        <v>278</v>
      </c>
      <c r="P16" s="355"/>
      <c r="Q16" s="355"/>
      <c r="R16" s="355"/>
      <c r="S16" s="355"/>
      <c r="T16" s="355"/>
      <c r="U16" s="356"/>
      <c r="V16" s="372"/>
      <c r="W16" s="373"/>
      <c r="X16" s="373"/>
      <c r="Y16" s="373"/>
      <c r="Z16" s="374"/>
      <c r="AA16" s="388"/>
      <c r="AB16" s="389"/>
      <c r="AC16" s="352"/>
      <c r="AD16" s="353"/>
      <c r="AE16" s="352"/>
      <c r="AF16" s="353"/>
      <c r="AG16" s="352"/>
      <c r="AH16" s="353"/>
      <c r="AI16" s="352"/>
      <c r="AJ16" s="353"/>
      <c r="AK16" s="372"/>
      <c r="AL16" s="373"/>
      <c r="AM16" s="373"/>
      <c r="AN16" s="373"/>
      <c r="AO16" s="374"/>
      <c r="AP16" s="375"/>
      <c r="AQ16" s="376"/>
      <c r="AR16" s="376"/>
      <c r="AS16" s="376"/>
      <c r="AT16" s="377"/>
      <c r="AU16" s="360" t="s">
        <v>260</v>
      </c>
      <c r="AV16" s="361"/>
      <c r="AW16" s="362" t="s">
        <v>261</v>
      </c>
      <c r="AX16" s="363"/>
      <c r="AY16" s="364"/>
      <c r="AZ16" s="362">
        <v>10</v>
      </c>
      <c r="BA16" s="364"/>
      <c r="BB16" s="360" t="s">
        <v>262</v>
      </c>
      <c r="BC16" s="361"/>
      <c r="BD16" s="360" t="s">
        <v>263</v>
      </c>
      <c r="BE16" s="361"/>
      <c r="BF16" s="360" t="s">
        <v>264</v>
      </c>
      <c r="BG16" s="361"/>
      <c r="BH16" s="360" t="s">
        <v>265</v>
      </c>
      <c r="BI16" s="361"/>
      <c r="BJ16" s="360" t="s">
        <v>262</v>
      </c>
      <c r="BK16" s="361"/>
      <c r="BL16" s="385"/>
      <c r="BM16" s="386"/>
      <c r="BN16" s="387"/>
      <c r="BO16" s="145"/>
      <c r="BP16" s="146"/>
      <c r="BQ16" s="176"/>
      <c r="BR16" s="63"/>
      <c r="BS16" s="50">
        <v>1</v>
      </c>
      <c r="BT16" s="57">
        <f t="shared" si="1"/>
        <v>7</v>
      </c>
      <c r="BU16" s="52" t="s">
        <v>460</v>
      </c>
      <c r="BV16" s="53" t="s">
        <v>461</v>
      </c>
      <c r="BW16" s="54"/>
      <c r="BX16" s="54"/>
      <c r="BY16" s="55"/>
      <c r="BZ16" s="56"/>
      <c r="CA16" s="54"/>
      <c r="CB16" s="54"/>
    </row>
    <row r="17" spans="1:80" ht="15.75" customHeight="1">
      <c r="A17" s="62">
        <f t="shared" si="2"/>
        <v>8</v>
      </c>
      <c r="B17" s="365" t="s">
        <v>325</v>
      </c>
      <c r="C17" s="355"/>
      <c r="D17" s="355"/>
      <c r="E17" s="355"/>
      <c r="F17" s="355"/>
      <c r="G17" s="355"/>
      <c r="H17" s="355"/>
      <c r="I17" s="356"/>
      <c r="J17" s="381" t="s">
        <v>468</v>
      </c>
      <c r="K17" s="382"/>
      <c r="L17" s="382"/>
      <c r="M17" s="382"/>
      <c r="N17" s="383"/>
      <c r="O17" s="354" t="s">
        <v>257</v>
      </c>
      <c r="P17" s="355"/>
      <c r="Q17" s="355"/>
      <c r="R17" s="355"/>
      <c r="S17" s="355"/>
      <c r="T17" s="355"/>
      <c r="U17" s="356"/>
      <c r="V17" s="354" t="s">
        <v>321</v>
      </c>
      <c r="W17" s="355"/>
      <c r="X17" s="355"/>
      <c r="Y17" s="355"/>
      <c r="Z17" s="356"/>
      <c r="AA17" s="368"/>
      <c r="AB17" s="369"/>
      <c r="AC17" s="370">
        <v>10</v>
      </c>
      <c r="AD17" s="371"/>
      <c r="AE17" s="370">
        <v>0</v>
      </c>
      <c r="AF17" s="371"/>
      <c r="AG17" s="352"/>
      <c r="AH17" s="353"/>
      <c r="AI17" s="352"/>
      <c r="AJ17" s="353"/>
      <c r="AK17" s="354"/>
      <c r="AL17" s="355"/>
      <c r="AM17" s="355"/>
      <c r="AN17" s="355"/>
      <c r="AO17" s="356"/>
      <c r="AP17" s="357" t="s">
        <v>322</v>
      </c>
      <c r="AQ17" s="358"/>
      <c r="AR17" s="358"/>
      <c r="AS17" s="358"/>
      <c r="AT17" s="359"/>
      <c r="AU17" s="360" t="s">
        <v>260</v>
      </c>
      <c r="AV17" s="361"/>
      <c r="AW17" s="362" t="s">
        <v>261</v>
      </c>
      <c r="AX17" s="363"/>
      <c r="AY17" s="364"/>
      <c r="AZ17" s="362">
        <v>10</v>
      </c>
      <c r="BA17" s="364"/>
      <c r="BB17" s="360" t="s">
        <v>262</v>
      </c>
      <c r="BC17" s="361"/>
      <c r="BD17" s="360" t="s">
        <v>263</v>
      </c>
      <c r="BE17" s="361"/>
      <c r="BF17" s="360" t="s">
        <v>264</v>
      </c>
      <c r="BG17" s="361"/>
      <c r="BH17" s="360" t="s">
        <v>265</v>
      </c>
      <c r="BI17" s="361"/>
      <c r="BJ17" s="360" t="s">
        <v>262</v>
      </c>
      <c r="BK17" s="361"/>
      <c r="BL17" s="378"/>
      <c r="BM17" s="379"/>
      <c r="BN17" s="380"/>
      <c r="BO17" s="145"/>
      <c r="BP17" s="146"/>
      <c r="BQ17" s="176"/>
      <c r="BR17" s="63"/>
      <c r="BS17" s="50">
        <v>1</v>
      </c>
      <c r="BT17" s="57">
        <f t="shared" si="1"/>
        <v>8</v>
      </c>
      <c r="BU17" s="52" t="s">
        <v>460</v>
      </c>
      <c r="BV17" s="53" t="s">
        <v>461</v>
      </c>
      <c r="BW17" s="54"/>
      <c r="BX17" s="54"/>
      <c r="BY17" s="55"/>
      <c r="BZ17" s="56"/>
      <c r="CA17" s="54"/>
      <c r="CB17" s="54"/>
    </row>
    <row r="18" spans="1:80" ht="15.75" customHeight="1">
      <c r="A18" s="62">
        <f t="shared" si="2"/>
        <v>9</v>
      </c>
      <c r="B18" s="365" t="s">
        <v>270</v>
      </c>
      <c r="C18" s="355"/>
      <c r="D18" s="355"/>
      <c r="E18" s="355"/>
      <c r="F18" s="355"/>
      <c r="G18" s="355"/>
      <c r="H18" s="355"/>
      <c r="I18" s="356"/>
      <c r="J18" s="357" t="s">
        <v>467</v>
      </c>
      <c r="K18" s="358"/>
      <c r="L18" s="358"/>
      <c r="M18" s="358"/>
      <c r="N18" s="359"/>
      <c r="O18" s="354" t="s">
        <v>271</v>
      </c>
      <c r="P18" s="355"/>
      <c r="Q18" s="355"/>
      <c r="R18" s="355"/>
      <c r="S18" s="355"/>
      <c r="T18" s="355"/>
      <c r="U18" s="356"/>
      <c r="V18" s="372"/>
      <c r="W18" s="373"/>
      <c r="X18" s="373"/>
      <c r="Y18" s="373"/>
      <c r="Z18" s="374"/>
      <c r="AA18" s="352"/>
      <c r="AB18" s="353"/>
      <c r="AC18" s="352"/>
      <c r="AD18" s="353"/>
      <c r="AE18" s="352"/>
      <c r="AF18" s="353"/>
      <c r="AG18" s="352"/>
      <c r="AH18" s="353"/>
      <c r="AI18" s="352"/>
      <c r="AJ18" s="353"/>
      <c r="AK18" s="390"/>
      <c r="AL18" s="391"/>
      <c r="AM18" s="391"/>
      <c r="AN18" s="391"/>
      <c r="AO18" s="392"/>
      <c r="AP18" s="375"/>
      <c r="AQ18" s="376"/>
      <c r="AR18" s="376"/>
      <c r="AS18" s="376"/>
      <c r="AT18" s="377"/>
      <c r="AU18" s="360" t="s">
        <v>260</v>
      </c>
      <c r="AV18" s="361"/>
      <c r="AW18" s="362" t="s">
        <v>261</v>
      </c>
      <c r="AX18" s="363"/>
      <c r="AY18" s="364"/>
      <c r="AZ18" s="362">
        <v>10</v>
      </c>
      <c r="BA18" s="364"/>
      <c r="BB18" s="360" t="s">
        <v>262</v>
      </c>
      <c r="BC18" s="361"/>
      <c r="BD18" s="360" t="s">
        <v>263</v>
      </c>
      <c r="BE18" s="361"/>
      <c r="BF18" s="360" t="s">
        <v>264</v>
      </c>
      <c r="BG18" s="361"/>
      <c r="BH18" s="360" t="s">
        <v>260</v>
      </c>
      <c r="BI18" s="361"/>
      <c r="BJ18" s="360" t="s">
        <v>262</v>
      </c>
      <c r="BK18" s="361"/>
      <c r="BL18" s="378" t="s">
        <v>273</v>
      </c>
      <c r="BM18" s="379"/>
      <c r="BN18" s="380"/>
      <c r="BO18" s="146"/>
      <c r="BP18" s="146"/>
      <c r="BQ18" s="49"/>
      <c r="BR18" s="63"/>
      <c r="BS18" s="50">
        <v>1</v>
      </c>
      <c r="BT18" s="57">
        <f t="shared" si="1"/>
        <v>9</v>
      </c>
      <c r="BU18" s="52" t="s">
        <v>460</v>
      </c>
      <c r="BV18" s="53" t="s">
        <v>461</v>
      </c>
      <c r="BW18" s="54"/>
      <c r="BX18" s="54"/>
      <c r="BY18" s="55"/>
      <c r="BZ18" s="56"/>
      <c r="CA18" s="54"/>
      <c r="CB18" s="54"/>
    </row>
    <row r="19" spans="1:80" ht="15.75" customHeight="1">
      <c r="A19" s="62">
        <f t="shared" si="2"/>
        <v>10</v>
      </c>
      <c r="B19" s="365" t="s">
        <v>440</v>
      </c>
      <c r="C19" s="366"/>
      <c r="D19" s="366"/>
      <c r="E19" s="366"/>
      <c r="F19" s="366"/>
      <c r="G19" s="366"/>
      <c r="H19" s="366"/>
      <c r="I19" s="367"/>
      <c r="J19" s="233"/>
      <c r="K19" s="234"/>
      <c r="L19" s="234"/>
      <c r="M19" s="234"/>
      <c r="N19" s="235"/>
      <c r="O19" s="354" t="s">
        <v>278</v>
      </c>
      <c r="P19" s="355"/>
      <c r="Q19" s="355"/>
      <c r="R19" s="355"/>
      <c r="S19" s="355"/>
      <c r="T19" s="355"/>
      <c r="U19" s="356"/>
      <c r="V19" s="372"/>
      <c r="W19" s="373"/>
      <c r="X19" s="373"/>
      <c r="Y19" s="373"/>
      <c r="Z19" s="374"/>
      <c r="AA19" s="388"/>
      <c r="AB19" s="389"/>
      <c r="AC19" s="352"/>
      <c r="AD19" s="353"/>
      <c r="AE19" s="352"/>
      <c r="AF19" s="353"/>
      <c r="AG19" s="352"/>
      <c r="AH19" s="353"/>
      <c r="AI19" s="352"/>
      <c r="AJ19" s="353"/>
      <c r="AK19" s="372"/>
      <c r="AL19" s="373"/>
      <c r="AM19" s="373"/>
      <c r="AN19" s="373"/>
      <c r="AO19" s="374"/>
      <c r="AP19" s="375"/>
      <c r="AQ19" s="376"/>
      <c r="AR19" s="376"/>
      <c r="AS19" s="376"/>
      <c r="AT19" s="377"/>
      <c r="AU19" s="360" t="s">
        <v>260</v>
      </c>
      <c r="AV19" s="361"/>
      <c r="AW19" s="362" t="s">
        <v>261</v>
      </c>
      <c r="AX19" s="363"/>
      <c r="AY19" s="364"/>
      <c r="AZ19" s="362">
        <v>10</v>
      </c>
      <c r="BA19" s="364"/>
      <c r="BB19" s="360" t="s">
        <v>262</v>
      </c>
      <c r="BC19" s="361"/>
      <c r="BD19" s="360" t="s">
        <v>263</v>
      </c>
      <c r="BE19" s="361"/>
      <c r="BF19" s="360" t="s">
        <v>264</v>
      </c>
      <c r="BG19" s="361"/>
      <c r="BH19" s="360" t="s">
        <v>265</v>
      </c>
      <c r="BI19" s="361"/>
      <c r="BJ19" s="360" t="s">
        <v>262</v>
      </c>
      <c r="BK19" s="361"/>
      <c r="BL19" s="385"/>
      <c r="BM19" s="386"/>
      <c r="BN19" s="387"/>
      <c r="BO19" s="219"/>
      <c r="BP19" s="146" t="s">
        <v>442</v>
      </c>
      <c r="BQ19" s="176"/>
      <c r="BR19" s="63"/>
      <c r="BS19" s="50">
        <v>1</v>
      </c>
      <c r="BT19" s="57">
        <f t="shared" si="1"/>
        <v>10</v>
      </c>
      <c r="BU19" s="52" t="s">
        <v>460</v>
      </c>
      <c r="BV19" s="53" t="s">
        <v>461</v>
      </c>
      <c r="BW19" s="54"/>
      <c r="BX19" s="54"/>
      <c r="BY19" s="55"/>
      <c r="BZ19" s="56"/>
      <c r="CA19" s="54"/>
      <c r="CB19" s="54"/>
    </row>
    <row r="20" spans="1:80" ht="15.75" customHeight="1">
      <c r="A20" s="62">
        <f t="shared" si="2"/>
        <v>11</v>
      </c>
      <c r="B20" s="365" t="s">
        <v>441</v>
      </c>
      <c r="C20" s="366"/>
      <c r="D20" s="366"/>
      <c r="E20" s="366"/>
      <c r="F20" s="366"/>
      <c r="G20" s="366"/>
      <c r="H20" s="366"/>
      <c r="I20" s="367"/>
      <c r="J20" s="381" t="s">
        <v>469</v>
      </c>
      <c r="K20" s="382"/>
      <c r="L20" s="382"/>
      <c r="M20" s="382"/>
      <c r="N20" s="383"/>
      <c r="O20" s="354" t="s">
        <v>257</v>
      </c>
      <c r="P20" s="355"/>
      <c r="Q20" s="355"/>
      <c r="R20" s="355"/>
      <c r="S20" s="355"/>
      <c r="T20" s="355"/>
      <c r="U20" s="356"/>
      <c r="V20" s="354" t="s">
        <v>321</v>
      </c>
      <c r="W20" s="355"/>
      <c r="X20" s="355"/>
      <c r="Y20" s="355"/>
      <c r="Z20" s="356"/>
      <c r="AA20" s="368"/>
      <c r="AB20" s="369"/>
      <c r="AC20" s="370">
        <v>10</v>
      </c>
      <c r="AD20" s="371"/>
      <c r="AE20" s="370">
        <v>0</v>
      </c>
      <c r="AF20" s="371"/>
      <c r="AG20" s="352"/>
      <c r="AH20" s="353"/>
      <c r="AI20" s="352"/>
      <c r="AJ20" s="353"/>
      <c r="AK20" s="354"/>
      <c r="AL20" s="355"/>
      <c r="AM20" s="355"/>
      <c r="AN20" s="355"/>
      <c r="AO20" s="356"/>
      <c r="AP20" s="357" t="s">
        <v>322</v>
      </c>
      <c r="AQ20" s="358"/>
      <c r="AR20" s="358"/>
      <c r="AS20" s="358"/>
      <c r="AT20" s="359"/>
      <c r="AU20" s="360" t="s">
        <v>260</v>
      </c>
      <c r="AV20" s="361"/>
      <c r="AW20" s="362" t="s">
        <v>261</v>
      </c>
      <c r="AX20" s="363"/>
      <c r="AY20" s="364"/>
      <c r="AZ20" s="362">
        <v>10</v>
      </c>
      <c r="BA20" s="364"/>
      <c r="BB20" s="360" t="s">
        <v>262</v>
      </c>
      <c r="BC20" s="361"/>
      <c r="BD20" s="360" t="s">
        <v>263</v>
      </c>
      <c r="BE20" s="361"/>
      <c r="BF20" s="360" t="s">
        <v>264</v>
      </c>
      <c r="BG20" s="361"/>
      <c r="BH20" s="360" t="s">
        <v>265</v>
      </c>
      <c r="BI20" s="361"/>
      <c r="BJ20" s="360" t="s">
        <v>262</v>
      </c>
      <c r="BK20" s="361"/>
      <c r="BL20" s="378"/>
      <c r="BM20" s="379"/>
      <c r="BN20" s="380"/>
      <c r="BO20" s="146"/>
      <c r="BP20" s="146" t="s">
        <v>442</v>
      </c>
      <c r="BQ20" s="176"/>
      <c r="BR20" s="63"/>
      <c r="BS20" s="50">
        <v>1</v>
      </c>
      <c r="BT20" s="57">
        <f t="shared" si="1"/>
        <v>11</v>
      </c>
      <c r="BU20" s="52" t="s">
        <v>460</v>
      </c>
      <c r="BV20" s="53" t="s">
        <v>461</v>
      </c>
      <c r="BW20" s="54"/>
      <c r="BX20" s="54"/>
      <c r="BY20" s="55"/>
      <c r="BZ20" s="56"/>
      <c r="CA20" s="54"/>
      <c r="CB20" s="54"/>
    </row>
    <row r="21" spans="1:80" ht="15.75" customHeight="1">
      <c r="A21" s="62">
        <f t="shared" si="2"/>
        <v>12</v>
      </c>
      <c r="B21" s="365" t="s">
        <v>276</v>
      </c>
      <c r="C21" s="355"/>
      <c r="D21" s="355"/>
      <c r="E21" s="355"/>
      <c r="F21" s="355"/>
      <c r="G21" s="355"/>
      <c r="H21" s="355"/>
      <c r="I21" s="356"/>
      <c r="J21" s="357" t="s">
        <v>470</v>
      </c>
      <c r="K21" s="358"/>
      <c r="L21" s="358"/>
      <c r="M21" s="358"/>
      <c r="N21" s="359"/>
      <c r="O21" s="354" t="s">
        <v>272</v>
      </c>
      <c r="P21" s="355"/>
      <c r="Q21" s="355"/>
      <c r="R21" s="355"/>
      <c r="S21" s="355"/>
      <c r="T21" s="355"/>
      <c r="U21" s="356"/>
      <c r="V21" s="372"/>
      <c r="W21" s="373"/>
      <c r="X21" s="373"/>
      <c r="Y21" s="373"/>
      <c r="Z21" s="374"/>
      <c r="AA21" s="388"/>
      <c r="AB21" s="389"/>
      <c r="AC21" s="352"/>
      <c r="AD21" s="353"/>
      <c r="AE21" s="352"/>
      <c r="AF21" s="353"/>
      <c r="AG21" s="352"/>
      <c r="AH21" s="353"/>
      <c r="AI21" s="352"/>
      <c r="AJ21" s="353"/>
      <c r="AK21" s="372"/>
      <c r="AL21" s="373"/>
      <c r="AM21" s="373"/>
      <c r="AN21" s="373"/>
      <c r="AO21" s="374"/>
      <c r="AP21" s="375"/>
      <c r="AQ21" s="376"/>
      <c r="AR21" s="376"/>
      <c r="AS21" s="376"/>
      <c r="AT21" s="377"/>
      <c r="AU21" s="360" t="s">
        <v>260</v>
      </c>
      <c r="AV21" s="361"/>
      <c r="AW21" s="362" t="s">
        <v>261</v>
      </c>
      <c r="AX21" s="363"/>
      <c r="AY21" s="364"/>
      <c r="AZ21" s="362">
        <v>10</v>
      </c>
      <c r="BA21" s="364"/>
      <c r="BB21" s="360" t="s">
        <v>262</v>
      </c>
      <c r="BC21" s="361"/>
      <c r="BD21" s="360" t="s">
        <v>263</v>
      </c>
      <c r="BE21" s="361"/>
      <c r="BF21" s="360" t="s">
        <v>264</v>
      </c>
      <c r="BG21" s="361"/>
      <c r="BH21" s="360" t="s">
        <v>260</v>
      </c>
      <c r="BI21" s="361"/>
      <c r="BJ21" s="360" t="s">
        <v>262</v>
      </c>
      <c r="BK21" s="361"/>
      <c r="BL21" s="378" t="s">
        <v>273</v>
      </c>
      <c r="BM21" s="379"/>
      <c r="BN21" s="380"/>
      <c r="BO21" s="146" t="s">
        <v>274</v>
      </c>
      <c r="BP21" s="146"/>
      <c r="BQ21" s="49"/>
      <c r="BR21" s="63"/>
      <c r="BS21" s="50">
        <v>1</v>
      </c>
      <c r="BT21" s="57">
        <f t="shared" si="1"/>
        <v>12</v>
      </c>
      <c r="BU21" s="52" t="s">
        <v>460</v>
      </c>
      <c r="BV21" s="53" t="s">
        <v>461</v>
      </c>
      <c r="BW21" s="54"/>
      <c r="BX21" s="54"/>
      <c r="BY21" s="55"/>
      <c r="BZ21" s="56"/>
      <c r="CA21" s="54"/>
      <c r="CB21" s="54"/>
    </row>
    <row r="22" spans="1:80" ht="15.75" customHeight="1">
      <c r="A22" s="62">
        <f t="shared" si="2"/>
        <v>13</v>
      </c>
      <c r="B22" s="365" t="s">
        <v>374</v>
      </c>
      <c r="C22" s="366"/>
      <c r="D22" s="366"/>
      <c r="E22" s="366"/>
      <c r="F22" s="366"/>
      <c r="G22" s="366"/>
      <c r="H22" s="366"/>
      <c r="I22" s="367"/>
      <c r="J22" s="354" t="s">
        <v>448</v>
      </c>
      <c r="K22" s="355"/>
      <c r="L22" s="355"/>
      <c r="M22" s="355"/>
      <c r="N22" s="356"/>
      <c r="O22" s="354" t="s">
        <v>438</v>
      </c>
      <c r="P22" s="355"/>
      <c r="Q22" s="355"/>
      <c r="R22" s="355"/>
      <c r="S22" s="355"/>
      <c r="T22" s="355"/>
      <c r="U22" s="356"/>
      <c r="V22" s="230"/>
      <c r="W22" s="231"/>
      <c r="X22" s="231"/>
      <c r="Y22" s="231"/>
      <c r="Z22" s="232"/>
      <c r="AA22" s="236"/>
      <c r="AB22" s="237"/>
      <c r="AC22" s="228"/>
      <c r="AD22" s="229"/>
      <c r="AE22" s="228"/>
      <c r="AF22" s="229"/>
      <c r="AG22" s="228"/>
      <c r="AH22" s="229"/>
      <c r="AI22" s="228"/>
      <c r="AJ22" s="229"/>
      <c r="AK22" s="230"/>
      <c r="AL22" s="231"/>
      <c r="AM22" s="231"/>
      <c r="AN22" s="231"/>
      <c r="AO22" s="232"/>
      <c r="AP22" s="222"/>
      <c r="AQ22" s="223"/>
      <c r="AR22" s="223"/>
      <c r="AS22" s="223"/>
      <c r="AT22" s="224"/>
      <c r="AU22" s="240"/>
      <c r="AV22" s="241"/>
      <c r="AW22" s="242"/>
      <c r="AX22" s="243"/>
      <c r="AY22" s="244"/>
      <c r="AZ22" s="242"/>
      <c r="BA22" s="244"/>
      <c r="BB22" s="240"/>
      <c r="BC22" s="241"/>
      <c r="BD22" s="240"/>
      <c r="BE22" s="241"/>
      <c r="BF22" s="240"/>
      <c r="BG22" s="241"/>
      <c r="BH22" s="240"/>
      <c r="BI22" s="241"/>
      <c r="BJ22" s="240"/>
      <c r="BK22" s="241"/>
      <c r="BL22" s="225"/>
      <c r="BM22" s="226"/>
      <c r="BN22" s="227"/>
      <c r="BO22" s="239"/>
      <c r="BP22" s="146" t="s">
        <v>378</v>
      </c>
      <c r="BQ22" s="176"/>
      <c r="BR22" s="63"/>
      <c r="BS22" s="50">
        <v>1</v>
      </c>
      <c r="BT22" s="57">
        <f t="shared" si="1"/>
        <v>13</v>
      </c>
      <c r="BU22" s="52" t="s">
        <v>460</v>
      </c>
      <c r="BV22" s="53" t="s">
        <v>461</v>
      </c>
      <c r="BW22" s="54"/>
      <c r="BX22" s="54"/>
      <c r="BY22" s="55"/>
      <c r="BZ22" s="56"/>
      <c r="CA22" s="54"/>
      <c r="CB22" s="54"/>
    </row>
    <row r="23" spans="1:80" ht="15.75" customHeight="1">
      <c r="A23" s="62">
        <f t="shared" si="2"/>
        <v>14</v>
      </c>
      <c r="B23" s="365" t="s">
        <v>375</v>
      </c>
      <c r="C23" s="366"/>
      <c r="D23" s="366"/>
      <c r="E23" s="366"/>
      <c r="F23" s="366"/>
      <c r="G23" s="366"/>
      <c r="H23" s="366"/>
      <c r="I23" s="367"/>
      <c r="J23" s="354" t="s">
        <v>448</v>
      </c>
      <c r="K23" s="355"/>
      <c r="L23" s="355"/>
      <c r="M23" s="355"/>
      <c r="N23" s="356"/>
      <c r="O23" s="354" t="s">
        <v>438</v>
      </c>
      <c r="P23" s="355"/>
      <c r="Q23" s="355"/>
      <c r="R23" s="355"/>
      <c r="S23" s="355"/>
      <c r="T23" s="355"/>
      <c r="U23" s="356"/>
      <c r="V23" s="230"/>
      <c r="W23" s="231"/>
      <c r="X23" s="231"/>
      <c r="Y23" s="231"/>
      <c r="Z23" s="232"/>
      <c r="AA23" s="236"/>
      <c r="AB23" s="237"/>
      <c r="AC23" s="228"/>
      <c r="AD23" s="229"/>
      <c r="AE23" s="228"/>
      <c r="AF23" s="229"/>
      <c r="AG23" s="228"/>
      <c r="AH23" s="229"/>
      <c r="AI23" s="228"/>
      <c r="AJ23" s="229"/>
      <c r="AK23" s="230"/>
      <c r="AL23" s="231"/>
      <c r="AM23" s="231"/>
      <c r="AN23" s="231"/>
      <c r="AO23" s="232"/>
      <c r="AP23" s="222"/>
      <c r="AQ23" s="223"/>
      <c r="AR23" s="223"/>
      <c r="AS23" s="223"/>
      <c r="AT23" s="224"/>
      <c r="AU23" s="240"/>
      <c r="AV23" s="241"/>
      <c r="AW23" s="242"/>
      <c r="AX23" s="243"/>
      <c r="AY23" s="244"/>
      <c r="AZ23" s="242"/>
      <c r="BA23" s="244"/>
      <c r="BB23" s="240"/>
      <c r="BC23" s="241"/>
      <c r="BD23" s="240"/>
      <c r="BE23" s="241"/>
      <c r="BF23" s="240"/>
      <c r="BG23" s="241"/>
      <c r="BH23" s="240"/>
      <c r="BI23" s="241"/>
      <c r="BJ23" s="240"/>
      <c r="BK23" s="241"/>
      <c r="BL23" s="225"/>
      <c r="BM23" s="226"/>
      <c r="BN23" s="227"/>
      <c r="BO23" s="239"/>
      <c r="BP23" s="146" t="s">
        <v>378</v>
      </c>
      <c r="BQ23" s="176"/>
      <c r="BR23" s="63"/>
      <c r="BS23" s="50">
        <v>1</v>
      </c>
      <c r="BT23" s="57">
        <f t="shared" si="1"/>
        <v>14</v>
      </c>
      <c r="BU23" s="52" t="s">
        <v>460</v>
      </c>
      <c r="BV23" s="53" t="s">
        <v>461</v>
      </c>
      <c r="BW23" s="54"/>
      <c r="BX23" s="54"/>
      <c r="BY23" s="55"/>
      <c r="BZ23" s="56"/>
      <c r="CA23" s="54"/>
      <c r="CB23" s="54"/>
    </row>
    <row r="24" spans="1:80" ht="15.75" customHeight="1">
      <c r="A24" s="62">
        <f t="shared" si="2"/>
        <v>15</v>
      </c>
      <c r="B24" s="365" t="s">
        <v>194</v>
      </c>
      <c r="C24" s="366"/>
      <c r="D24" s="366"/>
      <c r="E24" s="366"/>
      <c r="F24" s="366"/>
      <c r="G24" s="366"/>
      <c r="H24" s="366"/>
      <c r="I24" s="367"/>
      <c r="J24" s="354" t="s">
        <v>744</v>
      </c>
      <c r="K24" s="355"/>
      <c r="L24" s="355"/>
      <c r="M24" s="355"/>
      <c r="N24" s="356"/>
      <c r="O24" s="354" t="s">
        <v>257</v>
      </c>
      <c r="P24" s="355"/>
      <c r="Q24" s="355"/>
      <c r="R24" s="355"/>
      <c r="S24" s="355"/>
      <c r="T24" s="355"/>
      <c r="U24" s="356"/>
      <c r="V24" s="354" t="s">
        <v>258</v>
      </c>
      <c r="W24" s="355"/>
      <c r="X24" s="355"/>
      <c r="Y24" s="355"/>
      <c r="Z24" s="356"/>
      <c r="AA24" s="368"/>
      <c r="AB24" s="369"/>
      <c r="AC24" s="370">
        <v>1</v>
      </c>
      <c r="AD24" s="371"/>
      <c r="AE24" s="370">
        <v>0</v>
      </c>
      <c r="AF24" s="371"/>
      <c r="AG24" s="352"/>
      <c r="AH24" s="353"/>
      <c r="AI24" s="352"/>
      <c r="AJ24" s="353"/>
      <c r="AK24" s="354" t="s">
        <v>279</v>
      </c>
      <c r="AL24" s="355"/>
      <c r="AM24" s="355"/>
      <c r="AN24" s="355"/>
      <c r="AO24" s="356"/>
      <c r="AP24" s="357"/>
      <c r="AQ24" s="358"/>
      <c r="AR24" s="358"/>
      <c r="AS24" s="358"/>
      <c r="AT24" s="359"/>
      <c r="AU24" s="360" t="s">
        <v>260</v>
      </c>
      <c r="AV24" s="361"/>
      <c r="AW24" s="362" t="s">
        <v>261</v>
      </c>
      <c r="AX24" s="363"/>
      <c r="AY24" s="364"/>
      <c r="AZ24" s="362">
        <v>10</v>
      </c>
      <c r="BA24" s="364"/>
      <c r="BB24" s="360" t="s">
        <v>262</v>
      </c>
      <c r="BC24" s="361"/>
      <c r="BD24" s="360" t="s">
        <v>263</v>
      </c>
      <c r="BE24" s="361"/>
      <c r="BF24" s="360" t="s">
        <v>282</v>
      </c>
      <c r="BG24" s="361"/>
      <c r="BH24" s="360" t="s">
        <v>260</v>
      </c>
      <c r="BI24" s="361"/>
      <c r="BJ24" s="360" t="s">
        <v>262</v>
      </c>
      <c r="BK24" s="361"/>
      <c r="BL24" s="378" t="s">
        <v>280</v>
      </c>
      <c r="BM24" s="379"/>
      <c r="BN24" s="380"/>
      <c r="BO24" s="146" t="s">
        <v>281</v>
      </c>
      <c r="BP24" s="146" t="s">
        <v>745</v>
      </c>
      <c r="BQ24" s="176"/>
      <c r="BR24" s="63"/>
      <c r="BS24" s="50">
        <v>1</v>
      </c>
      <c r="BT24" s="57">
        <f t="shared" si="1"/>
        <v>15</v>
      </c>
      <c r="BU24" s="52" t="s">
        <v>460</v>
      </c>
      <c r="BV24" s="53" t="s">
        <v>461</v>
      </c>
      <c r="BW24" s="54"/>
      <c r="BX24" s="54"/>
      <c r="BY24" s="55"/>
      <c r="BZ24" s="56"/>
      <c r="CA24" s="54"/>
      <c r="CB24" s="54"/>
    </row>
    <row r="25" spans="1:80" ht="15.75" customHeight="1">
      <c r="A25" s="62">
        <f t="shared" si="2"/>
        <v>16</v>
      </c>
      <c r="B25" s="365" t="s">
        <v>277</v>
      </c>
      <c r="C25" s="396"/>
      <c r="D25" s="396"/>
      <c r="E25" s="396"/>
      <c r="F25" s="396"/>
      <c r="G25" s="396"/>
      <c r="H25" s="396"/>
      <c r="I25" s="367"/>
      <c r="J25" s="357"/>
      <c r="K25" s="384"/>
      <c r="L25" s="384"/>
      <c r="M25" s="384"/>
      <c r="N25" s="359"/>
      <c r="O25" s="354" t="s">
        <v>278</v>
      </c>
      <c r="P25" s="355"/>
      <c r="Q25" s="355"/>
      <c r="R25" s="355"/>
      <c r="S25" s="355"/>
      <c r="T25" s="355"/>
      <c r="U25" s="356"/>
      <c r="V25" s="372"/>
      <c r="W25" s="373"/>
      <c r="X25" s="373"/>
      <c r="Y25" s="373"/>
      <c r="Z25" s="374"/>
      <c r="AA25" s="388"/>
      <c r="AB25" s="389"/>
      <c r="AC25" s="352"/>
      <c r="AD25" s="353"/>
      <c r="AE25" s="352"/>
      <c r="AF25" s="353"/>
      <c r="AG25" s="352"/>
      <c r="AH25" s="353"/>
      <c r="AI25" s="352"/>
      <c r="AJ25" s="353"/>
      <c r="AK25" s="372"/>
      <c r="AL25" s="373"/>
      <c r="AM25" s="373"/>
      <c r="AN25" s="373"/>
      <c r="AO25" s="374"/>
      <c r="AP25" s="375"/>
      <c r="AQ25" s="376"/>
      <c r="AR25" s="376"/>
      <c r="AS25" s="376"/>
      <c r="AT25" s="377"/>
      <c r="AU25" s="360" t="s">
        <v>260</v>
      </c>
      <c r="AV25" s="361"/>
      <c r="AW25" s="362" t="s">
        <v>261</v>
      </c>
      <c r="AX25" s="363"/>
      <c r="AY25" s="364"/>
      <c r="AZ25" s="362">
        <v>10</v>
      </c>
      <c r="BA25" s="364"/>
      <c r="BB25" s="360" t="s">
        <v>262</v>
      </c>
      <c r="BC25" s="361"/>
      <c r="BD25" s="360" t="s">
        <v>263</v>
      </c>
      <c r="BE25" s="361"/>
      <c r="BF25" s="360" t="s">
        <v>264</v>
      </c>
      <c r="BG25" s="361"/>
      <c r="BH25" s="360" t="s">
        <v>265</v>
      </c>
      <c r="BI25" s="361"/>
      <c r="BJ25" s="360" t="s">
        <v>262</v>
      </c>
      <c r="BK25" s="361"/>
      <c r="BL25" s="385"/>
      <c r="BM25" s="386"/>
      <c r="BN25" s="387"/>
      <c r="BO25" s="219"/>
      <c r="BP25" s="146"/>
      <c r="BQ25" s="49"/>
      <c r="BR25" s="63"/>
      <c r="BS25" s="50">
        <v>1</v>
      </c>
      <c r="BT25" s="57">
        <f t="shared" si="1"/>
        <v>16</v>
      </c>
      <c r="BU25" s="52" t="s">
        <v>460</v>
      </c>
      <c r="BV25" s="53" t="s">
        <v>461</v>
      </c>
      <c r="BW25" s="54"/>
      <c r="BX25" s="54"/>
      <c r="BY25" s="55"/>
      <c r="BZ25" s="56"/>
      <c r="CA25" s="54"/>
      <c r="CB25" s="54"/>
    </row>
    <row r="26" spans="1:80" s="156" customFormat="1" ht="15.75" customHeight="1">
      <c r="A26" s="62">
        <f t="shared" si="2"/>
        <v>17</v>
      </c>
      <c r="B26" s="393" t="s">
        <v>323</v>
      </c>
      <c r="C26" s="394"/>
      <c r="D26" s="394"/>
      <c r="E26" s="394"/>
      <c r="F26" s="394"/>
      <c r="G26" s="394"/>
      <c r="H26" s="394"/>
      <c r="I26" s="395"/>
      <c r="J26" s="397" t="s">
        <v>471</v>
      </c>
      <c r="K26" s="398"/>
      <c r="L26" s="398"/>
      <c r="M26" s="398"/>
      <c r="N26" s="399"/>
      <c r="O26" s="354" t="s">
        <v>257</v>
      </c>
      <c r="P26" s="355"/>
      <c r="Q26" s="355"/>
      <c r="R26" s="355"/>
      <c r="S26" s="355"/>
      <c r="T26" s="355"/>
      <c r="U26" s="356"/>
      <c r="V26" s="354" t="s">
        <v>258</v>
      </c>
      <c r="W26" s="355"/>
      <c r="X26" s="355"/>
      <c r="Y26" s="355"/>
      <c r="Z26" s="356"/>
      <c r="AA26" s="368"/>
      <c r="AB26" s="369"/>
      <c r="AC26" s="370">
        <v>1</v>
      </c>
      <c r="AD26" s="371"/>
      <c r="AE26" s="370">
        <v>0</v>
      </c>
      <c r="AF26" s="371"/>
      <c r="AG26" s="352"/>
      <c r="AH26" s="353"/>
      <c r="AI26" s="352"/>
      <c r="AJ26" s="353"/>
      <c r="AK26" s="354" t="s">
        <v>279</v>
      </c>
      <c r="AL26" s="355"/>
      <c r="AM26" s="355"/>
      <c r="AN26" s="355"/>
      <c r="AO26" s="356"/>
      <c r="AP26" s="357"/>
      <c r="AQ26" s="358"/>
      <c r="AR26" s="358"/>
      <c r="AS26" s="358"/>
      <c r="AT26" s="359"/>
      <c r="AU26" s="360" t="s">
        <v>260</v>
      </c>
      <c r="AV26" s="361"/>
      <c r="AW26" s="362" t="s">
        <v>261</v>
      </c>
      <c r="AX26" s="363"/>
      <c r="AY26" s="364"/>
      <c r="AZ26" s="362">
        <v>10</v>
      </c>
      <c r="BA26" s="364"/>
      <c r="BB26" s="360" t="s">
        <v>262</v>
      </c>
      <c r="BC26" s="361"/>
      <c r="BD26" s="360" t="s">
        <v>263</v>
      </c>
      <c r="BE26" s="361"/>
      <c r="BF26" s="360" t="s">
        <v>282</v>
      </c>
      <c r="BG26" s="361"/>
      <c r="BH26" s="360" t="s">
        <v>260</v>
      </c>
      <c r="BI26" s="361"/>
      <c r="BJ26" s="360" t="s">
        <v>262</v>
      </c>
      <c r="BK26" s="361"/>
      <c r="BL26" s="378" t="s">
        <v>280</v>
      </c>
      <c r="BM26" s="379"/>
      <c r="BN26" s="380"/>
      <c r="BO26" s="146" t="s">
        <v>281</v>
      </c>
      <c r="BP26" s="146"/>
      <c r="BQ26" s="49"/>
      <c r="BR26" s="155"/>
      <c r="BS26" s="50">
        <v>1</v>
      </c>
      <c r="BT26" s="57">
        <f t="shared" si="1"/>
        <v>17</v>
      </c>
      <c r="BU26" s="52" t="s">
        <v>460</v>
      </c>
      <c r="BV26" s="53" t="s">
        <v>461</v>
      </c>
      <c r="BW26" s="54"/>
      <c r="BX26" s="54"/>
      <c r="BY26" s="55"/>
      <c r="BZ26" s="56"/>
      <c r="CA26" s="54"/>
      <c r="CB26" s="54"/>
    </row>
    <row r="27" spans="1:80" ht="15.75" customHeight="1">
      <c r="A27" s="62">
        <f t="shared" si="2"/>
        <v>18</v>
      </c>
      <c r="B27" s="365" t="s">
        <v>373</v>
      </c>
      <c r="C27" s="366"/>
      <c r="D27" s="366"/>
      <c r="E27" s="366"/>
      <c r="F27" s="366"/>
      <c r="G27" s="366"/>
      <c r="H27" s="366"/>
      <c r="I27" s="367"/>
      <c r="J27" s="354" t="s">
        <v>448</v>
      </c>
      <c r="K27" s="355"/>
      <c r="L27" s="355"/>
      <c r="M27" s="355"/>
      <c r="N27" s="356"/>
      <c r="O27" s="354" t="s">
        <v>438</v>
      </c>
      <c r="P27" s="355"/>
      <c r="Q27" s="355"/>
      <c r="R27" s="355"/>
      <c r="S27" s="355"/>
      <c r="T27" s="355"/>
      <c r="U27" s="356"/>
      <c r="V27" s="230"/>
      <c r="W27" s="231"/>
      <c r="X27" s="231"/>
      <c r="Y27" s="231"/>
      <c r="Z27" s="232"/>
      <c r="AA27" s="236"/>
      <c r="AB27" s="237"/>
      <c r="AC27" s="228"/>
      <c r="AD27" s="229"/>
      <c r="AE27" s="228"/>
      <c r="AF27" s="229"/>
      <c r="AG27" s="228"/>
      <c r="AH27" s="229"/>
      <c r="AI27" s="228"/>
      <c r="AJ27" s="229"/>
      <c r="AK27" s="230"/>
      <c r="AL27" s="231"/>
      <c r="AM27" s="231"/>
      <c r="AN27" s="231"/>
      <c r="AO27" s="232"/>
      <c r="AP27" s="222"/>
      <c r="AQ27" s="223"/>
      <c r="AR27" s="223"/>
      <c r="AS27" s="223"/>
      <c r="AT27" s="224"/>
      <c r="AU27" s="240"/>
      <c r="AV27" s="241"/>
      <c r="AW27" s="242"/>
      <c r="AX27" s="243"/>
      <c r="AY27" s="244"/>
      <c r="AZ27" s="242"/>
      <c r="BA27" s="244"/>
      <c r="BB27" s="240"/>
      <c r="BC27" s="241"/>
      <c r="BD27" s="240"/>
      <c r="BE27" s="241"/>
      <c r="BF27" s="240"/>
      <c r="BG27" s="241"/>
      <c r="BH27" s="240"/>
      <c r="BI27" s="241"/>
      <c r="BJ27" s="240"/>
      <c r="BK27" s="241"/>
      <c r="BL27" s="225"/>
      <c r="BM27" s="226"/>
      <c r="BN27" s="227"/>
      <c r="BO27" s="239"/>
      <c r="BP27" s="146" t="s">
        <v>378</v>
      </c>
      <c r="BQ27" s="176"/>
      <c r="BR27" s="63"/>
      <c r="BS27" s="50">
        <v>1</v>
      </c>
      <c r="BT27" s="57">
        <f t="shared" si="1"/>
        <v>18</v>
      </c>
      <c r="BU27" s="52" t="s">
        <v>460</v>
      </c>
      <c r="BV27" s="53" t="s">
        <v>461</v>
      </c>
      <c r="BW27" s="54"/>
      <c r="BX27" s="54"/>
      <c r="BY27" s="55"/>
      <c r="BZ27" s="56"/>
      <c r="CA27" s="54"/>
      <c r="CB27" s="54"/>
    </row>
    <row r="28" spans="1:80" ht="15.75" customHeight="1">
      <c r="A28" s="62">
        <f t="shared" si="2"/>
        <v>19</v>
      </c>
      <c r="B28" s="365" t="s">
        <v>440</v>
      </c>
      <c r="C28" s="366"/>
      <c r="D28" s="366"/>
      <c r="E28" s="366"/>
      <c r="F28" s="366"/>
      <c r="G28" s="366"/>
      <c r="H28" s="366"/>
      <c r="I28" s="367"/>
      <c r="J28" s="357"/>
      <c r="K28" s="384"/>
      <c r="L28" s="384"/>
      <c r="M28" s="384"/>
      <c r="N28" s="359"/>
      <c r="O28" s="354" t="s">
        <v>278</v>
      </c>
      <c r="P28" s="355"/>
      <c r="Q28" s="355"/>
      <c r="R28" s="355"/>
      <c r="S28" s="355"/>
      <c r="T28" s="355"/>
      <c r="U28" s="356"/>
      <c r="V28" s="372"/>
      <c r="W28" s="373"/>
      <c r="X28" s="373"/>
      <c r="Y28" s="373"/>
      <c r="Z28" s="374"/>
      <c r="AA28" s="388"/>
      <c r="AB28" s="389"/>
      <c r="AC28" s="352"/>
      <c r="AD28" s="353"/>
      <c r="AE28" s="352"/>
      <c r="AF28" s="353"/>
      <c r="AG28" s="352"/>
      <c r="AH28" s="353"/>
      <c r="AI28" s="352"/>
      <c r="AJ28" s="353"/>
      <c r="AK28" s="372"/>
      <c r="AL28" s="373"/>
      <c r="AM28" s="373"/>
      <c r="AN28" s="373"/>
      <c r="AO28" s="374"/>
      <c r="AP28" s="375"/>
      <c r="AQ28" s="376"/>
      <c r="AR28" s="376"/>
      <c r="AS28" s="376"/>
      <c r="AT28" s="377"/>
      <c r="AU28" s="360" t="s">
        <v>260</v>
      </c>
      <c r="AV28" s="361"/>
      <c r="AW28" s="362" t="s">
        <v>261</v>
      </c>
      <c r="AX28" s="363"/>
      <c r="AY28" s="364"/>
      <c r="AZ28" s="362">
        <v>10</v>
      </c>
      <c r="BA28" s="364"/>
      <c r="BB28" s="360" t="s">
        <v>262</v>
      </c>
      <c r="BC28" s="361"/>
      <c r="BD28" s="360" t="s">
        <v>263</v>
      </c>
      <c r="BE28" s="361"/>
      <c r="BF28" s="360" t="s">
        <v>264</v>
      </c>
      <c r="BG28" s="361"/>
      <c r="BH28" s="360" t="s">
        <v>265</v>
      </c>
      <c r="BI28" s="361"/>
      <c r="BJ28" s="360" t="s">
        <v>262</v>
      </c>
      <c r="BK28" s="361"/>
      <c r="BL28" s="385"/>
      <c r="BM28" s="386"/>
      <c r="BN28" s="387"/>
      <c r="BO28" s="219"/>
      <c r="BP28" s="146" t="s">
        <v>443</v>
      </c>
      <c r="BQ28" s="176"/>
      <c r="BR28" s="63"/>
      <c r="BS28" s="50">
        <v>1</v>
      </c>
      <c r="BT28" s="57">
        <f t="shared" si="1"/>
        <v>19</v>
      </c>
      <c r="BU28" s="52" t="s">
        <v>460</v>
      </c>
      <c r="BV28" s="53" t="s">
        <v>461</v>
      </c>
      <c r="BW28" s="54"/>
      <c r="BX28" s="54"/>
      <c r="BY28" s="55"/>
      <c r="BZ28" s="56"/>
      <c r="CA28" s="54"/>
      <c r="CB28" s="54"/>
    </row>
    <row r="29" spans="1:80" ht="15.75" customHeight="1">
      <c r="A29" s="62">
        <f t="shared" si="2"/>
        <v>20</v>
      </c>
      <c r="B29" s="365" t="s">
        <v>441</v>
      </c>
      <c r="C29" s="366"/>
      <c r="D29" s="366"/>
      <c r="E29" s="366"/>
      <c r="F29" s="366"/>
      <c r="G29" s="366"/>
      <c r="H29" s="366"/>
      <c r="I29" s="367"/>
      <c r="J29" s="381" t="s">
        <v>472</v>
      </c>
      <c r="K29" s="382"/>
      <c r="L29" s="382"/>
      <c r="M29" s="382"/>
      <c r="N29" s="383"/>
      <c r="O29" s="354" t="s">
        <v>257</v>
      </c>
      <c r="P29" s="355"/>
      <c r="Q29" s="355"/>
      <c r="R29" s="355"/>
      <c r="S29" s="355"/>
      <c r="T29" s="355"/>
      <c r="U29" s="356"/>
      <c r="V29" s="354" t="s">
        <v>321</v>
      </c>
      <c r="W29" s="355"/>
      <c r="X29" s="355"/>
      <c r="Y29" s="355"/>
      <c r="Z29" s="356"/>
      <c r="AA29" s="368"/>
      <c r="AB29" s="369"/>
      <c r="AC29" s="370">
        <v>10</v>
      </c>
      <c r="AD29" s="371"/>
      <c r="AE29" s="370">
        <v>0</v>
      </c>
      <c r="AF29" s="371"/>
      <c r="AG29" s="352"/>
      <c r="AH29" s="353"/>
      <c r="AI29" s="352"/>
      <c r="AJ29" s="353"/>
      <c r="AK29" s="354"/>
      <c r="AL29" s="355"/>
      <c r="AM29" s="355"/>
      <c r="AN29" s="355"/>
      <c r="AO29" s="356"/>
      <c r="AP29" s="357" t="s">
        <v>322</v>
      </c>
      <c r="AQ29" s="358"/>
      <c r="AR29" s="358"/>
      <c r="AS29" s="358"/>
      <c r="AT29" s="359"/>
      <c r="AU29" s="360" t="s">
        <v>260</v>
      </c>
      <c r="AV29" s="361"/>
      <c r="AW29" s="362" t="s">
        <v>261</v>
      </c>
      <c r="AX29" s="363"/>
      <c r="AY29" s="364"/>
      <c r="AZ29" s="362">
        <v>10</v>
      </c>
      <c r="BA29" s="364"/>
      <c r="BB29" s="360" t="s">
        <v>262</v>
      </c>
      <c r="BC29" s="361"/>
      <c r="BD29" s="360" t="s">
        <v>263</v>
      </c>
      <c r="BE29" s="361"/>
      <c r="BF29" s="360" t="s">
        <v>264</v>
      </c>
      <c r="BG29" s="361"/>
      <c r="BH29" s="360" t="s">
        <v>265</v>
      </c>
      <c r="BI29" s="361"/>
      <c r="BJ29" s="360" t="s">
        <v>262</v>
      </c>
      <c r="BK29" s="361"/>
      <c r="BL29" s="378"/>
      <c r="BM29" s="379"/>
      <c r="BN29" s="380"/>
      <c r="BO29" s="146"/>
      <c r="BP29" s="146" t="s">
        <v>443</v>
      </c>
      <c r="BQ29" s="176"/>
      <c r="BR29" s="63"/>
      <c r="BS29" s="50">
        <v>1</v>
      </c>
      <c r="BT29" s="57">
        <f t="shared" si="1"/>
        <v>20</v>
      </c>
      <c r="BU29" s="52" t="s">
        <v>460</v>
      </c>
      <c r="BV29" s="53" t="s">
        <v>461</v>
      </c>
      <c r="BW29" s="54"/>
      <c r="BX29" s="54"/>
      <c r="BY29" s="55"/>
      <c r="BZ29" s="56"/>
      <c r="CA29" s="54"/>
      <c r="CB29" s="54"/>
    </row>
    <row r="30" spans="1:80">
      <c r="A30" s="62">
        <f t="shared" si="2"/>
        <v>21</v>
      </c>
      <c r="B30" s="365" t="s">
        <v>370</v>
      </c>
      <c r="C30" s="355"/>
      <c r="D30" s="355"/>
      <c r="E30" s="355"/>
      <c r="F30" s="355"/>
      <c r="G30" s="355"/>
      <c r="H30" s="355"/>
      <c r="I30" s="356"/>
      <c r="J30" s="357"/>
      <c r="K30" s="384"/>
      <c r="L30" s="384"/>
      <c r="M30" s="384"/>
      <c r="N30" s="359"/>
      <c r="O30" s="354" t="s">
        <v>278</v>
      </c>
      <c r="P30" s="355"/>
      <c r="Q30" s="355"/>
      <c r="R30" s="355"/>
      <c r="S30" s="355"/>
      <c r="T30" s="355"/>
      <c r="U30" s="356"/>
      <c r="V30" s="372"/>
      <c r="W30" s="373"/>
      <c r="X30" s="373"/>
      <c r="Y30" s="373"/>
      <c r="Z30" s="374"/>
      <c r="AA30" s="388"/>
      <c r="AB30" s="389"/>
      <c r="AC30" s="352"/>
      <c r="AD30" s="353"/>
      <c r="AE30" s="352"/>
      <c r="AF30" s="353"/>
      <c r="AG30" s="352"/>
      <c r="AH30" s="353"/>
      <c r="AI30" s="352"/>
      <c r="AJ30" s="353"/>
      <c r="AK30" s="372"/>
      <c r="AL30" s="373"/>
      <c r="AM30" s="373"/>
      <c r="AN30" s="373"/>
      <c r="AO30" s="374"/>
      <c r="AP30" s="375"/>
      <c r="AQ30" s="376"/>
      <c r="AR30" s="376"/>
      <c r="AS30" s="376"/>
      <c r="AT30" s="377"/>
      <c r="AU30" s="360" t="s">
        <v>260</v>
      </c>
      <c r="AV30" s="361"/>
      <c r="AW30" s="362" t="s">
        <v>261</v>
      </c>
      <c r="AX30" s="363"/>
      <c r="AY30" s="364"/>
      <c r="AZ30" s="362">
        <v>10</v>
      </c>
      <c r="BA30" s="364"/>
      <c r="BB30" s="360" t="s">
        <v>262</v>
      </c>
      <c r="BC30" s="361"/>
      <c r="BD30" s="360" t="s">
        <v>263</v>
      </c>
      <c r="BE30" s="361"/>
      <c r="BF30" s="360" t="s">
        <v>264</v>
      </c>
      <c r="BG30" s="361"/>
      <c r="BH30" s="360" t="s">
        <v>265</v>
      </c>
      <c r="BI30" s="361"/>
      <c r="BJ30" s="360" t="s">
        <v>262</v>
      </c>
      <c r="BK30" s="361"/>
      <c r="BL30" s="385"/>
      <c r="BM30" s="386"/>
      <c r="BN30" s="387"/>
      <c r="BO30" s="219"/>
      <c r="BP30" s="146"/>
      <c r="BQ30" s="176"/>
      <c r="BR30" s="63"/>
      <c r="BS30" s="50">
        <v>1</v>
      </c>
      <c r="BT30" s="57">
        <f t="shared" si="1"/>
        <v>21</v>
      </c>
      <c r="BU30" s="52" t="s">
        <v>460</v>
      </c>
      <c r="BV30" s="53" t="s">
        <v>461</v>
      </c>
      <c r="BW30" s="54"/>
      <c r="BX30" s="54"/>
      <c r="BY30" s="55"/>
      <c r="BZ30" s="56"/>
      <c r="CA30" s="54"/>
      <c r="CB30" s="54"/>
    </row>
    <row r="31" spans="1:80" ht="15.75" customHeight="1">
      <c r="A31" s="62">
        <f t="shared" si="2"/>
        <v>22</v>
      </c>
      <c r="B31" s="365" t="s">
        <v>447</v>
      </c>
      <c r="C31" s="355"/>
      <c r="D31" s="355"/>
      <c r="E31" s="355"/>
      <c r="F31" s="355"/>
      <c r="G31" s="355"/>
      <c r="H31" s="355"/>
      <c r="I31" s="356"/>
      <c r="J31" s="357" t="s">
        <v>474</v>
      </c>
      <c r="K31" s="384"/>
      <c r="L31" s="384"/>
      <c r="M31" s="384"/>
      <c r="N31" s="359"/>
      <c r="O31" s="354" t="s">
        <v>257</v>
      </c>
      <c r="P31" s="355"/>
      <c r="Q31" s="355"/>
      <c r="R31" s="355"/>
      <c r="S31" s="355"/>
      <c r="T31" s="355"/>
      <c r="U31" s="356"/>
      <c r="V31" s="354" t="s">
        <v>321</v>
      </c>
      <c r="W31" s="355"/>
      <c r="X31" s="355"/>
      <c r="Y31" s="355"/>
      <c r="Z31" s="356"/>
      <c r="AA31" s="368"/>
      <c r="AB31" s="369"/>
      <c r="AC31" s="370">
        <v>10</v>
      </c>
      <c r="AD31" s="371"/>
      <c r="AE31" s="370">
        <v>0</v>
      </c>
      <c r="AF31" s="371"/>
      <c r="AG31" s="352"/>
      <c r="AH31" s="353"/>
      <c r="AI31" s="352"/>
      <c r="AJ31" s="353"/>
      <c r="AK31" s="354"/>
      <c r="AL31" s="355"/>
      <c r="AM31" s="355"/>
      <c r="AN31" s="355"/>
      <c r="AO31" s="356"/>
      <c r="AP31" s="357" t="s">
        <v>322</v>
      </c>
      <c r="AQ31" s="358"/>
      <c r="AR31" s="358"/>
      <c r="AS31" s="358"/>
      <c r="AT31" s="359"/>
      <c r="AU31" s="360" t="s">
        <v>260</v>
      </c>
      <c r="AV31" s="361"/>
      <c r="AW31" s="362" t="s">
        <v>261</v>
      </c>
      <c r="AX31" s="363"/>
      <c r="AY31" s="364"/>
      <c r="AZ31" s="362">
        <v>10</v>
      </c>
      <c r="BA31" s="364"/>
      <c r="BB31" s="360" t="s">
        <v>262</v>
      </c>
      <c r="BC31" s="361"/>
      <c r="BD31" s="360" t="s">
        <v>263</v>
      </c>
      <c r="BE31" s="361"/>
      <c r="BF31" s="360" t="s">
        <v>264</v>
      </c>
      <c r="BG31" s="361"/>
      <c r="BH31" s="360" t="s">
        <v>265</v>
      </c>
      <c r="BI31" s="361"/>
      <c r="BJ31" s="360" t="s">
        <v>262</v>
      </c>
      <c r="BK31" s="361"/>
      <c r="BL31" s="378"/>
      <c r="BM31" s="379"/>
      <c r="BN31" s="380"/>
      <c r="BO31" s="146"/>
      <c r="BP31" s="146"/>
      <c r="BQ31" s="176"/>
      <c r="BR31" s="63"/>
      <c r="BS31" s="50">
        <v>1</v>
      </c>
      <c r="BT31" s="57">
        <f t="shared" si="1"/>
        <v>22</v>
      </c>
      <c r="BU31" s="52" t="s">
        <v>460</v>
      </c>
      <c r="BV31" s="53" t="s">
        <v>461</v>
      </c>
      <c r="BW31" s="54"/>
      <c r="BX31" s="54"/>
      <c r="BY31" s="55"/>
      <c r="BZ31" s="56"/>
      <c r="CA31" s="54"/>
      <c r="CB31" s="54"/>
    </row>
    <row r="32" spans="1:80" ht="15.75" customHeight="1">
      <c r="A32" s="62">
        <f t="shared" si="2"/>
        <v>23</v>
      </c>
      <c r="B32" s="365" t="s">
        <v>326</v>
      </c>
      <c r="C32" s="355"/>
      <c r="D32" s="355"/>
      <c r="E32" s="355"/>
      <c r="F32" s="355"/>
      <c r="G32" s="355"/>
      <c r="H32" s="355"/>
      <c r="I32" s="356"/>
      <c r="J32" s="357"/>
      <c r="K32" s="384"/>
      <c r="L32" s="384"/>
      <c r="M32" s="384"/>
      <c r="N32" s="359"/>
      <c r="O32" s="354" t="s">
        <v>278</v>
      </c>
      <c r="P32" s="355"/>
      <c r="Q32" s="355"/>
      <c r="R32" s="355"/>
      <c r="S32" s="355"/>
      <c r="T32" s="355"/>
      <c r="U32" s="356"/>
      <c r="V32" s="372"/>
      <c r="W32" s="373"/>
      <c r="X32" s="373"/>
      <c r="Y32" s="373"/>
      <c r="Z32" s="374"/>
      <c r="AA32" s="388"/>
      <c r="AB32" s="389"/>
      <c r="AC32" s="352"/>
      <c r="AD32" s="353"/>
      <c r="AE32" s="352"/>
      <c r="AF32" s="353"/>
      <c r="AG32" s="352"/>
      <c r="AH32" s="353"/>
      <c r="AI32" s="352"/>
      <c r="AJ32" s="353"/>
      <c r="AK32" s="372"/>
      <c r="AL32" s="373"/>
      <c r="AM32" s="373"/>
      <c r="AN32" s="373"/>
      <c r="AO32" s="374"/>
      <c r="AP32" s="375"/>
      <c r="AQ32" s="376"/>
      <c r="AR32" s="376"/>
      <c r="AS32" s="376"/>
      <c r="AT32" s="377"/>
      <c r="AU32" s="360" t="s">
        <v>260</v>
      </c>
      <c r="AV32" s="361"/>
      <c r="AW32" s="362" t="s">
        <v>261</v>
      </c>
      <c r="AX32" s="363"/>
      <c r="AY32" s="364"/>
      <c r="AZ32" s="362">
        <v>10</v>
      </c>
      <c r="BA32" s="364"/>
      <c r="BB32" s="360" t="s">
        <v>262</v>
      </c>
      <c r="BC32" s="361"/>
      <c r="BD32" s="360" t="s">
        <v>263</v>
      </c>
      <c r="BE32" s="361"/>
      <c r="BF32" s="360" t="s">
        <v>264</v>
      </c>
      <c r="BG32" s="361"/>
      <c r="BH32" s="360" t="s">
        <v>265</v>
      </c>
      <c r="BI32" s="361"/>
      <c r="BJ32" s="360" t="s">
        <v>262</v>
      </c>
      <c r="BK32" s="361"/>
      <c r="BL32" s="385"/>
      <c r="BM32" s="386"/>
      <c r="BN32" s="387"/>
      <c r="BO32" s="145"/>
      <c r="BP32" s="146"/>
      <c r="BQ32" s="176"/>
      <c r="BR32" s="63"/>
      <c r="BS32" s="50">
        <v>1</v>
      </c>
      <c r="BT32" s="57">
        <f t="shared" si="1"/>
        <v>23</v>
      </c>
      <c r="BU32" s="52" t="s">
        <v>460</v>
      </c>
      <c r="BV32" s="53" t="s">
        <v>461</v>
      </c>
      <c r="BW32" s="54"/>
      <c r="BX32" s="54"/>
      <c r="BY32" s="55"/>
      <c r="BZ32" s="56"/>
      <c r="CA32" s="54"/>
      <c r="CB32" s="54"/>
    </row>
    <row r="33" spans="1:80" ht="15.75" customHeight="1">
      <c r="A33" s="62">
        <f t="shared" si="2"/>
        <v>24</v>
      </c>
      <c r="B33" s="393" t="s">
        <v>327</v>
      </c>
      <c r="C33" s="394"/>
      <c r="D33" s="394"/>
      <c r="E33" s="394"/>
      <c r="F33" s="394"/>
      <c r="G33" s="394"/>
      <c r="H33" s="394"/>
      <c r="I33" s="395"/>
      <c r="J33" s="357" t="s">
        <v>476</v>
      </c>
      <c r="K33" s="384"/>
      <c r="L33" s="384"/>
      <c r="M33" s="384"/>
      <c r="N33" s="359"/>
      <c r="O33" s="354" t="s">
        <v>257</v>
      </c>
      <c r="P33" s="355"/>
      <c r="Q33" s="355"/>
      <c r="R33" s="355"/>
      <c r="S33" s="355"/>
      <c r="T33" s="355"/>
      <c r="U33" s="356"/>
      <c r="V33" s="354" t="s">
        <v>321</v>
      </c>
      <c r="W33" s="355"/>
      <c r="X33" s="355"/>
      <c r="Y33" s="355"/>
      <c r="Z33" s="356"/>
      <c r="AA33" s="368"/>
      <c r="AB33" s="369"/>
      <c r="AC33" s="370">
        <v>10</v>
      </c>
      <c r="AD33" s="371"/>
      <c r="AE33" s="370">
        <v>0</v>
      </c>
      <c r="AF33" s="371"/>
      <c r="AG33" s="352"/>
      <c r="AH33" s="353"/>
      <c r="AI33" s="352"/>
      <c r="AJ33" s="353"/>
      <c r="AK33" s="354"/>
      <c r="AL33" s="355"/>
      <c r="AM33" s="355"/>
      <c r="AN33" s="355"/>
      <c r="AO33" s="356"/>
      <c r="AP33" s="357" t="s">
        <v>322</v>
      </c>
      <c r="AQ33" s="358"/>
      <c r="AR33" s="358"/>
      <c r="AS33" s="358"/>
      <c r="AT33" s="359"/>
      <c r="AU33" s="360" t="s">
        <v>260</v>
      </c>
      <c r="AV33" s="361"/>
      <c r="AW33" s="362" t="s">
        <v>261</v>
      </c>
      <c r="AX33" s="363"/>
      <c r="AY33" s="364"/>
      <c r="AZ33" s="362">
        <v>10</v>
      </c>
      <c r="BA33" s="364"/>
      <c r="BB33" s="360" t="s">
        <v>262</v>
      </c>
      <c r="BC33" s="361"/>
      <c r="BD33" s="360" t="s">
        <v>263</v>
      </c>
      <c r="BE33" s="361"/>
      <c r="BF33" s="360" t="s">
        <v>264</v>
      </c>
      <c r="BG33" s="361"/>
      <c r="BH33" s="360" t="s">
        <v>265</v>
      </c>
      <c r="BI33" s="361"/>
      <c r="BJ33" s="360" t="s">
        <v>262</v>
      </c>
      <c r="BK33" s="361"/>
      <c r="BL33" s="378"/>
      <c r="BM33" s="379"/>
      <c r="BN33" s="380"/>
      <c r="BO33" s="145"/>
      <c r="BP33" s="146"/>
      <c r="BQ33" s="176"/>
      <c r="BR33" s="63"/>
      <c r="BS33" s="50">
        <v>1</v>
      </c>
      <c r="BT33" s="57">
        <f t="shared" si="1"/>
        <v>24</v>
      </c>
      <c r="BU33" s="52" t="s">
        <v>460</v>
      </c>
      <c r="BV33" s="53" t="s">
        <v>461</v>
      </c>
      <c r="BW33" s="54"/>
      <c r="BX33" s="54"/>
      <c r="BY33" s="55"/>
      <c r="BZ33" s="56"/>
      <c r="CA33" s="54"/>
      <c r="CB33" s="54"/>
    </row>
    <row r="34" spans="1:80" ht="15.75" customHeight="1">
      <c r="A34" s="62">
        <f t="shared" si="2"/>
        <v>25</v>
      </c>
      <c r="B34" s="365" t="s">
        <v>444</v>
      </c>
      <c r="C34" s="366"/>
      <c r="D34" s="366"/>
      <c r="E34" s="366"/>
      <c r="F34" s="366"/>
      <c r="G34" s="366"/>
      <c r="H34" s="366"/>
      <c r="I34" s="367"/>
      <c r="J34" s="354" t="s">
        <v>448</v>
      </c>
      <c r="K34" s="355"/>
      <c r="L34" s="355"/>
      <c r="M34" s="355"/>
      <c r="N34" s="356"/>
      <c r="O34" s="354" t="s">
        <v>278</v>
      </c>
      <c r="P34" s="355"/>
      <c r="Q34" s="355"/>
      <c r="R34" s="355"/>
      <c r="S34" s="355"/>
      <c r="T34" s="355"/>
      <c r="U34" s="356"/>
      <c r="V34" s="230"/>
      <c r="W34" s="231"/>
      <c r="X34" s="231"/>
      <c r="Y34" s="231"/>
      <c r="Z34" s="232"/>
      <c r="AA34" s="236"/>
      <c r="AB34" s="237"/>
      <c r="AC34" s="228"/>
      <c r="AD34" s="229"/>
      <c r="AE34" s="228"/>
      <c r="AF34" s="229"/>
      <c r="AG34" s="228"/>
      <c r="AH34" s="229"/>
      <c r="AI34" s="228"/>
      <c r="AJ34" s="229"/>
      <c r="AK34" s="230"/>
      <c r="AL34" s="231"/>
      <c r="AM34" s="231"/>
      <c r="AN34" s="231"/>
      <c r="AO34" s="232"/>
      <c r="AP34" s="222"/>
      <c r="AQ34" s="223"/>
      <c r="AR34" s="223"/>
      <c r="AS34" s="223"/>
      <c r="AT34" s="224"/>
      <c r="AU34" s="240"/>
      <c r="AV34" s="241"/>
      <c r="AW34" s="242"/>
      <c r="AX34" s="243"/>
      <c r="AY34" s="244"/>
      <c r="AZ34" s="242"/>
      <c r="BA34" s="244"/>
      <c r="BB34" s="240"/>
      <c r="BC34" s="241"/>
      <c r="BD34" s="240"/>
      <c r="BE34" s="241"/>
      <c r="BF34" s="240"/>
      <c r="BG34" s="241"/>
      <c r="BH34" s="240"/>
      <c r="BI34" s="241"/>
      <c r="BJ34" s="240"/>
      <c r="BK34" s="241"/>
      <c r="BL34" s="225"/>
      <c r="BM34" s="226"/>
      <c r="BN34" s="227"/>
      <c r="BO34" s="239"/>
      <c r="BP34" s="146" t="s">
        <v>445</v>
      </c>
      <c r="BQ34" s="176"/>
      <c r="BR34" s="63"/>
      <c r="BS34" s="50">
        <v>1</v>
      </c>
      <c r="BT34" s="57">
        <f t="shared" si="1"/>
        <v>25</v>
      </c>
      <c r="BU34" s="52" t="s">
        <v>460</v>
      </c>
      <c r="BV34" s="53" t="s">
        <v>461</v>
      </c>
      <c r="BW34" s="54"/>
      <c r="BX34" s="54"/>
      <c r="BY34" s="55"/>
      <c r="BZ34" s="56"/>
      <c r="CA34" s="54"/>
      <c r="CB34" s="54"/>
    </row>
    <row r="35" spans="1:80">
      <c r="A35" s="62">
        <f t="shared" si="2"/>
        <v>26</v>
      </c>
      <c r="B35" s="365" t="s">
        <v>449</v>
      </c>
      <c r="C35" s="355"/>
      <c r="D35" s="355"/>
      <c r="E35" s="355"/>
      <c r="F35" s="355"/>
      <c r="G35" s="355"/>
      <c r="H35" s="355"/>
      <c r="I35" s="356"/>
      <c r="J35" s="357"/>
      <c r="K35" s="358"/>
      <c r="L35" s="358"/>
      <c r="M35" s="358"/>
      <c r="N35" s="359"/>
      <c r="O35" s="354" t="s">
        <v>278</v>
      </c>
      <c r="P35" s="355"/>
      <c r="Q35" s="355"/>
      <c r="R35" s="355"/>
      <c r="S35" s="355"/>
      <c r="T35" s="355"/>
      <c r="U35" s="356"/>
      <c r="V35" s="372"/>
      <c r="W35" s="373"/>
      <c r="X35" s="373"/>
      <c r="Y35" s="373"/>
      <c r="Z35" s="374"/>
      <c r="AA35" s="388"/>
      <c r="AB35" s="389"/>
      <c r="AC35" s="352"/>
      <c r="AD35" s="353"/>
      <c r="AE35" s="352"/>
      <c r="AF35" s="353"/>
      <c r="AG35" s="352"/>
      <c r="AH35" s="353"/>
      <c r="AI35" s="352"/>
      <c r="AJ35" s="353"/>
      <c r="AK35" s="372"/>
      <c r="AL35" s="373"/>
      <c r="AM35" s="373"/>
      <c r="AN35" s="373"/>
      <c r="AO35" s="374"/>
      <c r="AP35" s="375"/>
      <c r="AQ35" s="376"/>
      <c r="AR35" s="376"/>
      <c r="AS35" s="376"/>
      <c r="AT35" s="377"/>
      <c r="AU35" s="360" t="s">
        <v>260</v>
      </c>
      <c r="AV35" s="361"/>
      <c r="AW35" s="362" t="s">
        <v>261</v>
      </c>
      <c r="AX35" s="363"/>
      <c r="AY35" s="364"/>
      <c r="AZ35" s="362">
        <v>10</v>
      </c>
      <c r="BA35" s="364"/>
      <c r="BB35" s="360" t="s">
        <v>262</v>
      </c>
      <c r="BC35" s="361"/>
      <c r="BD35" s="360" t="s">
        <v>263</v>
      </c>
      <c r="BE35" s="361"/>
      <c r="BF35" s="360" t="s">
        <v>264</v>
      </c>
      <c r="BG35" s="361"/>
      <c r="BH35" s="360" t="s">
        <v>265</v>
      </c>
      <c r="BI35" s="361"/>
      <c r="BJ35" s="360" t="s">
        <v>262</v>
      </c>
      <c r="BK35" s="361"/>
      <c r="BL35" s="385"/>
      <c r="BM35" s="386"/>
      <c r="BN35" s="387"/>
      <c r="BO35" s="219"/>
      <c r="BP35" s="146" t="s">
        <v>451</v>
      </c>
      <c r="BQ35" s="176"/>
      <c r="BR35" s="63"/>
      <c r="BS35" s="50">
        <v>1</v>
      </c>
      <c r="BT35" s="57">
        <f t="shared" si="1"/>
        <v>26</v>
      </c>
      <c r="BU35" s="52" t="s">
        <v>460</v>
      </c>
      <c r="BV35" s="53" t="s">
        <v>461</v>
      </c>
      <c r="BW35" s="54"/>
      <c r="BX35" s="54"/>
      <c r="BY35" s="55"/>
      <c r="BZ35" s="56"/>
      <c r="CA35" s="54"/>
      <c r="CB35" s="54"/>
    </row>
    <row r="36" spans="1:80" ht="15.75" customHeight="1">
      <c r="A36" s="62">
        <f t="shared" si="2"/>
        <v>27</v>
      </c>
      <c r="B36" s="365" t="s">
        <v>450</v>
      </c>
      <c r="C36" s="355"/>
      <c r="D36" s="355"/>
      <c r="E36" s="355"/>
      <c r="F36" s="355"/>
      <c r="G36" s="355"/>
      <c r="H36" s="355"/>
      <c r="I36" s="356"/>
      <c r="J36" s="357" t="s">
        <v>477</v>
      </c>
      <c r="K36" s="358"/>
      <c r="L36" s="358"/>
      <c r="M36" s="358"/>
      <c r="N36" s="359"/>
      <c r="O36" s="354" t="s">
        <v>257</v>
      </c>
      <c r="P36" s="355"/>
      <c r="Q36" s="355"/>
      <c r="R36" s="355"/>
      <c r="S36" s="355"/>
      <c r="T36" s="355"/>
      <c r="U36" s="356"/>
      <c r="V36" s="354" t="s">
        <v>321</v>
      </c>
      <c r="W36" s="355"/>
      <c r="X36" s="355"/>
      <c r="Y36" s="355"/>
      <c r="Z36" s="356"/>
      <c r="AA36" s="368"/>
      <c r="AB36" s="369"/>
      <c r="AC36" s="370">
        <v>10</v>
      </c>
      <c r="AD36" s="371"/>
      <c r="AE36" s="370">
        <v>0</v>
      </c>
      <c r="AF36" s="371"/>
      <c r="AG36" s="352"/>
      <c r="AH36" s="353"/>
      <c r="AI36" s="352"/>
      <c r="AJ36" s="353"/>
      <c r="AK36" s="354"/>
      <c r="AL36" s="355"/>
      <c r="AM36" s="355"/>
      <c r="AN36" s="355"/>
      <c r="AO36" s="356"/>
      <c r="AP36" s="357" t="s">
        <v>322</v>
      </c>
      <c r="AQ36" s="358"/>
      <c r="AR36" s="358"/>
      <c r="AS36" s="358"/>
      <c r="AT36" s="359"/>
      <c r="AU36" s="360" t="s">
        <v>260</v>
      </c>
      <c r="AV36" s="361"/>
      <c r="AW36" s="362" t="s">
        <v>261</v>
      </c>
      <c r="AX36" s="363"/>
      <c r="AY36" s="364"/>
      <c r="AZ36" s="362">
        <v>10</v>
      </c>
      <c r="BA36" s="364"/>
      <c r="BB36" s="360" t="s">
        <v>262</v>
      </c>
      <c r="BC36" s="361"/>
      <c r="BD36" s="360" t="s">
        <v>263</v>
      </c>
      <c r="BE36" s="361"/>
      <c r="BF36" s="360" t="s">
        <v>264</v>
      </c>
      <c r="BG36" s="361"/>
      <c r="BH36" s="360" t="s">
        <v>265</v>
      </c>
      <c r="BI36" s="361"/>
      <c r="BJ36" s="360" t="s">
        <v>262</v>
      </c>
      <c r="BK36" s="361"/>
      <c r="BL36" s="378"/>
      <c r="BM36" s="379"/>
      <c r="BN36" s="380"/>
      <c r="BO36" s="146"/>
      <c r="BP36" s="146" t="s">
        <v>451</v>
      </c>
      <c r="BQ36" s="176"/>
      <c r="BR36" s="63"/>
      <c r="BS36" s="50">
        <v>1</v>
      </c>
      <c r="BT36" s="57">
        <f t="shared" si="1"/>
        <v>27</v>
      </c>
      <c r="BU36" s="52" t="s">
        <v>460</v>
      </c>
      <c r="BV36" s="53" t="s">
        <v>461</v>
      </c>
      <c r="BW36" s="54"/>
      <c r="BX36" s="54"/>
      <c r="BY36" s="55"/>
      <c r="BZ36" s="56"/>
      <c r="CA36" s="54"/>
      <c r="CB36" s="54"/>
    </row>
    <row r="37" spans="1:80" ht="15.75" customHeight="1">
      <c r="A37" s="62">
        <f t="shared" si="2"/>
        <v>28</v>
      </c>
      <c r="B37" s="365" t="s">
        <v>377</v>
      </c>
      <c r="C37" s="366"/>
      <c r="D37" s="366"/>
      <c r="E37" s="366"/>
      <c r="F37" s="366"/>
      <c r="G37" s="366"/>
      <c r="H37" s="366"/>
      <c r="I37" s="367"/>
      <c r="J37" s="354" t="s">
        <v>448</v>
      </c>
      <c r="K37" s="355"/>
      <c r="L37" s="355"/>
      <c r="M37" s="355"/>
      <c r="N37" s="356"/>
      <c r="O37" s="354" t="s">
        <v>438</v>
      </c>
      <c r="P37" s="355"/>
      <c r="Q37" s="355"/>
      <c r="R37" s="355"/>
      <c r="S37" s="355"/>
      <c r="T37" s="355"/>
      <c r="U37" s="356"/>
      <c r="V37" s="230"/>
      <c r="W37" s="231"/>
      <c r="X37" s="231"/>
      <c r="Y37" s="231"/>
      <c r="Z37" s="232"/>
      <c r="AA37" s="236"/>
      <c r="AB37" s="237"/>
      <c r="AC37" s="228"/>
      <c r="AD37" s="229"/>
      <c r="AE37" s="228"/>
      <c r="AF37" s="229"/>
      <c r="AG37" s="228"/>
      <c r="AH37" s="229"/>
      <c r="AI37" s="228"/>
      <c r="AJ37" s="229"/>
      <c r="AK37" s="230"/>
      <c r="AL37" s="231"/>
      <c r="AM37" s="231"/>
      <c r="AN37" s="231"/>
      <c r="AO37" s="232"/>
      <c r="AP37" s="222"/>
      <c r="AQ37" s="223"/>
      <c r="AR37" s="223"/>
      <c r="AS37" s="223"/>
      <c r="AT37" s="224"/>
      <c r="AU37" s="240"/>
      <c r="AV37" s="241"/>
      <c r="AW37" s="242"/>
      <c r="AX37" s="243"/>
      <c r="AY37" s="244"/>
      <c r="AZ37" s="242"/>
      <c r="BA37" s="244"/>
      <c r="BB37" s="240"/>
      <c r="BC37" s="241"/>
      <c r="BD37" s="240"/>
      <c r="BE37" s="241"/>
      <c r="BF37" s="240"/>
      <c r="BG37" s="241"/>
      <c r="BH37" s="240"/>
      <c r="BI37" s="241"/>
      <c r="BJ37" s="240"/>
      <c r="BK37" s="241"/>
      <c r="BL37" s="225"/>
      <c r="BM37" s="226"/>
      <c r="BN37" s="227"/>
      <c r="BO37" s="239"/>
      <c r="BP37" s="146" t="s">
        <v>378</v>
      </c>
      <c r="BQ37" s="176"/>
      <c r="BR37" s="63"/>
      <c r="BS37" s="50">
        <v>1</v>
      </c>
      <c r="BT37" s="57">
        <f t="shared" si="1"/>
        <v>28</v>
      </c>
      <c r="BU37" s="52" t="s">
        <v>460</v>
      </c>
      <c r="BV37" s="53" t="s">
        <v>461</v>
      </c>
      <c r="BW37" s="54"/>
      <c r="BX37" s="54"/>
      <c r="BY37" s="55"/>
      <c r="BZ37" s="56"/>
      <c r="CA37" s="54"/>
      <c r="CB37" s="54"/>
    </row>
    <row r="38" spans="1:80" ht="15.75" customHeight="1">
      <c r="A38" s="62">
        <f t="shared" si="2"/>
        <v>29</v>
      </c>
      <c r="B38" s="365" t="s">
        <v>376</v>
      </c>
      <c r="C38" s="366"/>
      <c r="D38" s="366"/>
      <c r="E38" s="366"/>
      <c r="F38" s="366"/>
      <c r="G38" s="366"/>
      <c r="H38" s="366"/>
      <c r="I38" s="367"/>
      <c r="J38" s="354" t="s">
        <v>448</v>
      </c>
      <c r="K38" s="355"/>
      <c r="L38" s="355"/>
      <c r="M38" s="355"/>
      <c r="N38" s="356"/>
      <c r="O38" s="354" t="s">
        <v>438</v>
      </c>
      <c r="P38" s="355"/>
      <c r="Q38" s="355"/>
      <c r="R38" s="355"/>
      <c r="S38" s="355"/>
      <c r="T38" s="355"/>
      <c r="U38" s="356"/>
      <c r="V38" s="230"/>
      <c r="W38" s="231"/>
      <c r="X38" s="231"/>
      <c r="Y38" s="231"/>
      <c r="Z38" s="232"/>
      <c r="AA38" s="236"/>
      <c r="AB38" s="237"/>
      <c r="AC38" s="228"/>
      <c r="AD38" s="229"/>
      <c r="AE38" s="228"/>
      <c r="AF38" s="229"/>
      <c r="AG38" s="228"/>
      <c r="AH38" s="229"/>
      <c r="AI38" s="228"/>
      <c r="AJ38" s="229"/>
      <c r="AK38" s="230"/>
      <c r="AL38" s="231"/>
      <c r="AM38" s="231"/>
      <c r="AN38" s="231"/>
      <c r="AO38" s="232"/>
      <c r="AP38" s="222"/>
      <c r="AQ38" s="223"/>
      <c r="AR38" s="223"/>
      <c r="AS38" s="223"/>
      <c r="AT38" s="224"/>
      <c r="AU38" s="240"/>
      <c r="AV38" s="241"/>
      <c r="AW38" s="242"/>
      <c r="AX38" s="243"/>
      <c r="AY38" s="244"/>
      <c r="AZ38" s="242"/>
      <c r="BA38" s="244"/>
      <c r="BB38" s="240"/>
      <c r="BC38" s="241"/>
      <c r="BD38" s="240"/>
      <c r="BE38" s="241"/>
      <c r="BF38" s="240"/>
      <c r="BG38" s="241"/>
      <c r="BH38" s="240"/>
      <c r="BI38" s="241"/>
      <c r="BJ38" s="240"/>
      <c r="BK38" s="241"/>
      <c r="BL38" s="225"/>
      <c r="BM38" s="226"/>
      <c r="BN38" s="227"/>
      <c r="BO38" s="239"/>
      <c r="BP38" s="146" t="s">
        <v>378</v>
      </c>
      <c r="BQ38" s="176"/>
      <c r="BR38" s="63"/>
      <c r="BS38" s="50">
        <v>1</v>
      </c>
      <c r="BT38" s="57">
        <f t="shared" si="1"/>
        <v>29</v>
      </c>
      <c r="BU38" s="52" t="s">
        <v>460</v>
      </c>
      <c r="BV38" s="53" t="s">
        <v>461</v>
      </c>
      <c r="BW38" s="54"/>
      <c r="BX38" s="54"/>
      <c r="BY38" s="55"/>
      <c r="BZ38" s="56"/>
      <c r="CA38" s="54"/>
      <c r="CB38" s="54"/>
    </row>
    <row r="39" spans="1:80" ht="15.75" customHeight="1">
      <c r="A39" s="62">
        <f t="shared" si="2"/>
        <v>30</v>
      </c>
      <c r="B39" s="365" t="s">
        <v>452</v>
      </c>
      <c r="C39" s="366"/>
      <c r="D39" s="366"/>
      <c r="E39" s="366"/>
      <c r="F39" s="366"/>
      <c r="G39" s="366"/>
      <c r="H39" s="366"/>
      <c r="I39" s="367"/>
      <c r="J39" s="357" t="s">
        <v>478</v>
      </c>
      <c r="K39" s="358"/>
      <c r="L39" s="358"/>
      <c r="M39" s="358"/>
      <c r="N39" s="359"/>
      <c r="O39" s="354" t="s">
        <v>257</v>
      </c>
      <c r="P39" s="355"/>
      <c r="Q39" s="355"/>
      <c r="R39" s="355"/>
      <c r="S39" s="355"/>
      <c r="T39" s="355"/>
      <c r="U39" s="356"/>
      <c r="V39" s="354" t="s">
        <v>321</v>
      </c>
      <c r="W39" s="355"/>
      <c r="X39" s="355"/>
      <c r="Y39" s="355"/>
      <c r="Z39" s="356"/>
      <c r="AA39" s="368"/>
      <c r="AB39" s="369"/>
      <c r="AC39" s="370">
        <v>10</v>
      </c>
      <c r="AD39" s="371"/>
      <c r="AE39" s="370">
        <v>0</v>
      </c>
      <c r="AF39" s="371"/>
      <c r="AG39" s="370"/>
      <c r="AH39" s="371"/>
      <c r="AI39" s="370"/>
      <c r="AJ39" s="371"/>
      <c r="AK39" s="354"/>
      <c r="AL39" s="355"/>
      <c r="AM39" s="355"/>
      <c r="AN39" s="355"/>
      <c r="AO39" s="356"/>
      <c r="AP39" s="357" t="s">
        <v>322</v>
      </c>
      <c r="AQ39" s="358"/>
      <c r="AR39" s="358"/>
      <c r="AS39" s="358"/>
      <c r="AT39" s="359"/>
      <c r="AU39" s="360" t="s">
        <v>265</v>
      </c>
      <c r="AV39" s="361"/>
      <c r="AW39" s="362" t="s">
        <v>261</v>
      </c>
      <c r="AX39" s="363"/>
      <c r="AY39" s="364"/>
      <c r="AZ39" s="362">
        <v>10</v>
      </c>
      <c r="BA39" s="364"/>
      <c r="BB39" s="360" t="s">
        <v>262</v>
      </c>
      <c r="BC39" s="361"/>
      <c r="BD39" s="360" t="s">
        <v>263</v>
      </c>
      <c r="BE39" s="361"/>
      <c r="BF39" s="360" t="s">
        <v>264</v>
      </c>
      <c r="BG39" s="361"/>
      <c r="BH39" s="360" t="s">
        <v>265</v>
      </c>
      <c r="BI39" s="361"/>
      <c r="BJ39" s="360" t="s">
        <v>262</v>
      </c>
      <c r="BK39" s="361"/>
      <c r="BL39" s="378"/>
      <c r="BM39" s="379"/>
      <c r="BN39" s="380"/>
      <c r="BO39" s="146"/>
      <c r="BP39" s="146" t="s">
        <v>459</v>
      </c>
      <c r="BQ39" s="176"/>
      <c r="BR39" s="63"/>
      <c r="BS39" s="50">
        <v>1</v>
      </c>
      <c r="BT39" s="57">
        <f t="shared" si="1"/>
        <v>30</v>
      </c>
      <c r="BU39" s="52" t="s">
        <v>460</v>
      </c>
      <c r="BV39" s="53" t="s">
        <v>461</v>
      </c>
      <c r="BW39" s="54"/>
      <c r="BX39" s="54"/>
      <c r="BY39" s="55"/>
      <c r="BZ39" s="56"/>
      <c r="CA39" s="54"/>
      <c r="CB39" s="54"/>
    </row>
    <row r="40" spans="1:80" ht="15.75" customHeight="1">
      <c r="A40" s="62">
        <f t="shared" si="2"/>
        <v>31</v>
      </c>
      <c r="B40" s="365" t="s">
        <v>453</v>
      </c>
      <c r="C40" s="366"/>
      <c r="D40" s="366"/>
      <c r="E40" s="366"/>
      <c r="F40" s="366"/>
      <c r="G40" s="366"/>
      <c r="H40" s="366"/>
      <c r="I40" s="367"/>
      <c r="J40" s="357" t="s">
        <v>479</v>
      </c>
      <c r="K40" s="358"/>
      <c r="L40" s="358"/>
      <c r="M40" s="358"/>
      <c r="N40" s="359"/>
      <c r="O40" s="354" t="s">
        <v>257</v>
      </c>
      <c r="P40" s="355"/>
      <c r="Q40" s="355"/>
      <c r="R40" s="355"/>
      <c r="S40" s="355"/>
      <c r="T40" s="355"/>
      <c r="U40" s="356"/>
      <c r="V40" s="354" t="s">
        <v>321</v>
      </c>
      <c r="W40" s="355"/>
      <c r="X40" s="355"/>
      <c r="Y40" s="355"/>
      <c r="Z40" s="356"/>
      <c r="AA40" s="368"/>
      <c r="AB40" s="369"/>
      <c r="AC40" s="370">
        <v>10</v>
      </c>
      <c r="AD40" s="371"/>
      <c r="AE40" s="370">
        <v>0</v>
      </c>
      <c r="AF40" s="371"/>
      <c r="AG40" s="370"/>
      <c r="AH40" s="371"/>
      <c r="AI40" s="370"/>
      <c r="AJ40" s="371"/>
      <c r="AK40" s="354"/>
      <c r="AL40" s="355"/>
      <c r="AM40" s="355"/>
      <c r="AN40" s="355"/>
      <c r="AO40" s="356"/>
      <c r="AP40" s="357" t="s">
        <v>322</v>
      </c>
      <c r="AQ40" s="358"/>
      <c r="AR40" s="358"/>
      <c r="AS40" s="358"/>
      <c r="AT40" s="359"/>
      <c r="AU40" s="360" t="s">
        <v>265</v>
      </c>
      <c r="AV40" s="361"/>
      <c r="AW40" s="362" t="s">
        <v>261</v>
      </c>
      <c r="AX40" s="363"/>
      <c r="AY40" s="364"/>
      <c r="AZ40" s="362">
        <v>10</v>
      </c>
      <c r="BA40" s="364"/>
      <c r="BB40" s="360" t="s">
        <v>262</v>
      </c>
      <c r="BC40" s="361"/>
      <c r="BD40" s="360" t="s">
        <v>263</v>
      </c>
      <c r="BE40" s="361"/>
      <c r="BF40" s="360" t="s">
        <v>264</v>
      </c>
      <c r="BG40" s="361"/>
      <c r="BH40" s="360" t="s">
        <v>265</v>
      </c>
      <c r="BI40" s="361"/>
      <c r="BJ40" s="360" t="s">
        <v>262</v>
      </c>
      <c r="BK40" s="361"/>
      <c r="BL40" s="378"/>
      <c r="BM40" s="379"/>
      <c r="BN40" s="380"/>
      <c r="BO40" s="146"/>
      <c r="BP40" s="146" t="s">
        <v>459</v>
      </c>
      <c r="BQ40" s="176"/>
      <c r="BR40" s="63"/>
      <c r="BS40" s="50">
        <v>1</v>
      </c>
      <c r="BT40" s="57">
        <f t="shared" si="1"/>
        <v>31</v>
      </c>
      <c r="BU40" s="52" t="s">
        <v>460</v>
      </c>
      <c r="BV40" s="53" t="s">
        <v>461</v>
      </c>
      <c r="BW40" s="54"/>
      <c r="BX40" s="54"/>
      <c r="BY40" s="55"/>
      <c r="BZ40" s="56"/>
      <c r="CA40" s="54"/>
      <c r="CB40" s="54"/>
    </row>
    <row r="41" spans="1:80" ht="15.75" customHeight="1">
      <c r="A41" s="62">
        <f t="shared" si="2"/>
        <v>32</v>
      </c>
      <c r="B41" s="365" t="s">
        <v>454</v>
      </c>
      <c r="C41" s="366"/>
      <c r="D41" s="366"/>
      <c r="E41" s="366"/>
      <c r="F41" s="366"/>
      <c r="G41" s="366"/>
      <c r="H41" s="366"/>
      <c r="I41" s="367"/>
      <c r="J41" s="357" t="s">
        <v>480</v>
      </c>
      <c r="K41" s="358"/>
      <c r="L41" s="358"/>
      <c r="M41" s="358"/>
      <c r="N41" s="359"/>
      <c r="O41" s="354" t="s">
        <v>257</v>
      </c>
      <c r="P41" s="355"/>
      <c r="Q41" s="355"/>
      <c r="R41" s="355"/>
      <c r="S41" s="355"/>
      <c r="T41" s="355"/>
      <c r="U41" s="356"/>
      <c r="V41" s="354" t="s">
        <v>321</v>
      </c>
      <c r="W41" s="355"/>
      <c r="X41" s="355"/>
      <c r="Y41" s="355"/>
      <c r="Z41" s="356"/>
      <c r="AA41" s="368"/>
      <c r="AB41" s="369"/>
      <c r="AC41" s="370">
        <v>10</v>
      </c>
      <c r="AD41" s="371"/>
      <c r="AE41" s="370">
        <v>0</v>
      </c>
      <c r="AF41" s="371"/>
      <c r="AG41" s="370"/>
      <c r="AH41" s="371"/>
      <c r="AI41" s="370"/>
      <c r="AJ41" s="371"/>
      <c r="AK41" s="354"/>
      <c r="AL41" s="355"/>
      <c r="AM41" s="355"/>
      <c r="AN41" s="355"/>
      <c r="AO41" s="356"/>
      <c r="AP41" s="357" t="s">
        <v>322</v>
      </c>
      <c r="AQ41" s="358"/>
      <c r="AR41" s="358"/>
      <c r="AS41" s="358"/>
      <c r="AT41" s="359"/>
      <c r="AU41" s="360" t="s">
        <v>265</v>
      </c>
      <c r="AV41" s="361"/>
      <c r="AW41" s="362" t="s">
        <v>261</v>
      </c>
      <c r="AX41" s="363"/>
      <c r="AY41" s="364"/>
      <c r="AZ41" s="362">
        <v>10</v>
      </c>
      <c r="BA41" s="364"/>
      <c r="BB41" s="360" t="s">
        <v>262</v>
      </c>
      <c r="BC41" s="361"/>
      <c r="BD41" s="360" t="s">
        <v>263</v>
      </c>
      <c r="BE41" s="361"/>
      <c r="BF41" s="360" t="s">
        <v>264</v>
      </c>
      <c r="BG41" s="361"/>
      <c r="BH41" s="360" t="s">
        <v>265</v>
      </c>
      <c r="BI41" s="361"/>
      <c r="BJ41" s="360" t="s">
        <v>262</v>
      </c>
      <c r="BK41" s="361"/>
      <c r="BL41" s="378"/>
      <c r="BM41" s="379"/>
      <c r="BN41" s="380"/>
      <c r="BO41" s="146"/>
      <c r="BP41" s="146" t="s">
        <v>459</v>
      </c>
      <c r="BQ41" s="176"/>
      <c r="BR41" s="63"/>
      <c r="BS41" s="50">
        <v>1</v>
      </c>
      <c r="BT41" s="57">
        <f t="shared" si="1"/>
        <v>32</v>
      </c>
      <c r="BU41" s="52" t="s">
        <v>460</v>
      </c>
      <c r="BV41" s="53" t="s">
        <v>461</v>
      </c>
      <c r="BW41" s="54"/>
      <c r="BX41" s="54"/>
      <c r="BY41" s="55"/>
      <c r="BZ41" s="56"/>
      <c r="CA41" s="54"/>
      <c r="CB41" s="54"/>
    </row>
    <row r="42" spans="1:80" ht="15.75" customHeight="1">
      <c r="A42" s="62">
        <f t="shared" si="2"/>
        <v>33</v>
      </c>
      <c r="B42" s="393" t="s">
        <v>455</v>
      </c>
      <c r="C42" s="415"/>
      <c r="D42" s="415"/>
      <c r="E42" s="415"/>
      <c r="F42" s="415"/>
      <c r="G42" s="415"/>
      <c r="H42" s="415"/>
      <c r="I42" s="395"/>
      <c r="J42" s="357" t="s">
        <v>481</v>
      </c>
      <c r="K42" s="358"/>
      <c r="L42" s="358"/>
      <c r="M42" s="358"/>
      <c r="N42" s="359"/>
      <c r="O42" s="354" t="s">
        <v>257</v>
      </c>
      <c r="P42" s="355"/>
      <c r="Q42" s="355"/>
      <c r="R42" s="355"/>
      <c r="S42" s="355"/>
      <c r="T42" s="355"/>
      <c r="U42" s="356"/>
      <c r="V42" s="354" t="s">
        <v>321</v>
      </c>
      <c r="W42" s="355"/>
      <c r="X42" s="355"/>
      <c r="Y42" s="355"/>
      <c r="Z42" s="356"/>
      <c r="AA42" s="368"/>
      <c r="AB42" s="369"/>
      <c r="AC42" s="370">
        <v>10</v>
      </c>
      <c r="AD42" s="371"/>
      <c r="AE42" s="370">
        <v>0</v>
      </c>
      <c r="AF42" s="371"/>
      <c r="AG42" s="370"/>
      <c r="AH42" s="371"/>
      <c r="AI42" s="370"/>
      <c r="AJ42" s="371"/>
      <c r="AK42" s="354"/>
      <c r="AL42" s="355"/>
      <c r="AM42" s="355"/>
      <c r="AN42" s="355"/>
      <c r="AO42" s="356"/>
      <c r="AP42" s="357" t="s">
        <v>322</v>
      </c>
      <c r="AQ42" s="358"/>
      <c r="AR42" s="358"/>
      <c r="AS42" s="358"/>
      <c r="AT42" s="359"/>
      <c r="AU42" s="360" t="s">
        <v>265</v>
      </c>
      <c r="AV42" s="361"/>
      <c r="AW42" s="362" t="s">
        <v>261</v>
      </c>
      <c r="AX42" s="363"/>
      <c r="AY42" s="364"/>
      <c r="AZ42" s="362">
        <v>10</v>
      </c>
      <c r="BA42" s="364"/>
      <c r="BB42" s="360" t="s">
        <v>262</v>
      </c>
      <c r="BC42" s="361"/>
      <c r="BD42" s="360" t="s">
        <v>263</v>
      </c>
      <c r="BE42" s="361"/>
      <c r="BF42" s="360" t="s">
        <v>264</v>
      </c>
      <c r="BG42" s="361"/>
      <c r="BH42" s="360" t="s">
        <v>265</v>
      </c>
      <c r="BI42" s="361"/>
      <c r="BJ42" s="360" t="s">
        <v>262</v>
      </c>
      <c r="BK42" s="361"/>
      <c r="BL42" s="378"/>
      <c r="BM42" s="379"/>
      <c r="BN42" s="380"/>
      <c r="BO42" s="146"/>
      <c r="BP42" s="146" t="s">
        <v>459</v>
      </c>
      <c r="BQ42" s="176"/>
      <c r="BR42" s="63"/>
      <c r="BS42" s="50">
        <v>1</v>
      </c>
      <c r="BT42" s="57">
        <f t="shared" si="1"/>
        <v>33</v>
      </c>
      <c r="BU42" s="52" t="s">
        <v>460</v>
      </c>
      <c r="BV42" s="53" t="s">
        <v>461</v>
      </c>
      <c r="BW42" s="54"/>
      <c r="BX42" s="54"/>
      <c r="BY42" s="55"/>
      <c r="BZ42" s="56"/>
      <c r="CA42" s="54"/>
      <c r="CB42" s="54"/>
    </row>
    <row r="43" spans="1:80" ht="15.75" customHeight="1">
      <c r="A43" s="62">
        <f t="shared" si="2"/>
        <v>34</v>
      </c>
      <c r="B43" s="365" t="s">
        <v>456</v>
      </c>
      <c r="C43" s="366"/>
      <c r="D43" s="366"/>
      <c r="E43" s="366"/>
      <c r="F43" s="366"/>
      <c r="G43" s="366"/>
      <c r="H43" s="366"/>
      <c r="I43" s="367"/>
      <c r="J43" s="357" t="s">
        <v>482</v>
      </c>
      <c r="K43" s="358"/>
      <c r="L43" s="358"/>
      <c r="M43" s="358"/>
      <c r="N43" s="359"/>
      <c r="O43" s="354" t="s">
        <v>257</v>
      </c>
      <c r="P43" s="355"/>
      <c r="Q43" s="355"/>
      <c r="R43" s="355"/>
      <c r="S43" s="355"/>
      <c r="T43" s="355"/>
      <c r="U43" s="356"/>
      <c r="V43" s="354" t="s">
        <v>321</v>
      </c>
      <c r="W43" s="355"/>
      <c r="X43" s="355"/>
      <c r="Y43" s="355"/>
      <c r="Z43" s="356"/>
      <c r="AA43" s="368"/>
      <c r="AB43" s="369"/>
      <c r="AC43" s="370">
        <v>10</v>
      </c>
      <c r="AD43" s="371"/>
      <c r="AE43" s="370">
        <v>0</v>
      </c>
      <c r="AF43" s="371"/>
      <c r="AG43" s="370"/>
      <c r="AH43" s="371"/>
      <c r="AI43" s="370"/>
      <c r="AJ43" s="371"/>
      <c r="AK43" s="354"/>
      <c r="AL43" s="355"/>
      <c r="AM43" s="355"/>
      <c r="AN43" s="355"/>
      <c r="AO43" s="356"/>
      <c r="AP43" s="357" t="s">
        <v>322</v>
      </c>
      <c r="AQ43" s="358"/>
      <c r="AR43" s="358"/>
      <c r="AS43" s="358"/>
      <c r="AT43" s="359"/>
      <c r="AU43" s="360" t="s">
        <v>265</v>
      </c>
      <c r="AV43" s="361"/>
      <c r="AW43" s="362" t="s">
        <v>261</v>
      </c>
      <c r="AX43" s="363"/>
      <c r="AY43" s="364"/>
      <c r="AZ43" s="362">
        <v>10</v>
      </c>
      <c r="BA43" s="364"/>
      <c r="BB43" s="360" t="s">
        <v>262</v>
      </c>
      <c r="BC43" s="361"/>
      <c r="BD43" s="360" t="s">
        <v>263</v>
      </c>
      <c r="BE43" s="361"/>
      <c r="BF43" s="360" t="s">
        <v>264</v>
      </c>
      <c r="BG43" s="361"/>
      <c r="BH43" s="360" t="s">
        <v>265</v>
      </c>
      <c r="BI43" s="361"/>
      <c r="BJ43" s="360" t="s">
        <v>262</v>
      </c>
      <c r="BK43" s="361"/>
      <c r="BL43" s="378"/>
      <c r="BM43" s="379"/>
      <c r="BN43" s="380"/>
      <c r="BO43" s="146"/>
      <c r="BP43" s="146" t="s">
        <v>459</v>
      </c>
      <c r="BQ43" s="176"/>
      <c r="BR43" s="63"/>
      <c r="BS43" s="50">
        <v>1</v>
      </c>
      <c r="BT43" s="57">
        <f t="shared" si="1"/>
        <v>34</v>
      </c>
      <c r="BU43" s="52" t="s">
        <v>460</v>
      </c>
      <c r="BV43" s="53" t="s">
        <v>461</v>
      </c>
      <c r="BW43" s="54"/>
      <c r="BX43" s="54"/>
      <c r="BY43" s="55"/>
      <c r="BZ43" s="56"/>
      <c r="CA43" s="54"/>
      <c r="CB43" s="54"/>
    </row>
    <row r="44" spans="1:80" ht="15.75" customHeight="1">
      <c r="A44" s="62">
        <f t="shared" si="2"/>
        <v>35</v>
      </c>
      <c r="B44" s="365" t="s">
        <v>457</v>
      </c>
      <c r="C44" s="366"/>
      <c r="D44" s="366"/>
      <c r="E44" s="366"/>
      <c r="F44" s="366"/>
      <c r="G44" s="366"/>
      <c r="H44" s="366"/>
      <c r="I44" s="367"/>
      <c r="J44" s="357" t="s">
        <v>483</v>
      </c>
      <c r="K44" s="358"/>
      <c r="L44" s="358"/>
      <c r="M44" s="358"/>
      <c r="N44" s="359"/>
      <c r="O44" s="354" t="s">
        <v>257</v>
      </c>
      <c r="P44" s="355"/>
      <c r="Q44" s="355"/>
      <c r="R44" s="355"/>
      <c r="S44" s="355"/>
      <c r="T44" s="355"/>
      <c r="U44" s="356"/>
      <c r="V44" s="354" t="s">
        <v>258</v>
      </c>
      <c r="W44" s="355"/>
      <c r="X44" s="355"/>
      <c r="Y44" s="355"/>
      <c r="Z44" s="356"/>
      <c r="AA44" s="368"/>
      <c r="AB44" s="369"/>
      <c r="AC44" s="370">
        <v>1</v>
      </c>
      <c r="AD44" s="371"/>
      <c r="AE44" s="370">
        <v>0</v>
      </c>
      <c r="AF44" s="371"/>
      <c r="AG44" s="370"/>
      <c r="AH44" s="371"/>
      <c r="AI44" s="370"/>
      <c r="AJ44" s="371"/>
      <c r="AK44" s="354"/>
      <c r="AL44" s="355"/>
      <c r="AM44" s="355"/>
      <c r="AN44" s="355"/>
      <c r="AO44" s="356"/>
      <c r="AP44" s="357"/>
      <c r="AQ44" s="358"/>
      <c r="AR44" s="358"/>
      <c r="AS44" s="358"/>
      <c r="AT44" s="359"/>
      <c r="AU44" s="360" t="s">
        <v>265</v>
      </c>
      <c r="AV44" s="361"/>
      <c r="AW44" s="362" t="s">
        <v>261</v>
      </c>
      <c r="AX44" s="363"/>
      <c r="AY44" s="364"/>
      <c r="AZ44" s="362">
        <v>10</v>
      </c>
      <c r="BA44" s="364"/>
      <c r="BB44" s="360" t="s">
        <v>262</v>
      </c>
      <c r="BC44" s="361"/>
      <c r="BD44" s="360" t="s">
        <v>263</v>
      </c>
      <c r="BE44" s="361"/>
      <c r="BF44" s="360" t="s">
        <v>264</v>
      </c>
      <c r="BG44" s="361"/>
      <c r="BH44" s="360" t="s">
        <v>265</v>
      </c>
      <c r="BI44" s="361"/>
      <c r="BJ44" s="360" t="s">
        <v>262</v>
      </c>
      <c r="BK44" s="361"/>
      <c r="BL44" s="378"/>
      <c r="BM44" s="379"/>
      <c r="BN44" s="380"/>
      <c r="BO44" s="145"/>
      <c r="BP44" s="146" t="s">
        <v>459</v>
      </c>
      <c r="BQ44" s="176"/>
      <c r="BR44" s="63"/>
      <c r="BS44" s="50">
        <v>1</v>
      </c>
      <c r="BT44" s="57">
        <f t="shared" si="1"/>
        <v>35</v>
      </c>
      <c r="BU44" s="52" t="s">
        <v>460</v>
      </c>
      <c r="BV44" s="53" t="s">
        <v>461</v>
      </c>
      <c r="BW44" s="54"/>
      <c r="BX44" s="54"/>
      <c r="BY44" s="55"/>
      <c r="BZ44" s="56"/>
      <c r="CA44" s="54"/>
      <c r="CB44" s="54"/>
    </row>
    <row r="45" spans="1:80" ht="15.75" customHeight="1">
      <c r="A45" s="62">
        <f t="shared" si="2"/>
        <v>36</v>
      </c>
      <c r="B45" s="365" t="s">
        <v>458</v>
      </c>
      <c r="C45" s="366"/>
      <c r="D45" s="366"/>
      <c r="E45" s="366"/>
      <c r="F45" s="366"/>
      <c r="G45" s="366"/>
      <c r="H45" s="366"/>
      <c r="I45" s="367"/>
      <c r="J45" s="357" t="s">
        <v>1365</v>
      </c>
      <c r="K45" s="358"/>
      <c r="L45" s="358"/>
      <c r="M45" s="358"/>
      <c r="N45" s="359"/>
      <c r="O45" s="354" t="s">
        <v>257</v>
      </c>
      <c r="P45" s="355"/>
      <c r="Q45" s="355"/>
      <c r="R45" s="355"/>
      <c r="S45" s="355"/>
      <c r="T45" s="355"/>
      <c r="U45" s="356"/>
      <c r="V45" s="354" t="s">
        <v>258</v>
      </c>
      <c r="W45" s="355"/>
      <c r="X45" s="355"/>
      <c r="Y45" s="355"/>
      <c r="Z45" s="356"/>
      <c r="AA45" s="368"/>
      <c r="AB45" s="369"/>
      <c r="AC45" s="370">
        <v>1</v>
      </c>
      <c r="AD45" s="371"/>
      <c r="AE45" s="370">
        <v>0</v>
      </c>
      <c r="AF45" s="371"/>
      <c r="AG45" s="370"/>
      <c r="AH45" s="371"/>
      <c r="AI45" s="370"/>
      <c r="AJ45" s="371"/>
      <c r="AK45" s="354"/>
      <c r="AL45" s="355"/>
      <c r="AM45" s="355"/>
      <c r="AN45" s="355"/>
      <c r="AO45" s="356"/>
      <c r="AP45" s="357"/>
      <c r="AQ45" s="358"/>
      <c r="AR45" s="358"/>
      <c r="AS45" s="358"/>
      <c r="AT45" s="359"/>
      <c r="AU45" s="360" t="s">
        <v>265</v>
      </c>
      <c r="AV45" s="361"/>
      <c r="AW45" s="362" t="s">
        <v>261</v>
      </c>
      <c r="AX45" s="363"/>
      <c r="AY45" s="364"/>
      <c r="AZ45" s="362">
        <v>10</v>
      </c>
      <c r="BA45" s="364"/>
      <c r="BB45" s="360" t="s">
        <v>262</v>
      </c>
      <c r="BC45" s="361"/>
      <c r="BD45" s="360" t="s">
        <v>263</v>
      </c>
      <c r="BE45" s="361"/>
      <c r="BF45" s="360" t="s">
        <v>264</v>
      </c>
      <c r="BG45" s="361"/>
      <c r="BH45" s="360" t="s">
        <v>265</v>
      </c>
      <c r="BI45" s="361"/>
      <c r="BJ45" s="360" t="s">
        <v>262</v>
      </c>
      <c r="BK45" s="361"/>
      <c r="BL45" s="378"/>
      <c r="BM45" s="379"/>
      <c r="BN45" s="380"/>
      <c r="BO45" s="145"/>
      <c r="BP45" s="146" t="s">
        <v>459</v>
      </c>
      <c r="BQ45" s="176"/>
      <c r="BR45" s="63"/>
      <c r="BS45" s="50">
        <v>1</v>
      </c>
      <c r="BT45" s="57">
        <f t="shared" si="1"/>
        <v>36</v>
      </c>
      <c r="BU45" s="52" t="s">
        <v>460</v>
      </c>
      <c r="BV45" s="53" t="s">
        <v>461</v>
      </c>
      <c r="BW45" s="54"/>
      <c r="BX45" s="54"/>
      <c r="BY45" s="55"/>
      <c r="BZ45" s="56"/>
      <c r="CA45" s="54"/>
      <c r="CB45" s="54"/>
    </row>
    <row r="47" spans="1:80">
      <c r="B47" s="45" t="s">
        <v>141</v>
      </c>
      <c r="G47" s="45" t="s">
        <v>142</v>
      </c>
    </row>
    <row r="48" spans="1:80">
      <c r="B48" s="45" t="s">
        <v>143</v>
      </c>
      <c r="G48" s="45" t="s">
        <v>144</v>
      </c>
    </row>
    <row r="49" spans="2:7">
      <c r="B49" s="45" t="s">
        <v>145</v>
      </c>
      <c r="G49" s="45" t="s">
        <v>144</v>
      </c>
    </row>
  </sheetData>
  <autoFilter ref="A9:CE45" xr:uid="{00000000-0009-0000-0000-000005000000}">
    <filterColumn colId="1" showButton="0"/>
    <filterColumn colId="2" showButton="0"/>
    <filterColumn colId="3" showButton="0"/>
    <filterColumn colId="4" showButton="0"/>
    <filterColumn colId="5" showButton="0"/>
    <filterColumn colId="6" showButton="0"/>
    <filterColumn colId="7" showButton="0"/>
    <filterColumn colId="9" showButton="0"/>
    <filterColumn colId="10" showButton="0"/>
    <filterColumn colId="11" showButton="0"/>
    <filterColumn colId="12" showButton="0"/>
    <filterColumn colId="14" showButton="0"/>
    <filterColumn colId="15" showButton="0"/>
    <filterColumn colId="16" showButton="0"/>
    <filterColumn colId="17" showButton="0"/>
    <filterColumn colId="18" showButton="0"/>
    <filterColumn colId="19" showButton="0"/>
    <filterColumn colId="21" showButton="0"/>
    <filterColumn colId="22" showButton="0"/>
    <filterColumn colId="23" showButton="0"/>
    <filterColumn colId="24" showButton="0"/>
    <filterColumn colId="26" showButton="0"/>
    <filterColumn colId="28" showButton="0"/>
    <filterColumn colId="30" showButton="0"/>
    <filterColumn colId="32" showButton="0"/>
    <filterColumn colId="34"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6" showButton="0"/>
    <filterColumn colId="48" showButton="0"/>
    <filterColumn colId="49" showButton="0"/>
    <filterColumn colId="51" showButton="0"/>
    <filterColumn colId="53" showButton="0"/>
    <filterColumn colId="55" showButton="0"/>
    <filterColumn colId="57" showButton="0"/>
    <filterColumn colId="59" showButton="0"/>
    <filterColumn colId="61" showButton="0"/>
    <filterColumn colId="63" showButton="0"/>
    <filterColumn colId="64" showButton="0"/>
  </autoFilter>
  <mergeCells count="634">
    <mergeCell ref="BJ45:BK45"/>
    <mergeCell ref="BL45:BN45"/>
    <mergeCell ref="AK45:AO45"/>
    <mergeCell ref="AP45:AT45"/>
    <mergeCell ref="AU45:AV45"/>
    <mergeCell ref="AW45:AY45"/>
    <mergeCell ref="AZ45:BA45"/>
    <mergeCell ref="BB45:BC45"/>
    <mergeCell ref="BD45:BE45"/>
    <mergeCell ref="BF45:BG45"/>
    <mergeCell ref="BH45:BI45"/>
    <mergeCell ref="B45:I45"/>
    <mergeCell ref="J45:N45"/>
    <mergeCell ref="O45:U45"/>
    <mergeCell ref="V45:Z45"/>
    <mergeCell ref="AA45:AB45"/>
    <mergeCell ref="AC45:AD45"/>
    <mergeCell ref="AE45:AF45"/>
    <mergeCell ref="AG45:AH45"/>
    <mergeCell ref="AI45:AJ45"/>
    <mergeCell ref="CD1:CD2"/>
    <mergeCell ref="BR1:BR2"/>
    <mergeCell ref="BJ43:BK43"/>
    <mergeCell ref="BL43:BN43"/>
    <mergeCell ref="B44:I44"/>
    <mergeCell ref="J44:N44"/>
    <mergeCell ref="O44:U44"/>
    <mergeCell ref="V44:Z44"/>
    <mergeCell ref="AA44:AB44"/>
    <mergeCell ref="AC44:AD44"/>
    <mergeCell ref="AE44:AF44"/>
    <mergeCell ref="AG44:AH44"/>
    <mergeCell ref="AI44:AJ44"/>
    <mergeCell ref="AK44:AO44"/>
    <mergeCell ref="AP44:AT44"/>
    <mergeCell ref="AU44:AV44"/>
    <mergeCell ref="AW44:AY44"/>
    <mergeCell ref="AZ44:BA44"/>
    <mergeCell ref="BB44:BC44"/>
    <mergeCell ref="BD44:BE44"/>
    <mergeCell ref="BF44:BG44"/>
    <mergeCell ref="BH44:BI44"/>
    <mergeCell ref="BJ44:BK44"/>
    <mergeCell ref="BL44:BN44"/>
    <mergeCell ref="AK43:AO43"/>
    <mergeCell ref="AP43:AT43"/>
    <mergeCell ref="AU43:AV43"/>
    <mergeCell ref="AW43:AY43"/>
    <mergeCell ref="AZ43:BA43"/>
    <mergeCell ref="BB43:BC43"/>
    <mergeCell ref="BD43:BE43"/>
    <mergeCell ref="BF43:BG43"/>
    <mergeCell ref="BH43:BI43"/>
    <mergeCell ref="B43:I43"/>
    <mergeCell ref="J43:N43"/>
    <mergeCell ref="O43:U43"/>
    <mergeCell ref="V43:Z43"/>
    <mergeCell ref="AA43:AB43"/>
    <mergeCell ref="AC43:AD43"/>
    <mergeCell ref="AE43:AF43"/>
    <mergeCell ref="AG43:AH43"/>
    <mergeCell ref="AI43:AJ43"/>
    <mergeCell ref="BJ41:BK41"/>
    <mergeCell ref="BL41:BN41"/>
    <mergeCell ref="B42:I42"/>
    <mergeCell ref="J42:N42"/>
    <mergeCell ref="O42:U42"/>
    <mergeCell ref="V42:Z42"/>
    <mergeCell ref="AA42:AB42"/>
    <mergeCell ref="AC42:AD42"/>
    <mergeCell ref="AE42:AF42"/>
    <mergeCell ref="AG42:AH42"/>
    <mergeCell ref="AI42:AJ42"/>
    <mergeCell ref="AK42:AO42"/>
    <mergeCell ref="AP42:AT42"/>
    <mergeCell ref="AU42:AV42"/>
    <mergeCell ref="AW42:AY42"/>
    <mergeCell ref="AZ42:BA42"/>
    <mergeCell ref="BB42:BC42"/>
    <mergeCell ref="BD42:BE42"/>
    <mergeCell ref="BF42:BG42"/>
    <mergeCell ref="BH42:BI42"/>
    <mergeCell ref="BJ42:BK42"/>
    <mergeCell ref="BL42:BN42"/>
    <mergeCell ref="AK41:AO41"/>
    <mergeCell ref="AP41:AT41"/>
    <mergeCell ref="AU41:AV41"/>
    <mergeCell ref="AW41:AY41"/>
    <mergeCell ref="AZ41:BA41"/>
    <mergeCell ref="BB41:BC41"/>
    <mergeCell ref="BD41:BE41"/>
    <mergeCell ref="BF41:BG41"/>
    <mergeCell ref="BH41:BI41"/>
    <mergeCell ref="B41:I41"/>
    <mergeCell ref="J41:N41"/>
    <mergeCell ref="O41:U41"/>
    <mergeCell ref="V41:Z41"/>
    <mergeCell ref="AA41:AB41"/>
    <mergeCell ref="AC41:AD41"/>
    <mergeCell ref="AE41:AF41"/>
    <mergeCell ref="AG41:AH41"/>
    <mergeCell ref="AI41:AJ41"/>
    <mergeCell ref="BJ39:BK39"/>
    <mergeCell ref="BL39:BN39"/>
    <mergeCell ref="B40:I40"/>
    <mergeCell ref="J40:N40"/>
    <mergeCell ref="O40:U40"/>
    <mergeCell ref="V40:Z40"/>
    <mergeCell ref="AA40:AB40"/>
    <mergeCell ref="AC40:AD40"/>
    <mergeCell ref="AE40:AF40"/>
    <mergeCell ref="AG40:AH40"/>
    <mergeCell ref="AI40:AJ40"/>
    <mergeCell ref="AK40:AO40"/>
    <mergeCell ref="AP40:AT40"/>
    <mergeCell ref="AU40:AV40"/>
    <mergeCell ref="AW40:AY40"/>
    <mergeCell ref="AZ40:BA40"/>
    <mergeCell ref="BB40:BC40"/>
    <mergeCell ref="BD40:BE40"/>
    <mergeCell ref="BF40:BG40"/>
    <mergeCell ref="BH40:BI40"/>
    <mergeCell ref="BJ40:BK40"/>
    <mergeCell ref="BL40:BN40"/>
    <mergeCell ref="AK39:AO39"/>
    <mergeCell ref="AP39:AT39"/>
    <mergeCell ref="AU39:AV39"/>
    <mergeCell ref="AW39:AY39"/>
    <mergeCell ref="AZ39:BA39"/>
    <mergeCell ref="BB39:BC39"/>
    <mergeCell ref="BD39:BE39"/>
    <mergeCell ref="BF39:BG39"/>
    <mergeCell ref="BH39:BI39"/>
    <mergeCell ref="B39:I39"/>
    <mergeCell ref="J39:N39"/>
    <mergeCell ref="O39:U39"/>
    <mergeCell ref="V39:Z39"/>
    <mergeCell ref="AA39:AB39"/>
    <mergeCell ref="AC39:AD39"/>
    <mergeCell ref="AE39:AF39"/>
    <mergeCell ref="AG39:AH39"/>
    <mergeCell ref="AI39:AJ39"/>
    <mergeCell ref="BJ10:BK10"/>
    <mergeCell ref="BL10:BN10"/>
    <mergeCell ref="B13:I13"/>
    <mergeCell ref="O13:U13"/>
    <mergeCell ref="V13:Z13"/>
    <mergeCell ref="AA13:AB13"/>
    <mergeCell ref="AC13:AD13"/>
    <mergeCell ref="AE13:AF13"/>
    <mergeCell ref="AG13:AH13"/>
    <mergeCell ref="AI13:AJ13"/>
    <mergeCell ref="AK13:AO13"/>
    <mergeCell ref="AP13:AT13"/>
    <mergeCell ref="AU13:AV13"/>
    <mergeCell ref="AW13:AY13"/>
    <mergeCell ref="AZ13:BA13"/>
    <mergeCell ref="BB13:BC13"/>
    <mergeCell ref="BD13:BE13"/>
    <mergeCell ref="BF13:BG13"/>
    <mergeCell ref="BH13:BI13"/>
    <mergeCell ref="BJ13:BK13"/>
    <mergeCell ref="BL13:BN13"/>
    <mergeCell ref="AK10:AO10"/>
    <mergeCell ref="AP10:AT10"/>
    <mergeCell ref="AZ10:BA10"/>
    <mergeCell ref="BB10:BC10"/>
    <mergeCell ref="BD10:BE10"/>
    <mergeCell ref="BF10:BG10"/>
    <mergeCell ref="BH10:BI10"/>
    <mergeCell ref="B10:I10"/>
    <mergeCell ref="J10:N10"/>
    <mergeCell ref="O10:U10"/>
    <mergeCell ref="V10:Z10"/>
    <mergeCell ref="AA10:AB10"/>
    <mergeCell ref="AC10:AD10"/>
    <mergeCell ref="AE10:AF10"/>
    <mergeCell ref="AG10:AH10"/>
    <mergeCell ref="AI10:AJ10"/>
    <mergeCell ref="BJ17:BK17"/>
    <mergeCell ref="BL17:BN17"/>
    <mergeCell ref="BH31:BI31"/>
    <mergeCell ref="BH16:BI16"/>
    <mergeCell ref="BJ16:BK16"/>
    <mergeCell ref="BL16:BN16"/>
    <mergeCell ref="AP16:AT16"/>
    <mergeCell ref="AU16:AV16"/>
    <mergeCell ref="AW16:AY16"/>
    <mergeCell ref="AZ16:BA16"/>
    <mergeCell ref="BB16:BC16"/>
    <mergeCell ref="AZ17:BA17"/>
    <mergeCell ref="AP17:AT17"/>
    <mergeCell ref="AU31:AV31"/>
    <mergeCell ref="AU17:AV17"/>
    <mergeCell ref="AU25:AV25"/>
    <mergeCell ref="BL18:BN18"/>
    <mergeCell ref="BH25:BI25"/>
    <mergeCell ref="AP21:AT21"/>
    <mergeCell ref="AU21:AV21"/>
    <mergeCell ref="AW21:AY21"/>
    <mergeCell ref="AZ21:BA21"/>
    <mergeCell ref="AZ25:BA25"/>
    <mergeCell ref="AP18:AT18"/>
    <mergeCell ref="BL9:BN9"/>
    <mergeCell ref="B11:I11"/>
    <mergeCell ref="J11:N11"/>
    <mergeCell ref="O11:U11"/>
    <mergeCell ref="V11:Z11"/>
    <mergeCell ref="AA11:AB11"/>
    <mergeCell ref="AC11:AD11"/>
    <mergeCell ref="AE11:AF11"/>
    <mergeCell ref="AG11:AH11"/>
    <mergeCell ref="AI11:AJ11"/>
    <mergeCell ref="BJ11:BK11"/>
    <mergeCell ref="BL11:BN11"/>
    <mergeCell ref="AK11:AO11"/>
    <mergeCell ref="AP11:AT11"/>
    <mergeCell ref="AU11:AV11"/>
    <mergeCell ref="AW11:AY11"/>
    <mergeCell ref="AZ11:BA11"/>
    <mergeCell ref="BB11:BC11"/>
    <mergeCell ref="BD11:BE11"/>
    <mergeCell ref="BF11:BG11"/>
    <mergeCell ref="BH11:BI11"/>
    <mergeCell ref="AK9:AO9"/>
    <mergeCell ref="AU10:AV10"/>
    <mergeCell ref="AW10:AY10"/>
    <mergeCell ref="A2:D2"/>
    <mergeCell ref="E2:U2"/>
    <mergeCell ref="V2:Y2"/>
    <mergeCell ref="Z2:AP2"/>
    <mergeCell ref="AQ2:AT2"/>
    <mergeCell ref="BD9:BE9"/>
    <mergeCell ref="BF9:BG9"/>
    <mergeCell ref="BH9:BI9"/>
    <mergeCell ref="A1:D1"/>
    <mergeCell ref="E1:U1"/>
    <mergeCell ref="V1:Y1"/>
    <mergeCell ref="AU9:AV9"/>
    <mergeCell ref="Z1:AP1"/>
    <mergeCell ref="AA9:AB9"/>
    <mergeCell ref="AC9:AD9"/>
    <mergeCell ref="AE9:AF9"/>
    <mergeCell ref="AG9:AH9"/>
    <mergeCell ref="AI9:AJ9"/>
    <mergeCell ref="H6:T6"/>
    <mergeCell ref="B9:I9"/>
    <mergeCell ref="J9:N9"/>
    <mergeCell ref="O9:U9"/>
    <mergeCell ref="V9:Z9"/>
    <mergeCell ref="AQ1:AT1"/>
    <mergeCell ref="AC8:AF8"/>
    <mergeCell ref="AG8:AJ8"/>
    <mergeCell ref="AU1:BK1"/>
    <mergeCell ref="AU2:BK2"/>
    <mergeCell ref="AP9:AT9"/>
    <mergeCell ref="AZ9:BA9"/>
    <mergeCell ref="BB9:BC9"/>
    <mergeCell ref="BJ9:BK9"/>
    <mergeCell ref="AW9:AY9"/>
    <mergeCell ref="BL12:BN12"/>
    <mergeCell ref="AW15:AY15"/>
    <mergeCell ref="BB15:BC15"/>
    <mergeCell ref="BD15:BE15"/>
    <mergeCell ref="BF15:BG15"/>
    <mergeCell ref="BH15:BI15"/>
    <mergeCell ref="BJ15:BK15"/>
    <mergeCell ref="BL15:BN15"/>
    <mergeCell ref="AZ15:BA15"/>
    <mergeCell ref="BJ12:BK12"/>
    <mergeCell ref="AW12:AY12"/>
    <mergeCell ref="AZ12:BA12"/>
    <mergeCell ref="BH12:BI12"/>
    <mergeCell ref="B25:I25"/>
    <mergeCell ref="J25:N25"/>
    <mergeCell ref="B26:I26"/>
    <mergeCell ref="B30:I30"/>
    <mergeCell ref="B31:I31"/>
    <mergeCell ref="J26:N26"/>
    <mergeCell ref="J30:N30"/>
    <mergeCell ref="J31:N31"/>
    <mergeCell ref="BL32:BN32"/>
    <mergeCell ref="AW32:AY32"/>
    <mergeCell ref="BB32:BC32"/>
    <mergeCell ref="AP32:AT32"/>
    <mergeCell ref="BH32:BI32"/>
    <mergeCell ref="AU32:AV32"/>
    <mergeCell ref="AZ32:BA32"/>
    <mergeCell ref="AA25:AB25"/>
    <mergeCell ref="AP25:AT25"/>
    <mergeCell ref="AA26:AB26"/>
    <mergeCell ref="BL26:BN26"/>
    <mergeCell ref="AA30:AB30"/>
    <mergeCell ref="BJ30:BK30"/>
    <mergeCell ref="BL30:BN30"/>
    <mergeCell ref="BJ31:BK31"/>
    <mergeCell ref="BL31:BN31"/>
    <mergeCell ref="B33:I33"/>
    <mergeCell ref="J33:N33"/>
    <mergeCell ref="O33:U33"/>
    <mergeCell ref="V33:Z33"/>
    <mergeCell ref="AA33:AB33"/>
    <mergeCell ref="J32:N32"/>
    <mergeCell ref="O32:U32"/>
    <mergeCell ref="V32:Z32"/>
    <mergeCell ref="B32:I32"/>
    <mergeCell ref="B21:I21"/>
    <mergeCell ref="J21:N21"/>
    <mergeCell ref="O21:U21"/>
    <mergeCell ref="V21:Z21"/>
    <mergeCell ref="AA21:AB21"/>
    <mergeCell ref="B12:I12"/>
    <mergeCell ref="J12:N12"/>
    <mergeCell ref="O12:U12"/>
    <mergeCell ref="V12:Z12"/>
    <mergeCell ref="AA12:AB12"/>
    <mergeCell ref="B18:I18"/>
    <mergeCell ref="J18:N18"/>
    <mergeCell ref="O18:U18"/>
    <mergeCell ref="V18:Z18"/>
    <mergeCell ref="AA18:AB18"/>
    <mergeCell ref="B15:I15"/>
    <mergeCell ref="J15:N15"/>
    <mergeCell ref="O15:U15"/>
    <mergeCell ref="V15:Z15"/>
    <mergeCell ref="J13:N13"/>
    <mergeCell ref="J17:N17"/>
    <mergeCell ref="B17:I17"/>
    <mergeCell ref="O17:U17"/>
    <mergeCell ref="AA17:AB17"/>
    <mergeCell ref="AC12:AD12"/>
    <mergeCell ref="AE12:AF12"/>
    <mergeCell ref="AG12:AH12"/>
    <mergeCell ref="AI12:AJ12"/>
    <mergeCell ref="AK12:AO12"/>
    <mergeCell ref="AP12:AT12"/>
    <mergeCell ref="BB12:BC12"/>
    <mergeCell ref="BD12:BE12"/>
    <mergeCell ref="BF12:BG12"/>
    <mergeCell ref="AU12:AV12"/>
    <mergeCell ref="AC15:AD15"/>
    <mergeCell ref="AE15:AF15"/>
    <mergeCell ref="AK15:AO15"/>
    <mergeCell ref="AP15:AT15"/>
    <mergeCell ref="AU15:AV15"/>
    <mergeCell ref="B16:I16"/>
    <mergeCell ref="J16:N16"/>
    <mergeCell ref="O16:U16"/>
    <mergeCell ref="V16:Z16"/>
    <mergeCell ref="AC16:AD16"/>
    <mergeCell ref="AE16:AF16"/>
    <mergeCell ref="AG16:AH16"/>
    <mergeCell ref="AI16:AJ16"/>
    <mergeCell ref="AK16:AO16"/>
    <mergeCell ref="AA16:AB16"/>
    <mergeCell ref="BD16:BE16"/>
    <mergeCell ref="BF16:BG16"/>
    <mergeCell ref="AZ26:BA26"/>
    <mergeCell ref="AZ30:BA30"/>
    <mergeCell ref="AZ31:BA31"/>
    <mergeCell ref="AI31:AJ31"/>
    <mergeCell ref="AC18:AD18"/>
    <mergeCell ref="AU26:AV26"/>
    <mergeCell ref="AU30:AV30"/>
    <mergeCell ref="AE18:AF18"/>
    <mergeCell ref="AG18:AH18"/>
    <mergeCell ref="AI18:AJ18"/>
    <mergeCell ref="AK18:AO18"/>
    <mergeCell ref="AC17:AD17"/>
    <mergeCell ref="AE17:AF17"/>
    <mergeCell ref="AG17:AH17"/>
    <mergeCell ref="AW17:AY17"/>
    <mergeCell ref="BB31:BC31"/>
    <mergeCell ref="BB17:BC17"/>
    <mergeCell ref="AC25:AD25"/>
    <mergeCell ref="AG21:AH21"/>
    <mergeCell ref="AI21:AJ21"/>
    <mergeCell ref="AK21:AO21"/>
    <mergeCell ref="AE25:AF25"/>
    <mergeCell ref="AZ18:BA18"/>
    <mergeCell ref="BJ18:BK18"/>
    <mergeCell ref="BH26:BI26"/>
    <mergeCell ref="BH30:BI30"/>
    <mergeCell ref="BJ26:BK26"/>
    <mergeCell ref="BB18:BC18"/>
    <mergeCell ref="AW26:AY26"/>
    <mergeCell ref="AW30:AY30"/>
    <mergeCell ref="BF25:BG25"/>
    <mergeCell ref="AW19:AY19"/>
    <mergeCell ref="AZ19:BA19"/>
    <mergeCell ref="BB19:BC19"/>
    <mergeCell ref="BD19:BE19"/>
    <mergeCell ref="BF19:BG19"/>
    <mergeCell ref="BH19:BI19"/>
    <mergeCell ref="BJ19:BK19"/>
    <mergeCell ref="AW28:AY28"/>
    <mergeCell ref="AZ28:BA28"/>
    <mergeCell ref="BH18:BI18"/>
    <mergeCell ref="BJ28:BK28"/>
    <mergeCell ref="AW29:AY29"/>
    <mergeCell ref="AZ29:BA29"/>
    <mergeCell ref="B38:I38"/>
    <mergeCell ref="B19:I19"/>
    <mergeCell ref="B20:I20"/>
    <mergeCell ref="B28:I28"/>
    <mergeCell ref="BH17:BI17"/>
    <mergeCell ref="BF17:BG17"/>
    <mergeCell ref="BD17:BE17"/>
    <mergeCell ref="AP30:AT30"/>
    <mergeCell ref="BB26:BC26"/>
    <mergeCell ref="BB30:BC30"/>
    <mergeCell ref="BF26:BG26"/>
    <mergeCell ref="BF30:BG30"/>
    <mergeCell ref="BB21:BC21"/>
    <mergeCell ref="BD21:BE21"/>
    <mergeCell ref="BF21:BG21"/>
    <mergeCell ref="BH21:BI21"/>
    <mergeCell ref="AW25:AY25"/>
    <mergeCell ref="BB25:BC25"/>
    <mergeCell ref="BD25:BE25"/>
    <mergeCell ref="BD18:BE18"/>
    <mergeCell ref="BF18:BG18"/>
    <mergeCell ref="AI25:AJ25"/>
    <mergeCell ref="AA31:AB31"/>
    <mergeCell ref="BF31:BG31"/>
    <mergeCell ref="AU18:AV18"/>
    <mergeCell ref="AW18:AY18"/>
    <mergeCell ref="B35:I35"/>
    <mergeCell ref="J35:N35"/>
    <mergeCell ref="O35:U35"/>
    <mergeCell ref="B14:I14"/>
    <mergeCell ref="B27:I27"/>
    <mergeCell ref="B22:I22"/>
    <mergeCell ref="B23:I23"/>
    <mergeCell ref="AP26:AT26"/>
    <mergeCell ref="V17:Z17"/>
    <mergeCell ref="AI19:AJ19"/>
    <mergeCell ref="AK19:AO19"/>
    <mergeCell ref="AP19:AT19"/>
    <mergeCell ref="AU19:AV19"/>
    <mergeCell ref="AU28:AV28"/>
    <mergeCell ref="AP31:AT31"/>
    <mergeCell ref="V30:Z30"/>
    <mergeCell ref="AK17:AO17"/>
    <mergeCell ref="AI17:AJ17"/>
    <mergeCell ref="AK25:AO25"/>
    <mergeCell ref="AC21:AD21"/>
    <mergeCell ref="AE21:AF21"/>
    <mergeCell ref="V28:Z28"/>
    <mergeCell ref="B37:I37"/>
    <mergeCell ref="AK26:AO26"/>
    <mergeCell ref="AK30:AO30"/>
    <mergeCell ref="AC26:AD26"/>
    <mergeCell ref="AC30:AD30"/>
    <mergeCell ref="V25:Z25"/>
    <mergeCell ref="V26:Z26"/>
    <mergeCell ref="AG25:AH25"/>
    <mergeCell ref="AG26:AH26"/>
    <mergeCell ref="AE26:AF26"/>
    <mergeCell ref="AE30:AF30"/>
    <mergeCell ref="AI26:AJ26"/>
    <mergeCell ref="AI30:AJ30"/>
    <mergeCell ref="AG30:AH30"/>
    <mergeCell ref="O31:U31"/>
    <mergeCell ref="O37:U37"/>
    <mergeCell ref="B29:I29"/>
    <mergeCell ref="B34:I34"/>
    <mergeCell ref="AA32:AB32"/>
    <mergeCell ref="AK31:AO31"/>
    <mergeCell ref="AG31:AH31"/>
    <mergeCell ref="AC31:AD31"/>
    <mergeCell ref="AE31:AF31"/>
    <mergeCell ref="V31:Z31"/>
    <mergeCell ref="O38:U38"/>
    <mergeCell ref="J14:N14"/>
    <mergeCell ref="J27:N27"/>
    <mergeCell ref="J22:N22"/>
    <mergeCell ref="J23:N23"/>
    <mergeCell ref="J37:N37"/>
    <mergeCell ref="J38:N38"/>
    <mergeCell ref="O19:U19"/>
    <mergeCell ref="O29:U29"/>
    <mergeCell ref="J34:N34"/>
    <mergeCell ref="O25:U25"/>
    <mergeCell ref="O26:U26"/>
    <mergeCell ref="O30:U30"/>
    <mergeCell ref="O14:U14"/>
    <mergeCell ref="O27:U27"/>
    <mergeCell ref="O22:U22"/>
    <mergeCell ref="O23:U23"/>
    <mergeCell ref="O28:U28"/>
    <mergeCell ref="O34:U34"/>
    <mergeCell ref="BL19:BN19"/>
    <mergeCell ref="O20:U20"/>
    <mergeCell ref="V20:Z20"/>
    <mergeCell ref="AA20:AB20"/>
    <mergeCell ref="AC20:AD20"/>
    <mergeCell ref="AE20:AF20"/>
    <mergeCell ref="AG20:AH20"/>
    <mergeCell ref="AI20:AJ20"/>
    <mergeCell ref="AK20:AO20"/>
    <mergeCell ref="AP20:AT20"/>
    <mergeCell ref="AU20:AV20"/>
    <mergeCell ref="AW20:AY20"/>
    <mergeCell ref="AZ20:BA20"/>
    <mergeCell ref="BB20:BC20"/>
    <mergeCell ref="BD20:BE20"/>
    <mergeCell ref="BF20:BG20"/>
    <mergeCell ref="BH20:BI20"/>
    <mergeCell ref="BJ20:BK20"/>
    <mergeCell ref="BL20:BN20"/>
    <mergeCell ref="V19:Z19"/>
    <mergeCell ref="AA19:AB19"/>
    <mergeCell ref="AC19:AD19"/>
    <mergeCell ref="AE19:AF19"/>
    <mergeCell ref="AG19:AH19"/>
    <mergeCell ref="AA28:AB28"/>
    <mergeCell ref="AC28:AD28"/>
    <mergeCell ref="AE28:AF28"/>
    <mergeCell ref="AG28:AH28"/>
    <mergeCell ref="AI28:AJ28"/>
    <mergeCell ref="AK28:AO28"/>
    <mergeCell ref="AP28:AT28"/>
    <mergeCell ref="BH28:BI28"/>
    <mergeCell ref="BB28:BC28"/>
    <mergeCell ref="BD28:BE28"/>
    <mergeCell ref="BF28:BG28"/>
    <mergeCell ref="BL28:BN28"/>
    <mergeCell ref="BJ21:BK21"/>
    <mergeCell ref="BL21:BN21"/>
    <mergeCell ref="BJ25:BK25"/>
    <mergeCell ref="BL25:BN25"/>
    <mergeCell ref="BB29:BC29"/>
    <mergeCell ref="BD29:BE29"/>
    <mergeCell ref="BF29:BG29"/>
    <mergeCell ref="BH29:BI29"/>
    <mergeCell ref="BJ29:BK29"/>
    <mergeCell ref="BL29:BN29"/>
    <mergeCell ref="BH24:BI24"/>
    <mergeCell ref="BJ24:BK24"/>
    <mergeCell ref="BL24:BN24"/>
    <mergeCell ref="BD26:BE26"/>
    <mergeCell ref="V29:Z29"/>
    <mergeCell ref="AA29:AB29"/>
    <mergeCell ref="AC29:AD29"/>
    <mergeCell ref="AE29:AF29"/>
    <mergeCell ref="AG29:AH29"/>
    <mergeCell ref="AI29:AJ29"/>
    <mergeCell ref="AK29:AO29"/>
    <mergeCell ref="AP29:AT29"/>
    <mergeCell ref="AP33:AT33"/>
    <mergeCell ref="AC33:AD33"/>
    <mergeCell ref="AE33:AF33"/>
    <mergeCell ref="AG33:AH33"/>
    <mergeCell ref="AI33:AJ33"/>
    <mergeCell ref="AK33:AO33"/>
    <mergeCell ref="AC32:AD32"/>
    <mergeCell ref="AI32:AJ32"/>
    <mergeCell ref="AE32:AF32"/>
    <mergeCell ref="AG32:AH32"/>
    <mergeCell ref="AK32:AO32"/>
    <mergeCell ref="AU29:AV29"/>
    <mergeCell ref="AW31:AY31"/>
    <mergeCell ref="BL33:BN33"/>
    <mergeCell ref="AU33:AV33"/>
    <mergeCell ref="AW33:AY33"/>
    <mergeCell ref="AZ33:BA33"/>
    <mergeCell ref="BB33:BC33"/>
    <mergeCell ref="BD33:BE33"/>
    <mergeCell ref="BF33:BG33"/>
    <mergeCell ref="BH33:BI33"/>
    <mergeCell ref="BJ33:BK33"/>
    <mergeCell ref="BD32:BE32"/>
    <mergeCell ref="BF32:BG32"/>
    <mergeCell ref="BJ32:BK32"/>
    <mergeCell ref="BD30:BE30"/>
    <mergeCell ref="BD31:BE31"/>
    <mergeCell ref="BH36:BI36"/>
    <mergeCell ref="BJ36:BK36"/>
    <mergeCell ref="BL36:BN36"/>
    <mergeCell ref="J20:N20"/>
    <mergeCell ref="J28:N28"/>
    <mergeCell ref="J29:N29"/>
    <mergeCell ref="AW35:AY35"/>
    <mergeCell ref="AZ35:BA35"/>
    <mergeCell ref="BB35:BC35"/>
    <mergeCell ref="BD35:BE35"/>
    <mergeCell ref="BF35:BG35"/>
    <mergeCell ref="BH35:BI35"/>
    <mergeCell ref="BJ35:BK35"/>
    <mergeCell ref="BL35:BN35"/>
    <mergeCell ref="AK36:AO36"/>
    <mergeCell ref="AP36:AT36"/>
    <mergeCell ref="AU36:AV36"/>
    <mergeCell ref="AW36:AY36"/>
    <mergeCell ref="AZ36:BA36"/>
    <mergeCell ref="BB36:BC36"/>
    <mergeCell ref="BD36:BE36"/>
    <mergeCell ref="V35:Z35"/>
    <mergeCell ref="AA35:AB35"/>
    <mergeCell ref="J36:N36"/>
    <mergeCell ref="B24:I24"/>
    <mergeCell ref="J24:N24"/>
    <mergeCell ref="O24:U24"/>
    <mergeCell ref="V24:Z24"/>
    <mergeCell ref="AA24:AB24"/>
    <mergeCell ref="AC24:AD24"/>
    <mergeCell ref="AE24:AF24"/>
    <mergeCell ref="AG24:AH24"/>
    <mergeCell ref="BF36:BG36"/>
    <mergeCell ref="B36:I36"/>
    <mergeCell ref="O36:U36"/>
    <mergeCell ref="V36:Z36"/>
    <mergeCell ref="AA36:AB36"/>
    <mergeCell ref="AC36:AD36"/>
    <mergeCell ref="AE36:AF36"/>
    <mergeCell ref="AG36:AH36"/>
    <mergeCell ref="AI36:AJ36"/>
    <mergeCell ref="AC35:AD35"/>
    <mergeCell ref="AE35:AF35"/>
    <mergeCell ref="AG35:AH35"/>
    <mergeCell ref="AI35:AJ35"/>
    <mergeCell ref="AK35:AO35"/>
    <mergeCell ref="AP35:AT35"/>
    <mergeCell ref="AU35:AV35"/>
    <mergeCell ref="AI24:AJ24"/>
    <mergeCell ref="AK24:AO24"/>
    <mergeCell ref="AP24:AT24"/>
    <mergeCell ref="AU24:AV24"/>
    <mergeCell ref="AW24:AY24"/>
    <mergeCell ref="AZ24:BA24"/>
    <mergeCell ref="BB24:BC24"/>
    <mergeCell ref="BD24:BE24"/>
    <mergeCell ref="BF24:BG24"/>
  </mergeCells>
  <phoneticPr fontId="1"/>
  <conditionalFormatting sqref="BT5:BT45">
    <cfRule type="expression" dxfId="43" priority="23">
      <formula>BS5&lt;1</formula>
    </cfRule>
  </conditionalFormatting>
  <dataValidations count="13">
    <dataValidation type="list" allowBlank="1" showInputMessage="1" showErrorMessage="1" sqref="AG8:AJ8" xr:uid="{00000000-0002-0000-0500-000000000000}">
      <formula1>"(桁・文字数）,（バイト）"</formula1>
    </dataValidation>
    <dataValidation type="list" allowBlank="1" showInputMessage="1" showErrorMessage="1" sqref="BH10:BK45" xr:uid="{00000000-0002-0000-0500-000001000000}">
      <formula1>"-,Yes,No"</formula1>
    </dataValidation>
    <dataValidation type="list" allowBlank="1" showInputMessage="1" showErrorMessage="1" sqref="BW5:BX45" xr:uid="{00000000-0002-0000-0500-000002000000}">
      <formula1>"OK,NG"</formula1>
    </dataValidation>
    <dataValidation type="list" allowBlank="1" showInputMessage="1" showErrorMessage="1" sqref="V10:Z45" xr:uid="{00000000-0002-0000-0500-000003000000}">
      <formula1>"String,LongString,Number,Date"</formula1>
    </dataValidation>
    <dataValidation type="list" allowBlank="1" showInputMessage="1" showErrorMessage="1" sqref="AW10:AY45" xr:uid="{00000000-0002-0000-0500-000004000000}">
      <formula1>"MSゴシック,MS明朝,MSPゴシック,MSP明朝"</formula1>
    </dataValidation>
    <dataValidation type="list" allowBlank="1" showInputMessage="1" showErrorMessage="1" sqref="BL10:BN45" xr:uid="{00000000-0002-0000-0500-000005000000}">
      <formula1>"押下時,リスト選択時,フォーカスアウト,フォーカスイン"</formula1>
    </dataValidation>
    <dataValidation type="list" allowBlank="1" showInputMessage="1" showErrorMessage="1" sqref="BB10:BB45" xr:uid="{00000000-0002-0000-0500-000006000000}">
      <formula1>"-,強調,斜体"</formula1>
    </dataValidation>
    <dataValidation type="list" allowBlank="1" showInputMessage="1" showErrorMessage="1" sqref="AU10:AV45" xr:uid="{00000000-0002-0000-0500-000007000000}">
      <formula1>"PG制御,Yes,No"</formula1>
    </dataValidation>
    <dataValidation type="list" allowBlank="1" showInputMessage="1" showErrorMessage="1" sqref="BF10:BG45" xr:uid="{00000000-0002-0000-0500-000008000000}">
      <formula1>"-,3DFace,灰色,青,赤,黒,白"</formula1>
    </dataValidation>
    <dataValidation type="list" allowBlank="1" showInputMessage="1" showErrorMessage="1" sqref="BD10:BD45" xr:uid="{00000000-0002-0000-0500-000009000000}">
      <formula1>"黒,赤,青"</formula1>
    </dataValidation>
    <dataValidation type="list" allowBlank="1" showInputMessage="1" showErrorMessage="1" sqref="AK10:AO45" xr:uid="{00000000-0002-0000-0500-00000A000000}">
      <formula1>"全角,半角,半角英数字のみ,数字のみ,数字（-）,数字（小数点カンマ）,数字（-小数点カンマ）,全角かなのみ,全角カナのみ,半角カナのみ,日付,日時,時刻,全て"</formula1>
    </dataValidation>
    <dataValidation type="list" allowBlank="1" showInputMessage="1" showErrorMessage="1" sqref="AA10:AB45" xr:uid="{00000000-0002-0000-0500-00000B000000}">
      <formula1>"○"</formula1>
    </dataValidation>
    <dataValidation type="list" allowBlank="1" showInputMessage="1" showErrorMessage="1" sqref="O10:U45" xr:uid="{00000000-0002-0000-0500-00000C000000}">
      <formula1>"ラベル,テキスト,テキストエリア,プルダウン,プルダウン（先頭行空白）,リンク,ボタン,チェックボックス,ラジオボタン,リストボックス,グループボックス,テーブル,列"</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H129"/>
  <sheetViews>
    <sheetView showGridLines="0" topLeftCell="A91" zoomScaleNormal="100" zoomScaleSheetLayoutView="100" workbookViewId="0">
      <selection activeCell="M122" sqref="M122:Q122"/>
    </sheetView>
  </sheetViews>
  <sheetFormatPr defaultColWidth="3.125" defaultRowHeight="15.75"/>
  <cols>
    <col min="1" max="1" width="3.125" style="45"/>
    <col min="2" max="2" width="4" style="45" bestFit="1" customWidth="1"/>
    <col min="3" max="63" width="3.125" style="45"/>
    <col min="64" max="64" width="3.125" style="65"/>
    <col min="65" max="66" width="14.625" style="68" customWidth="1"/>
    <col min="67" max="67" width="21" style="188" customWidth="1"/>
    <col min="68" max="68" width="18.125" style="188" customWidth="1"/>
    <col min="69" max="70" width="14.625" style="68" customWidth="1"/>
    <col min="71" max="72" width="13.25" style="68" customWidth="1"/>
    <col min="73" max="74" width="14.625" style="68" customWidth="1"/>
    <col min="75" max="75" width="3.125" style="69"/>
    <col min="76" max="77" width="14.625" style="68" customWidth="1"/>
    <col min="78" max="78" width="12.875" style="188" bestFit="1" customWidth="1"/>
    <col min="79" max="79" width="18.75" style="188" bestFit="1" customWidth="1"/>
    <col min="80" max="81" width="14.625" style="68" customWidth="1"/>
    <col min="82" max="83" width="13.25" style="68" customWidth="1"/>
    <col min="84" max="85" width="14.625" style="68" customWidth="1"/>
    <col min="86" max="86" width="3.125" style="69"/>
    <col min="87" max="16384" width="3.125" style="45"/>
  </cols>
  <sheetData>
    <row r="1" spans="1:86" s="64"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59</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L1" s="416" t="s">
        <v>183</v>
      </c>
      <c r="BM1" s="177" t="s">
        <v>38</v>
      </c>
      <c r="BN1" s="177" t="s">
        <v>51</v>
      </c>
      <c r="BO1" s="177" t="s">
        <v>35</v>
      </c>
      <c r="BP1" s="177" t="s">
        <v>34</v>
      </c>
      <c r="BQ1" s="177" t="s">
        <v>39</v>
      </c>
      <c r="BR1" s="178"/>
      <c r="BS1" s="179"/>
      <c r="BT1" s="179"/>
      <c r="BU1" s="178"/>
      <c r="BV1" s="178"/>
      <c r="BW1" s="455" t="s">
        <v>184</v>
      </c>
      <c r="BX1" s="177" t="s">
        <v>38</v>
      </c>
      <c r="BY1" s="177" t="s">
        <v>51</v>
      </c>
      <c r="BZ1" s="177" t="s">
        <v>35</v>
      </c>
      <c r="CA1" s="177" t="s">
        <v>34</v>
      </c>
      <c r="CB1" s="177" t="s">
        <v>39</v>
      </c>
      <c r="CC1" s="178"/>
      <c r="CD1" s="179"/>
      <c r="CE1" s="179"/>
      <c r="CF1" s="178"/>
      <c r="CG1" s="178"/>
      <c r="CH1" s="185"/>
    </row>
    <row r="2" spans="1:86" s="64"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L2" s="416"/>
      <c r="BM2" s="180">
        <f>SUM(BM8:BM9932)</f>
        <v>102</v>
      </c>
      <c r="BN2" s="180">
        <f>COUNT(BM8:BM9932)</f>
        <v>102</v>
      </c>
      <c r="BO2" s="180">
        <f>COUNTIF(BQ8:BR9932,"OK")</f>
        <v>0</v>
      </c>
      <c r="BP2" s="180">
        <f>COUNTIF(BQ8:BQ9932,"NG")</f>
        <v>0</v>
      </c>
      <c r="BQ2" s="181"/>
      <c r="BR2" s="178"/>
      <c r="BS2" s="179"/>
      <c r="BT2" s="179"/>
      <c r="BU2" s="178"/>
      <c r="BV2" s="178"/>
      <c r="BW2" s="455"/>
      <c r="BX2" s="180">
        <f>SUM(BX8:BX9929)</f>
        <v>102</v>
      </c>
      <c r="BY2" s="180">
        <f>COUNT(BX8:BX9929)</f>
        <v>102</v>
      </c>
      <c r="BZ2" s="180">
        <f>COUNTIF(CB8:CC9929,"OK")</f>
        <v>0</v>
      </c>
      <c r="CA2" s="180">
        <f>COUNTIF(CB8:CB9929,"NG")</f>
        <v>0</v>
      </c>
      <c r="CB2" s="181"/>
      <c r="CC2" s="178"/>
      <c r="CD2" s="179"/>
      <c r="CE2" s="179"/>
      <c r="CF2" s="178"/>
      <c r="CG2" s="178"/>
      <c r="CH2" s="185"/>
    </row>
    <row r="3" spans="1:86" ht="6" customHeight="1">
      <c r="BM3" s="69"/>
      <c r="BN3" s="69"/>
      <c r="BO3" s="182"/>
      <c r="BP3" s="183"/>
      <c r="BQ3" s="69"/>
      <c r="BR3" s="69"/>
      <c r="BS3" s="184"/>
      <c r="BT3" s="184"/>
      <c r="BU3" s="69"/>
      <c r="BV3" s="69"/>
      <c r="BX3" s="69"/>
      <c r="BY3" s="69"/>
      <c r="BZ3" s="182"/>
      <c r="CA3" s="183"/>
      <c r="CB3" s="69"/>
      <c r="CC3" s="69"/>
      <c r="CD3" s="184"/>
      <c r="CE3" s="184"/>
      <c r="CF3" s="69"/>
      <c r="CG3" s="69"/>
    </row>
    <row r="4" spans="1:86" s="66" customFormat="1" ht="28.5" customHeight="1">
      <c r="B4" s="20" t="s">
        <v>96</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67"/>
      <c r="BM4" s="177" t="s">
        <v>47</v>
      </c>
      <c r="BN4" s="456" t="str">
        <f>M7</f>
        <v>『新規』押下でNFANENCなし</v>
      </c>
      <c r="BO4" s="457"/>
      <c r="BP4" s="457"/>
      <c r="BQ4" s="457"/>
      <c r="BR4" s="457"/>
      <c r="BS4" s="457"/>
      <c r="BT4" s="457"/>
      <c r="BU4" s="457"/>
      <c r="BV4" s="458"/>
      <c r="BW4" s="68"/>
      <c r="BX4" s="177" t="s">
        <v>47</v>
      </c>
      <c r="BY4" s="456" t="str">
        <f>W7</f>
        <v>『新規』押下でNFANENCなし</v>
      </c>
      <c r="BZ4" s="457"/>
      <c r="CA4" s="457"/>
      <c r="CB4" s="457"/>
      <c r="CC4" s="457"/>
      <c r="CD4" s="457"/>
      <c r="CE4" s="457"/>
      <c r="CF4" s="457"/>
      <c r="CG4" s="458"/>
      <c r="CH4" s="68"/>
    </row>
    <row r="5" spans="1:86" s="66" customFormat="1" ht="16.5">
      <c r="A5" s="68"/>
      <c r="B5" s="68"/>
      <c r="C5" s="68"/>
      <c r="D5" s="68"/>
      <c r="E5" s="68"/>
      <c r="F5" s="68"/>
      <c r="G5" s="68"/>
      <c r="H5" s="68"/>
      <c r="I5" s="68"/>
      <c r="J5" s="68"/>
      <c r="K5" s="68"/>
      <c r="L5" s="68"/>
      <c r="M5" s="68" t="s">
        <v>185</v>
      </c>
      <c r="N5" s="68"/>
      <c r="O5" s="68"/>
      <c r="P5" s="68"/>
      <c r="Q5" s="68"/>
      <c r="R5" s="68"/>
      <c r="S5" s="68"/>
      <c r="T5" s="68"/>
      <c r="U5" s="68"/>
      <c r="V5" s="68"/>
      <c r="W5" s="68" t="s">
        <v>186</v>
      </c>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c r="BG5" s="68"/>
      <c r="BH5" s="68"/>
      <c r="BI5" s="68"/>
      <c r="BJ5" s="68"/>
      <c r="BK5" s="68"/>
      <c r="BL5" s="68"/>
      <c r="BM5" s="56"/>
      <c r="BN5" s="57"/>
      <c r="BO5" s="52"/>
      <c r="BP5" s="53"/>
      <c r="BQ5" s="54"/>
      <c r="BR5" s="54"/>
      <c r="BS5" s="55"/>
      <c r="BT5" s="56"/>
      <c r="BU5" s="54"/>
      <c r="BV5" s="54"/>
      <c r="BW5" s="68"/>
      <c r="BX5" s="50"/>
      <c r="BY5" s="57"/>
      <c r="BZ5" s="52"/>
      <c r="CA5" s="53"/>
      <c r="CB5" s="54"/>
      <c r="CC5" s="54"/>
      <c r="CD5" s="55"/>
      <c r="CE5" s="56"/>
      <c r="CF5" s="54"/>
      <c r="CG5" s="54"/>
      <c r="CH5" s="68"/>
    </row>
    <row r="6" spans="1:86" ht="14.25" customHeight="1">
      <c r="A6" s="69"/>
      <c r="B6" s="69"/>
      <c r="C6" s="69"/>
      <c r="D6" s="69"/>
      <c r="E6" s="69"/>
      <c r="F6" s="69"/>
      <c r="G6" s="69"/>
      <c r="H6" s="69"/>
      <c r="I6" s="69"/>
      <c r="J6" s="69"/>
      <c r="K6" s="69"/>
      <c r="L6" s="69"/>
      <c r="M6" s="70" t="s">
        <v>24</v>
      </c>
      <c r="N6" s="71"/>
      <c r="O6" s="71"/>
      <c r="P6" s="71"/>
      <c r="Q6" s="71"/>
      <c r="R6" s="71"/>
      <c r="S6" s="71"/>
      <c r="T6" s="71"/>
      <c r="U6" s="71"/>
      <c r="V6" s="71"/>
      <c r="W6" s="71"/>
      <c r="X6" s="71"/>
      <c r="Y6" s="71"/>
      <c r="Z6" s="71"/>
      <c r="AA6" s="71"/>
      <c r="AB6" s="71"/>
      <c r="AC6" s="71"/>
      <c r="AD6" s="71"/>
      <c r="AE6" s="71"/>
      <c r="AF6" s="71"/>
      <c r="AG6" s="71"/>
      <c r="AH6" s="71"/>
      <c r="AI6" s="71"/>
      <c r="AJ6" s="71"/>
      <c r="AK6" s="71"/>
      <c r="AL6" s="71"/>
      <c r="AM6" s="71"/>
      <c r="AN6" s="71"/>
      <c r="AO6" s="71"/>
      <c r="AP6" s="71"/>
      <c r="AQ6" s="71"/>
      <c r="AR6" s="71"/>
      <c r="AS6" s="71"/>
      <c r="AT6" s="71"/>
      <c r="AU6" s="71"/>
      <c r="AV6" s="71"/>
      <c r="AW6" s="71"/>
      <c r="AX6" s="71"/>
      <c r="AY6" s="71"/>
      <c r="AZ6" s="71"/>
      <c r="BA6" s="71"/>
      <c r="BB6" s="71"/>
      <c r="BC6" s="71"/>
      <c r="BD6" s="71"/>
      <c r="BE6" s="71"/>
      <c r="BF6" s="71"/>
      <c r="BG6" s="71"/>
      <c r="BH6" s="71"/>
      <c r="BI6" s="71"/>
      <c r="BJ6" s="72"/>
      <c r="BL6" s="69"/>
      <c r="BM6" s="56"/>
      <c r="BN6" s="57"/>
      <c r="BO6" s="52"/>
      <c r="BP6" s="53"/>
      <c r="BQ6" s="54"/>
      <c r="BR6" s="54"/>
      <c r="BS6" s="55"/>
      <c r="BT6" s="56"/>
      <c r="BU6" s="54"/>
      <c r="BV6" s="54"/>
      <c r="BX6" s="50"/>
      <c r="BY6" s="57"/>
      <c r="BZ6" s="52"/>
      <c r="CA6" s="53"/>
      <c r="CB6" s="54"/>
      <c r="CC6" s="54"/>
      <c r="CD6" s="55"/>
      <c r="CE6" s="56"/>
      <c r="CF6" s="54"/>
      <c r="CG6" s="54"/>
    </row>
    <row r="7" spans="1:86" ht="34.5" customHeight="1">
      <c r="A7" s="69"/>
      <c r="B7" s="58"/>
      <c r="C7" s="69"/>
      <c r="D7" s="69"/>
      <c r="E7" s="69"/>
      <c r="F7" s="69"/>
      <c r="G7" s="69"/>
      <c r="H7" s="69"/>
      <c r="I7" s="69"/>
      <c r="J7" s="69"/>
      <c r="K7" s="69"/>
      <c r="L7" s="69"/>
      <c r="M7" s="444" t="s">
        <v>328</v>
      </c>
      <c r="N7" s="444"/>
      <c r="O7" s="444"/>
      <c r="P7" s="444"/>
      <c r="Q7" s="444"/>
      <c r="R7" s="444"/>
      <c r="S7" s="444"/>
      <c r="T7" s="444"/>
      <c r="U7" s="444"/>
      <c r="V7" s="444"/>
      <c r="W7" s="444" t="s">
        <v>328</v>
      </c>
      <c r="X7" s="444"/>
      <c r="Y7" s="444"/>
      <c r="Z7" s="444"/>
      <c r="AA7" s="444"/>
      <c r="AB7" s="444"/>
      <c r="AC7" s="444"/>
      <c r="AD7" s="444"/>
      <c r="AE7" s="444"/>
      <c r="AF7" s="444"/>
      <c r="AG7" s="444"/>
      <c r="AH7" s="444"/>
      <c r="AI7" s="444"/>
      <c r="AJ7" s="444"/>
      <c r="AK7" s="444"/>
      <c r="AL7" s="444"/>
      <c r="AM7" s="444"/>
      <c r="AN7" s="444"/>
      <c r="AO7" s="444"/>
      <c r="AP7" s="444"/>
      <c r="AQ7" s="444"/>
      <c r="AR7" s="444"/>
      <c r="AS7" s="444"/>
      <c r="AT7" s="444"/>
      <c r="AU7" s="444"/>
      <c r="AV7" s="444"/>
      <c r="AW7" s="444"/>
      <c r="AX7" s="444"/>
      <c r="AY7" s="444"/>
      <c r="AZ7" s="444"/>
      <c r="BA7" s="444"/>
      <c r="BB7" s="444"/>
      <c r="BC7" s="444"/>
      <c r="BD7" s="444"/>
      <c r="BE7" s="444"/>
      <c r="BF7" s="444"/>
      <c r="BG7" s="444"/>
      <c r="BH7" s="444"/>
      <c r="BI7" s="444"/>
      <c r="BJ7" s="444"/>
      <c r="BL7" s="69"/>
      <c r="BM7" s="177" t="s">
        <v>40</v>
      </c>
      <c r="BN7" s="177" t="s">
        <v>41</v>
      </c>
      <c r="BO7" s="177" t="s">
        <v>47</v>
      </c>
      <c r="BP7" s="177" t="s">
        <v>48</v>
      </c>
      <c r="BQ7" s="177" t="s">
        <v>42</v>
      </c>
      <c r="BR7" s="177" t="s">
        <v>43</v>
      </c>
      <c r="BS7" s="177" t="s">
        <v>44</v>
      </c>
      <c r="BT7" s="177" t="s">
        <v>45</v>
      </c>
      <c r="BU7" s="177" t="s">
        <v>49</v>
      </c>
      <c r="BV7" s="177" t="s">
        <v>46</v>
      </c>
      <c r="BX7" s="177" t="s">
        <v>40</v>
      </c>
      <c r="BY7" s="177" t="s">
        <v>41</v>
      </c>
      <c r="BZ7" s="177" t="s">
        <v>47</v>
      </c>
      <c r="CA7" s="177" t="s">
        <v>48</v>
      </c>
      <c r="CB7" s="177" t="s">
        <v>42</v>
      </c>
      <c r="CC7" s="177" t="s">
        <v>43</v>
      </c>
      <c r="CD7" s="177" t="s">
        <v>44</v>
      </c>
      <c r="CE7" s="177" t="s">
        <v>45</v>
      </c>
      <c r="CF7" s="177" t="s">
        <v>49</v>
      </c>
      <c r="CG7" s="177" t="s">
        <v>46</v>
      </c>
    </row>
    <row r="8" spans="1:86" ht="14.25" customHeight="1">
      <c r="A8" s="69"/>
      <c r="B8" s="60" t="s">
        <v>74</v>
      </c>
      <c r="C8" s="449" t="s">
        <v>68</v>
      </c>
      <c r="D8" s="450"/>
      <c r="E8" s="450"/>
      <c r="F8" s="450"/>
      <c r="G8" s="450"/>
      <c r="H8" s="450"/>
      <c r="I8" s="450"/>
      <c r="J8" s="450"/>
      <c r="K8" s="450"/>
      <c r="L8" s="451"/>
      <c r="M8" s="447" t="s">
        <v>22</v>
      </c>
      <c r="N8" s="448"/>
      <c r="O8" s="448"/>
      <c r="P8" s="448"/>
      <c r="Q8" s="448"/>
      <c r="R8" s="447" t="s">
        <v>26</v>
      </c>
      <c r="S8" s="448"/>
      <c r="T8" s="448"/>
      <c r="U8" s="448"/>
      <c r="V8" s="448"/>
      <c r="W8" s="447" t="s">
        <v>22</v>
      </c>
      <c r="X8" s="448"/>
      <c r="Y8" s="448"/>
      <c r="Z8" s="448"/>
      <c r="AA8" s="448"/>
      <c r="AB8" s="447" t="s">
        <v>26</v>
      </c>
      <c r="AC8" s="448"/>
      <c r="AD8" s="448"/>
      <c r="AE8" s="448"/>
      <c r="AF8" s="448"/>
      <c r="AG8" s="447" t="s">
        <v>22</v>
      </c>
      <c r="AH8" s="448"/>
      <c r="AI8" s="448"/>
      <c r="AJ8" s="448"/>
      <c r="AK8" s="448"/>
      <c r="AL8" s="447" t="s">
        <v>26</v>
      </c>
      <c r="AM8" s="448"/>
      <c r="AN8" s="448"/>
      <c r="AO8" s="448"/>
      <c r="AP8" s="448"/>
      <c r="AQ8" s="447" t="s">
        <v>22</v>
      </c>
      <c r="AR8" s="448"/>
      <c r="AS8" s="448"/>
      <c r="AT8" s="448"/>
      <c r="AU8" s="448"/>
      <c r="AV8" s="447" t="s">
        <v>26</v>
      </c>
      <c r="AW8" s="448"/>
      <c r="AX8" s="448"/>
      <c r="AY8" s="448"/>
      <c r="AZ8" s="448"/>
      <c r="BA8" s="447" t="s">
        <v>22</v>
      </c>
      <c r="BB8" s="448"/>
      <c r="BC8" s="448"/>
      <c r="BD8" s="448"/>
      <c r="BE8" s="448"/>
      <c r="BF8" s="447" t="s">
        <v>26</v>
      </c>
      <c r="BG8" s="448"/>
      <c r="BH8" s="448"/>
      <c r="BI8" s="448"/>
      <c r="BJ8" s="448"/>
      <c r="BL8" s="69"/>
      <c r="BM8" s="56"/>
      <c r="BN8" s="57"/>
      <c r="BO8" s="52"/>
      <c r="BP8" s="53"/>
      <c r="BQ8" s="54"/>
      <c r="BR8" s="54"/>
      <c r="BS8" s="55"/>
      <c r="BT8" s="56"/>
      <c r="BU8" s="54"/>
      <c r="BV8" s="54"/>
      <c r="BX8" s="56"/>
      <c r="BY8" s="57"/>
      <c r="BZ8" s="52"/>
      <c r="CA8" s="53"/>
      <c r="CB8" s="54"/>
      <c r="CC8" s="54"/>
      <c r="CD8" s="55"/>
      <c r="CE8" s="56"/>
      <c r="CF8" s="54"/>
      <c r="CG8" s="54"/>
    </row>
    <row r="9" spans="1:86">
      <c r="A9" s="69"/>
      <c r="B9" s="62">
        <f>ROW()-8</f>
        <v>1</v>
      </c>
      <c r="C9" s="432" t="s">
        <v>484</v>
      </c>
      <c r="D9" s="446"/>
      <c r="E9" s="446"/>
      <c r="F9" s="446"/>
      <c r="G9" s="446"/>
      <c r="H9" s="446"/>
      <c r="I9" s="446"/>
      <c r="J9" s="446"/>
      <c r="K9" s="446"/>
      <c r="L9" s="434"/>
      <c r="M9" s="421" t="s">
        <v>485</v>
      </c>
      <c r="N9" s="439"/>
      <c r="O9" s="439"/>
      <c r="P9" s="439"/>
      <c r="Q9" s="423"/>
      <c r="R9" s="436" t="s">
        <v>292</v>
      </c>
      <c r="S9" s="437"/>
      <c r="T9" s="437"/>
      <c r="U9" s="437"/>
      <c r="V9" s="438"/>
      <c r="W9" s="421" t="s">
        <v>485</v>
      </c>
      <c r="X9" s="439"/>
      <c r="Y9" s="439"/>
      <c r="Z9" s="439"/>
      <c r="AA9" s="423"/>
      <c r="AB9" s="436" t="s">
        <v>292</v>
      </c>
      <c r="AC9" s="437"/>
      <c r="AD9" s="437"/>
      <c r="AE9" s="437"/>
      <c r="AF9" s="438"/>
      <c r="AG9" s="425"/>
      <c r="AH9" s="440"/>
      <c r="AI9" s="440"/>
      <c r="AJ9" s="440"/>
      <c r="AK9" s="427"/>
      <c r="AL9" s="441"/>
      <c r="AM9" s="442"/>
      <c r="AN9" s="442"/>
      <c r="AO9" s="442"/>
      <c r="AP9" s="443"/>
      <c r="AQ9" s="425"/>
      <c r="AR9" s="440"/>
      <c r="AS9" s="440"/>
      <c r="AT9" s="440"/>
      <c r="AU9" s="427"/>
      <c r="AV9" s="441"/>
      <c r="AW9" s="442"/>
      <c r="AX9" s="442"/>
      <c r="AY9" s="442"/>
      <c r="AZ9" s="443"/>
      <c r="BA9" s="425"/>
      <c r="BB9" s="440"/>
      <c r="BC9" s="440"/>
      <c r="BD9" s="440"/>
      <c r="BE9" s="427"/>
      <c r="BF9" s="441"/>
      <c r="BG9" s="442"/>
      <c r="BH9" s="442"/>
      <c r="BI9" s="442"/>
      <c r="BJ9" s="443"/>
      <c r="BL9" s="69"/>
      <c r="BM9" s="56">
        <v>1</v>
      </c>
      <c r="BN9" s="57">
        <f>IF(BM9&gt;0,BN8+1,BN8)</f>
        <v>1</v>
      </c>
      <c r="BO9" s="52" t="s">
        <v>181</v>
      </c>
      <c r="BP9" s="52" t="s">
        <v>182</v>
      </c>
      <c r="BQ9" s="54"/>
      <c r="BR9" s="54"/>
      <c r="BS9" s="55"/>
      <c r="BT9" s="56"/>
      <c r="BU9" s="54"/>
      <c r="BV9" s="54"/>
      <c r="BX9" s="56">
        <v>1</v>
      </c>
      <c r="BY9" s="57">
        <f>IF(BX9&gt;0,BY8+1,BY8)</f>
        <v>1</v>
      </c>
      <c r="BZ9" s="52" t="s">
        <v>181</v>
      </c>
      <c r="CA9" s="52" t="s">
        <v>182</v>
      </c>
      <c r="CB9" s="54"/>
      <c r="CC9" s="54"/>
      <c r="CD9" s="55"/>
      <c r="CE9" s="56"/>
      <c r="CF9" s="54"/>
      <c r="CG9" s="54"/>
    </row>
    <row r="10" spans="1:86">
      <c r="A10" s="69"/>
      <c r="B10" s="62">
        <f>ROW()-8</f>
        <v>2</v>
      </c>
      <c r="C10" s="432" t="s">
        <v>287</v>
      </c>
      <c r="D10" s="433"/>
      <c r="E10" s="433"/>
      <c r="F10" s="433"/>
      <c r="G10" s="433"/>
      <c r="H10" s="433"/>
      <c r="I10" s="433"/>
      <c r="J10" s="433"/>
      <c r="K10" s="433"/>
      <c r="L10" s="434"/>
      <c r="M10" s="421" t="s">
        <v>335</v>
      </c>
      <c r="N10" s="422"/>
      <c r="O10" s="422"/>
      <c r="P10" s="422"/>
      <c r="Q10" s="423"/>
      <c r="R10" s="424" t="s">
        <v>292</v>
      </c>
      <c r="S10" s="424"/>
      <c r="T10" s="424"/>
      <c r="U10" s="424"/>
      <c r="V10" s="424"/>
      <c r="W10" s="421" t="s">
        <v>335</v>
      </c>
      <c r="X10" s="422"/>
      <c r="Y10" s="422"/>
      <c r="Z10" s="422"/>
      <c r="AA10" s="423"/>
      <c r="AB10" s="424" t="s">
        <v>292</v>
      </c>
      <c r="AC10" s="424"/>
      <c r="AD10" s="424"/>
      <c r="AE10" s="424"/>
      <c r="AF10" s="424"/>
      <c r="AG10" s="425"/>
      <c r="AH10" s="426"/>
      <c r="AI10" s="426"/>
      <c r="AJ10" s="426"/>
      <c r="AK10" s="427"/>
      <c r="AL10" s="431"/>
      <c r="AM10" s="431"/>
      <c r="AN10" s="431"/>
      <c r="AO10" s="431"/>
      <c r="AP10" s="431"/>
      <c r="AQ10" s="425"/>
      <c r="AR10" s="426"/>
      <c r="AS10" s="426"/>
      <c r="AT10" s="426"/>
      <c r="AU10" s="427"/>
      <c r="AV10" s="431"/>
      <c r="AW10" s="431"/>
      <c r="AX10" s="431"/>
      <c r="AY10" s="431"/>
      <c r="AZ10" s="431"/>
      <c r="BA10" s="435"/>
      <c r="BB10" s="435"/>
      <c r="BC10" s="435"/>
      <c r="BD10" s="435"/>
      <c r="BE10" s="435"/>
      <c r="BF10" s="431"/>
      <c r="BG10" s="431"/>
      <c r="BH10" s="431"/>
      <c r="BI10" s="431"/>
      <c r="BJ10" s="431"/>
      <c r="BL10" s="69"/>
      <c r="BM10" s="56">
        <v>1</v>
      </c>
      <c r="BN10" s="57">
        <f t="shared" ref="BN10:BN33" si="0">IF(BM10&gt;0,BN9+1,BN9)</f>
        <v>2</v>
      </c>
      <c r="BO10" s="52" t="s">
        <v>181</v>
      </c>
      <c r="BP10" s="52" t="s">
        <v>182</v>
      </c>
      <c r="BQ10" s="54"/>
      <c r="BR10" s="54"/>
      <c r="BS10" s="55"/>
      <c r="BT10" s="56"/>
      <c r="BU10" s="54"/>
      <c r="BV10" s="54"/>
      <c r="BX10" s="56">
        <v>1</v>
      </c>
      <c r="BY10" s="57">
        <f t="shared" ref="BY10:BY33" si="1">IF(BX10&gt;0,BY9+1,BY9)</f>
        <v>2</v>
      </c>
      <c r="BZ10" s="52" t="s">
        <v>181</v>
      </c>
      <c r="CA10" s="52" t="s">
        <v>182</v>
      </c>
      <c r="CB10" s="54"/>
      <c r="CC10" s="54"/>
      <c r="CD10" s="55"/>
      <c r="CE10" s="56"/>
      <c r="CF10" s="54"/>
      <c r="CG10" s="54"/>
    </row>
    <row r="11" spans="1:86" s="74" customFormat="1">
      <c r="A11" s="73"/>
      <c r="B11" s="62">
        <f t="shared" ref="B11:B33" si="2">ROW()-8</f>
        <v>3</v>
      </c>
      <c r="C11" s="418" t="s">
        <v>288</v>
      </c>
      <c r="D11" s="419"/>
      <c r="E11" s="419"/>
      <c r="F11" s="419"/>
      <c r="G11" s="419"/>
      <c r="H11" s="419"/>
      <c r="I11" s="419"/>
      <c r="J11" s="419"/>
      <c r="K11" s="419"/>
      <c r="L11" s="420"/>
      <c r="M11" s="421" t="s">
        <v>336</v>
      </c>
      <c r="N11" s="422"/>
      <c r="O11" s="422"/>
      <c r="P11" s="422"/>
      <c r="Q11" s="423"/>
      <c r="R11" s="424" t="s">
        <v>292</v>
      </c>
      <c r="S11" s="424"/>
      <c r="T11" s="424"/>
      <c r="U11" s="424"/>
      <c r="V11" s="424"/>
      <c r="W11" s="421" t="s">
        <v>336</v>
      </c>
      <c r="X11" s="422"/>
      <c r="Y11" s="422"/>
      <c r="Z11" s="422"/>
      <c r="AA11" s="423"/>
      <c r="AB11" s="424" t="s">
        <v>292</v>
      </c>
      <c r="AC11" s="424"/>
      <c r="AD11" s="424"/>
      <c r="AE11" s="424"/>
      <c r="AF11" s="424"/>
      <c r="AG11" s="425"/>
      <c r="AH11" s="426"/>
      <c r="AI11" s="426"/>
      <c r="AJ11" s="426"/>
      <c r="AK11" s="427"/>
      <c r="AL11" s="431"/>
      <c r="AM11" s="431"/>
      <c r="AN11" s="431"/>
      <c r="AO11" s="431"/>
      <c r="AP11" s="431"/>
      <c r="AQ11" s="425"/>
      <c r="AR11" s="426"/>
      <c r="AS11" s="426"/>
      <c r="AT11" s="426"/>
      <c r="AU11" s="427"/>
      <c r="AV11" s="431"/>
      <c r="AW11" s="431"/>
      <c r="AX11" s="431"/>
      <c r="AY11" s="431"/>
      <c r="AZ11" s="431"/>
      <c r="BA11" s="417"/>
      <c r="BB11" s="417"/>
      <c r="BC11" s="417"/>
      <c r="BD11" s="417"/>
      <c r="BE11" s="417"/>
      <c r="BF11" s="417"/>
      <c r="BG11" s="417"/>
      <c r="BH11" s="417"/>
      <c r="BI11" s="417"/>
      <c r="BJ11" s="417"/>
      <c r="BL11" s="69"/>
      <c r="BM11" s="56">
        <v>1</v>
      </c>
      <c r="BN11" s="57">
        <f t="shared" si="0"/>
        <v>3</v>
      </c>
      <c r="BO11" s="52" t="s">
        <v>181</v>
      </c>
      <c r="BP11" s="52" t="s">
        <v>182</v>
      </c>
      <c r="BQ11" s="54"/>
      <c r="BR11" s="54"/>
      <c r="BS11" s="55"/>
      <c r="BT11" s="56"/>
      <c r="BU11" s="54"/>
      <c r="BV11" s="54"/>
      <c r="BW11" s="69"/>
      <c r="BX11" s="56">
        <v>1</v>
      </c>
      <c r="BY11" s="57">
        <f t="shared" si="1"/>
        <v>3</v>
      </c>
      <c r="BZ11" s="52" t="s">
        <v>181</v>
      </c>
      <c r="CA11" s="52" t="s">
        <v>182</v>
      </c>
      <c r="CB11" s="54"/>
      <c r="CC11" s="54"/>
      <c r="CD11" s="55"/>
      <c r="CE11" s="56"/>
      <c r="CF11" s="54"/>
      <c r="CG11" s="54"/>
      <c r="CH11" s="69"/>
    </row>
    <row r="12" spans="1:86" s="74" customFormat="1">
      <c r="A12" s="73"/>
      <c r="B12" s="62">
        <f t="shared" si="2"/>
        <v>4</v>
      </c>
      <c r="C12" s="432" t="s">
        <v>283</v>
      </c>
      <c r="D12" s="433"/>
      <c r="E12" s="433"/>
      <c r="F12" s="433"/>
      <c r="G12" s="433"/>
      <c r="H12" s="433"/>
      <c r="I12" s="433"/>
      <c r="J12" s="433"/>
      <c r="K12" s="433"/>
      <c r="L12" s="434"/>
      <c r="M12" s="421" t="s">
        <v>487</v>
      </c>
      <c r="N12" s="422"/>
      <c r="O12" s="422"/>
      <c r="P12" s="422"/>
      <c r="Q12" s="423"/>
      <c r="R12" s="424" t="s">
        <v>293</v>
      </c>
      <c r="S12" s="424"/>
      <c r="T12" s="424"/>
      <c r="U12" s="424"/>
      <c r="V12" s="424"/>
      <c r="W12" s="421" t="s">
        <v>487</v>
      </c>
      <c r="X12" s="422"/>
      <c r="Y12" s="422"/>
      <c r="Z12" s="422"/>
      <c r="AA12" s="423"/>
      <c r="AB12" s="424" t="s">
        <v>293</v>
      </c>
      <c r="AC12" s="424"/>
      <c r="AD12" s="424"/>
      <c r="AE12" s="424"/>
      <c r="AF12" s="424"/>
      <c r="AG12" s="425"/>
      <c r="AH12" s="426"/>
      <c r="AI12" s="426"/>
      <c r="AJ12" s="426"/>
      <c r="AK12" s="427"/>
      <c r="AL12" s="431"/>
      <c r="AM12" s="431"/>
      <c r="AN12" s="431"/>
      <c r="AO12" s="431"/>
      <c r="AP12" s="431"/>
      <c r="AQ12" s="425"/>
      <c r="AR12" s="426"/>
      <c r="AS12" s="426"/>
      <c r="AT12" s="426"/>
      <c r="AU12" s="427"/>
      <c r="AV12" s="431"/>
      <c r="AW12" s="431"/>
      <c r="AX12" s="431"/>
      <c r="AY12" s="431"/>
      <c r="AZ12" s="431"/>
      <c r="BA12" s="417"/>
      <c r="BB12" s="417"/>
      <c r="BC12" s="417"/>
      <c r="BD12" s="417"/>
      <c r="BE12" s="417"/>
      <c r="BF12" s="417"/>
      <c r="BG12" s="417"/>
      <c r="BH12" s="417"/>
      <c r="BI12" s="417"/>
      <c r="BJ12" s="417"/>
      <c r="BL12" s="69"/>
      <c r="BM12" s="56">
        <v>1</v>
      </c>
      <c r="BN12" s="57">
        <f t="shared" si="0"/>
        <v>4</v>
      </c>
      <c r="BO12" s="52" t="s">
        <v>181</v>
      </c>
      <c r="BP12" s="52" t="s">
        <v>182</v>
      </c>
      <c r="BQ12" s="54"/>
      <c r="BR12" s="54"/>
      <c r="BS12" s="55"/>
      <c r="BT12" s="56"/>
      <c r="BU12" s="54"/>
      <c r="BV12" s="54"/>
      <c r="BW12" s="69"/>
      <c r="BX12" s="56">
        <v>1</v>
      </c>
      <c r="BY12" s="57">
        <f t="shared" si="1"/>
        <v>4</v>
      </c>
      <c r="BZ12" s="52" t="s">
        <v>181</v>
      </c>
      <c r="CA12" s="52" t="s">
        <v>182</v>
      </c>
      <c r="CB12" s="54"/>
      <c r="CC12" s="54"/>
      <c r="CD12" s="55"/>
      <c r="CE12" s="56"/>
      <c r="CF12" s="54"/>
      <c r="CG12" s="54"/>
      <c r="CH12" s="69"/>
    </row>
    <row r="13" spans="1:86" s="74" customFormat="1">
      <c r="A13" s="73"/>
      <c r="B13" s="62">
        <f t="shared" si="2"/>
        <v>5</v>
      </c>
      <c r="C13" s="418" t="s">
        <v>486</v>
      </c>
      <c r="D13" s="419"/>
      <c r="E13" s="419"/>
      <c r="F13" s="419"/>
      <c r="G13" s="419"/>
      <c r="H13" s="419"/>
      <c r="I13" s="419"/>
      <c r="J13" s="419"/>
      <c r="K13" s="419"/>
      <c r="L13" s="420"/>
      <c r="M13" s="421" t="s">
        <v>333</v>
      </c>
      <c r="N13" s="422"/>
      <c r="O13" s="422"/>
      <c r="P13" s="422"/>
      <c r="Q13" s="423"/>
      <c r="R13" s="445" t="s">
        <v>1370</v>
      </c>
      <c r="S13" s="445"/>
      <c r="T13" s="445"/>
      <c r="U13" s="445"/>
      <c r="V13" s="445"/>
      <c r="W13" s="421" t="s">
        <v>333</v>
      </c>
      <c r="X13" s="422"/>
      <c r="Y13" s="422"/>
      <c r="Z13" s="422"/>
      <c r="AA13" s="423"/>
      <c r="AB13" s="445" t="s">
        <v>1370</v>
      </c>
      <c r="AC13" s="445"/>
      <c r="AD13" s="445"/>
      <c r="AE13" s="445"/>
      <c r="AF13" s="445"/>
      <c r="AG13" s="425"/>
      <c r="AH13" s="426"/>
      <c r="AI13" s="426"/>
      <c r="AJ13" s="426"/>
      <c r="AK13" s="427"/>
      <c r="AL13" s="431"/>
      <c r="AM13" s="431"/>
      <c r="AN13" s="431"/>
      <c r="AO13" s="431"/>
      <c r="AP13" s="431"/>
      <c r="AQ13" s="425"/>
      <c r="AR13" s="426"/>
      <c r="AS13" s="426"/>
      <c r="AT13" s="426"/>
      <c r="AU13" s="427"/>
      <c r="AV13" s="431"/>
      <c r="AW13" s="431"/>
      <c r="AX13" s="431"/>
      <c r="AY13" s="431"/>
      <c r="AZ13" s="431"/>
      <c r="BA13" s="417"/>
      <c r="BB13" s="417"/>
      <c r="BC13" s="417"/>
      <c r="BD13" s="417"/>
      <c r="BE13" s="417"/>
      <c r="BF13" s="417"/>
      <c r="BG13" s="417"/>
      <c r="BH13" s="417"/>
      <c r="BI13" s="417"/>
      <c r="BJ13" s="417"/>
      <c r="BL13" s="69"/>
      <c r="BM13" s="56">
        <v>1</v>
      </c>
      <c r="BN13" s="57">
        <f t="shared" si="0"/>
        <v>5</v>
      </c>
      <c r="BO13" s="52" t="s">
        <v>181</v>
      </c>
      <c r="BP13" s="52" t="s">
        <v>182</v>
      </c>
      <c r="BQ13" s="54"/>
      <c r="BR13" s="54"/>
      <c r="BS13" s="55"/>
      <c r="BT13" s="56"/>
      <c r="BU13" s="54"/>
      <c r="BV13" s="54"/>
      <c r="BW13" s="69"/>
      <c r="BX13" s="56">
        <v>1</v>
      </c>
      <c r="BY13" s="57">
        <f t="shared" si="1"/>
        <v>5</v>
      </c>
      <c r="BZ13" s="52" t="s">
        <v>181</v>
      </c>
      <c r="CA13" s="52" t="s">
        <v>182</v>
      </c>
      <c r="CB13" s="54"/>
      <c r="CC13" s="54"/>
      <c r="CD13" s="55"/>
      <c r="CE13" s="56"/>
      <c r="CF13" s="54"/>
      <c r="CG13" s="54"/>
      <c r="CH13" s="69"/>
    </row>
    <row r="14" spans="1:86" s="74" customFormat="1">
      <c r="A14" s="73"/>
      <c r="B14" s="62">
        <f t="shared" si="2"/>
        <v>6</v>
      </c>
      <c r="C14" s="418" t="s">
        <v>284</v>
      </c>
      <c r="D14" s="419"/>
      <c r="E14" s="419"/>
      <c r="F14" s="419"/>
      <c r="G14" s="419"/>
      <c r="H14" s="419"/>
      <c r="I14" s="419"/>
      <c r="J14" s="419"/>
      <c r="K14" s="419"/>
      <c r="L14" s="420"/>
      <c r="M14" s="421" t="s">
        <v>488</v>
      </c>
      <c r="N14" s="422"/>
      <c r="O14" s="422"/>
      <c r="P14" s="422"/>
      <c r="Q14" s="423"/>
      <c r="R14" s="424" t="s">
        <v>293</v>
      </c>
      <c r="S14" s="424"/>
      <c r="T14" s="424"/>
      <c r="U14" s="424"/>
      <c r="V14" s="424"/>
      <c r="W14" s="421" t="s">
        <v>488</v>
      </c>
      <c r="X14" s="422"/>
      <c r="Y14" s="422"/>
      <c r="Z14" s="422"/>
      <c r="AA14" s="423"/>
      <c r="AB14" s="424" t="s">
        <v>293</v>
      </c>
      <c r="AC14" s="424"/>
      <c r="AD14" s="424"/>
      <c r="AE14" s="424"/>
      <c r="AF14" s="424"/>
      <c r="AG14" s="425"/>
      <c r="AH14" s="426"/>
      <c r="AI14" s="426"/>
      <c r="AJ14" s="426"/>
      <c r="AK14" s="427"/>
      <c r="AL14" s="428"/>
      <c r="AM14" s="429"/>
      <c r="AN14" s="429"/>
      <c r="AO14" s="429"/>
      <c r="AP14" s="430"/>
      <c r="AQ14" s="425"/>
      <c r="AR14" s="426"/>
      <c r="AS14" s="426"/>
      <c r="AT14" s="426"/>
      <c r="AU14" s="427"/>
      <c r="AV14" s="428"/>
      <c r="AW14" s="429"/>
      <c r="AX14" s="429"/>
      <c r="AY14" s="429"/>
      <c r="AZ14" s="430"/>
      <c r="BA14" s="417"/>
      <c r="BB14" s="417"/>
      <c r="BC14" s="417"/>
      <c r="BD14" s="417"/>
      <c r="BE14" s="417"/>
      <c r="BF14" s="417"/>
      <c r="BG14" s="417"/>
      <c r="BH14" s="417"/>
      <c r="BI14" s="417"/>
      <c r="BJ14" s="417"/>
      <c r="BL14" s="69"/>
      <c r="BM14" s="56">
        <v>1</v>
      </c>
      <c r="BN14" s="57">
        <f t="shared" si="0"/>
        <v>6</v>
      </c>
      <c r="BO14" s="52" t="s">
        <v>181</v>
      </c>
      <c r="BP14" s="52" t="s">
        <v>182</v>
      </c>
      <c r="BQ14" s="54"/>
      <c r="BR14" s="54"/>
      <c r="BS14" s="55"/>
      <c r="BT14" s="56"/>
      <c r="BU14" s="54"/>
      <c r="BV14" s="54"/>
      <c r="BW14" s="69"/>
      <c r="BX14" s="56">
        <v>1</v>
      </c>
      <c r="BY14" s="57">
        <f t="shared" si="1"/>
        <v>6</v>
      </c>
      <c r="BZ14" s="52" t="s">
        <v>181</v>
      </c>
      <c r="CA14" s="52" t="s">
        <v>182</v>
      </c>
      <c r="CB14" s="54"/>
      <c r="CC14" s="54"/>
      <c r="CD14" s="55"/>
      <c r="CE14" s="56"/>
      <c r="CF14" s="54"/>
      <c r="CG14" s="54"/>
      <c r="CH14" s="69"/>
    </row>
    <row r="15" spans="1:86" s="74" customFormat="1">
      <c r="A15" s="73"/>
      <c r="B15" s="62">
        <f t="shared" si="2"/>
        <v>7</v>
      </c>
      <c r="C15" s="418" t="s">
        <v>489</v>
      </c>
      <c r="D15" s="419"/>
      <c r="E15" s="419"/>
      <c r="F15" s="419"/>
      <c r="G15" s="419"/>
      <c r="H15" s="419"/>
      <c r="I15" s="419"/>
      <c r="J15" s="419"/>
      <c r="K15" s="419"/>
      <c r="L15" s="420"/>
      <c r="M15" s="421" t="s">
        <v>490</v>
      </c>
      <c r="N15" s="422"/>
      <c r="O15" s="422"/>
      <c r="P15" s="422"/>
      <c r="Q15" s="423"/>
      <c r="R15" s="445" t="s">
        <v>1370</v>
      </c>
      <c r="S15" s="445"/>
      <c r="T15" s="445"/>
      <c r="U15" s="445"/>
      <c r="V15" s="445"/>
      <c r="W15" s="421" t="s">
        <v>490</v>
      </c>
      <c r="X15" s="422"/>
      <c r="Y15" s="422"/>
      <c r="Z15" s="422"/>
      <c r="AA15" s="423"/>
      <c r="AB15" s="445" t="s">
        <v>1370</v>
      </c>
      <c r="AC15" s="445"/>
      <c r="AD15" s="445"/>
      <c r="AE15" s="445"/>
      <c r="AF15" s="445"/>
      <c r="AG15" s="425"/>
      <c r="AH15" s="426"/>
      <c r="AI15" s="426"/>
      <c r="AJ15" s="426"/>
      <c r="AK15" s="427"/>
      <c r="AL15" s="431"/>
      <c r="AM15" s="431"/>
      <c r="AN15" s="431"/>
      <c r="AO15" s="431"/>
      <c r="AP15" s="431"/>
      <c r="AQ15" s="425"/>
      <c r="AR15" s="426"/>
      <c r="AS15" s="426"/>
      <c r="AT15" s="426"/>
      <c r="AU15" s="427"/>
      <c r="AV15" s="431"/>
      <c r="AW15" s="431"/>
      <c r="AX15" s="431"/>
      <c r="AY15" s="431"/>
      <c r="AZ15" s="431"/>
      <c r="BA15" s="417"/>
      <c r="BB15" s="417"/>
      <c r="BC15" s="417"/>
      <c r="BD15" s="417"/>
      <c r="BE15" s="417"/>
      <c r="BF15" s="417"/>
      <c r="BG15" s="417"/>
      <c r="BH15" s="417"/>
      <c r="BI15" s="417"/>
      <c r="BJ15" s="417"/>
      <c r="BL15" s="69"/>
      <c r="BM15" s="56">
        <v>1</v>
      </c>
      <c r="BN15" s="57">
        <f t="shared" si="0"/>
        <v>7</v>
      </c>
      <c r="BO15" s="52" t="s">
        <v>181</v>
      </c>
      <c r="BP15" s="52" t="s">
        <v>182</v>
      </c>
      <c r="BQ15" s="54"/>
      <c r="BR15" s="54"/>
      <c r="BS15" s="55"/>
      <c r="BT15" s="56"/>
      <c r="BU15" s="54"/>
      <c r="BV15" s="54"/>
      <c r="BW15" s="69"/>
      <c r="BX15" s="56">
        <v>1</v>
      </c>
      <c r="BY15" s="57">
        <f t="shared" si="1"/>
        <v>7</v>
      </c>
      <c r="BZ15" s="52" t="s">
        <v>181</v>
      </c>
      <c r="CA15" s="52" t="s">
        <v>182</v>
      </c>
      <c r="CB15" s="54"/>
      <c r="CC15" s="54"/>
      <c r="CD15" s="55"/>
      <c r="CE15" s="56"/>
      <c r="CF15" s="54"/>
      <c r="CG15" s="54"/>
      <c r="CH15" s="69"/>
    </row>
    <row r="16" spans="1:86" s="74" customFormat="1">
      <c r="A16" s="73"/>
      <c r="B16" s="62">
        <f t="shared" si="2"/>
        <v>8</v>
      </c>
      <c r="C16" s="418" t="s">
        <v>462</v>
      </c>
      <c r="D16" s="419"/>
      <c r="E16" s="419"/>
      <c r="F16" s="419"/>
      <c r="G16" s="419"/>
      <c r="H16" s="419"/>
      <c r="I16" s="419"/>
      <c r="J16" s="419"/>
      <c r="K16" s="419"/>
      <c r="L16" s="420"/>
      <c r="M16" s="421" t="s">
        <v>289</v>
      </c>
      <c r="N16" s="422"/>
      <c r="O16" s="422"/>
      <c r="P16" s="422"/>
      <c r="Q16" s="423"/>
      <c r="R16" s="424" t="s">
        <v>293</v>
      </c>
      <c r="S16" s="424"/>
      <c r="T16" s="424"/>
      <c r="U16" s="424"/>
      <c r="V16" s="424"/>
      <c r="W16" s="421" t="s">
        <v>289</v>
      </c>
      <c r="X16" s="422"/>
      <c r="Y16" s="422"/>
      <c r="Z16" s="422"/>
      <c r="AA16" s="423"/>
      <c r="AB16" s="424" t="s">
        <v>293</v>
      </c>
      <c r="AC16" s="424"/>
      <c r="AD16" s="424"/>
      <c r="AE16" s="424"/>
      <c r="AF16" s="424"/>
      <c r="AG16" s="425"/>
      <c r="AH16" s="426"/>
      <c r="AI16" s="426"/>
      <c r="AJ16" s="426"/>
      <c r="AK16" s="427"/>
      <c r="AL16" s="428"/>
      <c r="AM16" s="429"/>
      <c r="AN16" s="429"/>
      <c r="AO16" s="429"/>
      <c r="AP16" s="430"/>
      <c r="AQ16" s="425"/>
      <c r="AR16" s="426"/>
      <c r="AS16" s="426"/>
      <c r="AT16" s="426"/>
      <c r="AU16" s="427"/>
      <c r="AV16" s="428"/>
      <c r="AW16" s="429"/>
      <c r="AX16" s="429"/>
      <c r="AY16" s="429"/>
      <c r="AZ16" s="430"/>
      <c r="BA16" s="417"/>
      <c r="BB16" s="417"/>
      <c r="BC16" s="417"/>
      <c r="BD16" s="417"/>
      <c r="BE16" s="417"/>
      <c r="BF16" s="417"/>
      <c r="BG16" s="417"/>
      <c r="BH16" s="417"/>
      <c r="BI16" s="417"/>
      <c r="BJ16" s="417"/>
      <c r="BL16" s="69"/>
      <c r="BM16" s="56">
        <v>1</v>
      </c>
      <c r="BN16" s="57">
        <f t="shared" si="0"/>
        <v>8</v>
      </c>
      <c r="BO16" s="52" t="s">
        <v>181</v>
      </c>
      <c r="BP16" s="52" t="s">
        <v>182</v>
      </c>
      <c r="BQ16" s="54"/>
      <c r="BR16" s="54"/>
      <c r="BS16" s="55"/>
      <c r="BT16" s="56"/>
      <c r="BU16" s="54"/>
      <c r="BV16" s="54"/>
      <c r="BW16" s="69"/>
      <c r="BX16" s="56">
        <v>1</v>
      </c>
      <c r="BY16" s="57">
        <f t="shared" si="1"/>
        <v>8</v>
      </c>
      <c r="BZ16" s="52" t="s">
        <v>181</v>
      </c>
      <c r="CA16" s="52" t="s">
        <v>182</v>
      </c>
      <c r="CB16" s="54"/>
      <c r="CC16" s="54"/>
      <c r="CD16" s="55"/>
      <c r="CE16" s="56"/>
      <c r="CF16" s="54"/>
      <c r="CG16" s="54"/>
      <c r="CH16" s="69"/>
    </row>
    <row r="17" spans="1:86" s="74" customFormat="1">
      <c r="A17" s="73"/>
      <c r="B17" s="62">
        <f t="shared" si="2"/>
        <v>9</v>
      </c>
      <c r="C17" s="418" t="s">
        <v>491</v>
      </c>
      <c r="D17" s="419"/>
      <c r="E17" s="419"/>
      <c r="F17" s="419"/>
      <c r="G17" s="419"/>
      <c r="H17" s="419"/>
      <c r="I17" s="419"/>
      <c r="J17" s="419"/>
      <c r="K17" s="419"/>
      <c r="L17" s="420"/>
      <c r="M17" s="421" t="s">
        <v>329</v>
      </c>
      <c r="N17" s="422"/>
      <c r="O17" s="422"/>
      <c r="P17" s="422"/>
      <c r="Q17" s="423"/>
      <c r="R17" s="424" t="s">
        <v>497</v>
      </c>
      <c r="S17" s="424"/>
      <c r="T17" s="424"/>
      <c r="U17" s="424"/>
      <c r="V17" s="424"/>
      <c r="W17" s="421" t="s">
        <v>329</v>
      </c>
      <c r="X17" s="422"/>
      <c r="Y17" s="422"/>
      <c r="Z17" s="422"/>
      <c r="AA17" s="423"/>
      <c r="AB17" s="424" t="s">
        <v>497</v>
      </c>
      <c r="AC17" s="424"/>
      <c r="AD17" s="424"/>
      <c r="AE17" s="424"/>
      <c r="AF17" s="424"/>
      <c r="AG17" s="425"/>
      <c r="AH17" s="426"/>
      <c r="AI17" s="426"/>
      <c r="AJ17" s="426"/>
      <c r="AK17" s="427"/>
      <c r="AL17" s="428"/>
      <c r="AM17" s="429"/>
      <c r="AN17" s="429"/>
      <c r="AO17" s="429"/>
      <c r="AP17" s="430"/>
      <c r="AQ17" s="425"/>
      <c r="AR17" s="426"/>
      <c r="AS17" s="426"/>
      <c r="AT17" s="426"/>
      <c r="AU17" s="427"/>
      <c r="AV17" s="428"/>
      <c r="AW17" s="429"/>
      <c r="AX17" s="429"/>
      <c r="AY17" s="429"/>
      <c r="AZ17" s="430"/>
      <c r="BA17" s="417"/>
      <c r="BB17" s="417"/>
      <c r="BC17" s="417"/>
      <c r="BD17" s="417"/>
      <c r="BE17" s="417"/>
      <c r="BF17" s="417"/>
      <c r="BG17" s="417"/>
      <c r="BH17" s="417"/>
      <c r="BI17" s="417"/>
      <c r="BJ17" s="417"/>
      <c r="BL17" s="69"/>
      <c r="BM17" s="56">
        <v>1</v>
      </c>
      <c r="BN17" s="57">
        <f t="shared" si="0"/>
        <v>9</v>
      </c>
      <c r="BO17" s="52" t="s">
        <v>181</v>
      </c>
      <c r="BP17" s="52" t="s">
        <v>182</v>
      </c>
      <c r="BQ17" s="54"/>
      <c r="BR17" s="54"/>
      <c r="BS17" s="55"/>
      <c r="BT17" s="56"/>
      <c r="BU17" s="54"/>
      <c r="BV17" s="54"/>
      <c r="BW17" s="69"/>
      <c r="BX17" s="56">
        <v>1</v>
      </c>
      <c r="BY17" s="57">
        <f t="shared" si="1"/>
        <v>9</v>
      </c>
      <c r="BZ17" s="52" t="s">
        <v>181</v>
      </c>
      <c r="CA17" s="52" t="s">
        <v>182</v>
      </c>
      <c r="CB17" s="54"/>
      <c r="CC17" s="54"/>
      <c r="CD17" s="55"/>
      <c r="CE17" s="56"/>
      <c r="CF17" s="54"/>
      <c r="CG17" s="54"/>
      <c r="CH17" s="69"/>
    </row>
    <row r="18" spans="1:86" s="74" customFormat="1">
      <c r="A18" s="73"/>
      <c r="B18" s="62">
        <f t="shared" si="2"/>
        <v>10</v>
      </c>
      <c r="C18" s="418" t="s">
        <v>492</v>
      </c>
      <c r="D18" s="419"/>
      <c r="E18" s="419"/>
      <c r="F18" s="419"/>
      <c r="G18" s="419"/>
      <c r="H18" s="419"/>
      <c r="I18" s="419"/>
      <c r="J18" s="419"/>
      <c r="K18" s="419"/>
      <c r="L18" s="420"/>
      <c r="M18" s="421" t="s">
        <v>495</v>
      </c>
      <c r="N18" s="422"/>
      <c r="O18" s="422"/>
      <c r="P18" s="422"/>
      <c r="Q18" s="423"/>
      <c r="R18" s="424" t="s">
        <v>293</v>
      </c>
      <c r="S18" s="424"/>
      <c r="T18" s="424"/>
      <c r="U18" s="424"/>
      <c r="V18" s="424"/>
      <c r="W18" s="421" t="s">
        <v>495</v>
      </c>
      <c r="X18" s="422"/>
      <c r="Y18" s="422"/>
      <c r="Z18" s="422"/>
      <c r="AA18" s="423"/>
      <c r="AB18" s="424" t="s">
        <v>293</v>
      </c>
      <c r="AC18" s="424"/>
      <c r="AD18" s="424"/>
      <c r="AE18" s="424"/>
      <c r="AF18" s="424"/>
      <c r="AG18" s="425"/>
      <c r="AH18" s="426"/>
      <c r="AI18" s="426"/>
      <c r="AJ18" s="426"/>
      <c r="AK18" s="427"/>
      <c r="AL18" s="428"/>
      <c r="AM18" s="429"/>
      <c r="AN18" s="429"/>
      <c r="AO18" s="429"/>
      <c r="AP18" s="430"/>
      <c r="AQ18" s="425"/>
      <c r="AR18" s="426"/>
      <c r="AS18" s="426"/>
      <c r="AT18" s="426"/>
      <c r="AU18" s="427"/>
      <c r="AV18" s="428"/>
      <c r="AW18" s="429"/>
      <c r="AX18" s="429"/>
      <c r="AY18" s="429"/>
      <c r="AZ18" s="430"/>
      <c r="BA18" s="417"/>
      <c r="BB18" s="417"/>
      <c r="BC18" s="417"/>
      <c r="BD18" s="417"/>
      <c r="BE18" s="417"/>
      <c r="BF18" s="417"/>
      <c r="BG18" s="417"/>
      <c r="BH18" s="417"/>
      <c r="BI18" s="417"/>
      <c r="BJ18" s="417"/>
      <c r="BL18" s="69"/>
      <c r="BM18" s="56">
        <v>1</v>
      </c>
      <c r="BN18" s="57">
        <f t="shared" si="0"/>
        <v>10</v>
      </c>
      <c r="BO18" s="52" t="s">
        <v>181</v>
      </c>
      <c r="BP18" s="52" t="s">
        <v>182</v>
      </c>
      <c r="BQ18" s="54"/>
      <c r="BR18" s="54"/>
      <c r="BS18" s="55"/>
      <c r="BT18" s="56"/>
      <c r="BU18" s="54"/>
      <c r="BV18" s="54"/>
      <c r="BW18" s="69"/>
      <c r="BX18" s="56">
        <v>1</v>
      </c>
      <c r="BY18" s="57">
        <f t="shared" si="1"/>
        <v>10</v>
      </c>
      <c r="BZ18" s="52" t="s">
        <v>181</v>
      </c>
      <c r="CA18" s="52" t="s">
        <v>182</v>
      </c>
      <c r="CB18" s="54"/>
      <c r="CC18" s="54"/>
      <c r="CD18" s="55"/>
      <c r="CE18" s="56"/>
      <c r="CF18" s="54"/>
      <c r="CG18" s="54"/>
      <c r="CH18" s="69"/>
    </row>
    <row r="19" spans="1:86" s="74" customFormat="1">
      <c r="A19" s="73"/>
      <c r="B19" s="62">
        <f t="shared" si="2"/>
        <v>11</v>
      </c>
      <c r="C19" s="418" t="s">
        <v>493</v>
      </c>
      <c r="D19" s="419"/>
      <c r="E19" s="419"/>
      <c r="F19" s="419"/>
      <c r="G19" s="419"/>
      <c r="H19" s="419"/>
      <c r="I19" s="419"/>
      <c r="J19" s="419"/>
      <c r="K19" s="419"/>
      <c r="L19" s="420"/>
      <c r="M19" s="421" t="s">
        <v>494</v>
      </c>
      <c r="N19" s="422"/>
      <c r="O19" s="422"/>
      <c r="P19" s="422"/>
      <c r="Q19" s="423"/>
      <c r="R19" s="424" t="s">
        <v>497</v>
      </c>
      <c r="S19" s="424"/>
      <c r="T19" s="424"/>
      <c r="U19" s="424"/>
      <c r="V19" s="424"/>
      <c r="W19" s="421" t="s">
        <v>494</v>
      </c>
      <c r="X19" s="422"/>
      <c r="Y19" s="422"/>
      <c r="Z19" s="422"/>
      <c r="AA19" s="423"/>
      <c r="AB19" s="424" t="s">
        <v>497</v>
      </c>
      <c r="AC19" s="424"/>
      <c r="AD19" s="424"/>
      <c r="AE19" s="424"/>
      <c r="AF19" s="424"/>
      <c r="AG19" s="425"/>
      <c r="AH19" s="426"/>
      <c r="AI19" s="426"/>
      <c r="AJ19" s="426"/>
      <c r="AK19" s="427"/>
      <c r="AL19" s="428"/>
      <c r="AM19" s="429"/>
      <c r="AN19" s="429"/>
      <c r="AO19" s="429"/>
      <c r="AP19" s="430"/>
      <c r="AQ19" s="425"/>
      <c r="AR19" s="426"/>
      <c r="AS19" s="426"/>
      <c r="AT19" s="426"/>
      <c r="AU19" s="427"/>
      <c r="AV19" s="428"/>
      <c r="AW19" s="429"/>
      <c r="AX19" s="429"/>
      <c r="AY19" s="429"/>
      <c r="AZ19" s="430"/>
      <c r="BA19" s="417"/>
      <c r="BB19" s="417"/>
      <c r="BC19" s="417"/>
      <c r="BD19" s="417"/>
      <c r="BE19" s="417"/>
      <c r="BF19" s="417"/>
      <c r="BG19" s="417"/>
      <c r="BH19" s="417"/>
      <c r="BI19" s="417"/>
      <c r="BJ19" s="417"/>
      <c r="BL19" s="69"/>
      <c r="BM19" s="56">
        <v>1</v>
      </c>
      <c r="BN19" s="57">
        <f t="shared" si="0"/>
        <v>11</v>
      </c>
      <c r="BO19" s="52" t="s">
        <v>181</v>
      </c>
      <c r="BP19" s="52" t="s">
        <v>182</v>
      </c>
      <c r="BQ19" s="54"/>
      <c r="BR19" s="54"/>
      <c r="BS19" s="55"/>
      <c r="BT19" s="56"/>
      <c r="BU19" s="54"/>
      <c r="BV19" s="54"/>
      <c r="BW19" s="69"/>
      <c r="BX19" s="56">
        <v>1</v>
      </c>
      <c r="BY19" s="57">
        <f t="shared" si="1"/>
        <v>11</v>
      </c>
      <c r="BZ19" s="52" t="s">
        <v>181</v>
      </c>
      <c r="CA19" s="52" t="s">
        <v>182</v>
      </c>
      <c r="CB19" s="54"/>
      <c r="CC19" s="54"/>
      <c r="CD19" s="55"/>
      <c r="CE19" s="56"/>
      <c r="CF19" s="54"/>
      <c r="CG19" s="54"/>
      <c r="CH19" s="69"/>
    </row>
    <row r="20" spans="1:86" s="74" customFormat="1">
      <c r="A20" s="73"/>
      <c r="B20" s="62">
        <f t="shared" si="2"/>
        <v>12</v>
      </c>
      <c r="C20" s="418" t="s">
        <v>286</v>
      </c>
      <c r="D20" s="419"/>
      <c r="E20" s="419"/>
      <c r="F20" s="419"/>
      <c r="G20" s="419"/>
      <c r="H20" s="419"/>
      <c r="I20" s="419"/>
      <c r="J20" s="419"/>
      <c r="K20" s="419"/>
      <c r="L20" s="420"/>
      <c r="M20" s="421" t="s">
        <v>496</v>
      </c>
      <c r="N20" s="422"/>
      <c r="O20" s="422"/>
      <c r="P20" s="422"/>
      <c r="Q20" s="423"/>
      <c r="R20" s="424" t="s">
        <v>293</v>
      </c>
      <c r="S20" s="424"/>
      <c r="T20" s="424"/>
      <c r="U20" s="424"/>
      <c r="V20" s="424"/>
      <c r="W20" s="421" t="s">
        <v>496</v>
      </c>
      <c r="X20" s="422"/>
      <c r="Y20" s="422"/>
      <c r="Z20" s="422"/>
      <c r="AA20" s="423"/>
      <c r="AB20" s="424" t="s">
        <v>293</v>
      </c>
      <c r="AC20" s="424"/>
      <c r="AD20" s="424"/>
      <c r="AE20" s="424"/>
      <c r="AF20" s="424"/>
      <c r="AG20" s="425"/>
      <c r="AH20" s="426"/>
      <c r="AI20" s="426"/>
      <c r="AJ20" s="426"/>
      <c r="AK20" s="427"/>
      <c r="AL20" s="428"/>
      <c r="AM20" s="429"/>
      <c r="AN20" s="429"/>
      <c r="AO20" s="429"/>
      <c r="AP20" s="430"/>
      <c r="AQ20" s="425"/>
      <c r="AR20" s="426"/>
      <c r="AS20" s="426"/>
      <c r="AT20" s="426"/>
      <c r="AU20" s="427"/>
      <c r="AV20" s="428"/>
      <c r="AW20" s="429"/>
      <c r="AX20" s="429"/>
      <c r="AY20" s="429"/>
      <c r="AZ20" s="430"/>
      <c r="BA20" s="417"/>
      <c r="BB20" s="417"/>
      <c r="BC20" s="417"/>
      <c r="BD20" s="417"/>
      <c r="BE20" s="417"/>
      <c r="BF20" s="417"/>
      <c r="BG20" s="417"/>
      <c r="BH20" s="417"/>
      <c r="BI20" s="417"/>
      <c r="BJ20" s="417"/>
      <c r="BL20" s="69"/>
      <c r="BM20" s="56">
        <v>1</v>
      </c>
      <c r="BN20" s="57">
        <f t="shared" si="0"/>
        <v>12</v>
      </c>
      <c r="BO20" s="52" t="s">
        <v>181</v>
      </c>
      <c r="BP20" s="52" t="s">
        <v>182</v>
      </c>
      <c r="BQ20" s="54"/>
      <c r="BR20" s="54"/>
      <c r="BS20" s="55"/>
      <c r="BT20" s="56"/>
      <c r="BU20" s="54"/>
      <c r="BV20" s="54"/>
      <c r="BW20" s="69"/>
      <c r="BX20" s="56">
        <v>1</v>
      </c>
      <c r="BY20" s="57">
        <f t="shared" si="1"/>
        <v>12</v>
      </c>
      <c r="BZ20" s="52" t="s">
        <v>181</v>
      </c>
      <c r="CA20" s="52" t="s">
        <v>182</v>
      </c>
      <c r="CB20" s="54"/>
      <c r="CC20" s="54"/>
      <c r="CD20" s="55"/>
      <c r="CE20" s="56"/>
      <c r="CF20" s="54"/>
      <c r="CG20" s="54"/>
      <c r="CH20" s="69"/>
    </row>
    <row r="21" spans="1:86" s="74" customFormat="1">
      <c r="A21" s="73"/>
      <c r="B21" s="62">
        <f t="shared" si="2"/>
        <v>13</v>
      </c>
      <c r="C21" s="418" t="s">
        <v>290</v>
      </c>
      <c r="D21" s="419"/>
      <c r="E21" s="419"/>
      <c r="F21" s="419"/>
      <c r="G21" s="419"/>
      <c r="H21" s="419"/>
      <c r="I21" s="419"/>
      <c r="J21" s="419"/>
      <c r="K21" s="419"/>
      <c r="L21" s="420"/>
      <c r="M21" s="421" t="s">
        <v>330</v>
      </c>
      <c r="N21" s="422"/>
      <c r="O21" s="422"/>
      <c r="P21" s="422"/>
      <c r="Q21" s="423"/>
      <c r="R21" s="424" t="s">
        <v>293</v>
      </c>
      <c r="S21" s="424"/>
      <c r="T21" s="424"/>
      <c r="U21" s="424"/>
      <c r="V21" s="424"/>
      <c r="W21" s="421" t="s">
        <v>330</v>
      </c>
      <c r="X21" s="422"/>
      <c r="Y21" s="422"/>
      <c r="Z21" s="422"/>
      <c r="AA21" s="423"/>
      <c r="AB21" s="424" t="s">
        <v>293</v>
      </c>
      <c r="AC21" s="424"/>
      <c r="AD21" s="424"/>
      <c r="AE21" s="424"/>
      <c r="AF21" s="424"/>
      <c r="AG21" s="425"/>
      <c r="AH21" s="426"/>
      <c r="AI21" s="426"/>
      <c r="AJ21" s="426"/>
      <c r="AK21" s="427"/>
      <c r="AL21" s="428"/>
      <c r="AM21" s="429"/>
      <c r="AN21" s="429"/>
      <c r="AO21" s="429"/>
      <c r="AP21" s="430"/>
      <c r="AQ21" s="425"/>
      <c r="AR21" s="426"/>
      <c r="AS21" s="426"/>
      <c r="AT21" s="426"/>
      <c r="AU21" s="427"/>
      <c r="AV21" s="428"/>
      <c r="AW21" s="429"/>
      <c r="AX21" s="429"/>
      <c r="AY21" s="429"/>
      <c r="AZ21" s="430"/>
      <c r="BA21" s="417"/>
      <c r="BB21" s="417"/>
      <c r="BC21" s="417"/>
      <c r="BD21" s="417"/>
      <c r="BE21" s="417"/>
      <c r="BF21" s="417"/>
      <c r="BG21" s="417"/>
      <c r="BH21" s="417"/>
      <c r="BI21" s="417"/>
      <c r="BJ21" s="417"/>
      <c r="BL21" s="69"/>
      <c r="BM21" s="56">
        <v>1</v>
      </c>
      <c r="BN21" s="57">
        <f t="shared" si="0"/>
        <v>13</v>
      </c>
      <c r="BO21" s="52" t="s">
        <v>181</v>
      </c>
      <c r="BP21" s="52" t="s">
        <v>182</v>
      </c>
      <c r="BQ21" s="54"/>
      <c r="BR21" s="54"/>
      <c r="BS21" s="55"/>
      <c r="BT21" s="56"/>
      <c r="BU21" s="54"/>
      <c r="BV21" s="54"/>
      <c r="BW21" s="69"/>
      <c r="BX21" s="56">
        <v>1</v>
      </c>
      <c r="BY21" s="57">
        <f t="shared" si="1"/>
        <v>13</v>
      </c>
      <c r="BZ21" s="52" t="s">
        <v>181</v>
      </c>
      <c r="CA21" s="52" t="s">
        <v>182</v>
      </c>
      <c r="CB21" s="54"/>
      <c r="CC21" s="54"/>
      <c r="CD21" s="55"/>
      <c r="CE21" s="56"/>
      <c r="CF21" s="54"/>
      <c r="CG21" s="54"/>
      <c r="CH21" s="69"/>
    </row>
    <row r="22" spans="1:86" s="74" customFormat="1">
      <c r="A22" s="73"/>
      <c r="B22" s="62">
        <f t="shared" si="2"/>
        <v>14</v>
      </c>
      <c r="C22" s="418" t="s">
        <v>291</v>
      </c>
      <c r="D22" s="419"/>
      <c r="E22" s="419"/>
      <c r="F22" s="419"/>
      <c r="G22" s="419"/>
      <c r="H22" s="419"/>
      <c r="I22" s="419"/>
      <c r="J22" s="419"/>
      <c r="K22" s="419"/>
      <c r="L22" s="420"/>
      <c r="M22" s="421" t="s">
        <v>331</v>
      </c>
      <c r="N22" s="422"/>
      <c r="O22" s="422"/>
      <c r="P22" s="422"/>
      <c r="Q22" s="423"/>
      <c r="R22" s="424" t="s">
        <v>293</v>
      </c>
      <c r="S22" s="424"/>
      <c r="T22" s="424"/>
      <c r="U22" s="424"/>
      <c r="V22" s="424"/>
      <c r="W22" s="421" t="s">
        <v>331</v>
      </c>
      <c r="X22" s="422"/>
      <c r="Y22" s="422"/>
      <c r="Z22" s="422"/>
      <c r="AA22" s="423"/>
      <c r="AB22" s="424" t="s">
        <v>293</v>
      </c>
      <c r="AC22" s="424"/>
      <c r="AD22" s="424"/>
      <c r="AE22" s="424"/>
      <c r="AF22" s="424"/>
      <c r="AG22" s="425"/>
      <c r="AH22" s="426"/>
      <c r="AI22" s="426"/>
      <c r="AJ22" s="426"/>
      <c r="AK22" s="427"/>
      <c r="AL22" s="428"/>
      <c r="AM22" s="429"/>
      <c r="AN22" s="429"/>
      <c r="AO22" s="429"/>
      <c r="AP22" s="430"/>
      <c r="AQ22" s="425"/>
      <c r="AR22" s="426"/>
      <c r="AS22" s="426"/>
      <c r="AT22" s="426"/>
      <c r="AU22" s="427"/>
      <c r="AV22" s="428"/>
      <c r="AW22" s="429"/>
      <c r="AX22" s="429"/>
      <c r="AY22" s="429"/>
      <c r="AZ22" s="430"/>
      <c r="BA22" s="417"/>
      <c r="BB22" s="417"/>
      <c r="BC22" s="417"/>
      <c r="BD22" s="417"/>
      <c r="BE22" s="417"/>
      <c r="BF22" s="417"/>
      <c r="BG22" s="417"/>
      <c r="BH22" s="417"/>
      <c r="BI22" s="417"/>
      <c r="BJ22" s="417"/>
      <c r="BL22" s="69"/>
      <c r="BM22" s="56">
        <v>1</v>
      </c>
      <c r="BN22" s="57">
        <f t="shared" si="0"/>
        <v>14</v>
      </c>
      <c r="BO22" s="52" t="s">
        <v>181</v>
      </c>
      <c r="BP22" s="52" t="s">
        <v>182</v>
      </c>
      <c r="BQ22" s="54"/>
      <c r="BR22" s="54"/>
      <c r="BS22" s="55"/>
      <c r="BT22" s="56"/>
      <c r="BU22" s="54"/>
      <c r="BV22" s="54"/>
      <c r="BW22" s="69"/>
      <c r="BX22" s="56">
        <v>1</v>
      </c>
      <c r="BY22" s="57">
        <f t="shared" si="1"/>
        <v>14</v>
      </c>
      <c r="BZ22" s="52" t="s">
        <v>181</v>
      </c>
      <c r="CA22" s="52" t="s">
        <v>182</v>
      </c>
      <c r="CB22" s="54"/>
      <c r="CC22" s="54"/>
      <c r="CD22" s="55"/>
      <c r="CE22" s="56"/>
      <c r="CF22" s="54"/>
      <c r="CG22" s="54"/>
      <c r="CH22" s="69"/>
    </row>
    <row r="23" spans="1:86" s="74" customFormat="1">
      <c r="A23" s="73"/>
      <c r="B23" s="62">
        <f t="shared" si="2"/>
        <v>15</v>
      </c>
      <c r="C23" s="418" t="s">
        <v>498</v>
      </c>
      <c r="D23" s="419"/>
      <c r="E23" s="419"/>
      <c r="F23" s="419"/>
      <c r="G23" s="419"/>
      <c r="H23" s="419"/>
      <c r="I23" s="419"/>
      <c r="J23" s="419"/>
      <c r="K23" s="419"/>
      <c r="L23" s="420"/>
      <c r="M23" s="421" t="s">
        <v>490</v>
      </c>
      <c r="N23" s="422"/>
      <c r="O23" s="422"/>
      <c r="P23" s="422"/>
      <c r="Q23" s="423"/>
      <c r="R23" s="424" t="s">
        <v>292</v>
      </c>
      <c r="S23" s="424"/>
      <c r="T23" s="424"/>
      <c r="U23" s="424"/>
      <c r="V23" s="424"/>
      <c r="W23" s="421" t="s">
        <v>490</v>
      </c>
      <c r="X23" s="422"/>
      <c r="Y23" s="422"/>
      <c r="Z23" s="422"/>
      <c r="AA23" s="423"/>
      <c r="AB23" s="424" t="s">
        <v>292</v>
      </c>
      <c r="AC23" s="424"/>
      <c r="AD23" s="424"/>
      <c r="AE23" s="424"/>
      <c r="AF23" s="424"/>
      <c r="AG23" s="425"/>
      <c r="AH23" s="426"/>
      <c r="AI23" s="426"/>
      <c r="AJ23" s="426"/>
      <c r="AK23" s="427"/>
      <c r="AL23" s="428"/>
      <c r="AM23" s="429"/>
      <c r="AN23" s="429"/>
      <c r="AO23" s="429"/>
      <c r="AP23" s="430"/>
      <c r="AQ23" s="425"/>
      <c r="AR23" s="426"/>
      <c r="AS23" s="426"/>
      <c r="AT23" s="426"/>
      <c r="AU23" s="427"/>
      <c r="AV23" s="428"/>
      <c r="AW23" s="429"/>
      <c r="AX23" s="429"/>
      <c r="AY23" s="429"/>
      <c r="AZ23" s="430"/>
      <c r="BA23" s="417"/>
      <c r="BB23" s="417"/>
      <c r="BC23" s="417"/>
      <c r="BD23" s="417"/>
      <c r="BE23" s="417"/>
      <c r="BF23" s="417"/>
      <c r="BG23" s="417"/>
      <c r="BH23" s="417"/>
      <c r="BI23" s="417"/>
      <c r="BJ23" s="417"/>
      <c r="BL23" s="69"/>
      <c r="BM23" s="56">
        <v>1</v>
      </c>
      <c r="BN23" s="57">
        <f t="shared" si="0"/>
        <v>15</v>
      </c>
      <c r="BO23" s="52" t="s">
        <v>181</v>
      </c>
      <c r="BP23" s="52" t="s">
        <v>182</v>
      </c>
      <c r="BQ23" s="54"/>
      <c r="BR23" s="54"/>
      <c r="BS23" s="55"/>
      <c r="BT23" s="56"/>
      <c r="BU23" s="54"/>
      <c r="BV23" s="54"/>
      <c r="BW23" s="69"/>
      <c r="BX23" s="56">
        <v>1</v>
      </c>
      <c r="BY23" s="57">
        <f t="shared" si="1"/>
        <v>15</v>
      </c>
      <c r="BZ23" s="52" t="s">
        <v>181</v>
      </c>
      <c r="CA23" s="52" t="s">
        <v>182</v>
      </c>
      <c r="CB23" s="54"/>
      <c r="CC23" s="54"/>
      <c r="CD23" s="55"/>
      <c r="CE23" s="56"/>
      <c r="CF23" s="54"/>
      <c r="CG23" s="54"/>
      <c r="CH23" s="69"/>
    </row>
    <row r="24" spans="1:86" s="74" customFormat="1">
      <c r="A24" s="73"/>
      <c r="B24" s="62">
        <f t="shared" si="2"/>
        <v>16</v>
      </c>
      <c r="C24" s="418" t="s">
        <v>499</v>
      </c>
      <c r="D24" s="419"/>
      <c r="E24" s="419"/>
      <c r="F24" s="419"/>
      <c r="G24" s="419"/>
      <c r="H24" s="419"/>
      <c r="I24" s="419"/>
      <c r="J24" s="419"/>
      <c r="K24" s="419"/>
      <c r="L24" s="420"/>
      <c r="M24" s="421" t="s">
        <v>332</v>
      </c>
      <c r="N24" s="422"/>
      <c r="O24" s="422"/>
      <c r="P24" s="422"/>
      <c r="Q24" s="423"/>
      <c r="R24" s="424" t="s">
        <v>292</v>
      </c>
      <c r="S24" s="424"/>
      <c r="T24" s="424"/>
      <c r="U24" s="424"/>
      <c r="V24" s="424"/>
      <c r="W24" s="421" t="s">
        <v>332</v>
      </c>
      <c r="X24" s="422"/>
      <c r="Y24" s="422"/>
      <c r="Z24" s="422"/>
      <c r="AA24" s="423"/>
      <c r="AB24" s="424" t="s">
        <v>292</v>
      </c>
      <c r="AC24" s="424"/>
      <c r="AD24" s="424"/>
      <c r="AE24" s="424"/>
      <c r="AF24" s="424"/>
      <c r="AG24" s="425"/>
      <c r="AH24" s="426"/>
      <c r="AI24" s="426"/>
      <c r="AJ24" s="426"/>
      <c r="AK24" s="427"/>
      <c r="AL24" s="428"/>
      <c r="AM24" s="429"/>
      <c r="AN24" s="429"/>
      <c r="AO24" s="429"/>
      <c r="AP24" s="430"/>
      <c r="AQ24" s="425"/>
      <c r="AR24" s="426"/>
      <c r="AS24" s="426"/>
      <c r="AT24" s="426"/>
      <c r="AU24" s="427"/>
      <c r="AV24" s="428"/>
      <c r="AW24" s="429"/>
      <c r="AX24" s="429"/>
      <c r="AY24" s="429"/>
      <c r="AZ24" s="430"/>
      <c r="BA24" s="417"/>
      <c r="BB24" s="417"/>
      <c r="BC24" s="417"/>
      <c r="BD24" s="417"/>
      <c r="BE24" s="417"/>
      <c r="BF24" s="417"/>
      <c r="BG24" s="417"/>
      <c r="BH24" s="417"/>
      <c r="BI24" s="417"/>
      <c r="BJ24" s="417"/>
      <c r="BL24" s="69"/>
      <c r="BM24" s="56">
        <v>1</v>
      </c>
      <c r="BN24" s="57">
        <f t="shared" si="0"/>
        <v>16</v>
      </c>
      <c r="BO24" s="52" t="s">
        <v>181</v>
      </c>
      <c r="BP24" s="52" t="s">
        <v>182</v>
      </c>
      <c r="BQ24" s="54"/>
      <c r="BR24" s="54"/>
      <c r="BS24" s="55"/>
      <c r="BT24" s="56"/>
      <c r="BU24" s="54"/>
      <c r="BV24" s="54"/>
      <c r="BW24" s="69"/>
      <c r="BX24" s="56">
        <v>1</v>
      </c>
      <c r="BY24" s="57">
        <f t="shared" si="1"/>
        <v>16</v>
      </c>
      <c r="BZ24" s="52" t="s">
        <v>181</v>
      </c>
      <c r="CA24" s="52" t="s">
        <v>182</v>
      </c>
      <c r="CB24" s="54"/>
      <c r="CC24" s="54"/>
      <c r="CD24" s="55"/>
      <c r="CE24" s="56"/>
      <c r="CF24" s="54"/>
      <c r="CG24" s="54"/>
      <c r="CH24" s="69"/>
    </row>
    <row r="25" spans="1:86" s="74" customFormat="1">
      <c r="A25" s="73"/>
      <c r="B25" s="62">
        <f t="shared" si="2"/>
        <v>17</v>
      </c>
      <c r="C25" s="418" t="s">
        <v>500</v>
      </c>
      <c r="D25" s="419"/>
      <c r="E25" s="419"/>
      <c r="F25" s="419"/>
      <c r="G25" s="419"/>
      <c r="H25" s="419"/>
      <c r="I25" s="419"/>
      <c r="J25" s="419"/>
      <c r="K25" s="419"/>
      <c r="L25" s="420"/>
      <c r="M25" s="421" t="s">
        <v>334</v>
      </c>
      <c r="N25" s="422"/>
      <c r="O25" s="422"/>
      <c r="P25" s="422"/>
      <c r="Q25" s="423"/>
      <c r="R25" s="424" t="s">
        <v>292</v>
      </c>
      <c r="S25" s="424"/>
      <c r="T25" s="424"/>
      <c r="U25" s="424"/>
      <c r="V25" s="424"/>
      <c r="W25" s="421" t="s">
        <v>334</v>
      </c>
      <c r="X25" s="422"/>
      <c r="Y25" s="422"/>
      <c r="Z25" s="422"/>
      <c r="AA25" s="423"/>
      <c r="AB25" s="424" t="s">
        <v>292</v>
      </c>
      <c r="AC25" s="424"/>
      <c r="AD25" s="424"/>
      <c r="AE25" s="424"/>
      <c r="AF25" s="424"/>
      <c r="AG25" s="425"/>
      <c r="AH25" s="426"/>
      <c r="AI25" s="426"/>
      <c r="AJ25" s="426"/>
      <c r="AK25" s="427"/>
      <c r="AL25" s="428"/>
      <c r="AM25" s="429"/>
      <c r="AN25" s="429"/>
      <c r="AO25" s="429"/>
      <c r="AP25" s="430"/>
      <c r="AQ25" s="425"/>
      <c r="AR25" s="426"/>
      <c r="AS25" s="426"/>
      <c r="AT25" s="426"/>
      <c r="AU25" s="427"/>
      <c r="AV25" s="428"/>
      <c r="AW25" s="429"/>
      <c r="AX25" s="429"/>
      <c r="AY25" s="429"/>
      <c r="AZ25" s="430"/>
      <c r="BA25" s="417"/>
      <c r="BB25" s="417"/>
      <c r="BC25" s="417"/>
      <c r="BD25" s="417"/>
      <c r="BE25" s="417"/>
      <c r="BF25" s="417"/>
      <c r="BG25" s="417"/>
      <c r="BH25" s="417"/>
      <c r="BI25" s="417"/>
      <c r="BJ25" s="417"/>
      <c r="BL25" s="69"/>
      <c r="BM25" s="56">
        <v>1</v>
      </c>
      <c r="BN25" s="57">
        <f t="shared" si="0"/>
        <v>17</v>
      </c>
      <c r="BO25" s="52" t="s">
        <v>181</v>
      </c>
      <c r="BP25" s="52" t="s">
        <v>182</v>
      </c>
      <c r="BQ25" s="54"/>
      <c r="BR25" s="54"/>
      <c r="BS25" s="55"/>
      <c r="BT25" s="56"/>
      <c r="BU25" s="54"/>
      <c r="BV25" s="54"/>
      <c r="BW25" s="69"/>
      <c r="BX25" s="56">
        <v>1</v>
      </c>
      <c r="BY25" s="57">
        <f t="shared" si="1"/>
        <v>17</v>
      </c>
      <c r="BZ25" s="52" t="s">
        <v>181</v>
      </c>
      <c r="CA25" s="52" t="s">
        <v>182</v>
      </c>
      <c r="CB25" s="54"/>
      <c r="CC25" s="54"/>
      <c r="CD25" s="55"/>
      <c r="CE25" s="56"/>
      <c r="CF25" s="54"/>
      <c r="CG25" s="54"/>
      <c r="CH25" s="69"/>
    </row>
    <row r="26" spans="1:86" s="74" customFormat="1">
      <c r="A26" s="73"/>
      <c r="B26" s="62">
        <f>ROW()-8</f>
        <v>18</v>
      </c>
      <c r="C26" s="418" t="s">
        <v>501</v>
      </c>
      <c r="D26" s="419"/>
      <c r="E26" s="419"/>
      <c r="F26" s="419"/>
      <c r="G26" s="419"/>
      <c r="H26" s="419"/>
      <c r="I26" s="419"/>
      <c r="J26" s="419"/>
      <c r="K26" s="419"/>
      <c r="L26" s="420"/>
      <c r="M26" s="421" t="s">
        <v>502</v>
      </c>
      <c r="N26" s="422"/>
      <c r="O26" s="422"/>
      <c r="P26" s="422"/>
      <c r="Q26" s="423"/>
      <c r="R26" s="424" t="s">
        <v>292</v>
      </c>
      <c r="S26" s="424"/>
      <c r="T26" s="424"/>
      <c r="U26" s="424"/>
      <c r="V26" s="424"/>
      <c r="W26" s="421" t="s">
        <v>502</v>
      </c>
      <c r="X26" s="422"/>
      <c r="Y26" s="422"/>
      <c r="Z26" s="422"/>
      <c r="AA26" s="423"/>
      <c r="AB26" s="424" t="s">
        <v>292</v>
      </c>
      <c r="AC26" s="424"/>
      <c r="AD26" s="424"/>
      <c r="AE26" s="424"/>
      <c r="AF26" s="424"/>
      <c r="AG26" s="425"/>
      <c r="AH26" s="426"/>
      <c r="AI26" s="426"/>
      <c r="AJ26" s="426"/>
      <c r="AK26" s="427"/>
      <c r="AL26" s="428"/>
      <c r="AM26" s="429"/>
      <c r="AN26" s="429"/>
      <c r="AO26" s="429"/>
      <c r="AP26" s="430"/>
      <c r="AQ26" s="425"/>
      <c r="AR26" s="426"/>
      <c r="AS26" s="426"/>
      <c r="AT26" s="426"/>
      <c r="AU26" s="427"/>
      <c r="AV26" s="428"/>
      <c r="AW26" s="429"/>
      <c r="AX26" s="429"/>
      <c r="AY26" s="429"/>
      <c r="AZ26" s="430"/>
      <c r="BA26" s="417"/>
      <c r="BB26" s="417"/>
      <c r="BC26" s="417"/>
      <c r="BD26" s="417"/>
      <c r="BE26" s="417"/>
      <c r="BF26" s="417"/>
      <c r="BG26" s="417"/>
      <c r="BH26" s="417"/>
      <c r="BI26" s="417"/>
      <c r="BJ26" s="417"/>
      <c r="BL26" s="69"/>
      <c r="BM26" s="56">
        <v>1</v>
      </c>
      <c r="BN26" s="57">
        <f t="shared" si="0"/>
        <v>18</v>
      </c>
      <c r="BO26" s="52" t="s">
        <v>181</v>
      </c>
      <c r="BP26" s="52" t="s">
        <v>182</v>
      </c>
      <c r="BQ26" s="54"/>
      <c r="BR26" s="54"/>
      <c r="BS26" s="55"/>
      <c r="BT26" s="56"/>
      <c r="BU26" s="54"/>
      <c r="BV26" s="54"/>
      <c r="BW26" s="69"/>
      <c r="BX26" s="56">
        <v>1</v>
      </c>
      <c r="BY26" s="57">
        <f t="shared" si="1"/>
        <v>18</v>
      </c>
      <c r="BZ26" s="52" t="s">
        <v>181</v>
      </c>
      <c r="CA26" s="52" t="s">
        <v>182</v>
      </c>
      <c r="CB26" s="54"/>
      <c r="CC26" s="54"/>
      <c r="CD26" s="55"/>
      <c r="CE26" s="56"/>
      <c r="CF26" s="54"/>
      <c r="CG26" s="54"/>
      <c r="CH26" s="69"/>
    </row>
    <row r="27" spans="1:86" s="74" customFormat="1">
      <c r="A27" s="73"/>
      <c r="B27" s="62">
        <f t="shared" si="2"/>
        <v>19</v>
      </c>
      <c r="C27" s="418" t="s">
        <v>503</v>
      </c>
      <c r="D27" s="419"/>
      <c r="E27" s="419"/>
      <c r="F27" s="419"/>
      <c r="G27" s="419"/>
      <c r="H27" s="419"/>
      <c r="I27" s="419"/>
      <c r="J27" s="419"/>
      <c r="K27" s="419"/>
      <c r="L27" s="420"/>
      <c r="M27" s="421" t="s">
        <v>512</v>
      </c>
      <c r="N27" s="422"/>
      <c r="O27" s="422"/>
      <c r="P27" s="422"/>
      <c r="Q27" s="423"/>
      <c r="R27" s="424" t="s">
        <v>497</v>
      </c>
      <c r="S27" s="424"/>
      <c r="T27" s="424"/>
      <c r="U27" s="424"/>
      <c r="V27" s="424"/>
      <c r="W27" s="421" t="s">
        <v>512</v>
      </c>
      <c r="X27" s="422"/>
      <c r="Y27" s="422"/>
      <c r="Z27" s="422"/>
      <c r="AA27" s="423"/>
      <c r="AB27" s="424" t="s">
        <v>497</v>
      </c>
      <c r="AC27" s="424"/>
      <c r="AD27" s="424"/>
      <c r="AE27" s="424"/>
      <c r="AF27" s="424"/>
      <c r="AG27" s="425"/>
      <c r="AH27" s="426"/>
      <c r="AI27" s="426"/>
      <c r="AJ27" s="426"/>
      <c r="AK27" s="427"/>
      <c r="AL27" s="428"/>
      <c r="AM27" s="429"/>
      <c r="AN27" s="429"/>
      <c r="AO27" s="429"/>
      <c r="AP27" s="430"/>
      <c r="AQ27" s="425"/>
      <c r="AR27" s="426"/>
      <c r="AS27" s="426"/>
      <c r="AT27" s="426"/>
      <c r="AU27" s="427"/>
      <c r="AV27" s="428"/>
      <c r="AW27" s="429"/>
      <c r="AX27" s="429"/>
      <c r="AY27" s="429"/>
      <c r="AZ27" s="430"/>
      <c r="BA27" s="417"/>
      <c r="BB27" s="417"/>
      <c r="BC27" s="417"/>
      <c r="BD27" s="417"/>
      <c r="BE27" s="417"/>
      <c r="BF27" s="417"/>
      <c r="BG27" s="417"/>
      <c r="BH27" s="417"/>
      <c r="BI27" s="417"/>
      <c r="BJ27" s="417"/>
      <c r="BL27" s="69"/>
      <c r="BM27" s="56">
        <v>1</v>
      </c>
      <c r="BN27" s="57">
        <f t="shared" si="0"/>
        <v>19</v>
      </c>
      <c r="BO27" s="52" t="s">
        <v>181</v>
      </c>
      <c r="BP27" s="52" t="s">
        <v>182</v>
      </c>
      <c r="BQ27" s="54"/>
      <c r="BR27" s="54"/>
      <c r="BS27" s="55"/>
      <c r="BT27" s="56"/>
      <c r="BU27" s="54"/>
      <c r="BV27" s="54"/>
      <c r="BW27" s="69"/>
      <c r="BX27" s="56">
        <v>1</v>
      </c>
      <c r="BY27" s="57">
        <f t="shared" si="1"/>
        <v>19</v>
      </c>
      <c r="BZ27" s="52" t="s">
        <v>181</v>
      </c>
      <c r="CA27" s="52" t="s">
        <v>182</v>
      </c>
      <c r="CB27" s="54"/>
      <c r="CC27" s="54"/>
      <c r="CD27" s="55"/>
      <c r="CE27" s="56"/>
      <c r="CF27" s="54"/>
      <c r="CG27" s="54"/>
      <c r="CH27" s="69"/>
    </row>
    <row r="28" spans="1:86" s="74" customFormat="1">
      <c r="A28" s="73"/>
      <c r="B28" s="62">
        <f t="shared" si="2"/>
        <v>20</v>
      </c>
      <c r="C28" s="418" t="s">
        <v>504</v>
      </c>
      <c r="D28" s="419"/>
      <c r="E28" s="419"/>
      <c r="F28" s="419"/>
      <c r="G28" s="419"/>
      <c r="H28" s="419"/>
      <c r="I28" s="419"/>
      <c r="J28" s="419"/>
      <c r="K28" s="419"/>
      <c r="L28" s="420"/>
      <c r="M28" s="421" t="s">
        <v>513</v>
      </c>
      <c r="N28" s="422"/>
      <c r="O28" s="422"/>
      <c r="P28" s="422"/>
      <c r="Q28" s="423"/>
      <c r="R28" s="424" t="s">
        <v>497</v>
      </c>
      <c r="S28" s="424"/>
      <c r="T28" s="424"/>
      <c r="U28" s="424"/>
      <c r="V28" s="424"/>
      <c r="W28" s="421" t="s">
        <v>513</v>
      </c>
      <c r="X28" s="422"/>
      <c r="Y28" s="422"/>
      <c r="Z28" s="422"/>
      <c r="AA28" s="423"/>
      <c r="AB28" s="424" t="s">
        <v>497</v>
      </c>
      <c r="AC28" s="424"/>
      <c r="AD28" s="424"/>
      <c r="AE28" s="424"/>
      <c r="AF28" s="424"/>
      <c r="AG28" s="425"/>
      <c r="AH28" s="426"/>
      <c r="AI28" s="426"/>
      <c r="AJ28" s="426"/>
      <c r="AK28" s="427"/>
      <c r="AL28" s="428"/>
      <c r="AM28" s="429"/>
      <c r="AN28" s="429"/>
      <c r="AO28" s="429"/>
      <c r="AP28" s="430"/>
      <c r="AQ28" s="425"/>
      <c r="AR28" s="426"/>
      <c r="AS28" s="426"/>
      <c r="AT28" s="426"/>
      <c r="AU28" s="427"/>
      <c r="AV28" s="428"/>
      <c r="AW28" s="429"/>
      <c r="AX28" s="429"/>
      <c r="AY28" s="429"/>
      <c r="AZ28" s="430"/>
      <c r="BA28" s="417"/>
      <c r="BB28" s="417"/>
      <c r="BC28" s="417"/>
      <c r="BD28" s="417"/>
      <c r="BE28" s="417"/>
      <c r="BF28" s="417"/>
      <c r="BG28" s="417"/>
      <c r="BH28" s="417"/>
      <c r="BI28" s="417"/>
      <c r="BJ28" s="417"/>
      <c r="BL28" s="69"/>
      <c r="BM28" s="56">
        <v>1</v>
      </c>
      <c r="BN28" s="57">
        <f t="shared" si="0"/>
        <v>20</v>
      </c>
      <c r="BO28" s="52" t="s">
        <v>181</v>
      </c>
      <c r="BP28" s="52" t="s">
        <v>182</v>
      </c>
      <c r="BQ28" s="54"/>
      <c r="BR28" s="54"/>
      <c r="BS28" s="55"/>
      <c r="BT28" s="56"/>
      <c r="BU28" s="54"/>
      <c r="BV28" s="54"/>
      <c r="BW28" s="69"/>
      <c r="BX28" s="56">
        <v>1</v>
      </c>
      <c r="BY28" s="57">
        <f t="shared" si="1"/>
        <v>20</v>
      </c>
      <c r="BZ28" s="52" t="s">
        <v>181</v>
      </c>
      <c r="CA28" s="52" t="s">
        <v>182</v>
      </c>
      <c r="CB28" s="54"/>
      <c r="CC28" s="54"/>
      <c r="CD28" s="55"/>
      <c r="CE28" s="56"/>
      <c r="CF28" s="54"/>
      <c r="CG28" s="54"/>
      <c r="CH28" s="69"/>
    </row>
    <row r="29" spans="1:86" s="74" customFormat="1">
      <c r="A29" s="73"/>
      <c r="B29" s="62">
        <f t="shared" si="2"/>
        <v>21</v>
      </c>
      <c r="C29" s="418" t="s">
        <v>505</v>
      </c>
      <c r="D29" s="419"/>
      <c r="E29" s="419"/>
      <c r="F29" s="419"/>
      <c r="G29" s="419"/>
      <c r="H29" s="419"/>
      <c r="I29" s="419"/>
      <c r="J29" s="419"/>
      <c r="K29" s="419"/>
      <c r="L29" s="420"/>
      <c r="M29" s="421" t="s">
        <v>514</v>
      </c>
      <c r="N29" s="422"/>
      <c r="O29" s="422"/>
      <c r="P29" s="422"/>
      <c r="Q29" s="423"/>
      <c r="R29" s="424" t="s">
        <v>497</v>
      </c>
      <c r="S29" s="424"/>
      <c r="T29" s="424"/>
      <c r="U29" s="424"/>
      <c r="V29" s="424"/>
      <c r="W29" s="421" t="s">
        <v>514</v>
      </c>
      <c r="X29" s="422"/>
      <c r="Y29" s="422"/>
      <c r="Z29" s="422"/>
      <c r="AA29" s="423"/>
      <c r="AB29" s="424" t="s">
        <v>497</v>
      </c>
      <c r="AC29" s="424"/>
      <c r="AD29" s="424"/>
      <c r="AE29" s="424"/>
      <c r="AF29" s="424"/>
      <c r="AG29" s="425"/>
      <c r="AH29" s="426"/>
      <c r="AI29" s="426"/>
      <c r="AJ29" s="426"/>
      <c r="AK29" s="427"/>
      <c r="AL29" s="428"/>
      <c r="AM29" s="429"/>
      <c r="AN29" s="429"/>
      <c r="AO29" s="429"/>
      <c r="AP29" s="430"/>
      <c r="AQ29" s="425"/>
      <c r="AR29" s="426"/>
      <c r="AS29" s="426"/>
      <c r="AT29" s="426"/>
      <c r="AU29" s="427"/>
      <c r="AV29" s="428"/>
      <c r="AW29" s="429"/>
      <c r="AX29" s="429"/>
      <c r="AY29" s="429"/>
      <c r="AZ29" s="430"/>
      <c r="BA29" s="417"/>
      <c r="BB29" s="417"/>
      <c r="BC29" s="417"/>
      <c r="BD29" s="417"/>
      <c r="BE29" s="417"/>
      <c r="BF29" s="417"/>
      <c r="BG29" s="417"/>
      <c r="BH29" s="417"/>
      <c r="BI29" s="417"/>
      <c r="BJ29" s="417"/>
      <c r="BL29" s="69"/>
      <c r="BM29" s="56">
        <v>1</v>
      </c>
      <c r="BN29" s="57">
        <f t="shared" si="0"/>
        <v>21</v>
      </c>
      <c r="BO29" s="52" t="s">
        <v>181</v>
      </c>
      <c r="BP29" s="52" t="s">
        <v>182</v>
      </c>
      <c r="BQ29" s="54"/>
      <c r="BR29" s="54"/>
      <c r="BS29" s="55"/>
      <c r="BT29" s="56"/>
      <c r="BU29" s="54"/>
      <c r="BV29" s="54"/>
      <c r="BW29" s="69"/>
      <c r="BX29" s="56">
        <v>1</v>
      </c>
      <c r="BY29" s="57">
        <f t="shared" si="1"/>
        <v>21</v>
      </c>
      <c r="BZ29" s="52" t="s">
        <v>181</v>
      </c>
      <c r="CA29" s="52" t="s">
        <v>182</v>
      </c>
      <c r="CB29" s="54"/>
      <c r="CC29" s="54"/>
      <c r="CD29" s="55"/>
      <c r="CE29" s="56"/>
      <c r="CF29" s="54"/>
      <c r="CG29" s="54"/>
      <c r="CH29" s="69"/>
    </row>
    <row r="30" spans="1:86" s="74" customFormat="1">
      <c r="A30" s="73"/>
      <c r="B30" s="62">
        <f t="shared" si="2"/>
        <v>22</v>
      </c>
      <c r="C30" s="418" t="s">
        <v>506</v>
      </c>
      <c r="D30" s="419"/>
      <c r="E30" s="419"/>
      <c r="F30" s="419"/>
      <c r="G30" s="419"/>
      <c r="H30" s="419"/>
      <c r="I30" s="419"/>
      <c r="J30" s="419"/>
      <c r="K30" s="419"/>
      <c r="L30" s="420"/>
      <c r="M30" s="421" t="s">
        <v>515</v>
      </c>
      <c r="N30" s="422"/>
      <c r="O30" s="422"/>
      <c r="P30" s="422"/>
      <c r="Q30" s="423"/>
      <c r="R30" s="424" t="s">
        <v>497</v>
      </c>
      <c r="S30" s="424"/>
      <c r="T30" s="424"/>
      <c r="U30" s="424"/>
      <c r="V30" s="424"/>
      <c r="W30" s="421" t="s">
        <v>515</v>
      </c>
      <c r="X30" s="422"/>
      <c r="Y30" s="422"/>
      <c r="Z30" s="422"/>
      <c r="AA30" s="423"/>
      <c r="AB30" s="424" t="s">
        <v>497</v>
      </c>
      <c r="AC30" s="424"/>
      <c r="AD30" s="424"/>
      <c r="AE30" s="424"/>
      <c r="AF30" s="424"/>
      <c r="AG30" s="425"/>
      <c r="AH30" s="426"/>
      <c r="AI30" s="426"/>
      <c r="AJ30" s="426"/>
      <c r="AK30" s="427"/>
      <c r="AL30" s="428"/>
      <c r="AM30" s="429"/>
      <c r="AN30" s="429"/>
      <c r="AO30" s="429"/>
      <c r="AP30" s="430"/>
      <c r="AQ30" s="425"/>
      <c r="AR30" s="426"/>
      <c r="AS30" s="426"/>
      <c r="AT30" s="426"/>
      <c r="AU30" s="427"/>
      <c r="AV30" s="428"/>
      <c r="AW30" s="429"/>
      <c r="AX30" s="429"/>
      <c r="AY30" s="429"/>
      <c r="AZ30" s="430"/>
      <c r="BA30" s="417"/>
      <c r="BB30" s="417"/>
      <c r="BC30" s="417"/>
      <c r="BD30" s="417"/>
      <c r="BE30" s="417"/>
      <c r="BF30" s="417"/>
      <c r="BG30" s="417"/>
      <c r="BH30" s="417"/>
      <c r="BI30" s="417"/>
      <c r="BJ30" s="417"/>
      <c r="BL30" s="69"/>
      <c r="BM30" s="56">
        <v>1</v>
      </c>
      <c r="BN30" s="57">
        <f t="shared" si="0"/>
        <v>22</v>
      </c>
      <c r="BO30" s="52" t="s">
        <v>181</v>
      </c>
      <c r="BP30" s="52" t="s">
        <v>182</v>
      </c>
      <c r="BQ30" s="54"/>
      <c r="BR30" s="54"/>
      <c r="BS30" s="55"/>
      <c r="BT30" s="56"/>
      <c r="BU30" s="54"/>
      <c r="BV30" s="54"/>
      <c r="BW30" s="69"/>
      <c r="BX30" s="56">
        <v>1</v>
      </c>
      <c r="BY30" s="57">
        <f t="shared" si="1"/>
        <v>22</v>
      </c>
      <c r="BZ30" s="52" t="s">
        <v>181</v>
      </c>
      <c r="CA30" s="52" t="s">
        <v>182</v>
      </c>
      <c r="CB30" s="54"/>
      <c r="CC30" s="54"/>
      <c r="CD30" s="55"/>
      <c r="CE30" s="56"/>
      <c r="CF30" s="54"/>
      <c r="CG30" s="54"/>
      <c r="CH30" s="69"/>
    </row>
    <row r="31" spans="1:86" s="74" customFormat="1">
      <c r="A31" s="73"/>
      <c r="B31" s="62">
        <f t="shared" si="2"/>
        <v>23</v>
      </c>
      <c r="C31" s="418" t="s">
        <v>507</v>
      </c>
      <c r="D31" s="419"/>
      <c r="E31" s="419"/>
      <c r="F31" s="419"/>
      <c r="G31" s="419"/>
      <c r="H31" s="419"/>
      <c r="I31" s="419"/>
      <c r="J31" s="419"/>
      <c r="K31" s="419"/>
      <c r="L31" s="420"/>
      <c r="M31" s="421" t="s">
        <v>516</v>
      </c>
      <c r="N31" s="422"/>
      <c r="O31" s="422"/>
      <c r="P31" s="422"/>
      <c r="Q31" s="423"/>
      <c r="R31" s="424" t="s">
        <v>497</v>
      </c>
      <c r="S31" s="424"/>
      <c r="T31" s="424"/>
      <c r="U31" s="424"/>
      <c r="V31" s="424"/>
      <c r="W31" s="421" t="s">
        <v>516</v>
      </c>
      <c r="X31" s="422"/>
      <c r="Y31" s="422"/>
      <c r="Z31" s="422"/>
      <c r="AA31" s="423"/>
      <c r="AB31" s="424" t="s">
        <v>497</v>
      </c>
      <c r="AC31" s="424"/>
      <c r="AD31" s="424"/>
      <c r="AE31" s="424"/>
      <c r="AF31" s="424"/>
      <c r="AG31" s="425"/>
      <c r="AH31" s="426"/>
      <c r="AI31" s="426"/>
      <c r="AJ31" s="426"/>
      <c r="AK31" s="427"/>
      <c r="AL31" s="428"/>
      <c r="AM31" s="429"/>
      <c r="AN31" s="429"/>
      <c r="AO31" s="429"/>
      <c r="AP31" s="430"/>
      <c r="AQ31" s="425"/>
      <c r="AR31" s="426"/>
      <c r="AS31" s="426"/>
      <c r="AT31" s="426"/>
      <c r="AU31" s="427"/>
      <c r="AV31" s="428"/>
      <c r="AW31" s="429"/>
      <c r="AX31" s="429"/>
      <c r="AY31" s="429"/>
      <c r="AZ31" s="430"/>
      <c r="BA31" s="417"/>
      <c r="BB31" s="417"/>
      <c r="BC31" s="417"/>
      <c r="BD31" s="417"/>
      <c r="BE31" s="417"/>
      <c r="BF31" s="417"/>
      <c r="BG31" s="417"/>
      <c r="BH31" s="417"/>
      <c r="BI31" s="417"/>
      <c r="BJ31" s="417"/>
      <c r="BL31" s="69"/>
      <c r="BM31" s="56">
        <v>1</v>
      </c>
      <c r="BN31" s="57">
        <f t="shared" si="0"/>
        <v>23</v>
      </c>
      <c r="BO31" s="52" t="s">
        <v>181</v>
      </c>
      <c r="BP31" s="52" t="s">
        <v>182</v>
      </c>
      <c r="BQ31" s="54"/>
      <c r="BR31" s="54"/>
      <c r="BS31" s="55"/>
      <c r="BT31" s="56"/>
      <c r="BU31" s="54"/>
      <c r="BV31" s="54"/>
      <c r="BW31" s="69"/>
      <c r="BX31" s="56">
        <v>1</v>
      </c>
      <c r="BY31" s="57">
        <f t="shared" si="1"/>
        <v>23</v>
      </c>
      <c r="BZ31" s="52" t="s">
        <v>181</v>
      </c>
      <c r="CA31" s="52" t="s">
        <v>182</v>
      </c>
      <c r="CB31" s="54"/>
      <c r="CC31" s="54"/>
      <c r="CD31" s="55"/>
      <c r="CE31" s="56"/>
      <c r="CF31" s="54"/>
      <c r="CG31" s="54"/>
      <c r="CH31" s="69"/>
    </row>
    <row r="32" spans="1:86" s="74" customFormat="1">
      <c r="A32" s="73"/>
      <c r="B32" s="62">
        <f t="shared" si="2"/>
        <v>24</v>
      </c>
      <c r="C32" s="418" t="s">
        <v>508</v>
      </c>
      <c r="D32" s="419"/>
      <c r="E32" s="419"/>
      <c r="F32" s="419"/>
      <c r="G32" s="419"/>
      <c r="H32" s="419"/>
      <c r="I32" s="419"/>
      <c r="J32" s="419"/>
      <c r="K32" s="419"/>
      <c r="L32" s="420"/>
      <c r="M32" s="421" t="s">
        <v>510</v>
      </c>
      <c r="N32" s="422"/>
      <c r="O32" s="422"/>
      <c r="P32" s="422"/>
      <c r="Q32" s="423"/>
      <c r="R32" s="424" t="s">
        <v>497</v>
      </c>
      <c r="S32" s="424"/>
      <c r="T32" s="424"/>
      <c r="U32" s="424"/>
      <c r="V32" s="424"/>
      <c r="W32" s="421" t="s">
        <v>510</v>
      </c>
      <c r="X32" s="422"/>
      <c r="Y32" s="422"/>
      <c r="Z32" s="422"/>
      <c r="AA32" s="423"/>
      <c r="AB32" s="424" t="s">
        <v>497</v>
      </c>
      <c r="AC32" s="424"/>
      <c r="AD32" s="424"/>
      <c r="AE32" s="424"/>
      <c r="AF32" s="424"/>
      <c r="AG32" s="425"/>
      <c r="AH32" s="426"/>
      <c r="AI32" s="426"/>
      <c r="AJ32" s="426"/>
      <c r="AK32" s="427"/>
      <c r="AL32" s="428"/>
      <c r="AM32" s="429"/>
      <c r="AN32" s="429"/>
      <c r="AO32" s="429"/>
      <c r="AP32" s="430"/>
      <c r="AQ32" s="425"/>
      <c r="AR32" s="426"/>
      <c r="AS32" s="426"/>
      <c r="AT32" s="426"/>
      <c r="AU32" s="427"/>
      <c r="AV32" s="428"/>
      <c r="AW32" s="429"/>
      <c r="AX32" s="429"/>
      <c r="AY32" s="429"/>
      <c r="AZ32" s="430"/>
      <c r="BA32" s="417"/>
      <c r="BB32" s="417"/>
      <c r="BC32" s="417"/>
      <c r="BD32" s="417"/>
      <c r="BE32" s="417"/>
      <c r="BF32" s="417"/>
      <c r="BG32" s="417"/>
      <c r="BH32" s="417"/>
      <c r="BI32" s="417"/>
      <c r="BJ32" s="417"/>
      <c r="BL32" s="69"/>
      <c r="BM32" s="56">
        <v>1</v>
      </c>
      <c r="BN32" s="57">
        <f t="shared" si="0"/>
        <v>24</v>
      </c>
      <c r="BO32" s="52" t="s">
        <v>181</v>
      </c>
      <c r="BP32" s="52" t="s">
        <v>182</v>
      </c>
      <c r="BQ32" s="54"/>
      <c r="BR32" s="54"/>
      <c r="BS32" s="55"/>
      <c r="BT32" s="56"/>
      <c r="BU32" s="54"/>
      <c r="BV32" s="54"/>
      <c r="BW32" s="69"/>
      <c r="BX32" s="56">
        <v>1</v>
      </c>
      <c r="BY32" s="57">
        <f t="shared" si="1"/>
        <v>24</v>
      </c>
      <c r="BZ32" s="52" t="s">
        <v>181</v>
      </c>
      <c r="CA32" s="52" t="s">
        <v>182</v>
      </c>
      <c r="CB32" s="54"/>
      <c r="CC32" s="54"/>
      <c r="CD32" s="55"/>
      <c r="CE32" s="56"/>
      <c r="CF32" s="54"/>
      <c r="CG32" s="54"/>
      <c r="CH32" s="69"/>
    </row>
    <row r="33" spans="1:86" s="74" customFormat="1">
      <c r="A33" s="73"/>
      <c r="B33" s="62">
        <f t="shared" si="2"/>
        <v>25</v>
      </c>
      <c r="C33" s="418" t="s">
        <v>509</v>
      </c>
      <c r="D33" s="419"/>
      <c r="E33" s="419"/>
      <c r="F33" s="419"/>
      <c r="G33" s="419"/>
      <c r="H33" s="419"/>
      <c r="I33" s="419"/>
      <c r="J33" s="419"/>
      <c r="K33" s="419"/>
      <c r="L33" s="420"/>
      <c r="M33" s="421" t="s">
        <v>511</v>
      </c>
      <c r="N33" s="422"/>
      <c r="O33" s="422"/>
      <c r="P33" s="422"/>
      <c r="Q33" s="423"/>
      <c r="R33" s="424" t="s">
        <v>497</v>
      </c>
      <c r="S33" s="424"/>
      <c r="T33" s="424"/>
      <c r="U33" s="424"/>
      <c r="V33" s="424"/>
      <c r="W33" s="421" t="s">
        <v>511</v>
      </c>
      <c r="X33" s="422"/>
      <c r="Y33" s="422"/>
      <c r="Z33" s="422"/>
      <c r="AA33" s="423"/>
      <c r="AB33" s="424" t="s">
        <v>497</v>
      </c>
      <c r="AC33" s="424"/>
      <c r="AD33" s="424"/>
      <c r="AE33" s="424"/>
      <c r="AF33" s="424"/>
      <c r="AG33" s="425"/>
      <c r="AH33" s="426"/>
      <c r="AI33" s="426"/>
      <c r="AJ33" s="426"/>
      <c r="AK33" s="427"/>
      <c r="AL33" s="428"/>
      <c r="AM33" s="429"/>
      <c r="AN33" s="429"/>
      <c r="AO33" s="429"/>
      <c r="AP33" s="430"/>
      <c r="AQ33" s="425"/>
      <c r="AR33" s="426"/>
      <c r="AS33" s="426"/>
      <c r="AT33" s="426"/>
      <c r="AU33" s="427"/>
      <c r="AV33" s="428"/>
      <c r="AW33" s="429"/>
      <c r="AX33" s="429"/>
      <c r="AY33" s="429"/>
      <c r="AZ33" s="430"/>
      <c r="BA33" s="417"/>
      <c r="BB33" s="417"/>
      <c r="BC33" s="417"/>
      <c r="BD33" s="417"/>
      <c r="BE33" s="417"/>
      <c r="BF33" s="417"/>
      <c r="BG33" s="417"/>
      <c r="BH33" s="417"/>
      <c r="BI33" s="417"/>
      <c r="BJ33" s="417"/>
      <c r="BL33" s="69"/>
      <c r="BM33" s="56">
        <v>1</v>
      </c>
      <c r="BN33" s="57">
        <f t="shared" si="0"/>
        <v>25</v>
      </c>
      <c r="BO33" s="52" t="s">
        <v>181</v>
      </c>
      <c r="BP33" s="52" t="s">
        <v>182</v>
      </c>
      <c r="BQ33" s="54"/>
      <c r="BR33" s="54"/>
      <c r="BS33" s="55"/>
      <c r="BT33" s="56"/>
      <c r="BU33" s="54"/>
      <c r="BV33" s="54"/>
      <c r="BW33" s="69"/>
      <c r="BX33" s="56">
        <v>1</v>
      </c>
      <c r="BY33" s="57">
        <f t="shared" si="1"/>
        <v>25</v>
      </c>
      <c r="BZ33" s="52" t="s">
        <v>181</v>
      </c>
      <c r="CA33" s="52" t="s">
        <v>182</v>
      </c>
      <c r="CB33" s="54"/>
      <c r="CC33" s="54"/>
      <c r="CD33" s="55"/>
      <c r="CE33" s="56"/>
      <c r="CF33" s="54"/>
      <c r="CG33" s="54"/>
      <c r="CH33" s="69"/>
    </row>
    <row r="34" spans="1:86">
      <c r="M34" s="68" t="s">
        <v>185</v>
      </c>
      <c r="N34" s="68"/>
      <c r="O34" s="68"/>
      <c r="P34" s="68"/>
      <c r="Q34" s="68"/>
      <c r="R34" s="68"/>
      <c r="S34" s="68"/>
      <c r="T34" s="68"/>
      <c r="U34" s="68"/>
      <c r="V34" s="68"/>
      <c r="W34" s="68" t="s">
        <v>186</v>
      </c>
      <c r="X34" s="68"/>
      <c r="BM34" s="69"/>
      <c r="BN34" s="69"/>
      <c r="BO34" s="69"/>
      <c r="BP34" s="69"/>
      <c r="BQ34" s="69"/>
      <c r="BR34" s="69"/>
      <c r="BS34" s="69"/>
      <c r="BT34" s="69"/>
      <c r="BU34" s="69"/>
      <c r="BV34" s="69"/>
      <c r="BX34" s="69"/>
      <c r="BY34" s="69"/>
      <c r="BZ34" s="69"/>
      <c r="CA34" s="69"/>
      <c r="CB34" s="69"/>
      <c r="CC34" s="69"/>
      <c r="CD34" s="69"/>
      <c r="CE34" s="69"/>
      <c r="CF34" s="69"/>
      <c r="CG34" s="69"/>
    </row>
    <row r="35" spans="1:86">
      <c r="A35" s="69"/>
      <c r="B35" s="69"/>
      <c r="C35" s="69"/>
      <c r="D35" s="69"/>
      <c r="E35" s="69"/>
      <c r="F35" s="69"/>
      <c r="G35" s="69"/>
      <c r="H35" s="69"/>
      <c r="I35" s="69"/>
      <c r="J35" s="69"/>
      <c r="K35" s="69"/>
      <c r="L35" s="69"/>
      <c r="M35" s="70" t="s">
        <v>24</v>
      </c>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2"/>
      <c r="BM35" s="177" t="s">
        <v>47</v>
      </c>
      <c r="BN35" s="456" t="str">
        <f>M36</f>
        <v>『新規』押下でNFANENCあり</v>
      </c>
      <c r="BO35" s="457"/>
      <c r="BP35" s="457"/>
      <c r="BQ35" s="457"/>
      <c r="BR35" s="457"/>
      <c r="BS35" s="457"/>
      <c r="BT35" s="457"/>
      <c r="BU35" s="457"/>
      <c r="BV35" s="458"/>
      <c r="BW35" s="68"/>
      <c r="BX35" s="177" t="s">
        <v>47</v>
      </c>
      <c r="BY35" s="456" t="e">
        <f>#REF!</f>
        <v>#REF!</v>
      </c>
      <c r="BZ35" s="457"/>
      <c r="CA35" s="457"/>
      <c r="CB35" s="457"/>
      <c r="CC35" s="457"/>
      <c r="CD35" s="457"/>
      <c r="CE35" s="457"/>
      <c r="CF35" s="457"/>
      <c r="CG35" s="458"/>
      <c r="CH35" s="68"/>
    </row>
    <row r="36" spans="1:86" ht="16.5" customHeight="1">
      <c r="A36" s="69"/>
      <c r="B36" s="58"/>
      <c r="C36" s="69"/>
      <c r="D36" s="69"/>
      <c r="E36" s="69"/>
      <c r="F36" s="69"/>
      <c r="G36" s="69"/>
      <c r="H36" s="69"/>
      <c r="I36" s="69"/>
      <c r="J36" s="69"/>
      <c r="K36" s="69"/>
      <c r="L36" s="69"/>
      <c r="M36" s="444" t="s">
        <v>337</v>
      </c>
      <c r="N36" s="444"/>
      <c r="O36" s="444"/>
      <c r="P36" s="444"/>
      <c r="Q36" s="444"/>
      <c r="R36" s="444"/>
      <c r="S36" s="444"/>
      <c r="T36" s="444"/>
      <c r="U36" s="444"/>
      <c r="V36" s="444"/>
      <c r="W36" s="444" t="s">
        <v>337</v>
      </c>
      <c r="X36" s="444"/>
      <c r="Y36" s="444"/>
      <c r="Z36" s="444"/>
      <c r="AA36" s="444"/>
      <c r="AB36" s="444"/>
      <c r="AC36" s="444"/>
      <c r="AD36" s="444"/>
      <c r="AE36" s="444"/>
      <c r="AF36" s="444"/>
      <c r="AG36" s="444"/>
      <c r="AH36" s="444"/>
      <c r="AI36" s="444"/>
      <c r="AJ36" s="444"/>
      <c r="AK36" s="444"/>
      <c r="AL36" s="444"/>
      <c r="AM36" s="444"/>
      <c r="AN36" s="444"/>
      <c r="AO36" s="444"/>
      <c r="AP36" s="444"/>
      <c r="AQ36" s="444"/>
      <c r="AR36" s="444"/>
      <c r="AS36" s="444"/>
      <c r="AT36" s="444"/>
      <c r="AU36" s="444"/>
      <c r="AV36" s="444"/>
      <c r="AW36" s="444"/>
      <c r="AX36" s="444"/>
      <c r="AY36" s="444"/>
      <c r="AZ36" s="444"/>
      <c r="BA36" s="444"/>
      <c r="BB36" s="444"/>
      <c r="BC36" s="444"/>
      <c r="BD36" s="444"/>
      <c r="BE36" s="444"/>
      <c r="BF36" s="444"/>
      <c r="BG36" s="444"/>
      <c r="BH36" s="444"/>
      <c r="BI36" s="444"/>
      <c r="BJ36" s="444"/>
      <c r="BM36" s="177" t="s">
        <v>40</v>
      </c>
      <c r="BN36" s="177" t="s">
        <v>41</v>
      </c>
      <c r="BO36" s="177" t="s">
        <v>47</v>
      </c>
      <c r="BP36" s="177" t="s">
        <v>48</v>
      </c>
      <c r="BQ36" s="177" t="s">
        <v>42</v>
      </c>
      <c r="BR36" s="177" t="s">
        <v>43</v>
      </c>
      <c r="BS36" s="177" t="s">
        <v>44</v>
      </c>
      <c r="BT36" s="177" t="s">
        <v>45</v>
      </c>
      <c r="BU36" s="177" t="s">
        <v>49</v>
      </c>
      <c r="BV36" s="177" t="s">
        <v>46</v>
      </c>
      <c r="BX36" s="177" t="s">
        <v>40</v>
      </c>
      <c r="BY36" s="177" t="s">
        <v>41</v>
      </c>
      <c r="BZ36" s="177" t="s">
        <v>47</v>
      </c>
      <c r="CA36" s="177" t="s">
        <v>48</v>
      </c>
      <c r="CB36" s="177" t="s">
        <v>42</v>
      </c>
      <c r="CC36" s="177" t="s">
        <v>43</v>
      </c>
      <c r="CD36" s="177" t="s">
        <v>44</v>
      </c>
      <c r="CE36" s="177" t="s">
        <v>45</v>
      </c>
      <c r="CF36" s="177" t="s">
        <v>49</v>
      </c>
      <c r="CG36" s="177" t="s">
        <v>46</v>
      </c>
    </row>
    <row r="37" spans="1:86">
      <c r="A37" s="69"/>
      <c r="B37" s="60" t="s">
        <v>74</v>
      </c>
      <c r="C37" s="449" t="s">
        <v>68</v>
      </c>
      <c r="D37" s="450"/>
      <c r="E37" s="450"/>
      <c r="F37" s="450"/>
      <c r="G37" s="450"/>
      <c r="H37" s="450"/>
      <c r="I37" s="450"/>
      <c r="J37" s="450"/>
      <c r="K37" s="450"/>
      <c r="L37" s="451"/>
      <c r="M37" s="447" t="s">
        <v>22</v>
      </c>
      <c r="N37" s="448"/>
      <c r="O37" s="448"/>
      <c r="P37" s="448"/>
      <c r="Q37" s="448"/>
      <c r="R37" s="447" t="s">
        <v>26</v>
      </c>
      <c r="S37" s="448"/>
      <c r="T37" s="448"/>
      <c r="U37" s="448"/>
      <c r="V37" s="448"/>
      <c r="W37" s="447" t="s">
        <v>22</v>
      </c>
      <c r="X37" s="448"/>
      <c r="Y37" s="448"/>
      <c r="Z37" s="448"/>
      <c r="AA37" s="448"/>
      <c r="AB37" s="447" t="s">
        <v>26</v>
      </c>
      <c r="AC37" s="448"/>
      <c r="AD37" s="448"/>
      <c r="AE37" s="448"/>
      <c r="AF37" s="448"/>
      <c r="AG37" s="447" t="s">
        <v>22</v>
      </c>
      <c r="AH37" s="448"/>
      <c r="AI37" s="448"/>
      <c r="AJ37" s="448"/>
      <c r="AK37" s="448"/>
      <c r="AL37" s="447" t="s">
        <v>26</v>
      </c>
      <c r="AM37" s="448"/>
      <c r="AN37" s="448"/>
      <c r="AO37" s="448"/>
      <c r="AP37" s="448"/>
      <c r="AQ37" s="447" t="s">
        <v>22</v>
      </c>
      <c r="AR37" s="448"/>
      <c r="AS37" s="448"/>
      <c r="AT37" s="448"/>
      <c r="AU37" s="448"/>
      <c r="AV37" s="447" t="s">
        <v>26</v>
      </c>
      <c r="AW37" s="448"/>
      <c r="AX37" s="448"/>
      <c r="AY37" s="448"/>
      <c r="AZ37" s="448"/>
      <c r="BA37" s="447" t="s">
        <v>22</v>
      </c>
      <c r="BB37" s="448"/>
      <c r="BC37" s="448"/>
      <c r="BD37" s="448"/>
      <c r="BE37" s="448"/>
      <c r="BF37" s="447" t="s">
        <v>26</v>
      </c>
      <c r="BG37" s="448"/>
      <c r="BH37" s="448"/>
      <c r="BI37" s="448"/>
      <c r="BJ37" s="448"/>
      <c r="BM37" s="56"/>
      <c r="BN37" s="57" t="s">
        <v>517</v>
      </c>
      <c r="BO37" s="52"/>
      <c r="BP37" s="53"/>
      <c r="BQ37" s="54"/>
      <c r="BR37" s="54"/>
      <c r="BS37" s="55"/>
      <c r="BT37" s="56"/>
      <c r="BU37" s="54"/>
      <c r="BV37" s="54"/>
      <c r="BX37" s="56"/>
      <c r="BY37" s="57">
        <f>IF(BX37&gt;0,BY22+1,BY22)</f>
        <v>14</v>
      </c>
      <c r="BZ37" s="52"/>
      <c r="CA37" s="53"/>
      <c r="CB37" s="54"/>
      <c r="CC37" s="54"/>
      <c r="CD37" s="55"/>
      <c r="CE37" s="56"/>
      <c r="CF37" s="54"/>
      <c r="CG37" s="54"/>
    </row>
    <row r="38" spans="1:86">
      <c r="A38" s="69"/>
      <c r="B38" s="62">
        <f>ROW()-37</f>
        <v>1</v>
      </c>
      <c r="C38" s="432" t="s">
        <v>484</v>
      </c>
      <c r="D38" s="446"/>
      <c r="E38" s="446"/>
      <c r="F38" s="446"/>
      <c r="G38" s="446"/>
      <c r="H38" s="446"/>
      <c r="I38" s="446"/>
      <c r="J38" s="446"/>
      <c r="K38" s="446"/>
      <c r="L38" s="434"/>
      <c r="M38" s="421" t="s">
        <v>485</v>
      </c>
      <c r="N38" s="439"/>
      <c r="O38" s="439"/>
      <c r="P38" s="439"/>
      <c r="Q38" s="423"/>
      <c r="R38" s="436" t="s">
        <v>292</v>
      </c>
      <c r="S38" s="437"/>
      <c r="T38" s="437"/>
      <c r="U38" s="437"/>
      <c r="V38" s="438"/>
      <c r="W38" s="421" t="s">
        <v>485</v>
      </c>
      <c r="X38" s="439"/>
      <c r="Y38" s="439"/>
      <c r="Z38" s="439"/>
      <c r="AA38" s="423"/>
      <c r="AB38" s="436" t="s">
        <v>292</v>
      </c>
      <c r="AC38" s="437"/>
      <c r="AD38" s="437"/>
      <c r="AE38" s="437"/>
      <c r="AF38" s="438"/>
      <c r="AG38" s="425"/>
      <c r="AH38" s="440"/>
      <c r="AI38" s="440"/>
      <c r="AJ38" s="440"/>
      <c r="AK38" s="427"/>
      <c r="AL38" s="441"/>
      <c r="AM38" s="442"/>
      <c r="AN38" s="442"/>
      <c r="AO38" s="442"/>
      <c r="AP38" s="443"/>
      <c r="AQ38" s="425"/>
      <c r="AR38" s="440"/>
      <c r="AS38" s="440"/>
      <c r="AT38" s="440"/>
      <c r="AU38" s="427"/>
      <c r="AV38" s="441"/>
      <c r="AW38" s="442"/>
      <c r="AX38" s="442"/>
      <c r="AY38" s="442"/>
      <c r="AZ38" s="443"/>
      <c r="BA38" s="425"/>
      <c r="BB38" s="440"/>
      <c r="BC38" s="440"/>
      <c r="BD38" s="440"/>
      <c r="BE38" s="427"/>
      <c r="BF38" s="441"/>
      <c r="BG38" s="442"/>
      <c r="BH38" s="442"/>
      <c r="BI38" s="442"/>
      <c r="BJ38" s="443"/>
      <c r="BL38" s="69"/>
      <c r="BM38" s="56">
        <v>1</v>
      </c>
      <c r="BN38" s="57">
        <f>IF(BN33&gt;0,BN33+1,BM38)</f>
        <v>26</v>
      </c>
      <c r="BO38" s="52" t="s">
        <v>181</v>
      </c>
      <c r="BP38" s="52" t="s">
        <v>182</v>
      </c>
      <c r="BQ38" s="54"/>
      <c r="BR38" s="54"/>
      <c r="BS38" s="55"/>
      <c r="BT38" s="56"/>
      <c r="BU38" s="54"/>
      <c r="BV38" s="54"/>
      <c r="BX38" s="56">
        <v>1</v>
      </c>
      <c r="BY38" s="57">
        <f>IF(BY33&gt;0,BY33+1,BX38)</f>
        <v>26</v>
      </c>
      <c r="BZ38" s="52" t="s">
        <v>181</v>
      </c>
      <c r="CA38" s="52" t="s">
        <v>182</v>
      </c>
      <c r="CB38" s="54"/>
      <c r="CC38" s="54"/>
      <c r="CD38" s="55"/>
      <c r="CE38" s="56"/>
      <c r="CF38" s="54"/>
      <c r="CG38" s="54"/>
    </row>
    <row r="39" spans="1:86">
      <c r="A39" s="69"/>
      <c r="B39" s="62">
        <f t="shared" ref="B39:B62" si="3">ROW()-37</f>
        <v>2</v>
      </c>
      <c r="C39" s="432" t="s">
        <v>287</v>
      </c>
      <c r="D39" s="433"/>
      <c r="E39" s="433"/>
      <c r="F39" s="433"/>
      <c r="G39" s="433"/>
      <c r="H39" s="433"/>
      <c r="I39" s="433"/>
      <c r="J39" s="433"/>
      <c r="K39" s="433"/>
      <c r="L39" s="434"/>
      <c r="M39" s="421" t="s">
        <v>335</v>
      </c>
      <c r="N39" s="422"/>
      <c r="O39" s="422"/>
      <c r="P39" s="422"/>
      <c r="Q39" s="423"/>
      <c r="R39" s="424" t="s">
        <v>292</v>
      </c>
      <c r="S39" s="424"/>
      <c r="T39" s="424"/>
      <c r="U39" s="424"/>
      <c r="V39" s="424"/>
      <c r="W39" s="421" t="s">
        <v>335</v>
      </c>
      <c r="X39" s="422"/>
      <c r="Y39" s="422"/>
      <c r="Z39" s="422"/>
      <c r="AA39" s="423"/>
      <c r="AB39" s="424" t="s">
        <v>292</v>
      </c>
      <c r="AC39" s="424"/>
      <c r="AD39" s="424"/>
      <c r="AE39" s="424"/>
      <c r="AF39" s="424"/>
      <c r="AG39" s="425"/>
      <c r="AH39" s="426"/>
      <c r="AI39" s="426"/>
      <c r="AJ39" s="426"/>
      <c r="AK39" s="427"/>
      <c r="AL39" s="431"/>
      <c r="AM39" s="431"/>
      <c r="AN39" s="431"/>
      <c r="AO39" s="431"/>
      <c r="AP39" s="431"/>
      <c r="AQ39" s="425"/>
      <c r="AR39" s="426"/>
      <c r="AS39" s="426"/>
      <c r="AT39" s="426"/>
      <c r="AU39" s="427"/>
      <c r="AV39" s="431"/>
      <c r="AW39" s="431"/>
      <c r="AX39" s="431"/>
      <c r="AY39" s="431"/>
      <c r="AZ39" s="431"/>
      <c r="BA39" s="435"/>
      <c r="BB39" s="435"/>
      <c r="BC39" s="435"/>
      <c r="BD39" s="435"/>
      <c r="BE39" s="435"/>
      <c r="BF39" s="431"/>
      <c r="BG39" s="431"/>
      <c r="BH39" s="431"/>
      <c r="BI39" s="431"/>
      <c r="BJ39" s="431"/>
      <c r="BL39" s="69"/>
      <c r="BM39" s="56">
        <v>1</v>
      </c>
      <c r="BN39" s="57">
        <f t="shared" ref="BN39:BN61" si="4">IF(BM39&gt;0,BN38+1,BN38)</f>
        <v>27</v>
      </c>
      <c r="BO39" s="52" t="s">
        <v>181</v>
      </c>
      <c r="BP39" s="52" t="s">
        <v>182</v>
      </c>
      <c r="BQ39" s="54"/>
      <c r="BR39" s="54"/>
      <c r="BS39" s="55"/>
      <c r="BT39" s="56"/>
      <c r="BU39" s="54"/>
      <c r="BV39" s="54"/>
      <c r="BX39" s="56">
        <v>1</v>
      </c>
      <c r="BY39" s="57">
        <f>IF(BX39&gt;0,BY38+1,BY38)</f>
        <v>27</v>
      </c>
      <c r="BZ39" s="52" t="s">
        <v>181</v>
      </c>
      <c r="CA39" s="52" t="s">
        <v>182</v>
      </c>
      <c r="CB39" s="54"/>
      <c r="CC39" s="54"/>
      <c r="CD39" s="55"/>
      <c r="CE39" s="56"/>
      <c r="CF39" s="54"/>
      <c r="CG39" s="54"/>
    </row>
    <row r="40" spans="1:86" s="74" customFormat="1">
      <c r="A40" s="73"/>
      <c r="B40" s="62">
        <f t="shared" si="3"/>
        <v>3</v>
      </c>
      <c r="C40" s="418" t="s">
        <v>288</v>
      </c>
      <c r="D40" s="419"/>
      <c r="E40" s="419"/>
      <c r="F40" s="419"/>
      <c r="G40" s="419"/>
      <c r="H40" s="419"/>
      <c r="I40" s="419"/>
      <c r="J40" s="419"/>
      <c r="K40" s="419"/>
      <c r="L40" s="420"/>
      <c r="M40" s="421" t="s">
        <v>336</v>
      </c>
      <c r="N40" s="422"/>
      <c r="O40" s="422"/>
      <c r="P40" s="422"/>
      <c r="Q40" s="423"/>
      <c r="R40" s="424" t="s">
        <v>292</v>
      </c>
      <c r="S40" s="424"/>
      <c r="T40" s="424"/>
      <c r="U40" s="424"/>
      <c r="V40" s="424"/>
      <c r="W40" s="421" t="s">
        <v>336</v>
      </c>
      <c r="X40" s="422"/>
      <c r="Y40" s="422"/>
      <c r="Z40" s="422"/>
      <c r="AA40" s="423"/>
      <c r="AB40" s="424" t="s">
        <v>292</v>
      </c>
      <c r="AC40" s="424"/>
      <c r="AD40" s="424"/>
      <c r="AE40" s="424"/>
      <c r="AF40" s="424"/>
      <c r="AG40" s="425"/>
      <c r="AH40" s="426"/>
      <c r="AI40" s="426"/>
      <c r="AJ40" s="426"/>
      <c r="AK40" s="427"/>
      <c r="AL40" s="431"/>
      <c r="AM40" s="431"/>
      <c r="AN40" s="431"/>
      <c r="AO40" s="431"/>
      <c r="AP40" s="431"/>
      <c r="AQ40" s="425"/>
      <c r="AR40" s="426"/>
      <c r="AS40" s="426"/>
      <c r="AT40" s="426"/>
      <c r="AU40" s="427"/>
      <c r="AV40" s="431"/>
      <c r="AW40" s="431"/>
      <c r="AX40" s="431"/>
      <c r="AY40" s="431"/>
      <c r="AZ40" s="431"/>
      <c r="BA40" s="417"/>
      <c r="BB40" s="417"/>
      <c r="BC40" s="417"/>
      <c r="BD40" s="417"/>
      <c r="BE40" s="417"/>
      <c r="BF40" s="417"/>
      <c r="BG40" s="417"/>
      <c r="BH40" s="417"/>
      <c r="BI40" s="417"/>
      <c r="BJ40" s="417"/>
      <c r="BL40" s="69"/>
      <c r="BM40" s="56">
        <v>1</v>
      </c>
      <c r="BN40" s="57">
        <f t="shared" si="4"/>
        <v>28</v>
      </c>
      <c r="BO40" s="52" t="s">
        <v>181</v>
      </c>
      <c r="BP40" s="52" t="s">
        <v>182</v>
      </c>
      <c r="BQ40" s="54"/>
      <c r="BR40" s="54"/>
      <c r="BS40" s="55"/>
      <c r="BT40" s="56"/>
      <c r="BU40" s="54"/>
      <c r="BV40" s="54"/>
      <c r="BW40" s="69"/>
      <c r="BX40" s="56">
        <v>1</v>
      </c>
      <c r="BY40" s="57">
        <f t="shared" ref="BY40:BY62" si="5">IF(BX40&gt;0,BY39+1,BY39)</f>
        <v>28</v>
      </c>
      <c r="BZ40" s="52" t="s">
        <v>181</v>
      </c>
      <c r="CA40" s="52" t="s">
        <v>182</v>
      </c>
      <c r="CB40" s="54"/>
      <c r="CC40" s="54"/>
      <c r="CD40" s="55"/>
      <c r="CE40" s="56"/>
      <c r="CF40" s="54"/>
      <c r="CG40" s="54"/>
      <c r="CH40" s="69"/>
    </row>
    <row r="41" spans="1:86" s="74" customFormat="1">
      <c r="A41" s="73"/>
      <c r="B41" s="62">
        <f t="shared" si="3"/>
        <v>4</v>
      </c>
      <c r="C41" s="432" t="s">
        <v>283</v>
      </c>
      <c r="D41" s="433"/>
      <c r="E41" s="433"/>
      <c r="F41" s="433"/>
      <c r="G41" s="433"/>
      <c r="H41" s="433"/>
      <c r="I41" s="433"/>
      <c r="J41" s="433"/>
      <c r="K41" s="433"/>
      <c r="L41" s="434"/>
      <c r="M41" s="421" t="s">
        <v>487</v>
      </c>
      <c r="N41" s="422"/>
      <c r="O41" s="422"/>
      <c r="P41" s="422"/>
      <c r="Q41" s="423"/>
      <c r="R41" s="424" t="s">
        <v>293</v>
      </c>
      <c r="S41" s="424"/>
      <c r="T41" s="424"/>
      <c r="U41" s="424"/>
      <c r="V41" s="424"/>
      <c r="W41" s="421" t="s">
        <v>487</v>
      </c>
      <c r="X41" s="422"/>
      <c r="Y41" s="422"/>
      <c r="Z41" s="422"/>
      <c r="AA41" s="423"/>
      <c r="AB41" s="424" t="s">
        <v>293</v>
      </c>
      <c r="AC41" s="424"/>
      <c r="AD41" s="424"/>
      <c r="AE41" s="424"/>
      <c r="AF41" s="424"/>
      <c r="AG41" s="425"/>
      <c r="AH41" s="426"/>
      <c r="AI41" s="426"/>
      <c r="AJ41" s="426"/>
      <c r="AK41" s="427"/>
      <c r="AL41" s="431"/>
      <c r="AM41" s="431"/>
      <c r="AN41" s="431"/>
      <c r="AO41" s="431"/>
      <c r="AP41" s="431"/>
      <c r="AQ41" s="425"/>
      <c r="AR41" s="426"/>
      <c r="AS41" s="426"/>
      <c r="AT41" s="426"/>
      <c r="AU41" s="427"/>
      <c r="AV41" s="431"/>
      <c r="AW41" s="431"/>
      <c r="AX41" s="431"/>
      <c r="AY41" s="431"/>
      <c r="AZ41" s="431"/>
      <c r="BA41" s="417"/>
      <c r="BB41" s="417"/>
      <c r="BC41" s="417"/>
      <c r="BD41" s="417"/>
      <c r="BE41" s="417"/>
      <c r="BF41" s="417"/>
      <c r="BG41" s="417"/>
      <c r="BH41" s="417"/>
      <c r="BI41" s="417"/>
      <c r="BJ41" s="417"/>
      <c r="BL41" s="69"/>
      <c r="BM41" s="56">
        <v>1</v>
      </c>
      <c r="BN41" s="57">
        <f t="shared" si="4"/>
        <v>29</v>
      </c>
      <c r="BO41" s="52" t="s">
        <v>181</v>
      </c>
      <c r="BP41" s="52" t="s">
        <v>182</v>
      </c>
      <c r="BQ41" s="54"/>
      <c r="BR41" s="54"/>
      <c r="BS41" s="55"/>
      <c r="BT41" s="56"/>
      <c r="BU41" s="54"/>
      <c r="BV41" s="54"/>
      <c r="BW41" s="69"/>
      <c r="BX41" s="56">
        <v>1</v>
      </c>
      <c r="BY41" s="57">
        <f t="shared" si="5"/>
        <v>29</v>
      </c>
      <c r="BZ41" s="52" t="s">
        <v>181</v>
      </c>
      <c r="CA41" s="52" t="s">
        <v>182</v>
      </c>
      <c r="CB41" s="54"/>
      <c r="CC41" s="54"/>
      <c r="CD41" s="55"/>
      <c r="CE41" s="56"/>
      <c r="CF41" s="54"/>
      <c r="CG41" s="54"/>
      <c r="CH41" s="69"/>
    </row>
    <row r="42" spans="1:86" s="74" customFormat="1">
      <c r="A42" s="73"/>
      <c r="B42" s="62">
        <f t="shared" si="3"/>
        <v>5</v>
      </c>
      <c r="C42" s="418" t="s">
        <v>486</v>
      </c>
      <c r="D42" s="419"/>
      <c r="E42" s="419"/>
      <c r="F42" s="419"/>
      <c r="G42" s="419"/>
      <c r="H42" s="419"/>
      <c r="I42" s="419"/>
      <c r="J42" s="419"/>
      <c r="K42" s="419"/>
      <c r="L42" s="420"/>
      <c r="M42" s="421" t="s">
        <v>333</v>
      </c>
      <c r="N42" s="422"/>
      <c r="O42" s="422"/>
      <c r="P42" s="422"/>
      <c r="Q42" s="423"/>
      <c r="R42" s="445" t="s">
        <v>1370</v>
      </c>
      <c r="S42" s="445"/>
      <c r="T42" s="445"/>
      <c r="U42" s="445"/>
      <c r="V42" s="445"/>
      <c r="W42" s="421" t="s">
        <v>333</v>
      </c>
      <c r="X42" s="422"/>
      <c r="Y42" s="422"/>
      <c r="Z42" s="422"/>
      <c r="AA42" s="423"/>
      <c r="AB42" s="445" t="s">
        <v>1370</v>
      </c>
      <c r="AC42" s="445"/>
      <c r="AD42" s="445"/>
      <c r="AE42" s="445"/>
      <c r="AF42" s="445"/>
      <c r="AG42" s="425"/>
      <c r="AH42" s="426"/>
      <c r="AI42" s="426"/>
      <c r="AJ42" s="426"/>
      <c r="AK42" s="427"/>
      <c r="AL42" s="431"/>
      <c r="AM42" s="431"/>
      <c r="AN42" s="431"/>
      <c r="AO42" s="431"/>
      <c r="AP42" s="431"/>
      <c r="AQ42" s="425"/>
      <c r="AR42" s="426"/>
      <c r="AS42" s="426"/>
      <c r="AT42" s="426"/>
      <c r="AU42" s="427"/>
      <c r="AV42" s="431"/>
      <c r="AW42" s="431"/>
      <c r="AX42" s="431"/>
      <c r="AY42" s="431"/>
      <c r="AZ42" s="431"/>
      <c r="BA42" s="417"/>
      <c r="BB42" s="417"/>
      <c r="BC42" s="417"/>
      <c r="BD42" s="417"/>
      <c r="BE42" s="417"/>
      <c r="BF42" s="417"/>
      <c r="BG42" s="417"/>
      <c r="BH42" s="417"/>
      <c r="BI42" s="417"/>
      <c r="BJ42" s="417"/>
      <c r="BL42" s="69"/>
      <c r="BM42" s="56">
        <v>1</v>
      </c>
      <c r="BN42" s="57">
        <f t="shared" si="4"/>
        <v>30</v>
      </c>
      <c r="BO42" s="52" t="s">
        <v>181</v>
      </c>
      <c r="BP42" s="52" t="s">
        <v>182</v>
      </c>
      <c r="BQ42" s="54"/>
      <c r="BR42" s="54"/>
      <c r="BS42" s="55"/>
      <c r="BT42" s="56"/>
      <c r="BU42" s="54"/>
      <c r="BV42" s="54"/>
      <c r="BW42" s="69"/>
      <c r="BX42" s="56">
        <v>1</v>
      </c>
      <c r="BY42" s="57">
        <f t="shared" si="5"/>
        <v>30</v>
      </c>
      <c r="BZ42" s="52" t="s">
        <v>181</v>
      </c>
      <c r="CA42" s="52" t="s">
        <v>182</v>
      </c>
      <c r="CB42" s="54"/>
      <c r="CC42" s="54"/>
      <c r="CD42" s="55"/>
      <c r="CE42" s="56"/>
      <c r="CF42" s="54"/>
      <c r="CG42" s="54"/>
      <c r="CH42" s="69"/>
    </row>
    <row r="43" spans="1:86" s="74" customFormat="1">
      <c r="A43" s="73"/>
      <c r="B43" s="62">
        <f t="shared" si="3"/>
        <v>6</v>
      </c>
      <c r="C43" s="418" t="s">
        <v>284</v>
      </c>
      <c r="D43" s="419"/>
      <c r="E43" s="419"/>
      <c r="F43" s="419"/>
      <c r="G43" s="419"/>
      <c r="H43" s="419"/>
      <c r="I43" s="419"/>
      <c r="J43" s="419"/>
      <c r="K43" s="419"/>
      <c r="L43" s="420"/>
      <c r="M43" s="421" t="s">
        <v>488</v>
      </c>
      <c r="N43" s="422"/>
      <c r="O43" s="422"/>
      <c r="P43" s="422"/>
      <c r="Q43" s="423"/>
      <c r="R43" s="424" t="s">
        <v>293</v>
      </c>
      <c r="S43" s="424"/>
      <c r="T43" s="424"/>
      <c r="U43" s="424"/>
      <c r="V43" s="424"/>
      <c r="W43" s="421" t="s">
        <v>488</v>
      </c>
      <c r="X43" s="422"/>
      <c r="Y43" s="422"/>
      <c r="Z43" s="422"/>
      <c r="AA43" s="423"/>
      <c r="AB43" s="424" t="s">
        <v>293</v>
      </c>
      <c r="AC43" s="424"/>
      <c r="AD43" s="424"/>
      <c r="AE43" s="424"/>
      <c r="AF43" s="424"/>
      <c r="AG43" s="425"/>
      <c r="AH43" s="426"/>
      <c r="AI43" s="426"/>
      <c r="AJ43" s="426"/>
      <c r="AK43" s="427"/>
      <c r="AL43" s="428"/>
      <c r="AM43" s="429"/>
      <c r="AN43" s="429"/>
      <c r="AO43" s="429"/>
      <c r="AP43" s="430"/>
      <c r="AQ43" s="425"/>
      <c r="AR43" s="426"/>
      <c r="AS43" s="426"/>
      <c r="AT43" s="426"/>
      <c r="AU43" s="427"/>
      <c r="AV43" s="428"/>
      <c r="AW43" s="429"/>
      <c r="AX43" s="429"/>
      <c r="AY43" s="429"/>
      <c r="AZ43" s="430"/>
      <c r="BA43" s="417"/>
      <c r="BB43" s="417"/>
      <c r="BC43" s="417"/>
      <c r="BD43" s="417"/>
      <c r="BE43" s="417"/>
      <c r="BF43" s="417"/>
      <c r="BG43" s="417"/>
      <c r="BH43" s="417"/>
      <c r="BI43" s="417"/>
      <c r="BJ43" s="417"/>
      <c r="BL43" s="69"/>
      <c r="BM43" s="56">
        <v>1</v>
      </c>
      <c r="BN43" s="57">
        <f t="shared" si="4"/>
        <v>31</v>
      </c>
      <c r="BO43" s="52" t="s">
        <v>181</v>
      </c>
      <c r="BP43" s="52" t="s">
        <v>182</v>
      </c>
      <c r="BQ43" s="54"/>
      <c r="BR43" s="54"/>
      <c r="BS43" s="55"/>
      <c r="BT43" s="56"/>
      <c r="BU43" s="54"/>
      <c r="BV43" s="54"/>
      <c r="BW43" s="69"/>
      <c r="BX43" s="56">
        <v>1</v>
      </c>
      <c r="BY43" s="57">
        <f t="shared" si="5"/>
        <v>31</v>
      </c>
      <c r="BZ43" s="52" t="s">
        <v>181</v>
      </c>
      <c r="CA43" s="52" t="s">
        <v>182</v>
      </c>
      <c r="CB43" s="54"/>
      <c r="CC43" s="54"/>
      <c r="CD43" s="55"/>
      <c r="CE43" s="56"/>
      <c r="CF43" s="54"/>
      <c r="CG43" s="54"/>
      <c r="CH43" s="69"/>
    </row>
    <row r="44" spans="1:86" s="74" customFormat="1">
      <c r="A44" s="73"/>
      <c r="B44" s="62">
        <f t="shared" si="3"/>
        <v>7</v>
      </c>
      <c r="C44" s="418" t="s">
        <v>489</v>
      </c>
      <c r="D44" s="419"/>
      <c r="E44" s="419"/>
      <c r="F44" s="419"/>
      <c r="G44" s="419"/>
      <c r="H44" s="419"/>
      <c r="I44" s="419"/>
      <c r="J44" s="419"/>
      <c r="K44" s="419"/>
      <c r="L44" s="420"/>
      <c r="M44" s="421" t="s">
        <v>490</v>
      </c>
      <c r="N44" s="422"/>
      <c r="O44" s="422"/>
      <c r="P44" s="422"/>
      <c r="Q44" s="423"/>
      <c r="R44" s="445" t="s">
        <v>1370</v>
      </c>
      <c r="S44" s="445"/>
      <c r="T44" s="445"/>
      <c r="U44" s="445"/>
      <c r="V44" s="445"/>
      <c r="W44" s="421" t="s">
        <v>490</v>
      </c>
      <c r="X44" s="422"/>
      <c r="Y44" s="422"/>
      <c r="Z44" s="422"/>
      <c r="AA44" s="423"/>
      <c r="AB44" s="445" t="s">
        <v>1370</v>
      </c>
      <c r="AC44" s="445"/>
      <c r="AD44" s="445"/>
      <c r="AE44" s="445"/>
      <c r="AF44" s="445"/>
      <c r="AG44" s="425"/>
      <c r="AH44" s="426"/>
      <c r="AI44" s="426"/>
      <c r="AJ44" s="426"/>
      <c r="AK44" s="427"/>
      <c r="AL44" s="431"/>
      <c r="AM44" s="431"/>
      <c r="AN44" s="431"/>
      <c r="AO44" s="431"/>
      <c r="AP44" s="431"/>
      <c r="AQ44" s="425"/>
      <c r="AR44" s="426"/>
      <c r="AS44" s="426"/>
      <c r="AT44" s="426"/>
      <c r="AU44" s="427"/>
      <c r="AV44" s="431"/>
      <c r="AW44" s="431"/>
      <c r="AX44" s="431"/>
      <c r="AY44" s="431"/>
      <c r="AZ44" s="431"/>
      <c r="BA44" s="417"/>
      <c r="BB44" s="417"/>
      <c r="BC44" s="417"/>
      <c r="BD44" s="417"/>
      <c r="BE44" s="417"/>
      <c r="BF44" s="417"/>
      <c r="BG44" s="417"/>
      <c r="BH44" s="417"/>
      <c r="BI44" s="417"/>
      <c r="BJ44" s="417"/>
      <c r="BL44" s="69"/>
      <c r="BM44" s="56">
        <v>1</v>
      </c>
      <c r="BN44" s="57">
        <f t="shared" si="4"/>
        <v>32</v>
      </c>
      <c r="BO44" s="52" t="s">
        <v>181</v>
      </c>
      <c r="BP44" s="52" t="s">
        <v>182</v>
      </c>
      <c r="BQ44" s="54"/>
      <c r="BR44" s="54"/>
      <c r="BS44" s="55"/>
      <c r="BT44" s="56"/>
      <c r="BU44" s="54"/>
      <c r="BV44" s="54"/>
      <c r="BW44" s="69"/>
      <c r="BX44" s="56">
        <v>1</v>
      </c>
      <c r="BY44" s="57">
        <f t="shared" si="5"/>
        <v>32</v>
      </c>
      <c r="BZ44" s="52" t="s">
        <v>181</v>
      </c>
      <c r="CA44" s="52" t="s">
        <v>182</v>
      </c>
      <c r="CB44" s="54"/>
      <c r="CC44" s="54"/>
      <c r="CD44" s="55"/>
      <c r="CE44" s="56"/>
      <c r="CF44" s="54"/>
      <c r="CG44" s="54"/>
      <c r="CH44" s="69"/>
    </row>
    <row r="45" spans="1:86" s="74" customFormat="1">
      <c r="A45" s="73"/>
      <c r="B45" s="62">
        <f t="shared" si="3"/>
        <v>8</v>
      </c>
      <c r="C45" s="418" t="s">
        <v>462</v>
      </c>
      <c r="D45" s="419"/>
      <c r="E45" s="419"/>
      <c r="F45" s="419"/>
      <c r="G45" s="419"/>
      <c r="H45" s="419"/>
      <c r="I45" s="419"/>
      <c r="J45" s="419"/>
      <c r="K45" s="419"/>
      <c r="L45" s="420"/>
      <c r="M45" s="421" t="s">
        <v>289</v>
      </c>
      <c r="N45" s="422"/>
      <c r="O45" s="422"/>
      <c r="P45" s="422"/>
      <c r="Q45" s="423"/>
      <c r="R45" s="424" t="s">
        <v>293</v>
      </c>
      <c r="S45" s="424"/>
      <c r="T45" s="424"/>
      <c r="U45" s="424"/>
      <c r="V45" s="424"/>
      <c r="W45" s="421" t="s">
        <v>289</v>
      </c>
      <c r="X45" s="422"/>
      <c r="Y45" s="422"/>
      <c r="Z45" s="422"/>
      <c r="AA45" s="423"/>
      <c r="AB45" s="424" t="s">
        <v>293</v>
      </c>
      <c r="AC45" s="424"/>
      <c r="AD45" s="424"/>
      <c r="AE45" s="424"/>
      <c r="AF45" s="424"/>
      <c r="AG45" s="425"/>
      <c r="AH45" s="426"/>
      <c r="AI45" s="426"/>
      <c r="AJ45" s="426"/>
      <c r="AK45" s="427"/>
      <c r="AL45" s="428"/>
      <c r="AM45" s="429"/>
      <c r="AN45" s="429"/>
      <c r="AO45" s="429"/>
      <c r="AP45" s="430"/>
      <c r="AQ45" s="425"/>
      <c r="AR45" s="426"/>
      <c r="AS45" s="426"/>
      <c r="AT45" s="426"/>
      <c r="AU45" s="427"/>
      <c r="AV45" s="428"/>
      <c r="AW45" s="429"/>
      <c r="AX45" s="429"/>
      <c r="AY45" s="429"/>
      <c r="AZ45" s="430"/>
      <c r="BA45" s="417"/>
      <c r="BB45" s="417"/>
      <c r="BC45" s="417"/>
      <c r="BD45" s="417"/>
      <c r="BE45" s="417"/>
      <c r="BF45" s="417"/>
      <c r="BG45" s="417"/>
      <c r="BH45" s="417"/>
      <c r="BI45" s="417"/>
      <c r="BJ45" s="417"/>
      <c r="BL45" s="69"/>
      <c r="BM45" s="56">
        <v>1</v>
      </c>
      <c r="BN45" s="57">
        <f t="shared" si="4"/>
        <v>33</v>
      </c>
      <c r="BO45" s="52" t="s">
        <v>181</v>
      </c>
      <c r="BP45" s="52" t="s">
        <v>182</v>
      </c>
      <c r="BQ45" s="54"/>
      <c r="BR45" s="54"/>
      <c r="BS45" s="55"/>
      <c r="BT45" s="56"/>
      <c r="BU45" s="54"/>
      <c r="BV45" s="54"/>
      <c r="BW45" s="69"/>
      <c r="BX45" s="56">
        <v>1</v>
      </c>
      <c r="BY45" s="57">
        <f t="shared" si="5"/>
        <v>33</v>
      </c>
      <c r="BZ45" s="52" t="s">
        <v>181</v>
      </c>
      <c r="CA45" s="52" t="s">
        <v>182</v>
      </c>
      <c r="CB45" s="54"/>
      <c r="CC45" s="54"/>
      <c r="CD45" s="55"/>
      <c r="CE45" s="56"/>
      <c r="CF45" s="54"/>
      <c r="CG45" s="54"/>
      <c r="CH45" s="69"/>
    </row>
    <row r="46" spans="1:86" s="74" customFormat="1">
      <c r="A46" s="73"/>
      <c r="B46" s="62">
        <f t="shared" si="3"/>
        <v>9</v>
      </c>
      <c r="C46" s="418" t="s">
        <v>491</v>
      </c>
      <c r="D46" s="419"/>
      <c r="E46" s="419"/>
      <c r="F46" s="419"/>
      <c r="G46" s="419"/>
      <c r="H46" s="419"/>
      <c r="I46" s="419"/>
      <c r="J46" s="419"/>
      <c r="K46" s="419"/>
      <c r="L46" s="420"/>
      <c r="M46" s="421" t="s">
        <v>329</v>
      </c>
      <c r="N46" s="422"/>
      <c r="O46" s="422"/>
      <c r="P46" s="422"/>
      <c r="Q46" s="423"/>
      <c r="R46" s="424" t="s">
        <v>497</v>
      </c>
      <c r="S46" s="424"/>
      <c r="T46" s="424"/>
      <c r="U46" s="424"/>
      <c r="V46" s="424"/>
      <c r="W46" s="421" t="s">
        <v>329</v>
      </c>
      <c r="X46" s="422"/>
      <c r="Y46" s="422"/>
      <c r="Z46" s="422"/>
      <c r="AA46" s="423"/>
      <c r="AB46" s="424" t="s">
        <v>497</v>
      </c>
      <c r="AC46" s="424"/>
      <c r="AD46" s="424"/>
      <c r="AE46" s="424"/>
      <c r="AF46" s="424"/>
      <c r="AG46" s="425"/>
      <c r="AH46" s="426"/>
      <c r="AI46" s="426"/>
      <c r="AJ46" s="426"/>
      <c r="AK46" s="427"/>
      <c r="AL46" s="428"/>
      <c r="AM46" s="429"/>
      <c r="AN46" s="429"/>
      <c r="AO46" s="429"/>
      <c r="AP46" s="430"/>
      <c r="AQ46" s="425"/>
      <c r="AR46" s="426"/>
      <c r="AS46" s="426"/>
      <c r="AT46" s="426"/>
      <c r="AU46" s="427"/>
      <c r="AV46" s="428"/>
      <c r="AW46" s="429"/>
      <c r="AX46" s="429"/>
      <c r="AY46" s="429"/>
      <c r="AZ46" s="430"/>
      <c r="BA46" s="417"/>
      <c r="BB46" s="417"/>
      <c r="BC46" s="417"/>
      <c r="BD46" s="417"/>
      <c r="BE46" s="417"/>
      <c r="BF46" s="417"/>
      <c r="BG46" s="417"/>
      <c r="BH46" s="417"/>
      <c r="BI46" s="417"/>
      <c r="BJ46" s="417"/>
      <c r="BL46" s="69"/>
      <c r="BM46" s="56">
        <v>1</v>
      </c>
      <c r="BN46" s="57">
        <f t="shared" si="4"/>
        <v>34</v>
      </c>
      <c r="BO46" s="52" t="s">
        <v>181</v>
      </c>
      <c r="BP46" s="52" t="s">
        <v>182</v>
      </c>
      <c r="BQ46" s="54"/>
      <c r="BR46" s="54"/>
      <c r="BS46" s="55"/>
      <c r="BT46" s="56"/>
      <c r="BU46" s="54"/>
      <c r="BV46" s="54"/>
      <c r="BW46" s="69"/>
      <c r="BX46" s="56">
        <v>1</v>
      </c>
      <c r="BY46" s="57">
        <f t="shared" si="5"/>
        <v>34</v>
      </c>
      <c r="BZ46" s="52" t="s">
        <v>181</v>
      </c>
      <c r="CA46" s="52" t="s">
        <v>182</v>
      </c>
      <c r="CB46" s="54"/>
      <c r="CC46" s="54"/>
      <c r="CD46" s="55"/>
      <c r="CE46" s="56"/>
      <c r="CF46" s="54"/>
      <c r="CG46" s="54"/>
      <c r="CH46" s="69"/>
    </row>
    <row r="47" spans="1:86" s="74" customFormat="1">
      <c r="A47" s="73"/>
      <c r="B47" s="62">
        <f t="shared" si="3"/>
        <v>10</v>
      </c>
      <c r="C47" s="418" t="s">
        <v>492</v>
      </c>
      <c r="D47" s="419"/>
      <c r="E47" s="419"/>
      <c r="F47" s="419"/>
      <c r="G47" s="419"/>
      <c r="H47" s="419"/>
      <c r="I47" s="419"/>
      <c r="J47" s="419"/>
      <c r="K47" s="419"/>
      <c r="L47" s="420"/>
      <c r="M47" s="421" t="s">
        <v>495</v>
      </c>
      <c r="N47" s="422"/>
      <c r="O47" s="422"/>
      <c r="P47" s="422"/>
      <c r="Q47" s="423"/>
      <c r="R47" s="424" t="s">
        <v>293</v>
      </c>
      <c r="S47" s="424"/>
      <c r="T47" s="424"/>
      <c r="U47" s="424"/>
      <c r="V47" s="424"/>
      <c r="W47" s="421" t="s">
        <v>495</v>
      </c>
      <c r="X47" s="422"/>
      <c r="Y47" s="422"/>
      <c r="Z47" s="422"/>
      <c r="AA47" s="423"/>
      <c r="AB47" s="424" t="s">
        <v>293</v>
      </c>
      <c r="AC47" s="424"/>
      <c r="AD47" s="424"/>
      <c r="AE47" s="424"/>
      <c r="AF47" s="424"/>
      <c r="AG47" s="425"/>
      <c r="AH47" s="426"/>
      <c r="AI47" s="426"/>
      <c r="AJ47" s="426"/>
      <c r="AK47" s="427"/>
      <c r="AL47" s="428"/>
      <c r="AM47" s="429"/>
      <c r="AN47" s="429"/>
      <c r="AO47" s="429"/>
      <c r="AP47" s="430"/>
      <c r="AQ47" s="425"/>
      <c r="AR47" s="426"/>
      <c r="AS47" s="426"/>
      <c r="AT47" s="426"/>
      <c r="AU47" s="427"/>
      <c r="AV47" s="428"/>
      <c r="AW47" s="429"/>
      <c r="AX47" s="429"/>
      <c r="AY47" s="429"/>
      <c r="AZ47" s="430"/>
      <c r="BA47" s="417"/>
      <c r="BB47" s="417"/>
      <c r="BC47" s="417"/>
      <c r="BD47" s="417"/>
      <c r="BE47" s="417"/>
      <c r="BF47" s="417"/>
      <c r="BG47" s="417"/>
      <c r="BH47" s="417"/>
      <c r="BI47" s="417"/>
      <c r="BJ47" s="417"/>
      <c r="BL47" s="69"/>
      <c r="BM47" s="56">
        <v>1</v>
      </c>
      <c r="BN47" s="57">
        <f t="shared" si="4"/>
        <v>35</v>
      </c>
      <c r="BO47" s="52" t="s">
        <v>181</v>
      </c>
      <c r="BP47" s="52" t="s">
        <v>182</v>
      </c>
      <c r="BQ47" s="54"/>
      <c r="BR47" s="54"/>
      <c r="BS47" s="55"/>
      <c r="BT47" s="56"/>
      <c r="BU47" s="54"/>
      <c r="BV47" s="54"/>
      <c r="BW47" s="69"/>
      <c r="BX47" s="56">
        <v>1</v>
      </c>
      <c r="BY47" s="57">
        <f t="shared" si="5"/>
        <v>35</v>
      </c>
      <c r="BZ47" s="52" t="s">
        <v>181</v>
      </c>
      <c r="CA47" s="52" t="s">
        <v>182</v>
      </c>
      <c r="CB47" s="54"/>
      <c r="CC47" s="54"/>
      <c r="CD47" s="55"/>
      <c r="CE47" s="56"/>
      <c r="CF47" s="54"/>
      <c r="CG47" s="54"/>
      <c r="CH47" s="69"/>
    </row>
    <row r="48" spans="1:86" s="74" customFormat="1">
      <c r="A48" s="73"/>
      <c r="B48" s="62">
        <f t="shared" si="3"/>
        <v>11</v>
      </c>
      <c r="C48" s="418" t="s">
        <v>493</v>
      </c>
      <c r="D48" s="419"/>
      <c r="E48" s="419"/>
      <c r="F48" s="419"/>
      <c r="G48" s="419"/>
      <c r="H48" s="419"/>
      <c r="I48" s="419"/>
      <c r="J48" s="419"/>
      <c r="K48" s="419"/>
      <c r="L48" s="420"/>
      <c r="M48" s="421" t="s">
        <v>494</v>
      </c>
      <c r="N48" s="422"/>
      <c r="O48" s="422"/>
      <c r="P48" s="422"/>
      <c r="Q48" s="423"/>
      <c r="R48" s="424" t="s">
        <v>497</v>
      </c>
      <c r="S48" s="424"/>
      <c r="T48" s="424"/>
      <c r="U48" s="424"/>
      <c r="V48" s="424"/>
      <c r="W48" s="421" t="s">
        <v>494</v>
      </c>
      <c r="X48" s="422"/>
      <c r="Y48" s="422"/>
      <c r="Z48" s="422"/>
      <c r="AA48" s="423"/>
      <c r="AB48" s="424" t="s">
        <v>497</v>
      </c>
      <c r="AC48" s="424"/>
      <c r="AD48" s="424"/>
      <c r="AE48" s="424"/>
      <c r="AF48" s="424"/>
      <c r="AG48" s="425"/>
      <c r="AH48" s="426"/>
      <c r="AI48" s="426"/>
      <c r="AJ48" s="426"/>
      <c r="AK48" s="427"/>
      <c r="AL48" s="428"/>
      <c r="AM48" s="429"/>
      <c r="AN48" s="429"/>
      <c r="AO48" s="429"/>
      <c r="AP48" s="430"/>
      <c r="AQ48" s="425"/>
      <c r="AR48" s="426"/>
      <c r="AS48" s="426"/>
      <c r="AT48" s="426"/>
      <c r="AU48" s="427"/>
      <c r="AV48" s="428"/>
      <c r="AW48" s="429"/>
      <c r="AX48" s="429"/>
      <c r="AY48" s="429"/>
      <c r="AZ48" s="430"/>
      <c r="BA48" s="417"/>
      <c r="BB48" s="417"/>
      <c r="BC48" s="417"/>
      <c r="BD48" s="417"/>
      <c r="BE48" s="417"/>
      <c r="BF48" s="417"/>
      <c r="BG48" s="417"/>
      <c r="BH48" s="417"/>
      <c r="BI48" s="417"/>
      <c r="BJ48" s="417"/>
      <c r="BL48" s="69"/>
      <c r="BM48" s="56">
        <v>1</v>
      </c>
      <c r="BN48" s="57">
        <f t="shared" si="4"/>
        <v>36</v>
      </c>
      <c r="BO48" s="52" t="s">
        <v>181</v>
      </c>
      <c r="BP48" s="52" t="s">
        <v>182</v>
      </c>
      <c r="BQ48" s="54"/>
      <c r="BR48" s="54"/>
      <c r="BS48" s="55"/>
      <c r="BT48" s="56"/>
      <c r="BU48" s="54"/>
      <c r="BV48" s="54"/>
      <c r="BW48" s="69"/>
      <c r="BX48" s="56">
        <v>1</v>
      </c>
      <c r="BY48" s="57">
        <f t="shared" si="5"/>
        <v>36</v>
      </c>
      <c r="BZ48" s="52" t="s">
        <v>181</v>
      </c>
      <c r="CA48" s="52" t="s">
        <v>182</v>
      </c>
      <c r="CB48" s="54"/>
      <c r="CC48" s="54"/>
      <c r="CD48" s="55"/>
      <c r="CE48" s="56"/>
      <c r="CF48" s="54"/>
      <c r="CG48" s="54"/>
      <c r="CH48" s="69"/>
    </row>
    <row r="49" spans="1:86" s="74" customFormat="1">
      <c r="A49" s="73"/>
      <c r="B49" s="62">
        <f t="shared" si="3"/>
        <v>12</v>
      </c>
      <c r="C49" s="418" t="s">
        <v>286</v>
      </c>
      <c r="D49" s="419"/>
      <c r="E49" s="419"/>
      <c r="F49" s="419"/>
      <c r="G49" s="419"/>
      <c r="H49" s="419"/>
      <c r="I49" s="419"/>
      <c r="J49" s="419"/>
      <c r="K49" s="419"/>
      <c r="L49" s="420"/>
      <c r="M49" s="421" t="s">
        <v>496</v>
      </c>
      <c r="N49" s="422"/>
      <c r="O49" s="422"/>
      <c r="P49" s="422"/>
      <c r="Q49" s="423"/>
      <c r="R49" s="424" t="s">
        <v>293</v>
      </c>
      <c r="S49" s="424"/>
      <c r="T49" s="424"/>
      <c r="U49" s="424"/>
      <c r="V49" s="424"/>
      <c r="W49" s="421" t="s">
        <v>496</v>
      </c>
      <c r="X49" s="422"/>
      <c r="Y49" s="422"/>
      <c r="Z49" s="422"/>
      <c r="AA49" s="423"/>
      <c r="AB49" s="424" t="s">
        <v>293</v>
      </c>
      <c r="AC49" s="424"/>
      <c r="AD49" s="424"/>
      <c r="AE49" s="424"/>
      <c r="AF49" s="424"/>
      <c r="AG49" s="425"/>
      <c r="AH49" s="426"/>
      <c r="AI49" s="426"/>
      <c r="AJ49" s="426"/>
      <c r="AK49" s="427"/>
      <c r="AL49" s="428"/>
      <c r="AM49" s="429"/>
      <c r="AN49" s="429"/>
      <c r="AO49" s="429"/>
      <c r="AP49" s="430"/>
      <c r="AQ49" s="425"/>
      <c r="AR49" s="426"/>
      <c r="AS49" s="426"/>
      <c r="AT49" s="426"/>
      <c r="AU49" s="427"/>
      <c r="AV49" s="428"/>
      <c r="AW49" s="429"/>
      <c r="AX49" s="429"/>
      <c r="AY49" s="429"/>
      <c r="AZ49" s="430"/>
      <c r="BA49" s="417"/>
      <c r="BB49" s="417"/>
      <c r="BC49" s="417"/>
      <c r="BD49" s="417"/>
      <c r="BE49" s="417"/>
      <c r="BF49" s="417"/>
      <c r="BG49" s="417"/>
      <c r="BH49" s="417"/>
      <c r="BI49" s="417"/>
      <c r="BJ49" s="417"/>
      <c r="BL49" s="69"/>
      <c r="BM49" s="56">
        <v>1</v>
      </c>
      <c r="BN49" s="57">
        <f t="shared" si="4"/>
        <v>37</v>
      </c>
      <c r="BO49" s="52" t="s">
        <v>181</v>
      </c>
      <c r="BP49" s="52" t="s">
        <v>182</v>
      </c>
      <c r="BQ49" s="54"/>
      <c r="BR49" s="54"/>
      <c r="BS49" s="55"/>
      <c r="BT49" s="56"/>
      <c r="BU49" s="54"/>
      <c r="BV49" s="54"/>
      <c r="BW49" s="69"/>
      <c r="BX49" s="56">
        <v>1</v>
      </c>
      <c r="BY49" s="57">
        <f t="shared" si="5"/>
        <v>37</v>
      </c>
      <c r="BZ49" s="52" t="s">
        <v>181</v>
      </c>
      <c r="CA49" s="52" t="s">
        <v>182</v>
      </c>
      <c r="CB49" s="54"/>
      <c r="CC49" s="54"/>
      <c r="CD49" s="55"/>
      <c r="CE49" s="56"/>
      <c r="CF49" s="54"/>
      <c r="CG49" s="54"/>
      <c r="CH49" s="69"/>
    </row>
    <row r="50" spans="1:86" s="74" customFormat="1">
      <c r="A50" s="73"/>
      <c r="B50" s="62">
        <f t="shared" si="3"/>
        <v>13</v>
      </c>
      <c r="C50" s="418" t="s">
        <v>290</v>
      </c>
      <c r="D50" s="419"/>
      <c r="E50" s="419"/>
      <c r="F50" s="419"/>
      <c r="G50" s="419"/>
      <c r="H50" s="419"/>
      <c r="I50" s="419"/>
      <c r="J50" s="419"/>
      <c r="K50" s="419"/>
      <c r="L50" s="420"/>
      <c r="M50" s="421" t="s">
        <v>330</v>
      </c>
      <c r="N50" s="422"/>
      <c r="O50" s="422"/>
      <c r="P50" s="422"/>
      <c r="Q50" s="423"/>
      <c r="R50" s="424" t="s">
        <v>293</v>
      </c>
      <c r="S50" s="424"/>
      <c r="T50" s="424"/>
      <c r="U50" s="424"/>
      <c r="V50" s="424"/>
      <c r="W50" s="421" t="s">
        <v>330</v>
      </c>
      <c r="X50" s="422"/>
      <c r="Y50" s="422"/>
      <c r="Z50" s="422"/>
      <c r="AA50" s="423"/>
      <c r="AB50" s="424" t="s">
        <v>293</v>
      </c>
      <c r="AC50" s="424"/>
      <c r="AD50" s="424"/>
      <c r="AE50" s="424"/>
      <c r="AF50" s="424"/>
      <c r="AG50" s="425"/>
      <c r="AH50" s="426"/>
      <c r="AI50" s="426"/>
      <c r="AJ50" s="426"/>
      <c r="AK50" s="427"/>
      <c r="AL50" s="428"/>
      <c r="AM50" s="429"/>
      <c r="AN50" s="429"/>
      <c r="AO50" s="429"/>
      <c r="AP50" s="430"/>
      <c r="AQ50" s="425"/>
      <c r="AR50" s="426"/>
      <c r="AS50" s="426"/>
      <c r="AT50" s="426"/>
      <c r="AU50" s="427"/>
      <c r="AV50" s="428"/>
      <c r="AW50" s="429"/>
      <c r="AX50" s="429"/>
      <c r="AY50" s="429"/>
      <c r="AZ50" s="430"/>
      <c r="BA50" s="417"/>
      <c r="BB50" s="417"/>
      <c r="BC50" s="417"/>
      <c r="BD50" s="417"/>
      <c r="BE50" s="417"/>
      <c r="BF50" s="417"/>
      <c r="BG50" s="417"/>
      <c r="BH50" s="417"/>
      <c r="BI50" s="417"/>
      <c r="BJ50" s="417"/>
      <c r="BL50" s="69"/>
      <c r="BM50" s="56">
        <v>1</v>
      </c>
      <c r="BN50" s="57">
        <f t="shared" si="4"/>
        <v>38</v>
      </c>
      <c r="BO50" s="52" t="s">
        <v>181</v>
      </c>
      <c r="BP50" s="52" t="s">
        <v>182</v>
      </c>
      <c r="BQ50" s="54"/>
      <c r="BR50" s="54"/>
      <c r="BS50" s="55"/>
      <c r="BT50" s="56"/>
      <c r="BU50" s="54"/>
      <c r="BV50" s="54"/>
      <c r="BW50" s="69"/>
      <c r="BX50" s="56">
        <v>1</v>
      </c>
      <c r="BY50" s="57">
        <f t="shared" si="5"/>
        <v>38</v>
      </c>
      <c r="BZ50" s="52" t="s">
        <v>181</v>
      </c>
      <c r="CA50" s="52" t="s">
        <v>182</v>
      </c>
      <c r="CB50" s="54"/>
      <c r="CC50" s="54"/>
      <c r="CD50" s="55"/>
      <c r="CE50" s="56"/>
      <c r="CF50" s="54"/>
      <c r="CG50" s="54"/>
      <c r="CH50" s="69"/>
    </row>
    <row r="51" spans="1:86" s="74" customFormat="1">
      <c r="A51" s="73"/>
      <c r="B51" s="62">
        <f t="shared" si="3"/>
        <v>14</v>
      </c>
      <c r="C51" s="418" t="s">
        <v>291</v>
      </c>
      <c r="D51" s="419"/>
      <c r="E51" s="419"/>
      <c r="F51" s="419"/>
      <c r="G51" s="419"/>
      <c r="H51" s="419"/>
      <c r="I51" s="419"/>
      <c r="J51" s="419"/>
      <c r="K51" s="419"/>
      <c r="L51" s="420"/>
      <c r="M51" s="421" t="s">
        <v>331</v>
      </c>
      <c r="N51" s="422"/>
      <c r="O51" s="422"/>
      <c r="P51" s="422"/>
      <c r="Q51" s="423"/>
      <c r="R51" s="424" t="s">
        <v>293</v>
      </c>
      <c r="S51" s="424"/>
      <c r="T51" s="424"/>
      <c r="U51" s="424"/>
      <c r="V51" s="424"/>
      <c r="W51" s="421" t="s">
        <v>331</v>
      </c>
      <c r="X51" s="422"/>
      <c r="Y51" s="422"/>
      <c r="Z51" s="422"/>
      <c r="AA51" s="423"/>
      <c r="AB51" s="424" t="s">
        <v>293</v>
      </c>
      <c r="AC51" s="424"/>
      <c r="AD51" s="424"/>
      <c r="AE51" s="424"/>
      <c r="AF51" s="424"/>
      <c r="AG51" s="425"/>
      <c r="AH51" s="426"/>
      <c r="AI51" s="426"/>
      <c r="AJ51" s="426"/>
      <c r="AK51" s="427"/>
      <c r="AL51" s="428"/>
      <c r="AM51" s="429"/>
      <c r="AN51" s="429"/>
      <c r="AO51" s="429"/>
      <c r="AP51" s="430"/>
      <c r="AQ51" s="425"/>
      <c r="AR51" s="426"/>
      <c r="AS51" s="426"/>
      <c r="AT51" s="426"/>
      <c r="AU51" s="427"/>
      <c r="AV51" s="428"/>
      <c r="AW51" s="429"/>
      <c r="AX51" s="429"/>
      <c r="AY51" s="429"/>
      <c r="AZ51" s="430"/>
      <c r="BA51" s="417"/>
      <c r="BB51" s="417"/>
      <c r="BC51" s="417"/>
      <c r="BD51" s="417"/>
      <c r="BE51" s="417"/>
      <c r="BF51" s="417"/>
      <c r="BG51" s="417"/>
      <c r="BH51" s="417"/>
      <c r="BI51" s="417"/>
      <c r="BJ51" s="417"/>
      <c r="BL51" s="69"/>
      <c r="BM51" s="56">
        <v>1</v>
      </c>
      <c r="BN51" s="57">
        <f t="shared" si="4"/>
        <v>39</v>
      </c>
      <c r="BO51" s="52" t="s">
        <v>181</v>
      </c>
      <c r="BP51" s="52" t="s">
        <v>182</v>
      </c>
      <c r="BQ51" s="54"/>
      <c r="BR51" s="54"/>
      <c r="BS51" s="55"/>
      <c r="BT51" s="56"/>
      <c r="BU51" s="54"/>
      <c r="BV51" s="54"/>
      <c r="BW51" s="69"/>
      <c r="BX51" s="56">
        <v>1</v>
      </c>
      <c r="BY51" s="57">
        <f t="shared" si="5"/>
        <v>39</v>
      </c>
      <c r="BZ51" s="52" t="s">
        <v>181</v>
      </c>
      <c r="CA51" s="52" t="s">
        <v>182</v>
      </c>
      <c r="CB51" s="54"/>
      <c r="CC51" s="54"/>
      <c r="CD51" s="55"/>
      <c r="CE51" s="56"/>
      <c r="CF51" s="54"/>
      <c r="CG51" s="54"/>
      <c r="CH51" s="69"/>
    </row>
    <row r="52" spans="1:86" s="74" customFormat="1">
      <c r="A52" s="73"/>
      <c r="B52" s="62">
        <f t="shared" si="3"/>
        <v>15</v>
      </c>
      <c r="C52" s="418" t="s">
        <v>498</v>
      </c>
      <c r="D52" s="419"/>
      <c r="E52" s="419"/>
      <c r="F52" s="419"/>
      <c r="G52" s="419"/>
      <c r="H52" s="419"/>
      <c r="I52" s="419"/>
      <c r="J52" s="419"/>
      <c r="K52" s="419"/>
      <c r="L52" s="420"/>
      <c r="M52" s="421" t="s">
        <v>490</v>
      </c>
      <c r="N52" s="422"/>
      <c r="O52" s="422"/>
      <c r="P52" s="422"/>
      <c r="Q52" s="423"/>
      <c r="R52" s="424" t="s">
        <v>292</v>
      </c>
      <c r="S52" s="424"/>
      <c r="T52" s="424"/>
      <c r="U52" s="424"/>
      <c r="V52" s="424"/>
      <c r="W52" s="421" t="s">
        <v>490</v>
      </c>
      <c r="X52" s="422"/>
      <c r="Y52" s="422"/>
      <c r="Z52" s="422"/>
      <c r="AA52" s="423"/>
      <c r="AB52" s="424" t="s">
        <v>292</v>
      </c>
      <c r="AC52" s="424"/>
      <c r="AD52" s="424"/>
      <c r="AE52" s="424"/>
      <c r="AF52" s="424"/>
      <c r="AG52" s="425"/>
      <c r="AH52" s="426"/>
      <c r="AI52" s="426"/>
      <c r="AJ52" s="426"/>
      <c r="AK52" s="427"/>
      <c r="AL52" s="428"/>
      <c r="AM52" s="429"/>
      <c r="AN52" s="429"/>
      <c r="AO52" s="429"/>
      <c r="AP52" s="430"/>
      <c r="AQ52" s="425"/>
      <c r="AR52" s="426"/>
      <c r="AS52" s="426"/>
      <c r="AT52" s="426"/>
      <c r="AU52" s="427"/>
      <c r="AV52" s="428"/>
      <c r="AW52" s="429"/>
      <c r="AX52" s="429"/>
      <c r="AY52" s="429"/>
      <c r="AZ52" s="430"/>
      <c r="BA52" s="417"/>
      <c r="BB52" s="417"/>
      <c r="BC52" s="417"/>
      <c r="BD52" s="417"/>
      <c r="BE52" s="417"/>
      <c r="BF52" s="417"/>
      <c r="BG52" s="417"/>
      <c r="BH52" s="417"/>
      <c r="BI52" s="417"/>
      <c r="BJ52" s="417"/>
      <c r="BL52" s="69"/>
      <c r="BM52" s="56">
        <v>1</v>
      </c>
      <c r="BN52" s="57">
        <f t="shared" si="4"/>
        <v>40</v>
      </c>
      <c r="BO52" s="52" t="s">
        <v>181</v>
      </c>
      <c r="BP52" s="52" t="s">
        <v>182</v>
      </c>
      <c r="BQ52" s="54"/>
      <c r="BR52" s="54"/>
      <c r="BS52" s="55"/>
      <c r="BT52" s="56"/>
      <c r="BU52" s="54"/>
      <c r="BV52" s="54"/>
      <c r="BW52" s="69"/>
      <c r="BX52" s="56">
        <v>1</v>
      </c>
      <c r="BY52" s="57">
        <f t="shared" si="5"/>
        <v>40</v>
      </c>
      <c r="BZ52" s="52" t="s">
        <v>181</v>
      </c>
      <c r="CA52" s="52" t="s">
        <v>182</v>
      </c>
      <c r="CB52" s="54"/>
      <c r="CC52" s="54"/>
      <c r="CD52" s="55"/>
      <c r="CE52" s="56"/>
      <c r="CF52" s="54"/>
      <c r="CG52" s="54"/>
      <c r="CH52" s="69"/>
    </row>
    <row r="53" spans="1:86" s="74" customFormat="1">
      <c r="A53" s="73"/>
      <c r="B53" s="62">
        <f t="shared" si="3"/>
        <v>16</v>
      </c>
      <c r="C53" s="418" t="s">
        <v>499</v>
      </c>
      <c r="D53" s="419"/>
      <c r="E53" s="419"/>
      <c r="F53" s="419"/>
      <c r="G53" s="419"/>
      <c r="H53" s="419"/>
      <c r="I53" s="419"/>
      <c r="J53" s="419"/>
      <c r="K53" s="419"/>
      <c r="L53" s="420"/>
      <c r="M53" s="421" t="s">
        <v>332</v>
      </c>
      <c r="N53" s="422"/>
      <c r="O53" s="422"/>
      <c r="P53" s="422"/>
      <c r="Q53" s="423"/>
      <c r="R53" s="424" t="s">
        <v>292</v>
      </c>
      <c r="S53" s="424"/>
      <c r="T53" s="424"/>
      <c r="U53" s="424"/>
      <c r="V53" s="424"/>
      <c r="W53" s="421" t="s">
        <v>332</v>
      </c>
      <c r="X53" s="422"/>
      <c r="Y53" s="422"/>
      <c r="Z53" s="422"/>
      <c r="AA53" s="423"/>
      <c r="AB53" s="424" t="s">
        <v>292</v>
      </c>
      <c r="AC53" s="424"/>
      <c r="AD53" s="424"/>
      <c r="AE53" s="424"/>
      <c r="AF53" s="424"/>
      <c r="AG53" s="425"/>
      <c r="AH53" s="426"/>
      <c r="AI53" s="426"/>
      <c r="AJ53" s="426"/>
      <c r="AK53" s="427"/>
      <c r="AL53" s="428"/>
      <c r="AM53" s="429"/>
      <c r="AN53" s="429"/>
      <c r="AO53" s="429"/>
      <c r="AP53" s="430"/>
      <c r="AQ53" s="425"/>
      <c r="AR53" s="426"/>
      <c r="AS53" s="426"/>
      <c r="AT53" s="426"/>
      <c r="AU53" s="427"/>
      <c r="AV53" s="428"/>
      <c r="AW53" s="429"/>
      <c r="AX53" s="429"/>
      <c r="AY53" s="429"/>
      <c r="AZ53" s="430"/>
      <c r="BA53" s="417"/>
      <c r="BB53" s="417"/>
      <c r="BC53" s="417"/>
      <c r="BD53" s="417"/>
      <c r="BE53" s="417"/>
      <c r="BF53" s="417"/>
      <c r="BG53" s="417"/>
      <c r="BH53" s="417"/>
      <c r="BI53" s="417"/>
      <c r="BJ53" s="417"/>
      <c r="BL53" s="69"/>
      <c r="BM53" s="56">
        <v>1</v>
      </c>
      <c r="BN53" s="57">
        <f t="shared" si="4"/>
        <v>41</v>
      </c>
      <c r="BO53" s="52" t="s">
        <v>181</v>
      </c>
      <c r="BP53" s="52" t="s">
        <v>182</v>
      </c>
      <c r="BQ53" s="54"/>
      <c r="BR53" s="54"/>
      <c r="BS53" s="55"/>
      <c r="BT53" s="56"/>
      <c r="BU53" s="54"/>
      <c r="BV53" s="54"/>
      <c r="BW53" s="69"/>
      <c r="BX53" s="56">
        <v>1</v>
      </c>
      <c r="BY53" s="57">
        <f t="shared" si="5"/>
        <v>41</v>
      </c>
      <c r="BZ53" s="52" t="s">
        <v>181</v>
      </c>
      <c r="CA53" s="52" t="s">
        <v>182</v>
      </c>
      <c r="CB53" s="54"/>
      <c r="CC53" s="54"/>
      <c r="CD53" s="55"/>
      <c r="CE53" s="56"/>
      <c r="CF53" s="54"/>
      <c r="CG53" s="54"/>
      <c r="CH53" s="69"/>
    </row>
    <row r="54" spans="1:86" s="74" customFormat="1">
      <c r="A54" s="73"/>
      <c r="B54" s="62">
        <f t="shared" si="3"/>
        <v>17</v>
      </c>
      <c r="C54" s="418" t="s">
        <v>500</v>
      </c>
      <c r="D54" s="419"/>
      <c r="E54" s="419"/>
      <c r="F54" s="419"/>
      <c r="G54" s="419"/>
      <c r="H54" s="419"/>
      <c r="I54" s="419"/>
      <c r="J54" s="419"/>
      <c r="K54" s="419"/>
      <c r="L54" s="420"/>
      <c r="M54" s="421" t="s">
        <v>334</v>
      </c>
      <c r="N54" s="422"/>
      <c r="O54" s="422"/>
      <c r="P54" s="422"/>
      <c r="Q54" s="423"/>
      <c r="R54" s="424" t="s">
        <v>292</v>
      </c>
      <c r="S54" s="424"/>
      <c r="T54" s="424"/>
      <c r="U54" s="424"/>
      <c r="V54" s="424"/>
      <c r="W54" s="421" t="s">
        <v>334</v>
      </c>
      <c r="X54" s="422"/>
      <c r="Y54" s="422"/>
      <c r="Z54" s="422"/>
      <c r="AA54" s="423"/>
      <c r="AB54" s="424" t="s">
        <v>292</v>
      </c>
      <c r="AC54" s="424"/>
      <c r="AD54" s="424"/>
      <c r="AE54" s="424"/>
      <c r="AF54" s="424"/>
      <c r="AG54" s="425"/>
      <c r="AH54" s="426"/>
      <c r="AI54" s="426"/>
      <c r="AJ54" s="426"/>
      <c r="AK54" s="427"/>
      <c r="AL54" s="428"/>
      <c r="AM54" s="429"/>
      <c r="AN54" s="429"/>
      <c r="AO54" s="429"/>
      <c r="AP54" s="430"/>
      <c r="AQ54" s="425"/>
      <c r="AR54" s="426"/>
      <c r="AS54" s="426"/>
      <c r="AT54" s="426"/>
      <c r="AU54" s="427"/>
      <c r="AV54" s="428"/>
      <c r="AW54" s="429"/>
      <c r="AX54" s="429"/>
      <c r="AY54" s="429"/>
      <c r="AZ54" s="430"/>
      <c r="BA54" s="417"/>
      <c r="BB54" s="417"/>
      <c r="BC54" s="417"/>
      <c r="BD54" s="417"/>
      <c r="BE54" s="417"/>
      <c r="BF54" s="417"/>
      <c r="BG54" s="417"/>
      <c r="BH54" s="417"/>
      <c r="BI54" s="417"/>
      <c r="BJ54" s="417"/>
      <c r="BL54" s="69"/>
      <c r="BM54" s="56">
        <v>1</v>
      </c>
      <c r="BN54" s="57">
        <f t="shared" si="4"/>
        <v>42</v>
      </c>
      <c r="BO54" s="52" t="s">
        <v>181</v>
      </c>
      <c r="BP54" s="52" t="s">
        <v>182</v>
      </c>
      <c r="BQ54" s="54"/>
      <c r="BR54" s="54"/>
      <c r="BS54" s="55"/>
      <c r="BT54" s="56"/>
      <c r="BU54" s="54"/>
      <c r="BV54" s="54"/>
      <c r="BW54" s="69"/>
      <c r="BX54" s="56">
        <v>1</v>
      </c>
      <c r="BY54" s="57">
        <f t="shared" si="5"/>
        <v>42</v>
      </c>
      <c r="BZ54" s="52" t="s">
        <v>181</v>
      </c>
      <c r="CA54" s="52" t="s">
        <v>182</v>
      </c>
      <c r="CB54" s="54"/>
      <c r="CC54" s="54"/>
      <c r="CD54" s="55"/>
      <c r="CE54" s="56"/>
      <c r="CF54" s="54"/>
      <c r="CG54" s="54"/>
      <c r="CH54" s="69"/>
    </row>
    <row r="55" spans="1:86" s="74" customFormat="1">
      <c r="A55" s="73"/>
      <c r="B55" s="62">
        <f t="shared" si="3"/>
        <v>18</v>
      </c>
      <c r="C55" s="418" t="s">
        <v>501</v>
      </c>
      <c r="D55" s="419"/>
      <c r="E55" s="419"/>
      <c r="F55" s="419"/>
      <c r="G55" s="419"/>
      <c r="H55" s="419"/>
      <c r="I55" s="419"/>
      <c r="J55" s="419"/>
      <c r="K55" s="419"/>
      <c r="L55" s="420"/>
      <c r="M55" s="421" t="s">
        <v>502</v>
      </c>
      <c r="N55" s="422"/>
      <c r="O55" s="422"/>
      <c r="P55" s="422"/>
      <c r="Q55" s="423"/>
      <c r="R55" s="424" t="s">
        <v>292</v>
      </c>
      <c r="S55" s="424"/>
      <c r="T55" s="424"/>
      <c r="U55" s="424"/>
      <c r="V55" s="424"/>
      <c r="W55" s="421" t="s">
        <v>502</v>
      </c>
      <c r="X55" s="422"/>
      <c r="Y55" s="422"/>
      <c r="Z55" s="422"/>
      <c r="AA55" s="423"/>
      <c r="AB55" s="424" t="s">
        <v>292</v>
      </c>
      <c r="AC55" s="424"/>
      <c r="AD55" s="424"/>
      <c r="AE55" s="424"/>
      <c r="AF55" s="424"/>
      <c r="AG55" s="425"/>
      <c r="AH55" s="426"/>
      <c r="AI55" s="426"/>
      <c r="AJ55" s="426"/>
      <c r="AK55" s="427"/>
      <c r="AL55" s="428"/>
      <c r="AM55" s="429"/>
      <c r="AN55" s="429"/>
      <c r="AO55" s="429"/>
      <c r="AP55" s="430"/>
      <c r="AQ55" s="425"/>
      <c r="AR55" s="426"/>
      <c r="AS55" s="426"/>
      <c r="AT55" s="426"/>
      <c r="AU55" s="427"/>
      <c r="AV55" s="428"/>
      <c r="AW55" s="429"/>
      <c r="AX55" s="429"/>
      <c r="AY55" s="429"/>
      <c r="AZ55" s="430"/>
      <c r="BA55" s="417"/>
      <c r="BB55" s="417"/>
      <c r="BC55" s="417"/>
      <c r="BD55" s="417"/>
      <c r="BE55" s="417"/>
      <c r="BF55" s="417"/>
      <c r="BG55" s="417"/>
      <c r="BH55" s="417"/>
      <c r="BI55" s="417"/>
      <c r="BJ55" s="417"/>
      <c r="BL55" s="69"/>
      <c r="BM55" s="56">
        <v>1</v>
      </c>
      <c r="BN55" s="57">
        <f t="shared" si="4"/>
        <v>43</v>
      </c>
      <c r="BO55" s="52" t="s">
        <v>181</v>
      </c>
      <c r="BP55" s="52" t="s">
        <v>182</v>
      </c>
      <c r="BQ55" s="54"/>
      <c r="BR55" s="54"/>
      <c r="BS55" s="55"/>
      <c r="BT55" s="56"/>
      <c r="BU55" s="54"/>
      <c r="BV55" s="54"/>
      <c r="BW55" s="69"/>
      <c r="BX55" s="56">
        <v>1</v>
      </c>
      <c r="BY55" s="57">
        <f t="shared" si="5"/>
        <v>43</v>
      </c>
      <c r="BZ55" s="52" t="s">
        <v>181</v>
      </c>
      <c r="CA55" s="52" t="s">
        <v>182</v>
      </c>
      <c r="CB55" s="54"/>
      <c r="CC55" s="54"/>
      <c r="CD55" s="55"/>
      <c r="CE55" s="56"/>
      <c r="CF55" s="54"/>
      <c r="CG55" s="54"/>
      <c r="CH55" s="69"/>
    </row>
    <row r="56" spans="1:86" s="74" customFormat="1">
      <c r="A56" s="73"/>
      <c r="B56" s="62">
        <f t="shared" si="3"/>
        <v>19</v>
      </c>
      <c r="C56" s="418" t="s">
        <v>503</v>
      </c>
      <c r="D56" s="419"/>
      <c r="E56" s="419"/>
      <c r="F56" s="419"/>
      <c r="G56" s="419"/>
      <c r="H56" s="419"/>
      <c r="I56" s="419"/>
      <c r="J56" s="419"/>
      <c r="K56" s="419"/>
      <c r="L56" s="420"/>
      <c r="M56" s="421" t="s">
        <v>512</v>
      </c>
      <c r="N56" s="422"/>
      <c r="O56" s="422"/>
      <c r="P56" s="422"/>
      <c r="Q56" s="423"/>
      <c r="R56" s="424" t="s">
        <v>497</v>
      </c>
      <c r="S56" s="424"/>
      <c r="T56" s="424"/>
      <c r="U56" s="424"/>
      <c r="V56" s="424"/>
      <c r="W56" s="421" t="s">
        <v>512</v>
      </c>
      <c r="X56" s="422"/>
      <c r="Y56" s="422"/>
      <c r="Z56" s="422"/>
      <c r="AA56" s="423"/>
      <c r="AB56" s="424" t="s">
        <v>497</v>
      </c>
      <c r="AC56" s="424"/>
      <c r="AD56" s="424"/>
      <c r="AE56" s="424"/>
      <c r="AF56" s="424"/>
      <c r="AG56" s="425"/>
      <c r="AH56" s="426"/>
      <c r="AI56" s="426"/>
      <c r="AJ56" s="426"/>
      <c r="AK56" s="427"/>
      <c r="AL56" s="428"/>
      <c r="AM56" s="429"/>
      <c r="AN56" s="429"/>
      <c r="AO56" s="429"/>
      <c r="AP56" s="430"/>
      <c r="AQ56" s="425"/>
      <c r="AR56" s="426"/>
      <c r="AS56" s="426"/>
      <c r="AT56" s="426"/>
      <c r="AU56" s="427"/>
      <c r="AV56" s="428"/>
      <c r="AW56" s="429"/>
      <c r="AX56" s="429"/>
      <c r="AY56" s="429"/>
      <c r="AZ56" s="430"/>
      <c r="BA56" s="417"/>
      <c r="BB56" s="417"/>
      <c r="BC56" s="417"/>
      <c r="BD56" s="417"/>
      <c r="BE56" s="417"/>
      <c r="BF56" s="417"/>
      <c r="BG56" s="417"/>
      <c r="BH56" s="417"/>
      <c r="BI56" s="417"/>
      <c r="BJ56" s="417"/>
      <c r="BL56" s="69"/>
      <c r="BM56" s="56">
        <v>1</v>
      </c>
      <c r="BN56" s="57">
        <f t="shared" si="4"/>
        <v>44</v>
      </c>
      <c r="BO56" s="52" t="s">
        <v>181</v>
      </c>
      <c r="BP56" s="52" t="s">
        <v>182</v>
      </c>
      <c r="BQ56" s="54"/>
      <c r="BR56" s="54"/>
      <c r="BS56" s="55"/>
      <c r="BT56" s="56"/>
      <c r="BU56" s="54"/>
      <c r="BV56" s="54"/>
      <c r="BW56" s="69"/>
      <c r="BX56" s="56">
        <v>1</v>
      </c>
      <c r="BY56" s="57">
        <f t="shared" si="5"/>
        <v>44</v>
      </c>
      <c r="BZ56" s="52" t="s">
        <v>181</v>
      </c>
      <c r="CA56" s="52" t="s">
        <v>182</v>
      </c>
      <c r="CB56" s="54"/>
      <c r="CC56" s="54"/>
      <c r="CD56" s="55"/>
      <c r="CE56" s="56"/>
      <c r="CF56" s="54"/>
      <c r="CG56" s="54"/>
      <c r="CH56" s="69"/>
    </row>
    <row r="57" spans="1:86" s="74" customFormat="1">
      <c r="A57" s="73"/>
      <c r="B57" s="62">
        <f t="shared" si="3"/>
        <v>20</v>
      </c>
      <c r="C57" s="418" t="s">
        <v>504</v>
      </c>
      <c r="D57" s="419"/>
      <c r="E57" s="419"/>
      <c r="F57" s="419"/>
      <c r="G57" s="419"/>
      <c r="H57" s="419"/>
      <c r="I57" s="419"/>
      <c r="J57" s="419"/>
      <c r="K57" s="419"/>
      <c r="L57" s="420"/>
      <c r="M57" s="421" t="s">
        <v>513</v>
      </c>
      <c r="N57" s="422"/>
      <c r="O57" s="422"/>
      <c r="P57" s="422"/>
      <c r="Q57" s="423"/>
      <c r="R57" s="424" t="s">
        <v>497</v>
      </c>
      <c r="S57" s="424"/>
      <c r="T57" s="424"/>
      <c r="U57" s="424"/>
      <c r="V57" s="424"/>
      <c r="W57" s="421" t="s">
        <v>513</v>
      </c>
      <c r="X57" s="422"/>
      <c r="Y57" s="422"/>
      <c r="Z57" s="422"/>
      <c r="AA57" s="423"/>
      <c r="AB57" s="424" t="s">
        <v>497</v>
      </c>
      <c r="AC57" s="424"/>
      <c r="AD57" s="424"/>
      <c r="AE57" s="424"/>
      <c r="AF57" s="424"/>
      <c r="AG57" s="425"/>
      <c r="AH57" s="426"/>
      <c r="AI57" s="426"/>
      <c r="AJ57" s="426"/>
      <c r="AK57" s="427"/>
      <c r="AL57" s="428"/>
      <c r="AM57" s="429"/>
      <c r="AN57" s="429"/>
      <c r="AO57" s="429"/>
      <c r="AP57" s="430"/>
      <c r="AQ57" s="425"/>
      <c r="AR57" s="426"/>
      <c r="AS57" s="426"/>
      <c r="AT57" s="426"/>
      <c r="AU57" s="427"/>
      <c r="AV57" s="428"/>
      <c r="AW57" s="429"/>
      <c r="AX57" s="429"/>
      <c r="AY57" s="429"/>
      <c r="AZ57" s="430"/>
      <c r="BA57" s="417"/>
      <c r="BB57" s="417"/>
      <c r="BC57" s="417"/>
      <c r="BD57" s="417"/>
      <c r="BE57" s="417"/>
      <c r="BF57" s="417"/>
      <c r="BG57" s="417"/>
      <c r="BH57" s="417"/>
      <c r="BI57" s="417"/>
      <c r="BJ57" s="417"/>
      <c r="BL57" s="69"/>
      <c r="BM57" s="56">
        <v>1</v>
      </c>
      <c r="BN57" s="57">
        <f t="shared" si="4"/>
        <v>45</v>
      </c>
      <c r="BO57" s="52" t="s">
        <v>181</v>
      </c>
      <c r="BP57" s="52" t="s">
        <v>182</v>
      </c>
      <c r="BQ57" s="54"/>
      <c r="BR57" s="54"/>
      <c r="BS57" s="55"/>
      <c r="BT57" s="56"/>
      <c r="BU57" s="54"/>
      <c r="BV57" s="54"/>
      <c r="BW57" s="69"/>
      <c r="BX57" s="56">
        <v>1</v>
      </c>
      <c r="BY57" s="57">
        <f t="shared" si="5"/>
        <v>45</v>
      </c>
      <c r="BZ57" s="52" t="s">
        <v>181</v>
      </c>
      <c r="CA57" s="52" t="s">
        <v>182</v>
      </c>
      <c r="CB57" s="54"/>
      <c r="CC57" s="54"/>
      <c r="CD57" s="55"/>
      <c r="CE57" s="56"/>
      <c r="CF57" s="54"/>
      <c r="CG57" s="54"/>
      <c r="CH57" s="69"/>
    </row>
    <row r="58" spans="1:86" s="74" customFormat="1">
      <c r="A58" s="73"/>
      <c r="B58" s="62">
        <f t="shared" si="3"/>
        <v>21</v>
      </c>
      <c r="C58" s="418" t="s">
        <v>505</v>
      </c>
      <c r="D58" s="419"/>
      <c r="E58" s="419"/>
      <c r="F58" s="419"/>
      <c r="G58" s="419"/>
      <c r="H58" s="419"/>
      <c r="I58" s="419"/>
      <c r="J58" s="419"/>
      <c r="K58" s="419"/>
      <c r="L58" s="420"/>
      <c r="M58" s="421" t="s">
        <v>514</v>
      </c>
      <c r="N58" s="422"/>
      <c r="O58" s="422"/>
      <c r="P58" s="422"/>
      <c r="Q58" s="423"/>
      <c r="R58" s="424" t="s">
        <v>497</v>
      </c>
      <c r="S58" s="424"/>
      <c r="T58" s="424"/>
      <c r="U58" s="424"/>
      <c r="V58" s="424"/>
      <c r="W58" s="421" t="s">
        <v>514</v>
      </c>
      <c r="X58" s="422"/>
      <c r="Y58" s="422"/>
      <c r="Z58" s="422"/>
      <c r="AA58" s="423"/>
      <c r="AB58" s="424" t="s">
        <v>497</v>
      </c>
      <c r="AC58" s="424"/>
      <c r="AD58" s="424"/>
      <c r="AE58" s="424"/>
      <c r="AF58" s="424"/>
      <c r="AG58" s="425"/>
      <c r="AH58" s="426"/>
      <c r="AI58" s="426"/>
      <c r="AJ58" s="426"/>
      <c r="AK58" s="427"/>
      <c r="AL58" s="428"/>
      <c r="AM58" s="429"/>
      <c r="AN58" s="429"/>
      <c r="AO58" s="429"/>
      <c r="AP58" s="430"/>
      <c r="AQ58" s="425"/>
      <c r="AR58" s="426"/>
      <c r="AS58" s="426"/>
      <c r="AT58" s="426"/>
      <c r="AU58" s="427"/>
      <c r="AV58" s="428"/>
      <c r="AW58" s="429"/>
      <c r="AX58" s="429"/>
      <c r="AY58" s="429"/>
      <c r="AZ58" s="430"/>
      <c r="BA58" s="417"/>
      <c r="BB58" s="417"/>
      <c r="BC58" s="417"/>
      <c r="BD58" s="417"/>
      <c r="BE58" s="417"/>
      <c r="BF58" s="417"/>
      <c r="BG58" s="417"/>
      <c r="BH58" s="417"/>
      <c r="BI58" s="417"/>
      <c r="BJ58" s="417"/>
      <c r="BL58" s="69"/>
      <c r="BM58" s="56">
        <v>1</v>
      </c>
      <c r="BN58" s="57">
        <f t="shared" si="4"/>
        <v>46</v>
      </c>
      <c r="BO58" s="52" t="s">
        <v>181</v>
      </c>
      <c r="BP58" s="52" t="s">
        <v>182</v>
      </c>
      <c r="BQ58" s="54"/>
      <c r="BR58" s="54"/>
      <c r="BS58" s="55"/>
      <c r="BT58" s="56"/>
      <c r="BU58" s="54"/>
      <c r="BV58" s="54"/>
      <c r="BW58" s="69"/>
      <c r="BX58" s="56">
        <v>1</v>
      </c>
      <c r="BY58" s="57">
        <f t="shared" si="5"/>
        <v>46</v>
      </c>
      <c r="BZ58" s="52" t="s">
        <v>181</v>
      </c>
      <c r="CA58" s="52" t="s">
        <v>182</v>
      </c>
      <c r="CB58" s="54"/>
      <c r="CC58" s="54"/>
      <c r="CD58" s="55"/>
      <c r="CE58" s="56"/>
      <c r="CF58" s="54"/>
      <c r="CG58" s="54"/>
      <c r="CH58" s="69"/>
    </row>
    <row r="59" spans="1:86" s="74" customFormat="1">
      <c r="A59" s="73"/>
      <c r="B59" s="62">
        <f t="shared" si="3"/>
        <v>22</v>
      </c>
      <c r="C59" s="418" t="s">
        <v>506</v>
      </c>
      <c r="D59" s="419"/>
      <c r="E59" s="419"/>
      <c r="F59" s="419"/>
      <c r="G59" s="419"/>
      <c r="H59" s="419"/>
      <c r="I59" s="419"/>
      <c r="J59" s="419"/>
      <c r="K59" s="419"/>
      <c r="L59" s="420"/>
      <c r="M59" s="421" t="s">
        <v>515</v>
      </c>
      <c r="N59" s="422"/>
      <c r="O59" s="422"/>
      <c r="P59" s="422"/>
      <c r="Q59" s="423"/>
      <c r="R59" s="424" t="s">
        <v>497</v>
      </c>
      <c r="S59" s="424"/>
      <c r="T59" s="424"/>
      <c r="U59" s="424"/>
      <c r="V59" s="424"/>
      <c r="W59" s="421" t="s">
        <v>515</v>
      </c>
      <c r="X59" s="422"/>
      <c r="Y59" s="422"/>
      <c r="Z59" s="422"/>
      <c r="AA59" s="423"/>
      <c r="AB59" s="424" t="s">
        <v>497</v>
      </c>
      <c r="AC59" s="424"/>
      <c r="AD59" s="424"/>
      <c r="AE59" s="424"/>
      <c r="AF59" s="424"/>
      <c r="AG59" s="425"/>
      <c r="AH59" s="426"/>
      <c r="AI59" s="426"/>
      <c r="AJ59" s="426"/>
      <c r="AK59" s="427"/>
      <c r="AL59" s="428"/>
      <c r="AM59" s="429"/>
      <c r="AN59" s="429"/>
      <c r="AO59" s="429"/>
      <c r="AP59" s="430"/>
      <c r="AQ59" s="425"/>
      <c r="AR59" s="426"/>
      <c r="AS59" s="426"/>
      <c r="AT59" s="426"/>
      <c r="AU59" s="427"/>
      <c r="AV59" s="428"/>
      <c r="AW59" s="429"/>
      <c r="AX59" s="429"/>
      <c r="AY59" s="429"/>
      <c r="AZ59" s="430"/>
      <c r="BA59" s="417"/>
      <c r="BB59" s="417"/>
      <c r="BC59" s="417"/>
      <c r="BD59" s="417"/>
      <c r="BE59" s="417"/>
      <c r="BF59" s="417"/>
      <c r="BG59" s="417"/>
      <c r="BH59" s="417"/>
      <c r="BI59" s="417"/>
      <c r="BJ59" s="417"/>
      <c r="BL59" s="69"/>
      <c r="BM59" s="56">
        <v>1</v>
      </c>
      <c r="BN59" s="57">
        <f t="shared" si="4"/>
        <v>47</v>
      </c>
      <c r="BO59" s="52" t="s">
        <v>181</v>
      </c>
      <c r="BP59" s="52" t="s">
        <v>182</v>
      </c>
      <c r="BQ59" s="54"/>
      <c r="BR59" s="54"/>
      <c r="BS59" s="55"/>
      <c r="BT59" s="56"/>
      <c r="BU59" s="54"/>
      <c r="BV59" s="54"/>
      <c r="BW59" s="69"/>
      <c r="BX59" s="56">
        <v>1</v>
      </c>
      <c r="BY59" s="57">
        <f t="shared" si="5"/>
        <v>47</v>
      </c>
      <c r="BZ59" s="52" t="s">
        <v>181</v>
      </c>
      <c r="CA59" s="52" t="s">
        <v>182</v>
      </c>
      <c r="CB59" s="54"/>
      <c r="CC59" s="54"/>
      <c r="CD59" s="55"/>
      <c r="CE59" s="56"/>
      <c r="CF59" s="54"/>
      <c r="CG59" s="54"/>
      <c r="CH59" s="69"/>
    </row>
    <row r="60" spans="1:86" s="74" customFormat="1">
      <c r="A60" s="73"/>
      <c r="B60" s="62">
        <f t="shared" si="3"/>
        <v>23</v>
      </c>
      <c r="C60" s="418" t="s">
        <v>507</v>
      </c>
      <c r="D60" s="419"/>
      <c r="E60" s="419"/>
      <c r="F60" s="419"/>
      <c r="G60" s="419"/>
      <c r="H60" s="419"/>
      <c r="I60" s="419"/>
      <c r="J60" s="419"/>
      <c r="K60" s="419"/>
      <c r="L60" s="420"/>
      <c r="M60" s="421" t="s">
        <v>516</v>
      </c>
      <c r="N60" s="422"/>
      <c r="O60" s="422"/>
      <c r="P60" s="422"/>
      <c r="Q60" s="423"/>
      <c r="R60" s="424" t="s">
        <v>497</v>
      </c>
      <c r="S60" s="424"/>
      <c r="T60" s="424"/>
      <c r="U60" s="424"/>
      <c r="V60" s="424"/>
      <c r="W60" s="421" t="s">
        <v>516</v>
      </c>
      <c r="X60" s="422"/>
      <c r="Y60" s="422"/>
      <c r="Z60" s="422"/>
      <c r="AA60" s="423"/>
      <c r="AB60" s="424" t="s">
        <v>497</v>
      </c>
      <c r="AC60" s="424"/>
      <c r="AD60" s="424"/>
      <c r="AE60" s="424"/>
      <c r="AF60" s="424"/>
      <c r="AG60" s="425"/>
      <c r="AH60" s="426"/>
      <c r="AI60" s="426"/>
      <c r="AJ60" s="426"/>
      <c r="AK60" s="427"/>
      <c r="AL60" s="428"/>
      <c r="AM60" s="429"/>
      <c r="AN60" s="429"/>
      <c r="AO60" s="429"/>
      <c r="AP60" s="430"/>
      <c r="AQ60" s="425"/>
      <c r="AR60" s="426"/>
      <c r="AS60" s="426"/>
      <c r="AT60" s="426"/>
      <c r="AU60" s="427"/>
      <c r="AV60" s="428"/>
      <c r="AW60" s="429"/>
      <c r="AX60" s="429"/>
      <c r="AY60" s="429"/>
      <c r="AZ60" s="430"/>
      <c r="BA60" s="417"/>
      <c r="BB60" s="417"/>
      <c r="BC60" s="417"/>
      <c r="BD60" s="417"/>
      <c r="BE60" s="417"/>
      <c r="BF60" s="417"/>
      <c r="BG60" s="417"/>
      <c r="BH60" s="417"/>
      <c r="BI60" s="417"/>
      <c r="BJ60" s="417"/>
      <c r="BL60" s="69"/>
      <c r="BM60" s="56">
        <v>1</v>
      </c>
      <c r="BN60" s="57">
        <f t="shared" si="4"/>
        <v>48</v>
      </c>
      <c r="BO60" s="52" t="s">
        <v>181</v>
      </c>
      <c r="BP60" s="52" t="s">
        <v>182</v>
      </c>
      <c r="BQ60" s="54"/>
      <c r="BR60" s="54"/>
      <c r="BS60" s="55"/>
      <c r="BT60" s="56"/>
      <c r="BU60" s="54"/>
      <c r="BV60" s="54"/>
      <c r="BW60" s="69"/>
      <c r="BX60" s="56">
        <v>1</v>
      </c>
      <c r="BY60" s="57">
        <f t="shared" si="5"/>
        <v>48</v>
      </c>
      <c r="BZ60" s="52" t="s">
        <v>181</v>
      </c>
      <c r="CA60" s="52" t="s">
        <v>182</v>
      </c>
      <c r="CB60" s="54"/>
      <c r="CC60" s="54"/>
      <c r="CD60" s="55"/>
      <c r="CE60" s="56"/>
      <c r="CF60" s="54"/>
      <c r="CG60" s="54"/>
      <c r="CH60" s="69"/>
    </row>
    <row r="61" spans="1:86" s="74" customFormat="1">
      <c r="A61" s="73"/>
      <c r="B61" s="62">
        <f t="shared" si="3"/>
        <v>24</v>
      </c>
      <c r="C61" s="418" t="s">
        <v>508</v>
      </c>
      <c r="D61" s="419"/>
      <c r="E61" s="419"/>
      <c r="F61" s="419"/>
      <c r="G61" s="419"/>
      <c r="H61" s="419"/>
      <c r="I61" s="419"/>
      <c r="J61" s="419"/>
      <c r="K61" s="419"/>
      <c r="L61" s="420"/>
      <c r="M61" s="421" t="s">
        <v>510</v>
      </c>
      <c r="N61" s="422"/>
      <c r="O61" s="422"/>
      <c r="P61" s="422"/>
      <c r="Q61" s="423"/>
      <c r="R61" s="424" t="s">
        <v>497</v>
      </c>
      <c r="S61" s="424"/>
      <c r="T61" s="424"/>
      <c r="U61" s="424"/>
      <c r="V61" s="424"/>
      <c r="W61" s="421" t="s">
        <v>510</v>
      </c>
      <c r="X61" s="422"/>
      <c r="Y61" s="422"/>
      <c r="Z61" s="422"/>
      <c r="AA61" s="423"/>
      <c r="AB61" s="424" t="s">
        <v>497</v>
      </c>
      <c r="AC61" s="424"/>
      <c r="AD61" s="424"/>
      <c r="AE61" s="424"/>
      <c r="AF61" s="424"/>
      <c r="AG61" s="425"/>
      <c r="AH61" s="426"/>
      <c r="AI61" s="426"/>
      <c r="AJ61" s="426"/>
      <c r="AK61" s="427"/>
      <c r="AL61" s="428"/>
      <c r="AM61" s="429"/>
      <c r="AN61" s="429"/>
      <c r="AO61" s="429"/>
      <c r="AP61" s="430"/>
      <c r="AQ61" s="425"/>
      <c r="AR61" s="426"/>
      <c r="AS61" s="426"/>
      <c r="AT61" s="426"/>
      <c r="AU61" s="427"/>
      <c r="AV61" s="428"/>
      <c r="AW61" s="429"/>
      <c r="AX61" s="429"/>
      <c r="AY61" s="429"/>
      <c r="AZ61" s="430"/>
      <c r="BA61" s="417"/>
      <c r="BB61" s="417"/>
      <c r="BC61" s="417"/>
      <c r="BD61" s="417"/>
      <c r="BE61" s="417"/>
      <c r="BF61" s="417"/>
      <c r="BG61" s="417"/>
      <c r="BH61" s="417"/>
      <c r="BI61" s="417"/>
      <c r="BJ61" s="417"/>
      <c r="BL61" s="69"/>
      <c r="BM61" s="56">
        <v>1</v>
      </c>
      <c r="BN61" s="57">
        <f t="shared" si="4"/>
        <v>49</v>
      </c>
      <c r="BO61" s="52" t="s">
        <v>181</v>
      </c>
      <c r="BP61" s="52" t="s">
        <v>182</v>
      </c>
      <c r="BQ61" s="54"/>
      <c r="BR61" s="54"/>
      <c r="BS61" s="55"/>
      <c r="BT61" s="56"/>
      <c r="BU61" s="54"/>
      <c r="BV61" s="54"/>
      <c r="BW61" s="69"/>
      <c r="BX61" s="56">
        <v>1</v>
      </c>
      <c r="BY61" s="57">
        <f t="shared" si="5"/>
        <v>49</v>
      </c>
      <c r="BZ61" s="52" t="s">
        <v>181</v>
      </c>
      <c r="CA61" s="52" t="s">
        <v>182</v>
      </c>
      <c r="CB61" s="54"/>
      <c r="CC61" s="54"/>
      <c r="CD61" s="55"/>
      <c r="CE61" s="56"/>
      <c r="CF61" s="54"/>
      <c r="CG61" s="54"/>
      <c r="CH61" s="69"/>
    </row>
    <row r="62" spans="1:86" s="74" customFormat="1">
      <c r="A62" s="73"/>
      <c r="B62" s="62">
        <f t="shared" si="3"/>
        <v>25</v>
      </c>
      <c r="C62" s="418" t="s">
        <v>509</v>
      </c>
      <c r="D62" s="419"/>
      <c r="E62" s="419"/>
      <c r="F62" s="419"/>
      <c r="G62" s="419"/>
      <c r="H62" s="419"/>
      <c r="I62" s="419"/>
      <c r="J62" s="419"/>
      <c r="K62" s="419"/>
      <c r="L62" s="420"/>
      <c r="M62" s="421" t="s">
        <v>511</v>
      </c>
      <c r="N62" s="422"/>
      <c r="O62" s="422"/>
      <c r="P62" s="422"/>
      <c r="Q62" s="423"/>
      <c r="R62" s="424" t="s">
        <v>497</v>
      </c>
      <c r="S62" s="424"/>
      <c r="T62" s="424"/>
      <c r="U62" s="424"/>
      <c r="V62" s="424"/>
      <c r="W62" s="421" t="s">
        <v>511</v>
      </c>
      <c r="X62" s="422"/>
      <c r="Y62" s="422"/>
      <c r="Z62" s="422"/>
      <c r="AA62" s="423"/>
      <c r="AB62" s="424" t="s">
        <v>497</v>
      </c>
      <c r="AC62" s="424"/>
      <c r="AD62" s="424"/>
      <c r="AE62" s="424"/>
      <c r="AF62" s="424"/>
      <c r="AG62" s="425"/>
      <c r="AH62" s="426"/>
      <c r="AI62" s="426"/>
      <c r="AJ62" s="426"/>
      <c r="AK62" s="427"/>
      <c r="AL62" s="428"/>
      <c r="AM62" s="429"/>
      <c r="AN62" s="429"/>
      <c r="AO62" s="429"/>
      <c r="AP62" s="430"/>
      <c r="AQ62" s="425"/>
      <c r="AR62" s="426"/>
      <c r="AS62" s="426"/>
      <c r="AT62" s="426"/>
      <c r="AU62" s="427"/>
      <c r="AV62" s="428"/>
      <c r="AW62" s="429"/>
      <c r="AX62" s="429"/>
      <c r="AY62" s="429"/>
      <c r="AZ62" s="430"/>
      <c r="BA62" s="417"/>
      <c r="BB62" s="417"/>
      <c r="BC62" s="417"/>
      <c r="BD62" s="417"/>
      <c r="BE62" s="417"/>
      <c r="BF62" s="417"/>
      <c r="BG62" s="417"/>
      <c r="BH62" s="417"/>
      <c r="BI62" s="417"/>
      <c r="BJ62" s="417"/>
      <c r="BL62" s="69"/>
      <c r="BM62" s="56">
        <v>1</v>
      </c>
      <c r="BN62" s="57">
        <f>IF(BM62&gt;0,BN61+1,BN61)</f>
        <v>50</v>
      </c>
      <c r="BO62" s="52" t="s">
        <v>181</v>
      </c>
      <c r="BP62" s="52" t="s">
        <v>182</v>
      </c>
      <c r="BQ62" s="54"/>
      <c r="BR62" s="54"/>
      <c r="BS62" s="55"/>
      <c r="BT62" s="56"/>
      <c r="BU62" s="54"/>
      <c r="BV62" s="54"/>
      <c r="BW62" s="69"/>
      <c r="BX62" s="56">
        <v>1</v>
      </c>
      <c r="BY62" s="57">
        <f t="shared" si="5"/>
        <v>50</v>
      </c>
      <c r="BZ62" s="52" t="s">
        <v>181</v>
      </c>
      <c r="CA62" s="52" t="s">
        <v>182</v>
      </c>
      <c r="CB62" s="54"/>
      <c r="CC62" s="54"/>
      <c r="CD62" s="55"/>
      <c r="CE62" s="56"/>
      <c r="CF62" s="54"/>
      <c r="CG62" s="54"/>
      <c r="CH62" s="69"/>
    </row>
    <row r="63" spans="1:86">
      <c r="M63" s="68" t="s">
        <v>185</v>
      </c>
      <c r="N63" s="68"/>
      <c r="O63" s="68"/>
      <c r="P63" s="68"/>
      <c r="Q63" s="68"/>
      <c r="R63" s="68"/>
      <c r="S63" s="68"/>
      <c r="T63" s="68"/>
      <c r="U63" s="68"/>
      <c r="V63" s="68"/>
      <c r="W63" s="68" t="s">
        <v>186</v>
      </c>
      <c r="X63" s="68"/>
      <c r="BM63" s="69"/>
      <c r="BN63" s="69"/>
      <c r="BO63" s="69"/>
      <c r="BP63" s="69"/>
      <c r="BQ63" s="69"/>
      <c r="BR63" s="69"/>
      <c r="BS63" s="69"/>
      <c r="BT63" s="69"/>
      <c r="BU63" s="69"/>
      <c r="BV63" s="69"/>
      <c r="BX63" s="69"/>
      <c r="BY63" s="69"/>
      <c r="BZ63" s="69"/>
      <c r="CA63" s="69"/>
      <c r="CB63" s="69"/>
      <c r="CC63" s="69"/>
      <c r="CD63" s="69"/>
      <c r="CE63" s="69"/>
      <c r="CF63" s="69"/>
      <c r="CG63" s="69"/>
    </row>
    <row r="64" spans="1:86">
      <c r="A64" s="69"/>
      <c r="B64" s="69"/>
      <c r="C64" s="69"/>
      <c r="D64" s="69"/>
      <c r="E64" s="69"/>
      <c r="F64" s="69"/>
      <c r="G64" s="69"/>
      <c r="H64" s="69"/>
      <c r="I64" s="69"/>
      <c r="J64" s="69"/>
      <c r="K64" s="69"/>
      <c r="L64" s="69"/>
      <c r="M64" s="70" t="s">
        <v>24</v>
      </c>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2"/>
      <c r="BM64" s="177" t="s">
        <v>47</v>
      </c>
      <c r="BN64" s="456" t="str">
        <f>M65</f>
        <v>『開く』押下</v>
      </c>
      <c r="BO64" s="457"/>
      <c r="BP64" s="457"/>
      <c r="BQ64" s="457"/>
      <c r="BR64" s="457"/>
      <c r="BS64" s="457"/>
      <c r="BT64" s="457"/>
      <c r="BU64" s="457"/>
      <c r="BV64" s="458"/>
      <c r="BW64" s="68"/>
      <c r="BX64" s="177" t="s">
        <v>47</v>
      </c>
      <c r="BY64" s="456" t="e">
        <f>#REF!</f>
        <v>#REF!</v>
      </c>
      <c r="BZ64" s="457"/>
      <c r="CA64" s="457"/>
      <c r="CB64" s="457"/>
      <c r="CC64" s="457"/>
      <c r="CD64" s="457"/>
      <c r="CE64" s="457"/>
      <c r="CF64" s="457"/>
      <c r="CG64" s="458"/>
      <c r="CH64" s="68"/>
    </row>
    <row r="65" spans="1:86" ht="16.5" customHeight="1">
      <c r="A65" s="69"/>
      <c r="B65" s="58"/>
      <c r="C65" s="69"/>
      <c r="D65" s="69"/>
      <c r="E65" s="69"/>
      <c r="F65" s="69"/>
      <c r="G65" s="69"/>
      <c r="H65" s="69"/>
      <c r="I65" s="69"/>
      <c r="J65" s="69"/>
      <c r="K65" s="69"/>
      <c r="L65" s="69"/>
      <c r="M65" s="444" t="s">
        <v>338</v>
      </c>
      <c r="N65" s="444"/>
      <c r="O65" s="444"/>
      <c r="P65" s="444"/>
      <c r="Q65" s="444"/>
      <c r="R65" s="444"/>
      <c r="S65" s="444"/>
      <c r="T65" s="444"/>
      <c r="U65" s="444"/>
      <c r="V65" s="444"/>
      <c r="W65" s="444" t="s">
        <v>338</v>
      </c>
      <c r="X65" s="444"/>
      <c r="Y65" s="444"/>
      <c r="Z65" s="444"/>
      <c r="AA65" s="444"/>
      <c r="AB65" s="444"/>
      <c r="AC65" s="444"/>
      <c r="AD65" s="444"/>
      <c r="AE65" s="444"/>
      <c r="AF65" s="444"/>
      <c r="AG65" s="444"/>
      <c r="AH65" s="444"/>
      <c r="AI65" s="444"/>
      <c r="AJ65" s="444"/>
      <c r="AK65" s="444"/>
      <c r="AL65" s="444"/>
      <c r="AM65" s="444"/>
      <c r="AN65" s="444"/>
      <c r="AO65" s="444"/>
      <c r="AP65" s="444"/>
      <c r="AQ65" s="444"/>
      <c r="AR65" s="444"/>
      <c r="AS65" s="444"/>
      <c r="AT65" s="444"/>
      <c r="AU65" s="444"/>
      <c r="AV65" s="444"/>
      <c r="AW65" s="444"/>
      <c r="AX65" s="444"/>
      <c r="AY65" s="444"/>
      <c r="AZ65" s="444"/>
      <c r="BA65" s="444"/>
      <c r="BB65" s="444"/>
      <c r="BC65" s="444"/>
      <c r="BD65" s="444"/>
      <c r="BE65" s="444"/>
      <c r="BF65" s="444"/>
      <c r="BG65" s="444"/>
      <c r="BH65" s="444"/>
      <c r="BI65" s="444"/>
      <c r="BJ65" s="444"/>
      <c r="BM65" s="177" t="s">
        <v>40</v>
      </c>
      <c r="BN65" s="177" t="s">
        <v>41</v>
      </c>
      <c r="BO65" s="177" t="s">
        <v>47</v>
      </c>
      <c r="BP65" s="177" t="s">
        <v>48</v>
      </c>
      <c r="BQ65" s="177" t="s">
        <v>42</v>
      </c>
      <c r="BR65" s="177" t="s">
        <v>43</v>
      </c>
      <c r="BS65" s="177" t="s">
        <v>44</v>
      </c>
      <c r="BT65" s="177" t="s">
        <v>45</v>
      </c>
      <c r="BU65" s="177" t="s">
        <v>49</v>
      </c>
      <c r="BV65" s="177" t="s">
        <v>46</v>
      </c>
      <c r="BX65" s="177" t="s">
        <v>40</v>
      </c>
      <c r="BY65" s="177" t="s">
        <v>41</v>
      </c>
      <c r="BZ65" s="177" t="s">
        <v>47</v>
      </c>
      <c r="CA65" s="177" t="s">
        <v>48</v>
      </c>
      <c r="CB65" s="177" t="s">
        <v>42</v>
      </c>
      <c r="CC65" s="177" t="s">
        <v>43</v>
      </c>
      <c r="CD65" s="177" t="s">
        <v>44</v>
      </c>
      <c r="CE65" s="177" t="s">
        <v>45</v>
      </c>
      <c r="CF65" s="177" t="s">
        <v>49</v>
      </c>
      <c r="CG65" s="177" t="s">
        <v>46</v>
      </c>
    </row>
    <row r="66" spans="1:86">
      <c r="A66" s="69"/>
      <c r="B66" s="60" t="s">
        <v>74</v>
      </c>
      <c r="C66" s="449" t="s">
        <v>68</v>
      </c>
      <c r="D66" s="450"/>
      <c r="E66" s="450"/>
      <c r="F66" s="450"/>
      <c r="G66" s="450"/>
      <c r="H66" s="450"/>
      <c r="I66" s="450"/>
      <c r="J66" s="450"/>
      <c r="K66" s="450"/>
      <c r="L66" s="451"/>
      <c r="M66" s="447" t="s">
        <v>22</v>
      </c>
      <c r="N66" s="448"/>
      <c r="O66" s="448"/>
      <c r="P66" s="448"/>
      <c r="Q66" s="448"/>
      <c r="R66" s="447" t="s">
        <v>26</v>
      </c>
      <c r="S66" s="448"/>
      <c r="T66" s="448"/>
      <c r="U66" s="448"/>
      <c r="V66" s="448"/>
      <c r="W66" s="447" t="s">
        <v>22</v>
      </c>
      <c r="X66" s="448"/>
      <c r="Y66" s="448"/>
      <c r="Z66" s="448"/>
      <c r="AA66" s="448"/>
      <c r="AB66" s="447" t="s">
        <v>26</v>
      </c>
      <c r="AC66" s="448"/>
      <c r="AD66" s="448"/>
      <c r="AE66" s="448"/>
      <c r="AF66" s="448"/>
      <c r="AG66" s="447" t="s">
        <v>22</v>
      </c>
      <c r="AH66" s="448"/>
      <c r="AI66" s="448"/>
      <c r="AJ66" s="448"/>
      <c r="AK66" s="448"/>
      <c r="AL66" s="447" t="s">
        <v>26</v>
      </c>
      <c r="AM66" s="448"/>
      <c r="AN66" s="448"/>
      <c r="AO66" s="448"/>
      <c r="AP66" s="448"/>
      <c r="AQ66" s="447" t="s">
        <v>22</v>
      </c>
      <c r="AR66" s="448"/>
      <c r="AS66" s="448"/>
      <c r="AT66" s="448"/>
      <c r="AU66" s="448"/>
      <c r="AV66" s="447" t="s">
        <v>26</v>
      </c>
      <c r="AW66" s="448"/>
      <c r="AX66" s="448"/>
      <c r="AY66" s="448"/>
      <c r="AZ66" s="448"/>
      <c r="BA66" s="447" t="s">
        <v>22</v>
      </c>
      <c r="BB66" s="448"/>
      <c r="BC66" s="448"/>
      <c r="BD66" s="448"/>
      <c r="BE66" s="448"/>
      <c r="BF66" s="447" t="s">
        <v>26</v>
      </c>
      <c r="BG66" s="448"/>
      <c r="BH66" s="448"/>
      <c r="BI66" s="448"/>
      <c r="BJ66" s="448"/>
      <c r="BM66" s="56"/>
      <c r="BN66" s="57" t="e">
        <f>IF(BM66&gt;0,#REF!+1,#REF!)</f>
        <v>#REF!</v>
      </c>
      <c r="BO66" s="52"/>
      <c r="BP66" s="53"/>
      <c r="BQ66" s="54"/>
      <c r="BR66" s="54"/>
      <c r="BS66" s="55"/>
      <c r="BT66" s="56"/>
      <c r="BU66" s="54"/>
      <c r="BV66" s="54"/>
      <c r="BX66" s="56"/>
      <c r="BY66" s="57" t="e">
        <f>IF(BX66&gt;0,#REF!+1,#REF!)</f>
        <v>#REF!</v>
      </c>
      <c r="BZ66" s="52"/>
      <c r="CA66" s="53"/>
      <c r="CB66" s="54"/>
      <c r="CC66" s="54"/>
      <c r="CD66" s="55"/>
      <c r="CE66" s="56"/>
      <c r="CF66" s="54"/>
      <c r="CG66" s="54"/>
    </row>
    <row r="67" spans="1:86">
      <c r="A67" s="69"/>
      <c r="B67" s="62">
        <f>ROW()-66</f>
        <v>1</v>
      </c>
      <c r="C67" s="432" t="s">
        <v>484</v>
      </c>
      <c r="D67" s="446"/>
      <c r="E67" s="446"/>
      <c r="F67" s="446"/>
      <c r="G67" s="446"/>
      <c r="H67" s="446"/>
      <c r="I67" s="446"/>
      <c r="J67" s="446"/>
      <c r="K67" s="446"/>
      <c r="L67" s="434"/>
      <c r="M67" s="421" t="s">
        <v>485</v>
      </c>
      <c r="N67" s="439"/>
      <c r="O67" s="439"/>
      <c r="P67" s="439"/>
      <c r="Q67" s="423"/>
      <c r="R67" s="436" t="s">
        <v>292</v>
      </c>
      <c r="S67" s="437"/>
      <c r="T67" s="437"/>
      <c r="U67" s="437"/>
      <c r="V67" s="438"/>
      <c r="W67" s="421" t="s">
        <v>485</v>
      </c>
      <c r="X67" s="439"/>
      <c r="Y67" s="439"/>
      <c r="Z67" s="439"/>
      <c r="AA67" s="423"/>
      <c r="AB67" s="436" t="s">
        <v>292</v>
      </c>
      <c r="AC67" s="437"/>
      <c r="AD67" s="437"/>
      <c r="AE67" s="437"/>
      <c r="AF67" s="438"/>
      <c r="AG67" s="425"/>
      <c r="AH67" s="440"/>
      <c r="AI67" s="440"/>
      <c r="AJ67" s="440"/>
      <c r="AK67" s="427"/>
      <c r="AL67" s="441"/>
      <c r="AM67" s="442"/>
      <c r="AN67" s="442"/>
      <c r="AO67" s="442"/>
      <c r="AP67" s="443"/>
      <c r="AQ67" s="425"/>
      <c r="AR67" s="440"/>
      <c r="AS67" s="440"/>
      <c r="AT67" s="440"/>
      <c r="AU67" s="427"/>
      <c r="AV67" s="441"/>
      <c r="AW67" s="442"/>
      <c r="AX67" s="442"/>
      <c r="AY67" s="442"/>
      <c r="AZ67" s="443"/>
      <c r="BA67" s="425"/>
      <c r="BB67" s="440"/>
      <c r="BC67" s="440"/>
      <c r="BD67" s="440"/>
      <c r="BE67" s="427"/>
      <c r="BF67" s="441"/>
      <c r="BG67" s="442"/>
      <c r="BH67" s="442"/>
      <c r="BI67" s="442"/>
      <c r="BJ67" s="443"/>
      <c r="BL67" s="69"/>
      <c r="BM67" s="56">
        <v>1</v>
      </c>
      <c r="BN67" s="57">
        <f>IF(BM67&gt;0,BN62+1,BN66)</f>
        <v>51</v>
      </c>
      <c r="BO67" s="52" t="s">
        <v>181</v>
      </c>
      <c r="BP67" s="52" t="s">
        <v>182</v>
      </c>
      <c r="BQ67" s="54"/>
      <c r="BR67" s="54"/>
      <c r="BS67" s="55"/>
      <c r="BT67" s="56"/>
      <c r="BU67" s="54"/>
      <c r="BV67" s="54"/>
      <c r="BX67" s="56">
        <v>1</v>
      </c>
      <c r="BY67" s="57">
        <f>IF(BX67&gt;0,BY62+1,BY62)</f>
        <v>51</v>
      </c>
      <c r="BZ67" s="52" t="s">
        <v>181</v>
      </c>
      <c r="CA67" s="52" t="s">
        <v>182</v>
      </c>
      <c r="CB67" s="54"/>
      <c r="CC67" s="54"/>
      <c r="CD67" s="55"/>
      <c r="CE67" s="56"/>
      <c r="CF67" s="54"/>
      <c r="CG67" s="54"/>
    </row>
    <row r="68" spans="1:86">
      <c r="A68" s="69"/>
      <c r="B68" s="62">
        <f t="shared" ref="B68:B91" si="6">ROW()-66</f>
        <v>2</v>
      </c>
      <c r="C68" s="432" t="s">
        <v>287</v>
      </c>
      <c r="D68" s="433"/>
      <c r="E68" s="433"/>
      <c r="F68" s="433"/>
      <c r="G68" s="433"/>
      <c r="H68" s="433"/>
      <c r="I68" s="433"/>
      <c r="J68" s="433"/>
      <c r="K68" s="433"/>
      <c r="L68" s="434"/>
      <c r="M68" s="421" t="s">
        <v>335</v>
      </c>
      <c r="N68" s="422"/>
      <c r="O68" s="422"/>
      <c r="P68" s="422"/>
      <c r="Q68" s="423"/>
      <c r="R68" s="424" t="s">
        <v>292</v>
      </c>
      <c r="S68" s="424"/>
      <c r="T68" s="424"/>
      <c r="U68" s="424"/>
      <c r="V68" s="424"/>
      <c r="W68" s="421" t="s">
        <v>335</v>
      </c>
      <c r="X68" s="422"/>
      <c r="Y68" s="422"/>
      <c r="Z68" s="422"/>
      <c r="AA68" s="423"/>
      <c r="AB68" s="424" t="s">
        <v>292</v>
      </c>
      <c r="AC68" s="424"/>
      <c r="AD68" s="424"/>
      <c r="AE68" s="424"/>
      <c r="AF68" s="424"/>
      <c r="AG68" s="425"/>
      <c r="AH68" s="426"/>
      <c r="AI68" s="426"/>
      <c r="AJ68" s="426"/>
      <c r="AK68" s="427"/>
      <c r="AL68" s="431"/>
      <c r="AM68" s="431"/>
      <c r="AN68" s="431"/>
      <c r="AO68" s="431"/>
      <c r="AP68" s="431"/>
      <c r="AQ68" s="425"/>
      <c r="AR68" s="426"/>
      <c r="AS68" s="426"/>
      <c r="AT68" s="426"/>
      <c r="AU68" s="427"/>
      <c r="AV68" s="431"/>
      <c r="AW68" s="431"/>
      <c r="AX68" s="431"/>
      <c r="AY68" s="431"/>
      <c r="AZ68" s="431"/>
      <c r="BA68" s="435"/>
      <c r="BB68" s="435"/>
      <c r="BC68" s="435"/>
      <c r="BD68" s="435"/>
      <c r="BE68" s="435"/>
      <c r="BF68" s="431"/>
      <c r="BG68" s="431"/>
      <c r="BH68" s="431"/>
      <c r="BI68" s="431"/>
      <c r="BJ68" s="431"/>
      <c r="BL68" s="69"/>
      <c r="BM68" s="56">
        <v>1</v>
      </c>
      <c r="BN68" s="57">
        <f t="shared" ref="BN68:BN91" si="7">IF(BM68&gt;0,BN67+1,BN67)</f>
        <v>52</v>
      </c>
      <c r="BO68" s="52" t="s">
        <v>181</v>
      </c>
      <c r="BP68" s="52" t="s">
        <v>182</v>
      </c>
      <c r="BQ68" s="54"/>
      <c r="BR68" s="54"/>
      <c r="BS68" s="55"/>
      <c r="BT68" s="56"/>
      <c r="BU68" s="54"/>
      <c r="BV68" s="54"/>
      <c r="BX68" s="56">
        <v>1</v>
      </c>
      <c r="BY68" s="57">
        <f t="shared" ref="BY68:BY91" si="8">IF(BX68&gt;0,BY67+1,BY67)</f>
        <v>52</v>
      </c>
      <c r="BZ68" s="52" t="s">
        <v>181</v>
      </c>
      <c r="CA68" s="52" t="s">
        <v>182</v>
      </c>
      <c r="CB68" s="54"/>
      <c r="CC68" s="54"/>
      <c r="CD68" s="55"/>
      <c r="CE68" s="56"/>
      <c r="CF68" s="54"/>
      <c r="CG68" s="54"/>
    </row>
    <row r="69" spans="1:86" s="74" customFormat="1">
      <c r="A69" s="73"/>
      <c r="B69" s="62">
        <f t="shared" si="6"/>
        <v>3</v>
      </c>
      <c r="C69" s="418" t="s">
        <v>288</v>
      </c>
      <c r="D69" s="419"/>
      <c r="E69" s="419"/>
      <c r="F69" s="419"/>
      <c r="G69" s="419"/>
      <c r="H69" s="419"/>
      <c r="I69" s="419"/>
      <c r="J69" s="419"/>
      <c r="K69" s="419"/>
      <c r="L69" s="420"/>
      <c r="M69" s="421" t="s">
        <v>336</v>
      </c>
      <c r="N69" s="422"/>
      <c r="O69" s="422"/>
      <c r="P69" s="422"/>
      <c r="Q69" s="423"/>
      <c r="R69" s="424" t="s">
        <v>292</v>
      </c>
      <c r="S69" s="424"/>
      <c r="T69" s="424"/>
      <c r="U69" s="424"/>
      <c r="V69" s="424"/>
      <c r="W69" s="421" t="s">
        <v>336</v>
      </c>
      <c r="X69" s="422"/>
      <c r="Y69" s="422"/>
      <c r="Z69" s="422"/>
      <c r="AA69" s="423"/>
      <c r="AB69" s="424" t="s">
        <v>292</v>
      </c>
      <c r="AC69" s="424"/>
      <c r="AD69" s="424"/>
      <c r="AE69" s="424"/>
      <c r="AF69" s="424"/>
      <c r="AG69" s="425"/>
      <c r="AH69" s="426"/>
      <c r="AI69" s="426"/>
      <c r="AJ69" s="426"/>
      <c r="AK69" s="427"/>
      <c r="AL69" s="431"/>
      <c r="AM69" s="431"/>
      <c r="AN69" s="431"/>
      <c r="AO69" s="431"/>
      <c r="AP69" s="431"/>
      <c r="AQ69" s="425"/>
      <c r="AR69" s="426"/>
      <c r="AS69" s="426"/>
      <c r="AT69" s="426"/>
      <c r="AU69" s="427"/>
      <c r="AV69" s="431"/>
      <c r="AW69" s="431"/>
      <c r="AX69" s="431"/>
      <c r="AY69" s="431"/>
      <c r="AZ69" s="431"/>
      <c r="BA69" s="417"/>
      <c r="BB69" s="417"/>
      <c r="BC69" s="417"/>
      <c r="BD69" s="417"/>
      <c r="BE69" s="417"/>
      <c r="BF69" s="417"/>
      <c r="BG69" s="417"/>
      <c r="BH69" s="417"/>
      <c r="BI69" s="417"/>
      <c r="BJ69" s="417"/>
      <c r="BL69" s="69"/>
      <c r="BM69" s="56">
        <v>1</v>
      </c>
      <c r="BN69" s="57">
        <f t="shared" si="7"/>
        <v>53</v>
      </c>
      <c r="BO69" s="52" t="s">
        <v>181</v>
      </c>
      <c r="BP69" s="52" t="s">
        <v>182</v>
      </c>
      <c r="BQ69" s="54"/>
      <c r="BR69" s="54"/>
      <c r="BS69" s="55"/>
      <c r="BT69" s="56"/>
      <c r="BU69" s="54"/>
      <c r="BV69" s="54"/>
      <c r="BW69" s="69"/>
      <c r="BX69" s="56">
        <v>1</v>
      </c>
      <c r="BY69" s="57">
        <f t="shared" si="8"/>
        <v>53</v>
      </c>
      <c r="BZ69" s="52" t="s">
        <v>181</v>
      </c>
      <c r="CA69" s="52" t="s">
        <v>182</v>
      </c>
      <c r="CB69" s="54"/>
      <c r="CC69" s="54"/>
      <c r="CD69" s="55"/>
      <c r="CE69" s="56"/>
      <c r="CF69" s="54"/>
      <c r="CG69" s="54"/>
      <c r="CH69" s="69"/>
    </row>
    <row r="70" spans="1:86" s="74" customFormat="1">
      <c r="A70" s="73"/>
      <c r="B70" s="62">
        <f t="shared" si="6"/>
        <v>4</v>
      </c>
      <c r="C70" s="432" t="s">
        <v>283</v>
      </c>
      <c r="D70" s="433"/>
      <c r="E70" s="433"/>
      <c r="F70" s="433"/>
      <c r="G70" s="433"/>
      <c r="H70" s="433"/>
      <c r="I70" s="433"/>
      <c r="J70" s="433"/>
      <c r="K70" s="433"/>
      <c r="L70" s="434"/>
      <c r="M70" s="421" t="s">
        <v>1152</v>
      </c>
      <c r="N70" s="422"/>
      <c r="O70" s="422"/>
      <c r="P70" s="422"/>
      <c r="Q70" s="423"/>
      <c r="R70" s="424" t="s">
        <v>293</v>
      </c>
      <c r="S70" s="424"/>
      <c r="T70" s="424"/>
      <c r="U70" s="424"/>
      <c r="V70" s="424"/>
      <c r="W70" s="421" t="s">
        <v>487</v>
      </c>
      <c r="X70" s="422"/>
      <c r="Y70" s="422"/>
      <c r="Z70" s="422"/>
      <c r="AA70" s="423"/>
      <c r="AB70" s="424" t="s">
        <v>293</v>
      </c>
      <c r="AC70" s="424"/>
      <c r="AD70" s="424"/>
      <c r="AE70" s="424"/>
      <c r="AF70" s="424"/>
      <c r="AG70" s="425"/>
      <c r="AH70" s="426"/>
      <c r="AI70" s="426"/>
      <c r="AJ70" s="426"/>
      <c r="AK70" s="427"/>
      <c r="AL70" s="431"/>
      <c r="AM70" s="431"/>
      <c r="AN70" s="431"/>
      <c r="AO70" s="431"/>
      <c r="AP70" s="431"/>
      <c r="AQ70" s="425"/>
      <c r="AR70" s="426"/>
      <c r="AS70" s="426"/>
      <c r="AT70" s="426"/>
      <c r="AU70" s="427"/>
      <c r="AV70" s="431"/>
      <c r="AW70" s="431"/>
      <c r="AX70" s="431"/>
      <c r="AY70" s="431"/>
      <c r="AZ70" s="431"/>
      <c r="BA70" s="417"/>
      <c r="BB70" s="417"/>
      <c r="BC70" s="417"/>
      <c r="BD70" s="417"/>
      <c r="BE70" s="417"/>
      <c r="BF70" s="417"/>
      <c r="BG70" s="417"/>
      <c r="BH70" s="417"/>
      <c r="BI70" s="417"/>
      <c r="BJ70" s="417"/>
      <c r="BL70" s="69"/>
      <c r="BM70" s="56">
        <v>1</v>
      </c>
      <c r="BN70" s="57">
        <f t="shared" si="7"/>
        <v>54</v>
      </c>
      <c r="BO70" s="52" t="s">
        <v>181</v>
      </c>
      <c r="BP70" s="52" t="s">
        <v>182</v>
      </c>
      <c r="BQ70" s="54"/>
      <c r="BR70" s="54"/>
      <c r="BS70" s="55"/>
      <c r="BT70" s="56"/>
      <c r="BU70" s="54"/>
      <c r="BV70" s="54"/>
      <c r="BW70" s="69"/>
      <c r="BX70" s="56">
        <v>1</v>
      </c>
      <c r="BY70" s="57">
        <f t="shared" si="8"/>
        <v>54</v>
      </c>
      <c r="BZ70" s="52" t="s">
        <v>181</v>
      </c>
      <c r="CA70" s="52" t="s">
        <v>182</v>
      </c>
      <c r="CB70" s="54"/>
      <c r="CC70" s="54"/>
      <c r="CD70" s="55"/>
      <c r="CE70" s="56"/>
      <c r="CF70" s="54"/>
      <c r="CG70" s="54"/>
      <c r="CH70" s="69"/>
    </row>
    <row r="71" spans="1:86" s="74" customFormat="1">
      <c r="A71" s="73"/>
      <c r="B71" s="62">
        <f t="shared" si="6"/>
        <v>5</v>
      </c>
      <c r="C71" s="418" t="s">
        <v>486</v>
      </c>
      <c r="D71" s="419"/>
      <c r="E71" s="419"/>
      <c r="F71" s="419"/>
      <c r="G71" s="419"/>
      <c r="H71" s="419"/>
      <c r="I71" s="419"/>
      <c r="J71" s="419"/>
      <c r="K71" s="419"/>
      <c r="L71" s="420"/>
      <c r="M71" s="421" t="s">
        <v>333</v>
      </c>
      <c r="N71" s="422"/>
      <c r="O71" s="422"/>
      <c r="P71" s="422"/>
      <c r="Q71" s="423"/>
      <c r="R71" s="445" t="s">
        <v>1370</v>
      </c>
      <c r="S71" s="445"/>
      <c r="T71" s="445"/>
      <c r="U71" s="445"/>
      <c r="V71" s="445"/>
      <c r="W71" s="421" t="s">
        <v>333</v>
      </c>
      <c r="X71" s="422"/>
      <c r="Y71" s="422"/>
      <c r="Z71" s="422"/>
      <c r="AA71" s="423"/>
      <c r="AB71" s="445" t="s">
        <v>1370</v>
      </c>
      <c r="AC71" s="445"/>
      <c r="AD71" s="445"/>
      <c r="AE71" s="445"/>
      <c r="AF71" s="445"/>
      <c r="AG71" s="425"/>
      <c r="AH71" s="426"/>
      <c r="AI71" s="426"/>
      <c r="AJ71" s="426"/>
      <c r="AK71" s="427"/>
      <c r="AL71" s="431"/>
      <c r="AM71" s="431"/>
      <c r="AN71" s="431"/>
      <c r="AO71" s="431"/>
      <c r="AP71" s="431"/>
      <c r="AQ71" s="425"/>
      <c r="AR71" s="426"/>
      <c r="AS71" s="426"/>
      <c r="AT71" s="426"/>
      <c r="AU71" s="427"/>
      <c r="AV71" s="431"/>
      <c r="AW71" s="431"/>
      <c r="AX71" s="431"/>
      <c r="AY71" s="431"/>
      <c r="AZ71" s="431"/>
      <c r="BA71" s="417"/>
      <c r="BB71" s="417"/>
      <c r="BC71" s="417"/>
      <c r="BD71" s="417"/>
      <c r="BE71" s="417"/>
      <c r="BF71" s="417"/>
      <c r="BG71" s="417"/>
      <c r="BH71" s="417"/>
      <c r="BI71" s="417"/>
      <c r="BJ71" s="417"/>
      <c r="BL71" s="69"/>
      <c r="BM71" s="56">
        <v>1</v>
      </c>
      <c r="BN71" s="57">
        <f t="shared" si="7"/>
        <v>55</v>
      </c>
      <c r="BO71" s="52" t="s">
        <v>181</v>
      </c>
      <c r="BP71" s="52" t="s">
        <v>182</v>
      </c>
      <c r="BQ71" s="54"/>
      <c r="BR71" s="54"/>
      <c r="BS71" s="55"/>
      <c r="BT71" s="56"/>
      <c r="BU71" s="54"/>
      <c r="BV71" s="54"/>
      <c r="BW71" s="69"/>
      <c r="BX71" s="56">
        <v>1</v>
      </c>
      <c r="BY71" s="57">
        <f t="shared" si="8"/>
        <v>55</v>
      </c>
      <c r="BZ71" s="52" t="s">
        <v>181</v>
      </c>
      <c r="CA71" s="52" t="s">
        <v>182</v>
      </c>
      <c r="CB71" s="54"/>
      <c r="CC71" s="54"/>
      <c r="CD71" s="55"/>
      <c r="CE71" s="56"/>
      <c r="CF71" s="54"/>
      <c r="CG71" s="54"/>
      <c r="CH71" s="69"/>
    </row>
    <row r="72" spans="1:86" s="74" customFormat="1">
      <c r="A72" s="73"/>
      <c r="B72" s="62">
        <f t="shared" si="6"/>
        <v>6</v>
      </c>
      <c r="C72" s="418" t="s">
        <v>284</v>
      </c>
      <c r="D72" s="419"/>
      <c r="E72" s="419"/>
      <c r="F72" s="419"/>
      <c r="G72" s="419"/>
      <c r="H72" s="419"/>
      <c r="I72" s="419"/>
      <c r="J72" s="419"/>
      <c r="K72" s="419"/>
      <c r="L72" s="420"/>
      <c r="M72" s="421" t="s">
        <v>1153</v>
      </c>
      <c r="N72" s="422"/>
      <c r="O72" s="422"/>
      <c r="P72" s="422"/>
      <c r="Q72" s="423"/>
      <c r="R72" s="424" t="s">
        <v>293</v>
      </c>
      <c r="S72" s="424"/>
      <c r="T72" s="424"/>
      <c r="U72" s="424"/>
      <c r="V72" s="424"/>
      <c r="W72" s="421" t="s">
        <v>488</v>
      </c>
      <c r="X72" s="422"/>
      <c r="Y72" s="422"/>
      <c r="Z72" s="422"/>
      <c r="AA72" s="423"/>
      <c r="AB72" s="424" t="s">
        <v>293</v>
      </c>
      <c r="AC72" s="424"/>
      <c r="AD72" s="424"/>
      <c r="AE72" s="424"/>
      <c r="AF72" s="424"/>
      <c r="AG72" s="425"/>
      <c r="AH72" s="426"/>
      <c r="AI72" s="426"/>
      <c r="AJ72" s="426"/>
      <c r="AK72" s="427"/>
      <c r="AL72" s="428"/>
      <c r="AM72" s="429"/>
      <c r="AN72" s="429"/>
      <c r="AO72" s="429"/>
      <c r="AP72" s="430"/>
      <c r="AQ72" s="425"/>
      <c r="AR72" s="426"/>
      <c r="AS72" s="426"/>
      <c r="AT72" s="426"/>
      <c r="AU72" s="427"/>
      <c r="AV72" s="428"/>
      <c r="AW72" s="429"/>
      <c r="AX72" s="429"/>
      <c r="AY72" s="429"/>
      <c r="AZ72" s="430"/>
      <c r="BA72" s="417"/>
      <c r="BB72" s="417"/>
      <c r="BC72" s="417"/>
      <c r="BD72" s="417"/>
      <c r="BE72" s="417"/>
      <c r="BF72" s="417"/>
      <c r="BG72" s="417"/>
      <c r="BH72" s="417"/>
      <c r="BI72" s="417"/>
      <c r="BJ72" s="417"/>
      <c r="BL72" s="69"/>
      <c r="BM72" s="56">
        <v>1</v>
      </c>
      <c r="BN72" s="57">
        <f t="shared" si="7"/>
        <v>56</v>
      </c>
      <c r="BO72" s="52" t="s">
        <v>181</v>
      </c>
      <c r="BP72" s="52" t="s">
        <v>182</v>
      </c>
      <c r="BQ72" s="54"/>
      <c r="BR72" s="54"/>
      <c r="BS72" s="55"/>
      <c r="BT72" s="56"/>
      <c r="BU72" s="54"/>
      <c r="BV72" s="54"/>
      <c r="BW72" s="69"/>
      <c r="BX72" s="56">
        <v>1</v>
      </c>
      <c r="BY72" s="57">
        <f t="shared" si="8"/>
        <v>56</v>
      </c>
      <c r="BZ72" s="52" t="s">
        <v>181</v>
      </c>
      <c r="CA72" s="52" t="s">
        <v>182</v>
      </c>
      <c r="CB72" s="54"/>
      <c r="CC72" s="54"/>
      <c r="CD72" s="55"/>
      <c r="CE72" s="56"/>
      <c r="CF72" s="54"/>
      <c r="CG72" s="54"/>
      <c r="CH72" s="69"/>
    </row>
    <row r="73" spans="1:86" s="74" customFormat="1">
      <c r="A73" s="73"/>
      <c r="B73" s="62">
        <f t="shared" si="6"/>
        <v>7</v>
      </c>
      <c r="C73" s="418" t="s">
        <v>489</v>
      </c>
      <c r="D73" s="419"/>
      <c r="E73" s="419"/>
      <c r="F73" s="419"/>
      <c r="G73" s="419"/>
      <c r="H73" s="419"/>
      <c r="I73" s="419"/>
      <c r="J73" s="419"/>
      <c r="K73" s="419"/>
      <c r="L73" s="420"/>
      <c r="M73" s="421" t="s">
        <v>490</v>
      </c>
      <c r="N73" s="422"/>
      <c r="O73" s="422"/>
      <c r="P73" s="422"/>
      <c r="Q73" s="423"/>
      <c r="R73" s="445" t="s">
        <v>1370</v>
      </c>
      <c r="S73" s="445"/>
      <c r="T73" s="445"/>
      <c r="U73" s="445"/>
      <c r="V73" s="445"/>
      <c r="W73" s="421" t="s">
        <v>490</v>
      </c>
      <c r="X73" s="422"/>
      <c r="Y73" s="422"/>
      <c r="Z73" s="422"/>
      <c r="AA73" s="423"/>
      <c r="AB73" s="445" t="s">
        <v>1370</v>
      </c>
      <c r="AC73" s="445"/>
      <c r="AD73" s="445"/>
      <c r="AE73" s="445"/>
      <c r="AF73" s="445"/>
      <c r="AG73" s="425"/>
      <c r="AH73" s="426"/>
      <c r="AI73" s="426"/>
      <c r="AJ73" s="426"/>
      <c r="AK73" s="427"/>
      <c r="AL73" s="431"/>
      <c r="AM73" s="431"/>
      <c r="AN73" s="431"/>
      <c r="AO73" s="431"/>
      <c r="AP73" s="431"/>
      <c r="AQ73" s="425"/>
      <c r="AR73" s="426"/>
      <c r="AS73" s="426"/>
      <c r="AT73" s="426"/>
      <c r="AU73" s="427"/>
      <c r="AV73" s="431"/>
      <c r="AW73" s="431"/>
      <c r="AX73" s="431"/>
      <c r="AY73" s="431"/>
      <c r="AZ73" s="431"/>
      <c r="BA73" s="417"/>
      <c r="BB73" s="417"/>
      <c r="BC73" s="417"/>
      <c r="BD73" s="417"/>
      <c r="BE73" s="417"/>
      <c r="BF73" s="417"/>
      <c r="BG73" s="417"/>
      <c r="BH73" s="417"/>
      <c r="BI73" s="417"/>
      <c r="BJ73" s="417"/>
      <c r="BL73" s="69"/>
      <c r="BM73" s="56">
        <v>1</v>
      </c>
      <c r="BN73" s="57">
        <f t="shared" si="7"/>
        <v>57</v>
      </c>
      <c r="BO73" s="52" t="s">
        <v>181</v>
      </c>
      <c r="BP73" s="52" t="s">
        <v>182</v>
      </c>
      <c r="BQ73" s="54"/>
      <c r="BR73" s="54"/>
      <c r="BS73" s="55"/>
      <c r="BT73" s="56"/>
      <c r="BU73" s="54"/>
      <c r="BV73" s="54"/>
      <c r="BW73" s="69"/>
      <c r="BX73" s="56">
        <v>1</v>
      </c>
      <c r="BY73" s="57">
        <f t="shared" si="8"/>
        <v>57</v>
      </c>
      <c r="BZ73" s="52" t="s">
        <v>181</v>
      </c>
      <c r="CA73" s="52" t="s">
        <v>182</v>
      </c>
      <c r="CB73" s="54"/>
      <c r="CC73" s="54"/>
      <c r="CD73" s="55"/>
      <c r="CE73" s="56"/>
      <c r="CF73" s="54"/>
      <c r="CG73" s="54"/>
      <c r="CH73" s="69"/>
    </row>
    <row r="74" spans="1:86" s="74" customFormat="1">
      <c r="A74" s="73"/>
      <c r="B74" s="62">
        <f t="shared" si="6"/>
        <v>8</v>
      </c>
      <c r="C74" s="418" t="s">
        <v>462</v>
      </c>
      <c r="D74" s="419"/>
      <c r="E74" s="419"/>
      <c r="F74" s="419"/>
      <c r="G74" s="419"/>
      <c r="H74" s="419"/>
      <c r="I74" s="419"/>
      <c r="J74" s="419"/>
      <c r="K74" s="419"/>
      <c r="L74" s="420"/>
      <c r="M74" s="421" t="s">
        <v>289</v>
      </c>
      <c r="N74" s="422"/>
      <c r="O74" s="422"/>
      <c r="P74" s="422"/>
      <c r="Q74" s="423"/>
      <c r="R74" s="424" t="s">
        <v>293</v>
      </c>
      <c r="S74" s="424"/>
      <c r="T74" s="424"/>
      <c r="U74" s="424"/>
      <c r="V74" s="424"/>
      <c r="W74" s="421" t="s">
        <v>289</v>
      </c>
      <c r="X74" s="422"/>
      <c r="Y74" s="422"/>
      <c r="Z74" s="422"/>
      <c r="AA74" s="423"/>
      <c r="AB74" s="424" t="s">
        <v>293</v>
      </c>
      <c r="AC74" s="424"/>
      <c r="AD74" s="424"/>
      <c r="AE74" s="424"/>
      <c r="AF74" s="424"/>
      <c r="AG74" s="425"/>
      <c r="AH74" s="426"/>
      <c r="AI74" s="426"/>
      <c r="AJ74" s="426"/>
      <c r="AK74" s="427"/>
      <c r="AL74" s="428"/>
      <c r="AM74" s="429"/>
      <c r="AN74" s="429"/>
      <c r="AO74" s="429"/>
      <c r="AP74" s="430"/>
      <c r="AQ74" s="425"/>
      <c r="AR74" s="426"/>
      <c r="AS74" s="426"/>
      <c r="AT74" s="426"/>
      <c r="AU74" s="427"/>
      <c r="AV74" s="428"/>
      <c r="AW74" s="429"/>
      <c r="AX74" s="429"/>
      <c r="AY74" s="429"/>
      <c r="AZ74" s="430"/>
      <c r="BA74" s="417"/>
      <c r="BB74" s="417"/>
      <c r="BC74" s="417"/>
      <c r="BD74" s="417"/>
      <c r="BE74" s="417"/>
      <c r="BF74" s="417"/>
      <c r="BG74" s="417"/>
      <c r="BH74" s="417"/>
      <c r="BI74" s="417"/>
      <c r="BJ74" s="417"/>
      <c r="BL74" s="69"/>
      <c r="BM74" s="56">
        <v>1</v>
      </c>
      <c r="BN74" s="57">
        <f t="shared" si="7"/>
        <v>58</v>
      </c>
      <c r="BO74" s="52" t="s">
        <v>181</v>
      </c>
      <c r="BP74" s="52" t="s">
        <v>182</v>
      </c>
      <c r="BQ74" s="54"/>
      <c r="BR74" s="54"/>
      <c r="BS74" s="55"/>
      <c r="BT74" s="56"/>
      <c r="BU74" s="54"/>
      <c r="BV74" s="54"/>
      <c r="BW74" s="69"/>
      <c r="BX74" s="56">
        <v>1</v>
      </c>
      <c r="BY74" s="57">
        <f t="shared" si="8"/>
        <v>58</v>
      </c>
      <c r="BZ74" s="52" t="s">
        <v>181</v>
      </c>
      <c r="CA74" s="52" t="s">
        <v>182</v>
      </c>
      <c r="CB74" s="54"/>
      <c r="CC74" s="54"/>
      <c r="CD74" s="55"/>
      <c r="CE74" s="56"/>
      <c r="CF74" s="54"/>
      <c r="CG74" s="54"/>
      <c r="CH74" s="69"/>
    </row>
    <row r="75" spans="1:86" s="74" customFormat="1">
      <c r="A75" s="73"/>
      <c r="B75" s="62">
        <f t="shared" si="6"/>
        <v>9</v>
      </c>
      <c r="C75" s="418" t="s">
        <v>491</v>
      </c>
      <c r="D75" s="419"/>
      <c r="E75" s="419"/>
      <c r="F75" s="419"/>
      <c r="G75" s="419"/>
      <c r="H75" s="419"/>
      <c r="I75" s="419"/>
      <c r="J75" s="419"/>
      <c r="K75" s="419"/>
      <c r="L75" s="420"/>
      <c r="M75" s="421" t="s">
        <v>329</v>
      </c>
      <c r="N75" s="422"/>
      <c r="O75" s="422"/>
      <c r="P75" s="422"/>
      <c r="Q75" s="423"/>
      <c r="R75" s="424" t="s">
        <v>497</v>
      </c>
      <c r="S75" s="424"/>
      <c r="T75" s="424"/>
      <c r="U75" s="424"/>
      <c r="V75" s="424"/>
      <c r="W75" s="421" t="s">
        <v>329</v>
      </c>
      <c r="X75" s="422"/>
      <c r="Y75" s="422"/>
      <c r="Z75" s="422"/>
      <c r="AA75" s="423"/>
      <c r="AB75" s="424" t="s">
        <v>497</v>
      </c>
      <c r="AC75" s="424"/>
      <c r="AD75" s="424"/>
      <c r="AE75" s="424"/>
      <c r="AF75" s="424"/>
      <c r="AG75" s="425"/>
      <c r="AH75" s="426"/>
      <c r="AI75" s="426"/>
      <c r="AJ75" s="426"/>
      <c r="AK75" s="427"/>
      <c r="AL75" s="428"/>
      <c r="AM75" s="429"/>
      <c r="AN75" s="429"/>
      <c r="AO75" s="429"/>
      <c r="AP75" s="430"/>
      <c r="AQ75" s="425"/>
      <c r="AR75" s="426"/>
      <c r="AS75" s="426"/>
      <c r="AT75" s="426"/>
      <c r="AU75" s="427"/>
      <c r="AV75" s="428"/>
      <c r="AW75" s="429"/>
      <c r="AX75" s="429"/>
      <c r="AY75" s="429"/>
      <c r="AZ75" s="430"/>
      <c r="BA75" s="417"/>
      <c r="BB75" s="417"/>
      <c r="BC75" s="417"/>
      <c r="BD75" s="417"/>
      <c r="BE75" s="417"/>
      <c r="BF75" s="417"/>
      <c r="BG75" s="417"/>
      <c r="BH75" s="417"/>
      <c r="BI75" s="417"/>
      <c r="BJ75" s="417"/>
      <c r="BL75" s="69"/>
      <c r="BM75" s="56">
        <v>1</v>
      </c>
      <c r="BN75" s="57">
        <f t="shared" si="7"/>
        <v>59</v>
      </c>
      <c r="BO75" s="52" t="s">
        <v>181</v>
      </c>
      <c r="BP75" s="52" t="s">
        <v>182</v>
      </c>
      <c r="BQ75" s="54"/>
      <c r="BR75" s="54"/>
      <c r="BS75" s="55"/>
      <c r="BT75" s="56"/>
      <c r="BU75" s="54"/>
      <c r="BV75" s="54"/>
      <c r="BW75" s="69"/>
      <c r="BX75" s="56">
        <v>1</v>
      </c>
      <c r="BY75" s="57">
        <f t="shared" si="8"/>
        <v>59</v>
      </c>
      <c r="BZ75" s="52" t="s">
        <v>181</v>
      </c>
      <c r="CA75" s="52" t="s">
        <v>182</v>
      </c>
      <c r="CB75" s="54"/>
      <c r="CC75" s="54"/>
      <c r="CD75" s="55"/>
      <c r="CE75" s="56"/>
      <c r="CF75" s="54"/>
      <c r="CG75" s="54"/>
      <c r="CH75" s="69"/>
    </row>
    <row r="76" spans="1:86" s="74" customFormat="1">
      <c r="A76" s="73"/>
      <c r="B76" s="62">
        <f t="shared" si="6"/>
        <v>10</v>
      </c>
      <c r="C76" s="418" t="s">
        <v>492</v>
      </c>
      <c r="D76" s="419"/>
      <c r="E76" s="419"/>
      <c r="F76" s="419"/>
      <c r="G76" s="419"/>
      <c r="H76" s="419"/>
      <c r="I76" s="419"/>
      <c r="J76" s="419"/>
      <c r="K76" s="419"/>
      <c r="L76" s="420"/>
      <c r="M76" s="421" t="s">
        <v>495</v>
      </c>
      <c r="N76" s="422"/>
      <c r="O76" s="422"/>
      <c r="P76" s="422"/>
      <c r="Q76" s="423"/>
      <c r="R76" s="424" t="s">
        <v>293</v>
      </c>
      <c r="S76" s="424"/>
      <c r="T76" s="424"/>
      <c r="U76" s="424"/>
      <c r="V76" s="424"/>
      <c r="W76" s="421" t="s">
        <v>495</v>
      </c>
      <c r="X76" s="422"/>
      <c r="Y76" s="422"/>
      <c r="Z76" s="422"/>
      <c r="AA76" s="423"/>
      <c r="AB76" s="424" t="s">
        <v>293</v>
      </c>
      <c r="AC76" s="424"/>
      <c r="AD76" s="424"/>
      <c r="AE76" s="424"/>
      <c r="AF76" s="424"/>
      <c r="AG76" s="425"/>
      <c r="AH76" s="426"/>
      <c r="AI76" s="426"/>
      <c r="AJ76" s="426"/>
      <c r="AK76" s="427"/>
      <c r="AL76" s="428"/>
      <c r="AM76" s="429"/>
      <c r="AN76" s="429"/>
      <c r="AO76" s="429"/>
      <c r="AP76" s="430"/>
      <c r="AQ76" s="425"/>
      <c r="AR76" s="426"/>
      <c r="AS76" s="426"/>
      <c r="AT76" s="426"/>
      <c r="AU76" s="427"/>
      <c r="AV76" s="428"/>
      <c r="AW76" s="429"/>
      <c r="AX76" s="429"/>
      <c r="AY76" s="429"/>
      <c r="AZ76" s="430"/>
      <c r="BA76" s="417"/>
      <c r="BB76" s="417"/>
      <c r="BC76" s="417"/>
      <c r="BD76" s="417"/>
      <c r="BE76" s="417"/>
      <c r="BF76" s="417"/>
      <c r="BG76" s="417"/>
      <c r="BH76" s="417"/>
      <c r="BI76" s="417"/>
      <c r="BJ76" s="417"/>
      <c r="BL76" s="69"/>
      <c r="BM76" s="56">
        <v>1</v>
      </c>
      <c r="BN76" s="57">
        <f t="shared" si="7"/>
        <v>60</v>
      </c>
      <c r="BO76" s="52" t="s">
        <v>181</v>
      </c>
      <c r="BP76" s="52" t="s">
        <v>182</v>
      </c>
      <c r="BQ76" s="54"/>
      <c r="BR76" s="54"/>
      <c r="BS76" s="55"/>
      <c r="BT76" s="56"/>
      <c r="BU76" s="54"/>
      <c r="BV76" s="54"/>
      <c r="BW76" s="69"/>
      <c r="BX76" s="56">
        <v>1</v>
      </c>
      <c r="BY76" s="57">
        <f t="shared" si="8"/>
        <v>60</v>
      </c>
      <c r="BZ76" s="52" t="s">
        <v>181</v>
      </c>
      <c r="CA76" s="52" t="s">
        <v>182</v>
      </c>
      <c r="CB76" s="54"/>
      <c r="CC76" s="54"/>
      <c r="CD76" s="55"/>
      <c r="CE76" s="56"/>
      <c r="CF76" s="54"/>
      <c r="CG76" s="54"/>
      <c r="CH76" s="69"/>
    </row>
    <row r="77" spans="1:86" s="74" customFormat="1">
      <c r="A77" s="73"/>
      <c r="B77" s="62">
        <f t="shared" si="6"/>
        <v>11</v>
      </c>
      <c r="C77" s="418" t="s">
        <v>493</v>
      </c>
      <c r="D77" s="419"/>
      <c r="E77" s="419"/>
      <c r="F77" s="419"/>
      <c r="G77" s="419"/>
      <c r="H77" s="419"/>
      <c r="I77" s="419"/>
      <c r="J77" s="419"/>
      <c r="K77" s="419"/>
      <c r="L77" s="420"/>
      <c r="M77" s="421" t="s">
        <v>494</v>
      </c>
      <c r="N77" s="422"/>
      <c r="O77" s="422"/>
      <c r="P77" s="422"/>
      <c r="Q77" s="423"/>
      <c r="R77" s="424" t="s">
        <v>497</v>
      </c>
      <c r="S77" s="424"/>
      <c r="T77" s="424"/>
      <c r="U77" s="424"/>
      <c r="V77" s="424"/>
      <c r="W77" s="421" t="s">
        <v>494</v>
      </c>
      <c r="X77" s="422"/>
      <c r="Y77" s="422"/>
      <c r="Z77" s="422"/>
      <c r="AA77" s="423"/>
      <c r="AB77" s="424" t="s">
        <v>497</v>
      </c>
      <c r="AC77" s="424"/>
      <c r="AD77" s="424"/>
      <c r="AE77" s="424"/>
      <c r="AF77" s="424"/>
      <c r="AG77" s="425"/>
      <c r="AH77" s="426"/>
      <c r="AI77" s="426"/>
      <c r="AJ77" s="426"/>
      <c r="AK77" s="427"/>
      <c r="AL77" s="428"/>
      <c r="AM77" s="429"/>
      <c r="AN77" s="429"/>
      <c r="AO77" s="429"/>
      <c r="AP77" s="430"/>
      <c r="AQ77" s="425"/>
      <c r="AR77" s="426"/>
      <c r="AS77" s="426"/>
      <c r="AT77" s="426"/>
      <c r="AU77" s="427"/>
      <c r="AV77" s="428"/>
      <c r="AW77" s="429"/>
      <c r="AX77" s="429"/>
      <c r="AY77" s="429"/>
      <c r="AZ77" s="430"/>
      <c r="BA77" s="417"/>
      <c r="BB77" s="417"/>
      <c r="BC77" s="417"/>
      <c r="BD77" s="417"/>
      <c r="BE77" s="417"/>
      <c r="BF77" s="417"/>
      <c r="BG77" s="417"/>
      <c r="BH77" s="417"/>
      <c r="BI77" s="417"/>
      <c r="BJ77" s="417"/>
      <c r="BL77" s="69"/>
      <c r="BM77" s="56">
        <v>1</v>
      </c>
      <c r="BN77" s="57">
        <f t="shared" si="7"/>
        <v>61</v>
      </c>
      <c r="BO77" s="52" t="s">
        <v>181</v>
      </c>
      <c r="BP77" s="52" t="s">
        <v>182</v>
      </c>
      <c r="BQ77" s="54"/>
      <c r="BR77" s="54"/>
      <c r="BS77" s="55"/>
      <c r="BT77" s="56"/>
      <c r="BU77" s="54"/>
      <c r="BV77" s="54"/>
      <c r="BW77" s="69"/>
      <c r="BX77" s="56">
        <v>1</v>
      </c>
      <c r="BY77" s="57">
        <f t="shared" si="8"/>
        <v>61</v>
      </c>
      <c r="BZ77" s="52" t="s">
        <v>181</v>
      </c>
      <c r="CA77" s="52" t="s">
        <v>182</v>
      </c>
      <c r="CB77" s="54"/>
      <c r="CC77" s="54"/>
      <c r="CD77" s="55"/>
      <c r="CE77" s="56"/>
      <c r="CF77" s="54"/>
      <c r="CG77" s="54"/>
      <c r="CH77" s="69"/>
    </row>
    <row r="78" spans="1:86" s="74" customFormat="1">
      <c r="A78" s="73"/>
      <c r="B78" s="62">
        <f t="shared" si="6"/>
        <v>12</v>
      </c>
      <c r="C78" s="418" t="s">
        <v>286</v>
      </c>
      <c r="D78" s="419"/>
      <c r="E78" s="419"/>
      <c r="F78" s="419"/>
      <c r="G78" s="419"/>
      <c r="H78" s="419"/>
      <c r="I78" s="419"/>
      <c r="J78" s="419"/>
      <c r="K78" s="419"/>
      <c r="L78" s="420"/>
      <c r="M78" s="421" t="s">
        <v>496</v>
      </c>
      <c r="N78" s="422"/>
      <c r="O78" s="422"/>
      <c r="P78" s="422"/>
      <c r="Q78" s="423"/>
      <c r="R78" s="424" t="s">
        <v>293</v>
      </c>
      <c r="S78" s="424"/>
      <c r="T78" s="424"/>
      <c r="U78" s="424"/>
      <c r="V78" s="424"/>
      <c r="W78" s="421" t="s">
        <v>496</v>
      </c>
      <c r="X78" s="422"/>
      <c r="Y78" s="422"/>
      <c r="Z78" s="422"/>
      <c r="AA78" s="423"/>
      <c r="AB78" s="424" t="s">
        <v>293</v>
      </c>
      <c r="AC78" s="424"/>
      <c r="AD78" s="424"/>
      <c r="AE78" s="424"/>
      <c r="AF78" s="424"/>
      <c r="AG78" s="425"/>
      <c r="AH78" s="426"/>
      <c r="AI78" s="426"/>
      <c r="AJ78" s="426"/>
      <c r="AK78" s="427"/>
      <c r="AL78" s="428"/>
      <c r="AM78" s="429"/>
      <c r="AN78" s="429"/>
      <c r="AO78" s="429"/>
      <c r="AP78" s="430"/>
      <c r="AQ78" s="425"/>
      <c r="AR78" s="426"/>
      <c r="AS78" s="426"/>
      <c r="AT78" s="426"/>
      <c r="AU78" s="427"/>
      <c r="AV78" s="428"/>
      <c r="AW78" s="429"/>
      <c r="AX78" s="429"/>
      <c r="AY78" s="429"/>
      <c r="AZ78" s="430"/>
      <c r="BA78" s="417"/>
      <c r="BB78" s="417"/>
      <c r="BC78" s="417"/>
      <c r="BD78" s="417"/>
      <c r="BE78" s="417"/>
      <c r="BF78" s="417"/>
      <c r="BG78" s="417"/>
      <c r="BH78" s="417"/>
      <c r="BI78" s="417"/>
      <c r="BJ78" s="417"/>
      <c r="BL78" s="69"/>
      <c r="BM78" s="56">
        <v>1</v>
      </c>
      <c r="BN78" s="57">
        <f t="shared" si="7"/>
        <v>62</v>
      </c>
      <c r="BO78" s="52" t="s">
        <v>181</v>
      </c>
      <c r="BP78" s="52" t="s">
        <v>182</v>
      </c>
      <c r="BQ78" s="54"/>
      <c r="BR78" s="54"/>
      <c r="BS78" s="55"/>
      <c r="BT78" s="56"/>
      <c r="BU78" s="54"/>
      <c r="BV78" s="54"/>
      <c r="BW78" s="69"/>
      <c r="BX78" s="56">
        <v>1</v>
      </c>
      <c r="BY78" s="57">
        <f t="shared" si="8"/>
        <v>62</v>
      </c>
      <c r="BZ78" s="52" t="s">
        <v>181</v>
      </c>
      <c r="CA78" s="52" t="s">
        <v>182</v>
      </c>
      <c r="CB78" s="54"/>
      <c r="CC78" s="54"/>
      <c r="CD78" s="55"/>
      <c r="CE78" s="56"/>
      <c r="CF78" s="54"/>
      <c r="CG78" s="54"/>
      <c r="CH78" s="69"/>
    </row>
    <row r="79" spans="1:86" s="74" customFormat="1">
      <c r="A79" s="73"/>
      <c r="B79" s="62">
        <f t="shared" si="6"/>
        <v>13</v>
      </c>
      <c r="C79" s="418" t="s">
        <v>290</v>
      </c>
      <c r="D79" s="419"/>
      <c r="E79" s="419"/>
      <c r="F79" s="419"/>
      <c r="G79" s="419"/>
      <c r="H79" s="419"/>
      <c r="I79" s="419"/>
      <c r="J79" s="419"/>
      <c r="K79" s="419"/>
      <c r="L79" s="420"/>
      <c r="M79" s="421" t="s">
        <v>330</v>
      </c>
      <c r="N79" s="422"/>
      <c r="O79" s="422"/>
      <c r="P79" s="422"/>
      <c r="Q79" s="423"/>
      <c r="R79" s="424" t="s">
        <v>293</v>
      </c>
      <c r="S79" s="424"/>
      <c r="T79" s="424"/>
      <c r="U79" s="424"/>
      <c r="V79" s="424"/>
      <c r="W79" s="421" t="s">
        <v>330</v>
      </c>
      <c r="X79" s="422"/>
      <c r="Y79" s="422"/>
      <c r="Z79" s="422"/>
      <c r="AA79" s="423"/>
      <c r="AB79" s="424" t="s">
        <v>293</v>
      </c>
      <c r="AC79" s="424"/>
      <c r="AD79" s="424"/>
      <c r="AE79" s="424"/>
      <c r="AF79" s="424"/>
      <c r="AG79" s="425"/>
      <c r="AH79" s="426"/>
      <c r="AI79" s="426"/>
      <c r="AJ79" s="426"/>
      <c r="AK79" s="427"/>
      <c r="AL79" s="428"/>
      <c r="AM79" s="429"/>
      <c r="AN79" s="429"/>
      <c r="AO79" s="429"/>
      <c r="AP79" s="430"/>
      <c r="AQ79" s="425"/>
      <c r="AR79" s="426"/>
      <c r="AS79" s="426"/>
      <c r="AT79" s="426"/>
      <c r="AU79" s="427"/>
      <c r="AV79" s="428"/>
      <c r="AW79" s="429"/>
      <c r="AX79" s="429"/>
      <c r="AY79" s="429"/>
      <c r="AZ79" s="430"/>
      <c r="BA79" s="417"/>
      <c r="BB79" s="417"/>
      <c r="BC79" s="417"/>
      <c r="BD79" s="417"/>
      <c r="BE79" s="417"/>
      <c r="BF79" s="417"/>
      <c r="BG79" s="417"/>
      <c r="BH79" s="417"/>
      <c r="BI79" s="417"/>
      <c r="BJ79" s="417"/>
      <c r="BL79" s="69"/>
      <c r="BM79" s="56">
        <v>1</v>
      </c>
      <c r="BN79" s="57">
        <f t="shared" si="7"/>
        <v>63</v>
      </c>
      <c r="BO79" s="52" t="s">
        <v>181</v>
      </c>
      <c r="BP79" s="52" t="s">
        <v>182</v>
      </c>
      <c r="BQ79" s="54"/>
      <c r="BR79" s="54"/>
      <c r="BS79" s="55"/>
      <c r="BT79" s="56"/>
      <c r="BU79" s="54"/>
      <c r="BV79" s="54"/>
      <c r="BW79" s="69"/>
      <c r="BX79" s="56">
        <v>1</v>
      </c>
      <c r="BY79" s="57">
        <f t="shared" si="8"/>
        <v>63</v>
      </c>
      <c r="BZ79" s="52" t="s">
        <v>181</v>
      </c>
      <c r="CA79" s="52" t="s">
        <v>182</v>
      </c>
      <c r="CB79" s="54"/>
      <c r="CC79" s="54"/>
      <c r="CD79" s="55"/>
      <c r="CE79" s="56"/>
      <c r="CF79" s="54"/>
      <c r="CG79" s="54"/>
      <c r="CH79" s="69"/>
    </row>
    <row r="80" spans="1:86" s="74" customFormat="1">
      <c r="A80" s="73"/>
      <c r="B80" s="62">
        <f t="shared" si="6"/>
        <v>14</v>
      </c>
      <c r="C80" s="418" t="s">
        <v>291</v>
      </c>
      <c r="D80" s="419"/>
      <c r="E80" s="419"/>
      <c r="F80" s="419"/>
      <c r="G80" s="419"/>
      <c r="H80" s="419"/>
      <c r="I80" s="419"/>
      <c r="J80" s="419"/>
      <c r="K80" s="419"/>
      <c r="L80" s="420"/>
      <c r="M80" s="421" t="s">
        <v>331</v>
      </c>
      <c r="N80" s="422"/>
      <c r="O80" s="422"/>
      <c r="P80" s="422"/>
      <c r="Q80" s="423"/>
      <c r="R80" s="424" t="s">
        <v>293</v>
      </c>
      <c r="S80" s="424"/>
      <c r="T80" s="424"/>
      <c r="U80" s="424"/>
      <c r="V80" s="424"/>
      <c r="W80" s="421" t="s">
        <v>331</v>
      </c>
      <c r="X80" s="422"/>
      <c r="Y80" s="422"/>
      <c r="Z80" s="422"/>
      <c r="AA80" s="423"/>
      <c r="AB80" s="424" t="s">
        <v>293</v>
      </c>
      <c r="AC80" s="424"/>
      <c r="AD80" s="424"/>
      <c r="AE80" s="424"/>
      <c r="AF80" s="424"/>
      <c r="AG80" s="425"/>
      <c r="AH80" s="426"/>
      <c r="AI80" s="426"/>
      <c r="AJ80" s="426"/>
      <c r="AK80" s="427"/>
      <c r="AL80" s="428"/>
      <c r="AM80" s="429"/>
      <c r="AN80" s="429"/>
      <c r="AO80" s="429"/>
      <c r="AP80" s="430"/>
      <c r="AQ80" s="425"/>
      <c r="AR80" s="426"/>
      <c r="AS80" s="426"/>
      <c r="AT80" s="426"/>
      <c r="AU80" s="427"/>
      <c r="AV80" s="428"/>
      <c r="AW80" s="429"/>
      <c r="AX80" s="429"/>
      <c r="AY80" s="429"/>
      <c r="AZ80" s="430"/>
      <c r="BA80" s="417"/>
      <c r="BB80" s="417"/>
      <c r="BC80" s="417"/>
      <c r="BD80" s="417"/>
      <c r="BE80" s="417"/>
      <c r="BF80" s="417"/>
      <c r="BG80" s="417"/>
      <c r="BH80" s="417"/>
      <c r="BI80" s="417"/>
      <c r="BJ80" s="417"/>
      <c r="BL80" s="69"/>
      <c r="BM80" s="56">
        <v>1</v>
      </c>
      <c r="BN80" s="57">
        <f t="shared" si="7"/>
        <v>64</v>
      </c>
      <c r="BO80" s="52" t="s">
        <v>181</v>
      </c>
      <c r="BP80" s="52" t="s">
        <v>182</v>
      </c>
      <c r="BQ80" s="54"/>
      <c r="BR80" s="54"/>
      <c r="BS80" s="55"/>
      <c r="BT80" s="56"/>
      <c r="BU80" s="54"/>
      <c r="BV80" s="54"/>
      <c r="BW80" s="69"/>
      <c r="BX80" s="56">
        <v>1</v>
      </c>
      <c r="BY80" s="57">
        <f t="shared" si="8"/>
        <v>64</v>
      </c>
      <c r="BZ80" s="52" t="s">
        <v>181</v>
      </c>
      <c r="CA80" s="52" t="s">
        <v>182</v>
      </c>
      <c r="CB80" s="54"/>
      <c r="CC80" s="54"/>
      <c r="CD80" s="55"/>
      <c r="CE80" s="56"/>
      <c r="CF80" s="54"/>
      <c r="CG80" s="54"/>
      <c r="CH80" s="69"/>
    </row>
    <row r="81" spans="1:86" s="74" customFormat="1">
      <c r="A81" s="73"/>
      <c r="B81" s="62">
        <f t="shared" si="6"/>
        <v>15</v>
      </c>
      <c r="C81" s="418" t="s">
        <v>498</v>
      </c>
      <c r="D81" s="419"/>
      <c r="E81" s="419"/>
      <c r="F81" s="419"/>
      <c r="G81" s="419"/>
      <c r="H81" s="419"/>
      <c r="I81" s="419"/>
      <c r="J81" s="419"/>
      <c r="K81" s="419"/>
      <c r="L81" s="420"/>
      <c r="M81" s="421" t="s">
        <v>490</v>
      </c>
      <c r="N81" s="422"/>
      <c r="O81" s="422"/>
      <c r="P81" s="422"/>
      <c r="Q81" s="423"/>
      <c r="R81" s="424" t="s">
        <v>292</v>
      </c>
      <c r="S81" s="424"/>
      <c r="T81" s="424"/>
      <c r="U81" s="424"/>
      <c r="V81" s="424"/>
      <c r="W81" s="421" t="s">
        <v>490</v>
      </c>
      <c r="X81" s="422"/>
      <c r="Y81" s="422"/>
      <c r="Z81" s="422"/>
      <c r="AA81" s="423"/>
      <c r="AB81" s="424" t="s">
        <v>292</v>
      </c>
      <c r="AC81" s="424"/>
      <c r="AD81" s="424"/>
      <c r="AE81" s="424"/>
      <c r="AF81" s="424"/>
      <c r="AG81" s="425"/>
      <c r="AH81" s="426"/>
      <c r="AI81" s="426"/>
      <c r="AJ81" s="426"/>
      <c r="AK81" s="427"/>
      <c r="AL81" s="428"/>
      <c r="AM81" s="429"/>
      <c r="AN81" s="429"/>
      <c r="AO81" s="429"/>
      <c r="AP81" s="430"/>
      <c r="AQ81" s="425"/>
      <c r="AR81" s="426"/>
      <c r="AS81" s="426"/>
      <c r="AT81" s="426"/>
      <c r="AU81" s="427"/>
      <c r="AV81" s="428"/>
      <c r="AW81" s="429"/>
      <c r="AX81" s="429"/>
      <c r="AY81" s="429"/>
      <c r="AZ81" s="430"/>
      <c r="BA81" s="417"/>
      <c r="BB81" s="417"/>
      <c r="BC81" s="417"/>
      <c r="BD81" s="417"/>
      <c r="BE81" s="417"/>
      <c r="BF81" s="417"/>
      <c r="BG81" s="417"/>
      <c r="BH81" s="417"/>
      <c r="BI81" s="417"/>
      <c r="BJ81" s="417"/>
      <c r="BL81" s="69"/>
      <c r="BM81" s="56">
        <v>1</v>
      </c>
      <c r="BN81" s="57">
        <f t="shared" si="7"/>
        <v>65</v>
      </c>
      <c r="BO81" s="52" t="s">
        <v>181</v>
      </c>
      <c r="BP81" s="52" t="s">
        <v>182</v>
      </c>
      <c r="BQ81" s="54"/>
      <c r="BR81" s="54"/>
      <c r="BS81" s="55"/>
      <c r="BT81" s="56"/>
      <c r="BU81" s="54"/>
      <c r="BV81" s="54"/>
      <c r="BW81" s="69"/>
      <c r="BX81" s="56">
        <v>1</v>
      </c>
      <c r="BY81" s="57">
        <f t="shared" si="8"/>
        <v>65</v>
      </c>
      <c r="BZ81" s="52" t="s">
        <v>181</v>
      </c>
      <c r="CA81" s="52" t="s">
        <v>182</v>
      </c>
      <c r="CB81" s="54"/>
      <c r="CC81" s="54"/>
      <c r="CD81" s="55"/>
      <c r="CE81" s="56"/>
      <c r="CF81" s="54"/>
      <c r="CG81" s="54"/>
      <c r="CH81" s="69"/>
    </row>
    <row r="82" spans="1:86" s="74" customFormat="1">
      <c r="A82" s="73"/>
      <c r="B82" s="62">
        <f t="shared" si="6"/>
        <v>16</v>
      </c>
      <c r="C82" s="418" t="s">
        <v>499</v>
      </c>
      <c r="D82" s="419"/>
      <c r="E82" s="419"/>
      <c r="F82" s="419"/>
      <c r="G82" s="419"/>
      <c r="H82" s="419"/>
      <c r="I82" s="419"/>
      <c r="J82" s="419"/>
      <c r="K82" s="419"/>
      <c r="L82" s="420"/>
      <c r="M82" s="421" t="s">
        <v>332</v>
      </c>
      <c r="N82" s="422"/>
      <c r="O82" s="422"/>
      <c r="P82" s="422"/>
      <c r="Q82" s="423"/>
      <c r="R82" s="424" t="s">
        <v>292</v>
      </c>
      <c r="S82" s="424"/>
      <c r="T82" s="424"/>
      <c r="U82" s="424"/>
      <c r="V82" s="424"/>
      <c r="W82" s="421" t="s">
        <v>332</v>
      </c>
      <c r="X82" s="422"/>
      <c r="Y82" s="422"/>
      <c r="Z82" s="422"/>
      <c r="AA82" s="423"/>
      <c r="AB82" s="424" t="s">
        <v>292</v>
      </c>
      <c r="AC82" s="424"/>
      <c r="AD82" s="424"/>
      <c r="AE82" s="424"/>
      <c r="AF82" s="424"/>
      <c r="AG82" s="425"/>
      <c r="AH82" s="426"/>
      <c r="AI82" s="426"/>
      <c r="AJ82" s="426"/>
      <c r="AK82" s="427"/>
      <c r="AL82" s="428"/>
      <c r="AM82" s="429"/>
      <c r="AN82" s="429"/>
      <c r="AO82" s="429"/>
      <c r="AP82" s="430"/>
      <c r="AQ82" s="425"/>
      <c r="AR82" s="426"/>
      <c r="AS82" s="426"/>
      <c r="AT82" s="426"/>
      <c r="AU82" s="427"/>
      <c r="AV82" s="428"/>
      <c r="AW82" s="429"/>
      <c r="AX82" s="429"/>
      <c r="AY82" s="429"/>
      <c r="AZ82" s="430"/>
      <c r="BA82" s="417"/>
      <c r="BB82" s="417"/>
      <c r="BC82" s="417"/>
      <c r="BD82" s="417"/>
      <c r="BE82" s="417"/>
      <c r="BF82" s="417"/>
      <c r="BG82" s="417"/>
      <c r="BH82" s="417"/>
      <c r="BI82" s="417"/>
      <c r="BJ82" s="417"/>
      <c r="BL82" s="69"/>
      <c r="BM82" s="56">
        <v>1</v>
      </c>
      <c r="BN82" s="57">
        <f t="shared" si="7"/>
        <v>66</v>
      </c>
      <c r="BO82" s="52" t="s">
        <v>181</v>
      </c>
      <c r="BP82" s="52" t="s">
        <v>182</v>
      </c>
      <c r="BQ82" s="54"/>
      <c r="BR82" s="54"/>
      <c r="BS82" s="55"/>
      <c r="BT82" s="56"/>
      <c r="BU82" s="54"/>
      <c r="BV82" s="54"/>
      <c r="BW82" s="69"/>
      <c r="BX82" s="56">
        <v>1</v>
      </c>
      <c r="BY82" s="57">
        <f t="shared" si="8"/>
        <v>66</v>
      </c>
      <c r="BZ82" s="52" t="s">
        <v>181</v>
      </c>
      <c r="CA82" s="52" t="s">
        <v>182</v>
      </c>
      <c r="CB82" s="54"/>
      <c r="CC82" s="54"/>
      <c r="CD82" s="55"/>
      <c r="CE82" s="56"/>
      <c r="CF82" s="54"/>
      <c r="CG82" s="54"/>
      <c r="CH82" s="69"/>
    </row>
    <row r="83" spans="1:86" s="74" customFormat="1">
      <c r="A83" s="73"/>
      <c r="B83" s="62">
        <f t="shared" si="6"/>
        <v>17</v>
      </c>
      <c r="C83" s="418" t="s">
        <v>500</v>
      </c>
      <c r="D83" s="419"/>
      <c r="E83" s="419"/>
      <c r="F83" s="419"/>
      <c r="G83" s="419"/>
      <c r="H83" s="419"/>
      <c r="I83" s="419"/>
      <c r="J83" s="419"/>
      <c r="K83" s="419"/>
      <c r="L83" s="420"/>
      <c r="M83" s="421" t="s">
        <v>334</v>
      </c>
      <c r="N83" s="422"/>
      <c r="O83" s="422"/>
      <c r="P83" s="422"/>
      <c r="Q83" s="423"/>
      <c r="R83" s="424" t="s">
        <v>292</v>
      </c>
      <c r="S83" s="424"/>
      <c r="T83" s="424"/>
      <c r="U83" s="424"/>
      <c r="V83" s="424"/>
      <c r="W83" s="421" t="s">
        <v>334</v>
      </c>
      <c r="X83" s="422"/>
      <c r="Y83" s="422"/>
      <c r="Z83" s="422"/>
      <c r="AA83" s="423"/>
      <c r="AB83" s="424" t="s">
        <v>292</v>
      </c>
      <c r="AC83" s="424"/>
      <c r="AD83" s="424"/>
      <c r="AE83" s="424"/>
      <c r="AF83" s="424"/>
      <c r="AG83" s="425"/>
      <c r="AH83" s="426"/>
      <c r="AI83" s="426"/>
      <c r="AJ83" s="426"/>
      <c r="AK83" s="427"/>
      <c r="AL83" s="428"/>
      <c r="AM83" s="429"/>
      <c r="AN83" s="429"/>
      <c r="AO83" s="429"/>
      <c r="AP83" s="430"/>
      <c r="AQ83" s="425"/>
      <c r="AR83" s="426"/>
      <c r="AS83" s="426"/>
      <c r="AT83" s="426"/>
      <c r="AU83" s="427"/>
      <c r="AV83" s="428"/>
      <c r="AW83" s="429"/>
      <c r="AX83" s="429"/>
      <c r="AY83" s="429"/>
      <c r="AZ83" s="430"/>
      <c r="BA83" s="417"/>
      <c r="BB83" s="417"/>
      <c r="BC83" s="417"/>
      <c r="BD83" s="417"/>
      <c r="BE83" s="417"/>
      <c r="BF83" s="417"/>
      <c r="BG83" s="417"/>
      <c r="BH83" s="417"/>
      <c r="BI83" s="417"/>
      <c r="BJ83" s="417"/>
      <c r="BL83" s="69"/>
      <c r="BM83" s="56">
        <v>1</v>
      </c>
      <c r="BN83" s="57">
        <f t="shared" si="7"/>
        <v>67</v>
      </c>
      <c r="BO83" s="52" t="s">
        <v>181</v>
      </c>
      <c r="BP83" s="52" t="s">
        <v>182</v>
      </c>
      <c r="BQ83" s="54"/>
      <c r="BR83" s="54"/>
      <c r="BS83" s="55"/>
      <c r="BT83" s="56"/>
      <c r="BU83" s="54"/>
      <c r="BV83" s="54"/>
      <c r="BW83" s="69"/>
      <c r="BX83" s="56">
        <v>1</v>
      </c>
      <c r="BY83" s="57">
        <f t="shared" si="8"/>
        <v>67</v>
      </c>
      <c r="BZ83" s="52" t="s">
        <v>181</v>
      </c>
      <c r="CA83" s="52" t="s">
        <v>182</v>
      </c>
      <c r="CB83" s="54"/>
      <c r="CC83" s="54"/>
      <c r="CD83" s="55"/>
      <c r="CE83" s="56"/>
      <c r="CF83" s="54"/>
      <c r="CG83" s="54"/>
      <c r="CH83" s="69"/>
    </row>
    <row r="84" spans="1:86" s="74" customFormat="1">
      <c r="A84" s="73"/>
      <c r="B84" s="62">
        <f t="shared" si="6"/>
        <v>18</v>
      </c>
      <c r="C84" s="418" t="s">
        <v>501</v>
      </c>
      <c r="D84" s="419"/>
      <c r="E84" s="419"/>
      <c r="F84" s="419"/>
      <c r="G84" s="419"/>
      <c r="H84" s="419"/>
      <c r="I84" s="419"/>
      <c r="J84" s="419"/>
      <c r="K84" s="419"/>
      <c r="L84" s="420"/>
      <c r="M84" s="421" t="s">
        <v>502</v>
      </c>
      <c r="N84" s="422"/>
      <c r="O84" s="422"/>
      <c r="P84" s="422"/>
      <c r="Q84" s="423"/>
      <c r="R84" s="424" t="s">
        <v>292</v>
      </c>
      <c r="S84" s="424"/>
      <c r="T84" s="424"/>
      <c r="U84" s="424"/>
      <c r="V84" s="424"/>
      <c r="W84" s="421" t="s">
        <v>502</v>
      </c>
      <c r="X84" s="422"/>
      <c r="Y84" s="422"/>
      <c r="Z84" s="422"/>
      <c r="AA84" s="423"/>
      <c r="AB84" s="424" t="s">
        <v>292</v>
      </c>
      <c r="AC84" s="424"/>
      <c r="AD84" s="424"/>
      <c r="AE84" s="424"/>
      <c r="AF84" s="424"/>
      <c r="AG84" s="425"/>
      <c r="AH84" s="426"/>
      <c r="AI84" s="426"/>
      <c r="AJ84" s="426"/>
      <c r="AK84" s="427"/>
      <c r="AL84" s="428"/>
      <c r="AM84" s="429"/>
      <c r="AN84" s="429"/>
      <c r="AO84" s="429"/>
      <c r="AP84" s="430"/>
      <c r="AQ84" s="425"/>
      <c r="AR84" s="426"/>
      <c r="AS84" s="426"/>
      <c r="AT84" s="426"/>
      <c r="AU84" s="427"/>
      <c r="AV84" s="428"/>
      <c r="AW84" s="429"/>
      <c r="AX84" s="429"/>
      <c r="AY84" s="429"/>
      <c r="AZ84" s="430"/>
      <c r="BA84" s="417"/>
      <c r="BB84" s="417"/>
      <c r="BC84" s="417"/>
      <c r="BD84" s="417"/>
      <c r="BE84" s="417"/>
      <c r="BF84" s="417"/>
      <c r="BG84" s="417"/>
      <c r="BH84" s="417"/>
      <c r="BI84" s="417"/>
      <c r="BJ84" s="417"/>
      <c r="BL84" s="69"/>
      <c r="BM84" s="56">
        <v>1</v>
      </c>
      <c r="BN84" s="57">
        <f t="shared" si="7"/>
        <v>68</v>
      </c>
      <c r="BO84" s="52" t="s">
        <v>181</v>
      </c>
      <c r="BP84" s="52" t="s">
        <v>182</v>
      </c>
      <c r="BQ84" s="54"/>
      <c r="BR84" s="54"/>
      <c r="BS84" s="55"/>
      <c r="BT84" s="56"/>
      <c r="BU84" s="54"/>
      <c r="BV84" s="54"/>
      <c r="BW84" s="69"/>
      <c r="BX84" s="56">
        <v>1</v>
      </c>
      <c r="BY84" s="57">
        <f t="shared" si="8"/>
        <v>68</v>
      </c>
      <c r="BZ84" s="52" t="s">
        <v>181</v>
      </c>
      <c r="CA84" s="52" t="s">
        <v>182</v>
      </c>
      <c r="CB84" s="54"/>
      <c r="CC84" s="54"/>
      <c r="CD84" s="55"/>
      <c r="CE84" s="56"/>
      <c r="CF84" s="54"/>
      <c r="CG84" s="54"/>
      <c r="CH84" s="69"/>
    </row>
    <row r="85" spans="1:86" s="74" customFormat="1">
      <c r="A85" s="73"/>
      <c r="B85" s="62">
        <f t="shared" si="6"/>
        <v>19</v>
      </c>
      <c r="C85" s="418" t="s">
        <v>503</v>
      </c>
      <c r="D85" s="419"/>
      <c r="E85" s="419"/>
      <c r="F85" s="419"/>
      <c r="G85" s="419"/>
      <c r="H85" s="419"/>
      <c r="I85" s="419"/>
      <c r="J85" s="419"/>
      <c r="K85" s="419"/>
      <c r="L85" s="420"/>
      <c r="M85" s="421" t="s">
        <v>512</v>
      </c>
      <c r="N85" s="422"/>
      <c r="O85" s="422"/>
      <c r="P85" s="422"/>
      <c r="Q85" s="423"/>
      <c r="R85" s="424" t="s">
        <v>497</v>
      </c>
      <c r="S85" s="424"/>
      <c r="T85" s="424"/>
      <c r="U85" s="424"/>
      <c r="V85" s="424"/>
      <c r="W85" s="421" t="s">
        <v>512</v>
      </c>
      <c r="X85" s="422"/>
      <c r="Y85" s="422"/>
      <c r="Z85" s="422"/>
      <c r="AA85" s="423"/>
      <c r="AB85" s="424" t="s">
        <v>497</v>
      </c>
      <c r="AC85" s="424"/>
      <c r="AD85" s="424"/>
      <c r="AE85" s="424"/>
      <c r="AF85" s="424"/>
      <c r="AG85" s="425"/>
      <c r="AH85" s="426"/>
      <c r="AI85" s="426"/>
      <c r="AJ85" s="426"/>
      <c r="AK85" s="427"/>
      <c r="AL85" s="428"/>
      <c r="AM85" s="429"/>
      <c r="AN85" s="429"/>
      <c r="AO85" s="429"/>
      <c r="AP85" s="430"/>
      <c r="AQ85" s="425"/>
      <c r="AR85" s="426"/>
      <c r="AS85" s="426"/>
      <c r="AT85" s="426"/>
      <c r="AU85" s="427"/>
      <c r="AV85" s="428"/>
      <c r="AW85" s="429"/>
      <c r="AX85" s="429"/>
      <c r="AY85" s="429"/>
      <c r="AZ85" s="430"/>
      <c r="BA85" s="417"/>
      <c r="BB85" s="417"/>
      <c r="BC85" s="417"/>
      <c r="BD85" s="417"/>
      <c r="BE85" s="417"/>
      <c r="BF85" s="417"/>
      <c r="BG85" s="417"/>
      <c r="BH85" s="417"/>
      <c r="BI85" s="417"/>
      <c r="BJ85" s="417"/>
      <c r="BL85" s="69"/>
      <c r="BM85" s="56">
        <v>1</v>
      </c>
      <c r="BN85" s="57">
        <f t="shared" si="7"/>
        <v>69</v>
      </c>
      <c r="BO85" s="52" t="s">
        <v>181</v>
      </c>
      <c r="BP85" s="52" t="s">
        <v>182</v>
      </c>
      <c r="BQ85" s="54"/>
      <c r="BR85" s="54"/>
      <c r="BS85" s="55"/>
      <c r="BT85" s="56"/>
      <c r="BU85" s="54"/>
      <c r="BV85" s="54"/>
      <c r="BW85" s="69"/>
      <c r="BX85" s="56">
        <v>1</v>
      </c>
      <c r="BY85" s="57">
        <f t="shared" si="8"/>
        <v>69</v>
      </c>
      <c r="BZ85" s="52" t="s">
        <v>181</v>
      </c>
      <c r="CA85" s="52" t="s">
        <v>182</v>
      </c>
      <c r="CB85" s="54"/>
      <c r="CC85" s="54"/>
      <c r="CD85" s="55"/>
      <c r="CE85" s="56"/>
      <c r="CF85" s="54"/>
      <c r="CG85" s="54"/>
      <c r="CH85" s="69"/>
    </row>
    <row r="86" spans="1:86" s="74" customFormat="1">
      <c r="A86" s="73"/>
      <c r="B86" s="62">
        <f t="shared" si="6"/>
        <v>20</v>
      </c>
      <c r="C86" s="418" t="s">
        <v>504</v>
      </c>
      <c r="D86" s="419"/>
      <c r="E86" s="419"/>
      <c r="F86" s="419"/>
      <c r="G86" s="419"/>
      <c r="H86" s="419"/>
      <c r="I86" s="419"/>
      <c r="J86" s="419"/>
      <c r="K86" s="419"/>
      <c r="L86" s="420"/>
      <c r="M86" s="421" t="s">
        <v>513</v>
      </c>
      <c r="N86" s="422"/>
      <c r="O86" s="422"/>
      <c r="P86" s="422"/>
      <c r="Q86" s="423"/>
      <c r="R86" s="424" t="s">
        <v>497</v>
      </c>
      <c r="S86" s="424"/>
      <c r="T86" s="424"/>
      <c r="U86" s="424"/>
      <c r="V86" s="424"/>
      <c r="W86" s="421" t="s">
        <v>513</v>
      </c>
      <c r="X86" s="422"/>
      <c r="Y86" s="422"/>
      <c r="Z86" s="422"/>
      <c r="AA86" s="423"/>
      <c r="AB86" s="424" t="s">
        <v>497</v>
      </c>
      <c r="AC86" s="424"/>
      <c r="AD86" s="424"/>
      <c r="AE86" s="424"/>
      <c r="AF86" s="424"/>
      <c r="AG86" s="425"/>
      <c r="AH86" s="426"/>
      <c r="AI86" s="426"/>
      <c r="AJ86" s="426"/>
      <c r="AK86" s="427"/>
      <c r="AL86" s="428"/>
      <c r="AM86" s="429"/>
      <c r="AN86" s="429"/>
      <c r="AO86" s="429"/>
      <c r="AP86" s="430"/>
      <c r="AQ86" s="425"/>
      <c r="AR86" s="426"/>
      <c r="AS86" s="426"/>
      <c r="AT86" s="426"/>
      <c r="AU86" s="427"/>
      <c r="AV86" s="428"/>
      <c r="AW86" s="429"/>
      <c r="AX86" s="429"/>
      <c r="AY86" s="429"/>
      <c r="AZ86" s="430"/>
      <c r="BA86" s="417"/>
      <c r="BB86" s="417"/>
      <c r="BC86" s="417"/>
      <c r="BD86" s="417"/>
      <c r="BE86" s="417"/>
      <c r="BF86" s="417"/>
      <c r="BG86" s="417"/>
      <c r="BH86" s="417"/>
      <c r="BI86" s="417"/>
      <c r="BJ86" s="417"/>
      <c r="BL86" s="69"/>
      <c r="BM86" s="56">
        <v>1</v>
      </c>
      <c r="BN86" s="57">
        <f t="shared" si="7"/>
        <v>70</v>
      </c>
      <c r="BO86" s="52" t="s">
        <v>181</v>
      </c>
      <c r="BP86" s="52" t="s">
        <v>182</v>
      </c>
      <c r="BQ86" s="54"/>
      <c r="BR86" s="54"/>
      <c r="BS86" s="55"/>
      <c r="BT86" s="56"/>
      <c r="BU86" s="54"/>
      <c r="BV86" s="54"/>
      <c r="BW86" s="69"/>
      <c r="BX86" s="56">
        <v>1</v>
      </c>
      <c r="BY86" s="57">
        <f t="shared" si="8"/>
        <v>70</v>
      </c>
      <c r="BZ86" s="52" t="s">
        <v>181</v>
      </c>
      <c r="CA86" s="52" t="s">
        <v>182</v>
      </c>
      <c r="CB86" s="54"/>
      <c r="CC86" s="54"/>
      <c r="CD86" s="55"/>
      <c r="CE86" s="56"/>
      <c r="CF86" s="54"/>
      <c r="CG86" s="54"/>
      <c r="CH86" s="69"/>
    </row>
    <row r="87" spans="1:86" s="74" customFormat="1">
      <c r="A87" s="73"/>
      <c r="B87" s="62">
        <f t="shared" si="6"/>
        <v>21</v>
      </c>
      <c r="C87" s="418" t="s">
        <v>505</v>
      </c>
      <c r="D87" s="419"/>
      <c r="E87" s="419"/>
      <c r="F87" s="419"/>
      <c r="G87" s="419"/>
      <c r="H87" s="419"/>
      <c r="I87" s="419"/>
      <c r="J87" s="419"/>
      <c r="K87" s="419"/>
      <c r="L87" s="420"/>
      <c r="M87" s="421" t="s">
        <v>514</v>
      </c>
      <c r="N87" s="422"/>
      <c r="O87" s="422"/>
      <c r="P87" s="422"/>
      <c r="Q87" s="423"/>
      <c r="R87" s="424" t="s">
        <v>497</v>
      </c>
      <c r="S87" s="424"/>
      <c r="T87" s="424"/>
      <c r="U87" s="424"/>
      <c r="V87" s="424"/>
      <c r="W87" s="421" t="s">
        <v>514</v>
      </c>
      <c r="X87" s="422"/>
      <c r="Y87" s="422"/>
      <c r="Z87" s="422"/>
      <c r="AA87" s="423"/>
      <c r="AB87" s="424" t="s">
        <v>497</v>
      </c>
      <c r="AC87" s="424"/>
      <c r="AD87" s="424"/>
      <c r="AE87" s="424"/>
      <c r="AF87" s="424"/>
      <c r="AG87" s="425"/>
      <c r="AH87" s="426"/>
      <c r="AI87" s="426"/>
      <c r="AJ87" s="426"/>
      <c r="AK87" s="427"/>
      <c r="AL87" s="428"/>
      <c r="AM87" s="429"/>
      <c r="AN87" s="429"/>
      <c r="AO87" s="429"/>
      <c r="AP87" s="430"/>
      <c r="AQ87" s="425"/>
      <c r="AR87" s="426"/>
      <c r="AS87" s="426"/>
      <c r="AT87" s="426"/>
      <c r="AU87" s="427"/>
      <c r="AV87" s="428"/>
      <c r="AW87" s="429"/>
      <c r="AX87" s="429"/>
      <c r="AY87" s="429"/>
      <c r="AZ87" s="430"/>
      <c r="BA87" s="417"/>
      <c r="BB87" s="417"/>
      <c r="BC87" s="417"/>
      <c r="BD87" s="417"/>
      <c r="BE87" s="417"/>
      <c r="BF87" s="417"/>
      <c r="BG87" s="417"/>
      <c r="BH87" s="417"/>
      <c r="BI87" s="417"/>
      <c r="BJ87" s="417"/>
      <c r="BL87" s="69"/>
      <c r="BM87" s="56">
        <v>1</v>
      </c>
      <c r="BN87" s="57">
        <f t="shared" si="7"/>
        <v>71</v>
      </c>
      <c r="BO87" s="52" t="s">
        <v>181</v>
      </c>
      <c r="BP87" s="52" t="s">
        <v>182</v>
      </c>
      <c r="BQ87" s="54"/>
      <c r="BR87" s="54"/>
      <c r="BS87" s="55"/>
      <c r="BT87" s="56"/>
      <c r="BU87" s="54"/>
      <c r="BV87" s="54"/>
      <c r="BW87" s="69"/>
      <c r="BX87" s="56">
        <v>1</v>
      </c>
      <c r="BY87" s="57">
        <f t="shared" si="8"/>
        <v>71</v>
      </c>
      <c r="BZ87" s="52" t="s">
        <v>181</v>
      </c>
      <c r="CA87" s="52" t="s">
        <v>182</v>
      </c>
      <c r="CB87" s="54"/>
      <c r="CC87" s="54"/>
      <c r="CD87" s="55"/>
      <c r="CE87" s="56"/>
      <c r="CF87" s="54"/>
      <c r="CG87" s="54"/>
      <c r="CH87" s="69"/>
    </row>
    <row r="88" spans="1:86" s="74" customFormat="1">
      <c r="A88" s="73"/>
      <c r="B88" s="62">
        <f t="shared" si="6"/>
        <v>22</v>
      </c>
      <c r="C88" s="418" t="s">
        <v>506</v>
      </c>
      <c r="D88" s="419"/>
      <c r="E88" s="419"/>
      <c r="F88" s="419"/>
      <c r="G88" s="419"/>
      <c r="H88" s="419"/>
      <c r="I88" s="419"/>
      <c r="J88" s="419"/>
      <c r="K88" s="419"/>
      <c r="L88" s="420"/>
      <c r="M88" s="421" t="s">
        <v>515</v>
      </c>
      <c r="N88" s="422"/>
      <c r="O88" s="422"/>
      <c r="P88" s="422"/>
      <c r="Q88" s="423"/>
      <c r="R88" s="424" t="s">
        <v>497</v>
      </c>
      <c r="S88" s="424"/>
      <c r="T88" s="424"/>
      <c r="U88" s="424"/>
      <c r="V88" s="424"/>
      <c r="W88" s="421" t="s">
        <v>515</v>
      </c>
      <c r="X88" s="422"/>
      <c r="Y88" s="422"/>
      <c r="Z88" s="422"/>
      <c r="AA88" s="423"/>
      <c r="AB88" s="424" t="s">
        <v>497</v>
      </c>
      <c r="AC88" s="424"/>
      <c r="AD88" s="424"/>
      <c r="AE88" s="424"/>
      <c r="AF88" s="424"/>
      <c r="AG88" s="425"/>
      <c r="AH88" s="426"/>
      <c r="AI88" s="426"/>
      <c r="AJ88" s="426"/>
      <c r="AK88" s="427"/>
      <c r="AL88" s="428"/>
      <c r="AM88" s="429"/>
      <c r="AN88" s="429"/>
      <c r="AO88" s="429"/>
      <c r="AP88" s="430"/>
      <c r="AQ88" s="425"/>
      <c r="AR88" s="426"/>
      <c r="AS88" s="426"/>
      <c r="AT88" s="426"/>
      <c r="AU88" s="427"/>
      <c r="AV88" s="428"/>
      <c r="AW88" s="429"/>
      <c r="AX88" s="429"/>
      <c r="AY88" s="429"/>
      <c r="AZ88" s="430"/>
      <c r="BA88" s="417"/>
      <c r="BB88" s="417"/>
      <c r="BC88" s="417"/>
      <c r="BD88" s="417"/>
      <c r="BE88" s="417"/>
      <c r="BF88" s="417"/>
      <c r="BG88" s="417"/>
      <c r="BH88" s="417"/>
      <c r="BI88" s="417"/>
      <c r="BJ88" s="417"/>
      <c r="BL88" s="69"/>
      <c r="BM88" s="56">
        <v>1</v>
      </c>
      <c r="BN88" s="57">
        <f t="shared" si="7"/>
        <v>72</v>
      </c>
      <c r="BO88" s="52" t="s">
        <v>181</v>
      </c>
      <c r="BP88" s="52" t="s">
        <v>182</v>
      </c>
      <c r="BQ88" s="54"/>
      <c r="BR88" s="54"/>
      <c r="BS88" s="55"/>
      <c r="BT88" s="56"/>
      <c r="BU88" s="54"/>
      <c r="BV88" s="54"/>
      <c r="BW88" s="69"/>
      <c r="BX88" s="56">
        <v>1</v>
      </c>
      <c r="BY88" s="57">
        <f t="shared" si="8"/>
        <v>72</v>
      </c>
      <c r="BZ88" s="52" t="s">
        <v>181</v>
      </c>
      <c r="CA88" s="52" t="s">
        <v>182</v>
      </c>
      <c r="CB88" s="54"/>
      <c r="CC88" s="54"/>
      <c r="CD88" s="55"/>
      <c r="CE88" s="56"/>
      <c r="CF88" s="54"/>
      <c r="CG88" s="54"/>
      <c r="CH88" s="69"/>
    </row>
    <row r="89" spans="1:86" s="74" customFormat="1">
      <c r="A89" s="73"/>
      <c r="B89" s="62">
        <f t="shared" si="6"/>
        <v>23</v>
      </c>
      <c r="C89" s="418" t="s">
        <v>507</v>
      </c>
      <c r="D89" s="419"/>
      <c r="E89" s="419"/>
      <c r="F89" s="419"/>
      <c r="G89" s="419"/>
      <c r="H89" s="419"/>
      <c r="I89" s="419"/>
      <c r="J89" s="419"/>
      <c r="K89" s="419"/>
      <c r="L89" s="420"/>
      <c r="M89" s="421" t="s">
        <v>516</v>
      </c>
      <c r="N89" s="422"/>
      <c r="O89" s="422"/>
      <c r="P89" s="422"/>
      <c r="Q89" s="423"/>
      <c r="R89" s="424" t="s">
        <v>497</v>
      </c>
      <c r="S89" s="424"/>
      <c r="T89" s="424"/>
      <c r="U89" s="424"/>
      <c r="V89" s="424"/>
      <c r="W89" s="421" t="s">
        <v>516</v>
      </c>
      <c r="X89" s="422"/>
      <c r="Y89" s="422"/>
      <c r="Z89" s="422"/>
      <c r="AA89" s="423"/>
      <c r="AB89" s="424" t="s">
        <v>497</v>
      </c>
      <c r="AC89" s="424"/>
      <c r="AD89" s="424"/>
      <c r="AE89" s="424"/>
      <c r="AF89" s="424"/>
      <c r="AG89" s="425"/>
      <c r="AH89" s="426"/>
      <c r="AI89" s="426"/>
      <c r="AJ89" s="426"/>
      <c r="AK89" s="427"/>
      <c r="AL89" s="428"/>
      <c r="AM89" s="429"/>
      <c r="AN89" s="429"/>
      <c r="AO89" s="429"/>
      <c r="AP89" s="430"/>
      <c r="AQ89" s="425"/>
      <c r="AR89" s="426"/>
      <c r="AS89" s="426"/>
      <c r="AT89" s="426"/>
      <c r="AU89" s="427"/>
      <c r="AV89" s="428"/>
      <c r="AW89" s="429"/>
      <c r="AX89" s="429"/>
      <c r="AY89" s="429"/>
      <c r="AZ89" s="430"/>
      <c r="BA89" s="417"/>
      <c r="BB89" s="417"/>
      <c r="BC89" s="417"/>
      <c r="BD89" s="417"/>
      <c r="BE89" s="417"/>
      <c r="BF89" s="417"/>
      <c r="BG89" s="417"/>
      <c r="BH89" s="417"/>
      <c r="BI89" s="417"/>
      <c r="BJ89" s="417"/>
      <c r="BL89" s="69"/>
      <c r="BM89" s="56">
        <v>1</v>
      </c>
      <c r="BN89" s="57">
        <f t="shared" si="7"/>
        <v>73</v>
      </c>
      <c r="BO89" s="52" t="s">
        <v>181</v>
      </c>
      <c r="BP89" s="52" t="s">
        <v>182</v>
      </c>
      <c r="BQ89" s="54"/>
      <c r="BR89" s="54"/>
      <c r="BS89" s="55"/>
      <c r="BT89" s="56"/>
      <c r="BU89" s="54"/>
      <c r="BV89" s="54"/>
      <c r="BW89" s="69"/>
      <c r="BX89" s="56">
        <v>1</v>
      </c>
      <c r="BY89" s="57">
        <f t="shared" si="8"/>
        <v>73</v>
      </c>
      <c r="BZ89" s="52" t="s">
        <v>181</v>
      </c>
      <c r="CA89" s="52" t="s">
        <v>182</v>
      </c>
      <c r="CB89" s="54"/>
      <c r="CC89" s="54"/>
      <c r="CD89" s="55"/>
      <c r="CE89" s="56"/>
      <c r="CF89" s="54"/>
      <c r="CG89" s="54"/>
      <c r="CH89" s="69"/>
    </row>
    <row r="90" spans="1:86" s="74" customFormat="1">
      <c r="A90" s="73"/>
      <c r="B90" s="62">
        <f t="shared" si="6"/>
        <v>24</v>
      </c>
      <c r="C90" s="418" t="s">
        <v>508</v>
      </c>
      <c r="D90" s="419"/>
      <c r="E90" s="419"/>
      <c r="F90" s="419"/>
      <c r="G90" s="419"/>
      <c r="H90" s="419"/>
      <c r="I90" s="419"/>
      <c r="J90" s="419"/>
      <c r="K90" s="419"/>
      <c r="L90" s="420"/>
      <c r="M90" s="421" t="s">
        <v>510</v>
      </c>
      <c r="N90" s="422"/>
      <c r="O90" s="422"/>
      <c r="P90" s="422"/>
      <c r="Q90" s="423"/>
      <c r="R90" s="424" t="s">
        <v>497</v>
      </c>
      <c r="S90" s="424"/>
      <c r="T90" s="424"/>
      <c r="U90" s="424"/>
      <c r="V90" s="424"/>
      <c r="W90" s="421" t="s">
        <v>510</v>
      </c>
      <c r="X90" s="422"/>
      <c r="Y90" s="422"/>
      <c r="Z90" s="422"/>
      <c r="AA90" s="423"/>
      <c r="AB90" s="424" t="s">
        <v>497</v>
      </c>
      <c r="AC90" s="424"/>
      <c r="AD90" s="424"/>
      <c r="AE90" s="424"/>
      <c r="AF90" s="424"/>
      <c r="AG90" s="425"/>
      <c r="AH90" s="426"/>
      <c r="AI90" s="426"/>
      <c r="AJ90" s="426"/>
      <c r="AK90" s="427"/>
      <c r="AL90" s="428"/>
      <c r="AM90" s="429"/>
      <c r="AN90" s="429"/>
      <c r="AO90" s="429"/>
      <c r="AP90" s="430"/>
      <c r="AQ90" s="425"/>
      <c r="AR90" s="426"/>
      <c r="AS90" s="426"/>
      <c r="AT90" s="426"/>
      <c r="AU90" s="427"/>
      <c r="AV90" s="428"/>
      <c r="AW90" s="429"/>
      <c r="AX90" s="429"/>
      <c r="AY90" s="429"/>
      <c r="AZ90" s="430"/>
      <c r="BA90" s="417"/>
      <c r="BB90" s="417"/>
      <c r="BC90" s="417"/>
      <c r="BD90" s="417"/>
      <c r="BE90" s="417"/>
      <c r="BF90" s="417"/>
      <c r="BG90" s="417"/>
      <c r="BH90" s="417"/>
      <c r="BI90" s="417"/>
      <c r="BJ90" s="417"/>
      <c r="BL90" s="69"/>
      <c r="BM90" s="56">
        <v>1</v>
      </c>
      <c r="BN90" s="57">
        <f t="shared" si="7"/>
        <v>74</v>
      </c>
      <c r="BO90" s="52" t="s">
        <v>181</v>
      </c>
      <c r="BP90" s="52" t="s">
        <v>182</v>
      </c>
      <c r="BQ90" s="54"/>
      <c r="BR90" s="54"/>
      <c r="BS90" s="55"/>
      <c r="BT90" s="56"/>
      <c r="BU90" s="54"/>
      <c r="BV90" s="54"/>
      <c r="BW90" s="69"/>
      <c r="BX90" s="56">
        <v>1</v>
      </c>
      <c r="BY90" s="57">
        <f t="shared" si="8"/>
        <v>74</v>
      </c>
      <c r="BZ90" s="52" t="s">
        <v>181</v>
      </c>
      <c r="CA90" s="52" t="s">
        <v>182</v>
      </c>
      <c r="CB90" s="54"/>
      <c r="CC90" s="54"/>
      <c r="CD90" s="55"/>
      <c r="CE90" s="56"/>
      <c r="CF90" s="54"/>
      <c r="CG90" s="54"/>
      <c r="CH90" s="69"/>
    </row>
    <row r="91" spans="1:86" s="74" customFormat="1">
      <c r="A91" s="73"/>
      <c r="B91" s="62">
        <f t="shared" si="6"/>
        <v>25</v>
      </c>
      <c r="C91" s="418" t="s">
        <v>509</v>
      </c>
      <c r="D91" s="419"/>
      <c r="E91" s="419"/>
      <c r="F91" s="419"/>
      <c r="G91" s="419"/>
      <c r="H91" s="419"/>
      <c r="I91" s="419"/>
      <c r="J91" s="419"/>
      <c r="K91" s="419"/>
      <c r="L91" s="420"/>
      <c r="M91" s="421" t="s">
        <v>511</v>
      </c>
      <c r="N91" s="422"/>
      <c r="O91" s="422"/>
      <c r="P91" s="422"/>
      <c r="Q91" s="423"/>
      <c r="R91" s="424" t="s">
        <v>497</v>
      </c>
      <c r="S91" s="424"/>
      <c r="T91" s="424"/>
      <c r="U91" s="424"/>
      <c r="V91" s="424"/>
      <c r="W91" s="421" t="s">
        <v>511</v>
      </c>
      <c r="X91" s="422"/>
      <c r="Y91" s="422"/>
      <c r="Z91" s="422"/>
      <c r="AA91" s="423"/>
      <c r="AB91" s="424" t="s">
        <v>497</v>
      </c>
      <c r="AC91" s="424"/>
      <c r="AD91" s="424"/>
      <c r="AE91" s="424"/>
      <c r="AF91" s="424"/>
      <c r="AG91" s="425"/>
      <c r="AH91" s="426"/>
      <c r="AI91" s="426"/>
      <c r="AJ91" s="426"/>
      <c r="AK91" s="427"/>
      <c r="AL91" s="428"/>
      <c r="AM91" s="429"/>
      <c r="AN91" s="429"/>
      <c r="AO91" s="429"/>
      <c r="AP91" s="430"/>
      <c r="AQ91" s="425"/>
      <c r="AR91" s="426"/>
      <c r="AS91" s="426"/>
      <c r="AT91" s="426"/>
      <c r="AU91" s="427"/>
      <c r="AV91" s="428"/>
      <c r="AW91" s="429"/>
      <c r="AX91" s="429"/>
      <c r="AY91" s="429"/>
      <c r="AZ91" s="430"/>
      <c r="BA91" s="417"/>
      <c r="BB91" s="417"/>
      <c r="BC91" s="417"/>
      <c r="BD91" s="417"/>
      <c r="BE91" s="417"/>
      <c r="BF91" s="417"/>
      <c r="BG91" s="417"/>
      <c r="BH91" s="417"/>
      <c r="BI91" s="417"/>
      <c r="BJ91" s="417"/>
      <c r="BL91" s="69"/>
      <c r="BM91" s="56">
        <v>1</v>
      </c>
      <c r="BN91" s="57">
        <f t="shared" si="7"/>
        <v>75</v>
      </c>
      <c r="BO91" s="52" t="s">
        <v>181</v>
      </c>
      <c r="BP91" s="52" t="s">
        <v>182</v>
      </c>
      <c r="BQ91" s="54"/>
      <c r="BR91" s="54"/>
      <c r="BS91" s="55"/>
      <c r="BT91" s="56"/>
      <c r="BU91" s="54"/>
      <c r="BV91" s="54"/>
      <c r="BW91" s="69"/>
      <c r="BX91" s="56">
        <v>1</v>
      </c>
      <c r="BY91" s="57">
        <f t="shared" si="8"/>
        <v>75</v>
      </c>
      <c r="BZ91" s="52" t="s">
        <v>181</v>
      </c>
      <c r="CA91" s="52" t="s">
        <v>182</v>
      </c>
      <c r="CB91" s="54"/>
      <c r="CC91" s="54"/>
      <c r="CD91" s="55"/>
      <c r="CE91" s="56"/>
      <c r="CF91" s="54"/>
      <c r="CG91" s="54"/>
      <c r="CH91" s="69"/>
    </row>
    <row r="92" spans="1:86">
      <c r="M92" s="68" t="s">
        <v>185</v>
      </c>
      <c r="N92" s="68"/>
      <c r="O92" s="68"/>
      <c r="P92" s="68"/>
      <c r="Q92" s="68"/>
      <c r="R92" s="68"/>
      <c r="S92" s="68"/>
      <c r="T92" s="68"/>
      <c r="U92" s="68"/>
      <c r="V92" s="68"/>
      <c r="W92" s="68" t="s">
        <v>186</v>
      </c>
      <c r="X92" s="68"/>
      <c r="BM92" s="69"/>
      <c r="BN92" s="69"/>
      <c r="BO92" s="69"/>
      <c r="BP92" s="69"/>
      <c r="BQ92" s="69"/>
      <c r="BR92" s="69"/>
      <c r="BS92" s="69"/>
      <c r="BT92" s="69"/>
      <c r="BU92" s="69"/>
      <c r="BV92" s="69"/>
      <c r="BX92" s="69"/>
      <c r="BY92" s="69"/>
      <c r="BZ92" s="69"/>
      <c r="CA92" s="69"/>
      <c r="CB92" s="69"/>
      <c r="CC92" s="69"/>
      <c r="CD92" s="69"/>
      <c r="CE92" s="69"/>
      <c r="CF92" s="69"/>
      <c r="CG92" s="69"/>
    </row>
    <row r="93" spans="1:86">
      <c r="A93" s="69"/>
      <c r="B93" s="69"/>
      <c r="C93" s="69"/>
      <c r="D93" s="69"/>
      <c r="E93" s="69"/>
      <c r="F93" s="69"/>
      <c r="G93" s="69"/>
      <c r="H93" s="69"/>
      <c r="I93" s="69"/>
      <c r="J93" s="69"/>
      <c r="K93" s="69"/>
      <c r="L93" s="69"/>
      <c r="M93" s="70" t="s">
        <v>24</v>
      </c>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2"/>
      <c r="BM93" s="177" t="s">
        <v>47</v>
      </c>
      <c r="BN93" s="456" t="str">
        <f>M94</f>
        <v>『更新』押下</v>
      </c>
      <c r="BO93" s="457"/>
      <c r="BP93" s="457"/>
      <c r="BQ93" s="457"/>
      <c r="BR93" s="457"/>
      <c r="BS93" s="457"/>
      <c r="BT93" s="457"/>
      <c r="BU93" s="457"/>
      <c r="BV93" s="458"/>
      <c r="BW93" s="68"/>
      <c r="BX93" s="177" t="s">
        <v>47</v>
      </c>
      <c r="BY93" s="456" t="str">
        <f>W96</f>
        <v>チェックでエラーならカーソルセット</v>
      </c>
      <c r="BZ93" s="457"/>
      <c r="CA93" s="457"/>
      <c r="CB93" s="457"/>
      <c r="CC93" s="457"/>
      <c r="CD93" s="457"/>
      <c r="CE93" s="457"/>
      <c r="CF93" s="457"/>
      <c r="CG93" s="458"/>
      <c r="CH93" s="68"/>
    </row>
    <row r="94" spans="1:86" ht="16.5" customHeight="1">
      <c r="A94" s="69"/>
      <c r="B94" s="58"/>
      <c r="C94" s="69"/>
      <c r="D94" s="69"/>
      <c r="E94" s="69"/>
      <c r="F94" s="69"/>
      <c r="G94" s="69"/>
      <c r="H94" s="69"/>
      <c r="I94" s="69"/>
      <c r="J94" s="69"/>
      <c r="K94" s="69"/>
      <c r="L94" s="69"/>
      <c r="M94" s="444" t="s">
        <v>340</v>
      </c>
      <c r="N94" s="444"/>
      <c r="O94" s="444"/>
      <c r="P94" s="444"/>
      <c r="Q94" s="444"/>
      <c r="R94" s="444"/>
      <c r="S94" s="444"/>
      <c r="T94" s="444"/>
      <c r="U94" s="444"/>
      <c r="V94" s="444"/>
      <c r="W94" s="444" t="s">
        <v>340</v>
      </c>
      <c r="X94" s="444"/>
      <c r="Y94" s="444"/>
      <c r="Z94" s="444"/>
      <c r="AA94" s="444"/>
      <c r="AB94" s="444"/>
      <c r="AC94" s="444"/>
      <c r="AD94" s="444"/>
      <c r="AE94" s="444"/>
      <c r="AF94" s="444"/>
      <c r="AG94" s="444"/>
      <c r="AH94" s="444"/>
      <c r="AI94" s="444"/>
      <c r="AJ94" s="444"/>
      <c r="AK94" s="444"/>
      <c r="AL94" s="444"/>
      <c r="AM94" s="444"/>
      <c r="AN94" s="444"/>
      <c r="AO94" s="444"/>
      <c r="AP94" s="444"/>
      <c r="AQ94" s="444"/>
      <c r="AR94" s="444"/>
      <c r="AS94" s="444"/>
      <c r="AT94" s="444"/>
      <c r="AU94" s="444"/>
      <c r="AV94" s="444"/>
      <c r="AW94" s="444"/>
      <c r="AX94" s="444"/>
      <c r="AY94" s="444"/>
      <c r="AZ94" s="444"/>
      <c r="BA94" s="444"/>
      <c r="BB94" s="444"/>
      <c r="BC94" s="444"/>
      <c r="BD94" s="444"/>
      <c r="BE94" s="444"/>
      <c r="BF94" s="444"/>
      <c r="BG94" s="444"/>
      <c r="BH94" s="444"/>
      <c r="BI94" s="444"/>
      <c r="BJ94" s="444"/>
      <c r="BM94" s="177" t="s">
        <v>40</v>
      </c>
      <c r="BN94" s="177" t="s">
        <v>41</v>
      </c>
      <c r="BO94" s="177" t="s">
        <v>47</v>
      </c>
      <c r="BP94" s="177" t="s">
        <v>48</v>
      </c>
      <c r="BQ94" s="177" t="s">
        <v>42</v>
      </c>
      <c r="BR94" s="177" t="s">
        <v>43</v>
      </c>
      <c r="BS94" s="177" t="s">
        <v>44</v>
      </c>
      <c r="BT94" s="177" t="s">
        <v>45</v>
      </c>
      <c r="BU94" s="177" t="s">
        <v>49</v>
      </c>
      <c r="BV94" s="177" t="s">
        <v>46</v>
      </c>
      <c r="BX94" s="177" t="s">
        <v>40</v>
      </c>
      <c r="BY94" s="177" t="s">
        <v>41</v>
      </c>
      <c r="BZ94" s="177" t="s">
        <v>47</v>
      </c>
      <c r="CA94" s="177" t="s">
        <v>48</v>
      </c>
      <c r="CB94" s="177" t="s">
        <v>42</v>
      </c>
      <c r="CC94" s="177" t="s">
        <v>43</v>
      </c>
      <c r="CD94" s="177" t="s">
        <v>44</v>
      </c>
      <c r="CE94" s="177" t="s">
        <v>45</v>
      </c>
      <c r="CF94" s="177" t="s">
        <v>49</v>
      </c>
      <c r="CG94" s="177" t="s">
        <v>46</v>
      </c>
    </row>
    <row r="95" spans="1:86">
      <c r="A95" s="69"/>
      <c r="B95" s="60" t="s">
        <v>74</v>
      </c>
      <c r="C95" s="449" t="s">
        <v>68</v>
      </c>
      <c r="D95" s="450"/>
      <c r="E95" s="450"/>
      <c r="F95" s="450"/>
      <c r="G95" s="450"/>
      <c r="H95" s="450"/>
      <c r="I95" s="450"/>
      <c r="J95" s="450"/>
      <c r="K95" s="450"/>
      <c r="L95" s="451"/>
      <c r="M95" s="447" t="s">
        <v>22</v>
      </c>
      <c r="N95" s="448"/>
      <c r="O95" s="448"/>
      <c r="P95" s="448"/>
      <c r="Q95" s="448"/>
      <c r="R95" s="447" t="s">
        <v>26</v>
      </c>
      <c r="S95" s="448"/>
      <c r="T95" s="448"/>
      <c r="U95" s="448"/>
      <c r="V95" s="448"/>
      <c r="W95" s="447" t="s">
        <v>22</v>
      </c>
      <c r="X95" s="448"/>
      <c r="Y95" s="448"/>
      <c r="Z95" s="448"/>
      <c r="AA95" s="448"/>
      <c r="AB95" s="447" t="s">
        <v>26</v>
      </c>
      <c r="AC95" s="448"/>
      <c r="AD95" s="448"/>
      <c r="AE95" s="448"/>
      <c r="AF95" s="448"/>
      <c r="AG95" s="447" t="s">
        <v>22</v>
      </c>
      <c r="AH95" s="448"/>
      <c r="AI95" s="448"/>
      <c r="AJ95" s="448"/>
      <c r="AK95" s="448"/>
      <c r="AL95" s="447" t="s">
        <v>26</v>
      </c>
      <c r="AM95" s="448"/>
      <c r="AN95" s="448"/>
      <c r="AO95" s="448"/>
      <c r="AP95" s="448"/>
      <c r="AQ95" s="447" t="s">
        <v>22</v>
      </c>
      <c r="AR95" s="448"/>
      <c r="AS95" s="448"/>
      <c r="AT95" s="448"/>
      <c r="AU95" s="448"/>
      <c r="AV95" s="447" t="s">
        <v>26</v>
      </c>
      <c r="AW95" s="448"/>
      <c r="AX95" s="448"/>
      <c r="AY95" s="448"/>
      <c r="AZ95" s="448"/>
      <c r="BA95" s="447" t="s">
        <v>22</v>
      </c>
      <c r="BB95" s="448"/>
      <c r="BC95" s="448"/>
      <c r="BD95" s="448"/>
      <c r="BE95" s="448"/>
      <c r="BF95" s="447" t="s">
        <v>26</v>
      </c>
      <c r="BG95" s="448"/>
      <c r="BH95" s="448"/>
      <c r="BI95" s="448"/>
      <c r="BJ95" s="448"/>
      <c r="BM95" s="56"/>
      <c r="BN95" s="57" t="e">
        <f>IF(BM95&gt;0,#REF!+1,#REF!)</f>
        <v>#REF!</v>
      </c>
      <c r="BO95" s="52"/>
      <c r="BP95" s="53"/>
      <c r="BQ95" s="54"/>
      <c r="BR95" s="54"/>
      <c r="BS95" s="55"/>
      <c r="BT95" s="56"/>
      <c r="BU95" s="54"/>
      <c r="BV95" s="54"/>
      <c r="BX95" s="56"/>
      <c r="BY95" s="57" t="e">
        <f>IF(BX95&gt;0,#REF!+1,#REF!)</f>
        <v>#REF!</v>
      </c>
      <c r="BZ95" s="52"/>
      <c r="CA95" s="53"/>
      <c r="CB95" s="54"/>
      <c r="CC95" s="54"/>
      <c r="CD95" s="55"/>
      <c r="CE95" s="56"/>
      <c r="CF95" s="54"/>
      <c r="CG95" s="54"/>
    </row>
    <row r="96" spans="1:86">
      <c r="A96" s="69"/>
      <c r="B96" s="62">
        <v>1</v>
      </c>
      <c r="C96" s="418" t="s">
        <v>285</v>
      </c>
      <c r="D96" s="419"/>
      <c r="E96" s="419"/>
      <c r="F96" s="419"/>
      <c r="G96" s="419"/>
      <c r="H96" s="419"/>
      <c r="I96" s="419"/>
      <c r="J96" s="419"/>
      <c r="K96" s="419"/>
      <c r="L96" s="420"/>
      <c r="M96" s="421" t="s">
        <v>294</v>
      </c>
      <c r="N96" s="422"/>
      <c r="O96" s="422"/>
      <c r="P96" s="422"/>
      <c r="Q96" s="423"/>
      <c r="R96" s="424" t="s">
        <v>293</v>
      </c>
      <c r="S96" s="424"/>
      <c r="T96" s="424"/>
      <c r="U96" s="424"/>
      <c r="V96" s="424"/>
      <c r="W96" s="421" t="s">
        <v>294</v>
      </c>
      <c r="X96" s="422"/>
      <c r="Y96" s="422"/>
      <c r="Z96" s="422"/>
      <c r="AA96" s="423"/>
      <c r="AB96" s="424" t="s">
        <v>293</v>
      </c>
      <c r="AC96" s="424"/>
      <c r="AD96" s="424"/>
      <c r="AE96" s="424"/>
      <c r="AF96" s="424"/>
      <c r="AG96" s="425"/>
      <c r="AH96" s="426"/>
      <c r="AI96" s="426"/>
      <c r="AJ96" s="426"/>
      <c r="AK96" s="427"/>
      <c r="AL96" s="431"/>
      <c r="AM96" s="431"/>
      <c r="AN96" s="431"/>
      <c r="AO96" s="431"/>
      <c r="AP96" s="431"/>
      <c r="AQ96" s="425"/>
      <c r="AR96" s="426"/>
      <c r="AS96" s="426"/>
      <c r="AT96" s="426"/>
      <c r="AU96" s="427"/>
      <c r="AV96" s="431"/>
      <c r="AW96" s="431"/>
      <c r="AX96" s="431"/>
      <c r="AY96" s="431"/>
      <c r="AZ96" s="431"/>
      <c r="BA96" s="435"/>
      <c r="BB96" s="435"/>
      <c r="BC96" s="435"/>
      <c r="BD96" s="435"/>
      <c r="BE96" s="435"/>
      <c r="BF96" s="431"/>
      <c r="BG96" s="431"/>
      <c r="BH96" s="431"/>
      <c r="BI96" s="431"/>
      <c r="BJ96" s="431"/>
      <c r="BM96" s="56">
        <v>1</v>
      </c>
      <c r="BN96" s="57">
        <f>IF(BM96&gt;0,BN91+1,BN95)</f>
        <v>76</v>
      </c>
      <c r="BO96" s="52" t="s">
        <v>181</v>
      </c>
      <c r="BP96" s="52" t="s">
        <v>182</v>
      </c>
      <c r="BQ96" s="54"/>
      <c r="BR96" s="54"/>
      <c r="BS96" s="55"/>
      <c r="BT96" s="56"/>
      <c r="BU96" s="54"/>
      <c r="BV96" s="54"/>
      <c r="BX96" s="56">
        <v>1</v>
      </c>
      <c r="BY96" s="57">
        <f>IF(BX96&gt;0,BY91+1,BY91)</f>
        <v>76</v>
      </c>
      <c r="BZ96" s="52" t="s">
        <v>181</v>
      </c>
      <c r="CA96" s="52" t="s">
        <v>182</v>
      </c>
      <c r="CB96" s="54"/>
      <c r="CC96" s="54"/>
      <c r="CD96" s="55"/>
      <c r="CE96" s="56"/>
      <c r="CF96" s="54"/>
      <c r="CG96" s="54"/>
    </row>
    <row r="97" spans="1:86">
      <c r="A97" s="73"/>
      <c r="B97" s="62">
        <f>B96+1</f>
        <v>2</v>
      </c>
      <c r="C97" s="418" t="s">
        <v>286</v>
      </c>
      <c r="D97" s="419"/>
      <c r="E97" s="419"/>
      <c r="F97" s="419"/>
      <c r="G97" s="419"/>
      <c r="H97" s="419"/>
      <c r="I97" s="419"/>
      <c r="J97" s="419"/>
      <c r="K97" s="419"/>
      <c r="L97" s="420"/>
      <c r="M97" s="421" t="s">
        <v>294</v>
      </c>
      <c r="N97" s="422"/>
      <c r="O97" s="422"/>
      <c r="P97" s="422"/>
      <c r="Q97" s="423"/>
      <c r="R97" s="424" t="s">
        <v>293</v>
      </c>
      <c r="S97" s="424"/>
      <c r="T97" s="424"/>
      <c r="U97" s="424"/>
      <c r="V97" s="424"/>
      <c r="W97" s="421" t="s">
        <v>294</v>
      </c>
      <c r="X97" s="422"/>
      <c r="Y97" s="422"/>
      <c r="Z97" s="422"/>
      <c r="AA97" s="423"/>
      <c r="AB97" s="424" t="s">
        <v>293</v>
      </c>
      <c r="AC97" s="424"/>
      <c r="AD97" s="424"/>
      <c r="AE97" s="424"/>
      <c r="AF97" s="424"/>
      <c r="AG97" s="425"/>
      <c r="AH97" s="426"/>
      <c r="AI97" s="426"/>
      <c r="AJ97" s="426"/>
      <c r="AK97" s="427"/>
      <c r="AL97" s="431"/>
      <c r="AM97" s="431"/>
      <c r="AN97" s="431"/>
      <c r="AO97" s="431"/>
      <c r="AP97" s="431"/>
      <c r="AQ97" s="425"/>
      <c r="AR97" s="426"/>
      <c r="AS97" s="426"/>
      <c r="AT97" s="426"/>
      <c r="AU97" s="427"/>
      <c r="AV97" s="431"/>
      <c r="AW97" s="431"/>
      <c r="AX97" s="431"/>
      <c r="AY97" s="431"/>
      <c r="AZ97" s="431"/>
      <c r="BA97" s="417"/>
      <c r="BB97" s="417"/>
      <c r="BC97" s="417"/>
      <c r="BD97" s="417"/>
      <c r="BE97" s="417"/>
      <c r="BF97" s="417"/>
      <c r="BG97" s="417"/>
      <c r="BH97" s="417"/>
      <c r="BI97" s="417"/>
      <c r="BJ97" s="417"/>
      <c r="BM97" s="56">
        <v>1</v>
      </c>
      <c r="BN97" s="57">
        <f t="shared" ref="BN97:BN100" si="9">IF(BM97&gt;0,BN96+1,BN96)</f>
        <v>77</v>
      </c>
      <c r="BO97" s="52" t="s">
        <v>181</v>
      </c>
      <c r="BP97" s="52" t="s">
        <v>182</v>
      </c>
      <c r="BQ97" s="54"/>
      <c r="BR97" s="54"/>
      <c r="BS97" s="55"/>
      <c r="BT97" s="56"/>
      <c r="BU97" s="54"/>
      <c r="BV97" s="54"/>
      <c r="BX97" s="56">
        <v>1</v>
      </c>
      <c r="BY97" s="57">
        <f t="shared" ref="BY97:BY100" si="10">IF(BX97&gt;0,BY96+1,BY96)</f>
        <v>77</v>
      </c>
      <c r="BZ97" s="52" t="s">
        <v>181</v>
      </c>
      <c r="CA97" s="52" t="s">
        <v>182</v>
      </c>
      <c r="CB97" s="54"/>
      <c r="CC97" s="54"/>
      <c r="CD97" s="55"/>
      <c r="CE97" s="56"/>
      <c r="CF97" s="54"/>
      <c r="CG97" s="54"/>
    </row>
    <row r="98" spans="1:86">
      <c r="A98" s="73"/>
      <c r="B98" s="62">
        <f t="shared" ref="B98:B100" si="11">B97+1</f>
        <v>3</v>
      </c>
      <c r="C98" s="418"/>
      <c r="D98" s="419"/>
      <c r="E98" s="419"/>
      <c r="F98" s="419"/>
      <c r="G98" s="419"/>
      <c r="H98" s="419"/>
      <c r="I98" s="419"/>
      <c r="J98" s="419"/>
      <c r="K98" s="419"/>
      <c r="L98" s="420"/>
      <c r="M98" s="421"/>
      <c r="N98" s="422"/>
      <c r="O98" s="422"/>
      <c r="P98" s="422"/>
      <c r="Q98" s="423"/>
      <c r="R98" s="424"/>
      <c r="S98" s="424"/>
      <c r="T98" s="424"/>
      <c r="U98" s="424"/>
      <c r="V98" s="424"/>
      <c r="W98" s="421"/>
      <c r="X98" s="422"/>
      <c r="Y98" s="422"/>
      <c r="Z98" s="422"/>
      <c r="AA98" s="423"/>
      <c r="AB98" s="424"/>
      <c r="AC98" s="424"/>
      <c r="AD98" s="424"/>
      <c r="AE98" s="424"/>
      <c r="AF98" s="424"/>
      <c r="AG98" s="425"/>
      <c r="AH98" s="426"/>
      <c r="AI98" s="426"/>
      <c r="AJ98" s="426"/>
      <c r="AK98" s="427"/>
      <c r="AL98" s="428"/>
      <c r="AM98" s="429"/>
      <c r="AN98" s="429"/>
      <c r="AO98" s="429"/>
      <c r="AP98" s="430"/>
      <c r="AQ98" s="425"/>
      <c r="AR98" s="426"/>
      <c r="AS98" s="426"/>
      <c r="AT98" s="426"/>
      <c r="AU98" s="427"/>
      <c r="AV98" s="428"/>
      <c r="AW98" s="429"/>
      <c r="AX98" s="429"/>
      <c r="AY98" s="429"/>
      <c r="AZ98" s="430"/>
      <c r="BA98" s="417"/>
      <c r="BB98" s="417"/>
      <c r="BC98" s="417"/>
      <c r="BD98" s="417"/>
      <c r="BE98" s="417"/>
      <c r="BF98" s="417"/>
      <c r="BG98" s="417"/>
      <c r="BH98" s="417"/>
      <c r="BI98" s="417"/>
      <c r="BJ98" s="417"/>
      <c r="BM98" s="56"/>
      <c r="BN98" s="57">
        <f t="shared" si="9"/>
        <v>77</v>
      </c>
      <c r="BO98" s="52"/>
      <c r="BP98" s="53"/>
      <c r="BQ98" s="54"/>
      <c r="BR98" s="54"/>
      <c r="BS98" s="55"/>
      <c r="BT98" s="56"/>
      <c r="BU98" s="54"/>
      <c r="BV98" s="54"/>
      <c r="BX98" s="56"/>
      <c r="BY98" s="57">
        <f t="shared" si="10"/>
        <v>77</v>
      </c>
      <c r="BZ98" s="52"/>
      <c r="CA98" s="53"/>
      <c r="CB98" s="54"/>
      <c r="CC98" s="54"/>
      <c r="CD98" s="55"/>
      <c r="CE98" s="56"/>
      <c r="CF98" s="54"/>
      <c r="CG98" s="54"/>
    </row>
    <row r="99" spans="1:86">
      <c r="A99" s="73"/>
      <c r="B99" s="62">
        <f t="shared" si="11"/>
        <v>4</v>
      </c>
      <c r="C99" s="418"/>
      <c r="D99" s="419"/>
      <c r="E99" s="419"/>
      <c r="F99" s="419"/>
      <c r="G99" s="419"/>
      <c r="H99" s="419"/>
      <c r="I99" s="419"/>
      <c r="J99" s="419"/>
      <c r="K99" s="419"/>
      <c r="L99" s="420"/>
      <c r="M99" s="421"/>
      <c r="N99" s="422"/>
      <c r="O99" s="422"/>
      <c r="P99" s="422"/>
      <c r="Q99" s="423"/>
      <c r="R99" s="424"/>
      <c r="S99" s="424"/>
      <c r="T99" s="424"/>
      <c r="U99" s="424"/>
      <c r="V99" s="424"/>
      <c r="W99" s="421"/>
      <c r="X99" s="422"/>
      <c r="Y99" s="422"/>
      <c r="Z99" s="422"/>
      <c r="AA99" s="423"/>
      <c r="AB99" s="424"/>
      <c r="AC99" s="424"/>
      <c r="AD99" s="424"/>
      <c r="AE99" s="424"/>
      <c r="AF99" s="424"/>
      <c r="AG99" s="425"/>
      <c r="AH99" s="426"/>
      <c r="AI99" s="426"/>
      <c r="AJ99" s="426"/>
      <c r="AK99" s="427"/>
      <c r="AL99" s="428"/>
      <c r="AM99" s="429"/>
      <c r="AN99" s="429"/>
      <c r="AO99" s="429"/>
      <c r="AP99" s="430"/>
      <c r="AQ99" s="425"/>
      <c r="AR99" s="426"/>
      <c r="AS99" s="426"/>
      <c r="AT99" s="426"/>
      <c r="AU99" s="427"/>
      <c r="AV99" s="428"/>
      <c r="AW99" s="429"/>
      <c r="AX99" s="429"/>
      <c r="AY99" s="429"/>
      <c r="AZ99" s="430"/>
      <c r="BA99" s="417"/>
      <c r="BB99" s="417"/>
      <c r="BC99" s="417"/>
      <c r="BD99" s="417"/>
      <c r="BE99" s="417"/>
      <c r="BF99" s="417"/>
      <c r="BG99" s="417"/>
      <c r="BH99" s="417"/>
      <c r="BI99" s="417"/>
      <c r="BJ99" s="417"/>
      <c r="BM99" s="56"/>
      <c r="BN99" s="57">
        <f t="shared" si="9"/>
        <v>77</v>
      </c>
      <c r="BO99" s="52"/>
      <c r="BP99" s="53"/>
      <c r="BQ99" s="54"/>
      <c r="BR99" s="54"/>
      <c r="BS99" s="55"/>
      <c r="BT99" s="56"/>
      <c r="BU99" s="54"/>
      <c r="BV99" s="54"/>
      <c r="BX99" s="56"/>
      <c r="BY99" s="57">
        <f t="shared" si="10"/>
        <v>77</v>
      </c>
      <c r="BZ99" s="52"/>
      <c r="CA99" s="53"/>
      <c r="CB99" s="54"/>
      <c r="CC99" s="54"/>
      <c r="CD99" s="55"/>
      <c r="CE99" s="56"/>
      <c r="CF99" s="54"/>
      <c r="CG99" s="54"/>
    </row>
    <row r="100" spans="1:86">
      <c r="A100" s="73"/>
      <c r="B100" s="62">
        <f t="shared" si="11"/>
        <v>5</v>
      </c>
      <c r="C100" s="418"/>
      <c r="D100" s="419"/>
      <c r="E100" s="419"/>
      <c r="F100" s="419"/>
      <c r="G100" s="419"/>
      <c r="H100" s="419"/>
      <c r="I100" s="419"/>
      <c r="J100" s="419"/>
      <c r="K100" s="419"/>
      <c r="L100" s="420"/>
      <c r="M100" s="421"/>
      <c r="N100" s="422"/>
      <c r="O100" s="422"/>
      <c r="P100" s="422"/>
      <c r="Q100" s="423"/>
      <c r="R100" s="424"/>
      <c r="S100" s="424"/>
      <c r="T100" s="424"/>
      <c r="U100" s="424"/>
      <c r="V100" s="424"/>
      <c r="W100" s="421"/>
      <c r="X100" s="422"/>
      <c r="Y100" s="422"/>
      <c r="Z100" s="422"/>
      <c r="AA100" s="423"/>
      <c r="AB100" s="424"/>
      <c r="AC100" s="424"/>
      <c r="AD100" s="424"/>
      <c r="AE100" s="424"/>
      <c r="AF100" s="424"/>
      <c r="AG100" s="425"/>
      <c r="AH100" s="426"/>
      <c r="AI100" s="426"/>
      <c r="AJ100" s="426"/>
      <c r="AK100" s="427"/>
      <c r="AL100" s="428"/>
      <c r="AM100" s="429"/>
      <c r="AN100" s="429"/>
      <c r="AO100" s="429"/>
      <c r="AP100" s="430"/>
      <c r="AQ100" s="425"/>
      <c r="AR100" s="426"/>
      <c r="AS100" s="426"/>
      <c r="AT100" s="426"/>
      <c r="AU100" s="427"/>
      <c r="AV100" s="428"/>
      <c r="AW100" s="429"/>
      <c r="AX100" s="429"/>
      <c r="AY100" s="429"/>
      <c r="AZ100" s="430"/>
      <c r="BA100" s="417"/>
      <c r="BB100" s="417"/>
      <c r="BC100" s="417"/>
      <c r="BD100" s="417"/>
      <c r="BE100" s="417"/>
      <c r="BF100" s="417"/>
      <c r="BG100" s="417"/>
      <c r="BH100" s="417"/>
      <c r="BI100" s="417"/>
      <c r="BJ100" s="417"/>
      <c r="BM100" s="56"/>
      <c r="BN100" s="57">
        <f t="shared" si="9"/>
        <v>77</v>
      </c>
      <c r="BO100" s="52"/>
      <c r="BP100" s="53"/>
      <c r="BQ100" s="54"/>
      <c r="BR100" s="54"/>
      <c r="BS100" s="55"/>
      <c r="BT100" s="56"/>
      <c r="BU100" s="54"/>
      <c r="BV100" s="54"/>
      <c r="BX100" s="56"/>
      <c r="BY100" s="57">
        <f t="shared" si="10"/>
        <v>77</v>
      </c>
      <c r="BZ100" s="52"/>
      <c r="CA100" s="53"/>
      <c r="CB100" s="54"/>
      <c r="CC100" s="54"/>
      <c r="CD100" s="55"/>
      <c r="CE100" s="56"/>
      <c r="CF100" s="54"/>
      <c r="CG100" s="54"/>
    </row>
    <row r="101" spans="1:86">
      <c r="M101" s="68" t="s">
        <v>185</v>
      </c>
      <c r="N101" s="68"/>
      <c r="O101" s="68"/>
      <c r="P101" s="68"/>
      <c r="Q101" s="68"/>
      <c r="R101" s="68"/>
      <c r="S101" s="68"/>
      <c r="T101" s="68"/>
      <c r="U101" s="68"/>
      <c r="V101" s="68"/>
      <c r="W101" s="68" t="s">
        <v>186</v>
      </c>
      <c r="X101" s="68"/>
      <c r="BM101" s="69"/>
      <c r="BN101" s="69"/>
      <c r="BO101" s="69"/>
      <c r="BP101" s="69"/>
      <c r="BQ101" s="69"/>
      <c r="BR101" s="69"/>
      <c r="BS101" s="69"/>
      <c r="BT101" s="69"/>
      <c r="BU101" s="69"/>
      <c r="BV101" s="69"/>
      <c r="BX101" s="69"/>
      <c r="BY101" s="69"/>
      <c r="BZ101" s="69"/>
      <c r="CA101" s="69"/>
      <c r="CB101" s="69"/>
      <c r="CC101" s="69"/>
      <c r="CD101" s="69"/>
      <c r="CE101" s="69"/>
      <c r="CF101" s="69"/>
      <c r="CG101" s="69"/>
    </row>
    <row r="102" spans="1:86">
      <c r="A102" s="69"/>
      <c r="B102" s="69"/>
      <c r="C102" s="69"/>
      <c r="D102" s="69"/>
      <c r="E102" s="69"/>
      <c r="F102" s="69"/>
      <c r="G102" s="69"/>
      <c r="H102" s="69"/>
      <c r="I102" s="69"/>
      <c r="J102" s="69"/>
      <c r="K102" s="69"/>
      <c r="L102" s="69"/>
      <c r="M102" s="70" t="s">
        <v>24</v>
      </c>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c r="AT102" s="71"/>
      <c r="AU102" s="71"/>
      <c r="AV102" s="71"/>
      <c r="AW102" s="71"/>
      <c r="AX102" s="71"/>
      <c r="AY102" s="71"/>
      <c r="AZ102" s="71"/>
      <c r="BA102" s="71"/>
      <c r="BB102" s="71"/>
      <c r="BC102" s="71"/>
      <c r="BD102" s="71"/>
      <c r="BE102" s="71"/>
      <c r="BF102" s="71"/>
      <c r="BG102" s="71"/>
      <c r="BH102" s="71"/>
      <c r="BI102" s="71"/>
      <c r="BJ102" s="72"/>
      <c r="BM102" s="177" t="s">
        <v>47</v>
      </c>
      <c r="BN102" s="456" t="str">
        <f>M103</f>
        <v>『削除』押下</v>
      </c>
      <c r="BO102" s="457"/>
      <c r="BP102" s="457"/>
      <c r="BQ102" s="457"/>
      <c r="BR102" s="457"/>
      <c r="BS102" s="457"/>
      <c r="BT102" s="457"/>
      <c r="BU102" s="457"/>
      <c r="BV102" s="458"/>
      <c r="BW102" s="68"/>
      <c r="BX102" s="177" t="s">
        <v>47</v>
      </c>
      <c r="BY102" s="456" t="e">
        <f>#REF!</f>
        <v>#REF!</v>
      </c>
      <c r="BZ102" s="457"/>
      <c r="CA102" s="457"/>
      <c r="CB102" s="457"/>
      <c r="CC102" s="457"/>
      <c r="CD102" s="457"/>
      <c r="CE102" s="457"/>
      <c r="CF102" s="457"/>
      <c r="CG102" s="458"/>
      <c r="CH102" s="68"/>
    </row>
    <row r="103" spans="1:86" ht="16.5" customHeight="1">
      <c r="A103" s="69"/>
      <c r="B103" s="58"/>
      <c r="C103" s="69"/>
      <c r="D103" s="69"/>
      <c r="E103" s="69"/>
      <c r="F103" s="69"/>
      <c r="G103" s="69"/>
      <c r="H103" s="69"/>
      <c r="I103" s="69"/>
      <c r="J103" s="69"/>
      <c r="K103" s="69"/>
      <c r="L103" s="69"/>
      <c r="M103" s="444" t="s">
        <v>339</v>
      </c>
      <c r="N103" s="444"/>
      <c r="O103" s="444"/>
      <c r="P103" s="444"/>
      <c r="Q103" s="444"/>
      <c r="R103" s="444"/>
      <c r="S103" s="444"/>
      <c r="T103" s="444"/>
      <c r="U103" s="444"/>
      <c r="V103" s="444"/>
      <c r="W103" s="444" t="s">
        <v>339</v>
      </c>
      <c r="X103" s="444"/>
      <c r="Y103" s="444"/>
      <c r="Z103" s="444"/>
      <c r="AA103" s="444"/>
      <c r="AB103" s="444"/>
      <c r="AC103" s="444"/>
      <c r="AD103" s="444"/>
      <c r="AE103" s="444"/>
      <c r="AF103" s="444"/>
      <c r="AG103" s="444"/>
      <c r="AH103" s="444"/>
      <c r="AI103" s="444"/>
      <c r="AJ103" s="444"/>
      <c r="AK103" s="444"/>
      <c r="AL103" s="444"/>
      <c r="AM103" s="444"/>
      <c r="AN103" s="444"/>
      <c r="AO103" s="444"/>
      <c r="AP103" s="444"/>
      <c r="AQ103" s="444"/>
      <c r="AR103" s="444"/>
      <c r="AS103" s="444"/>
      <c r="AT103" s="444"/>
      <c r="AU103" s="444"/>
      <c r="AV103" s="444"/>
      <c r="AW103" s="444"/>
      <c r="AX103" s="444"/>
      <c r="AY103" s="444"/>
      <c r="AZ103" s="444"/>
      <c r="BA103" s="444"/>
      <c r="BB103" s="444"/>
      <c r="BC103" s="444"/>
      <c r="BD103" s="444"/>
      <c r="BE103" s="444"/>
      <c r="BF103" s="444"/>
      <c r="BG103" s="444"/>
      <c r="BH103" s="444"/>
      <c r="BI103" s="444"/>
      <c r="BJ103" s="444"/>
      <c r="BM103" s="177" t="s">
        <v>40</v>
      </c>
      <c r="BN103" s="177" t="s">
        <v>41</v>
      </c>
      <c r="BO103" s="177" t="s">
        <v>47</v>
      </c>
      <c r="BP103" s="177" t="s">
        <v>48</v>
      </c>
      <c r="BQ103" s="177" t="s">
        <v>42</v>
      </c>
      <c r="BR103" s="177" t="s">
        <v>43</v>
      </c>
      <c r="BS103" s="177" t="s">
        <v>44</v>
      </c>
      <c r="BT103" s="177" t="s">
        <v>45</v>
      </c>
      <c r="BU103" s="177" t="s">
        <v>49</v>
      </c>
      <c r="BV103" s="177" t="s">
        <v>46</v>
      </c>
      <c r="BX103" s="177" t="s">
        <v>40</v>
      </c>
      <c r="BY103" s="177" t="s">
        <v>41</v>
      </c>
      <c r="BZ103" s="177" t="s">
        <v>47</v>
      </c>
      <c r="CA103" s="177" t="s">
        <v>48</v>
      </c>
      <c r="CB103" s="177" t="s">
        <v>42</v>
      </c>
      <c r="CC103" s="177" t="s">
        <v>43</v>
      </c>
      <c r="CD103" s="177" t="s">
        <v>44</v>
      </c>
      <c r="CE103" s="177" t="s">
        <v>45</v>
      </c>
      <c r="CF103" s="177" t="s">
        <v>49</v>
      </c>
      <c r="CG103" s="177" t="s">
        <v>46</v>
      </c>
    </row>
    <row r="104" spans="1:86">
      <c r="A104" s="69"/>
      <c r="B104" s="60" t="s">
        <v>74</v>
      </c>
      <c r="C104" s="449" t="s">
        <v>68</v>
      </c>
      <c r="D104" s="450"/>
      <c r="E104" s="450"/>
      <c r="F104" s="450"/>
      <c r="G104" s="450"/>
      <c r="H104" s="450"/>
      <c r="I104" s="450"/>
      <c r="J104" s="450"/>
      <c r="K104" s="450"/>
      <c r="L104" s="451"/>
      <c r="M104" s="447" t="s">
        <v>22</v>
      </c>
      <c r="N104" s="448"/>
      <c r="O104" s="448"/>
      <c r="P104" s="448"/>
      <c r="Q104" s="448"/>
      <c r="R104" s="447" t="s">
        <v>26</v>
      </c>
      <c r="S104" s="448"/>
      <c r="T104" s="448"/>
      <c r="U104" s="448"/>
      <c r="V104" s="448"/>
      <c r="W104" s="447" t="s">
        <v>22</v>
      </c>
      <c r="X104" s="448"/>
      <c r="Y104" s="448"/>
      <c r="Z104" s="448"/>
      <c r="AA104" s="448"/>
      <c r="AB104" s="447" t="s">
        <v>26</v>
      </c>
      <c r="AC104" s="448"/>
      <c r="AD104" s="448"/>
      <c r="AE104" s="448"/>
      <c r="AF104" s="448"/>
      <c r="AG104" s="447" t="s">
        <v>22</v>
      </c>
      <c r="AH104" s="448"/>
      <c r="AI104" s="448"/>
      <c r="AJ104" s="448"/>
      <c r="AK104" s="448"/>
      <c r="AL104" s="447" t="s">
        <v>26</v>
      </c>
      <c r="AM104" s="448"/>
      <c r="AN104" s="448"/>
      <c r="AO104" s="448"/>
      <c r="AP104" s="448"/>
      <c r="AQ104" s="447" t="s">
        <v>22</v>
      </c>
      <c r="AR104" s="448"/>
      <c r="AS104" s="448"/>
      <c r="AT104" s="448"/>
      <c r="AU104" s="448"/>
      <c r="AV104" s="447" t="s">
        <v>26</v>
      </c>
      <c r="AW104" s="448"/>
      <c r="AX104" s="448"/>
      <c r="AY104" s="448"/>
      <c r="AZ104" s="448"/>
      <c r="BA104" s="447" t="s">
        <v>22</v>
      </c>
      <c r="BB104" s="448"/>
      <c r="BC104" s="448"/>
      <c r="BD104" s="448"/>
      <c r="BE104" s="448"/>
      <c r="BF104" s="447" t="s">
        <v>26</v>
      </c>
      <c r="BG104" s="448"/>
      <c r="BH104" s="448"/>
      <c r="BI104" s="448"/>
      <c r="BJ104" s="448"/>
      <c r="BM104" s="56"/>
      <c r="BN104" s="57">
        <f>IF(BM104&gt;0,BN97+1,BN97)</f>
        <v>77</v>
      </c>
      <c r="BO104" s="52"/>
      <c r="BP104" s="53"/>
      <c r="BQ104" s="54"/>
      <c r="BR104" s="54"/>
      <c r="BS104" s="55"/>
      <c r="BT104" s="56"/>
      <c r="BU104" s="54"/>
      <c r="BV104" s="54"/>
      <c r="BX104" s="56"/>
      <c r="BY104" s="57">
        <f>IF(BX104&gt;0,BY97+1,BY97)</f>
        <v>77</v>
      </c>
      <c r="BZ104" s="52"/>
      <c r="CA104" s="53"/>
      <c r="CB104" s="54"/>
      <c r="CC104" s="54"/>
      <c r="CD104" s="55"/>
      <c r="CE104" s="56"/>
      <c r="CF104" s="54"/>
      <c r="CG104" s="54"/>
    </row>
    <row r="105" spans="1:86">
      <c r="A105" s="69"/>
      <c r="B105" s="62">
        <f>ROW()-104</f>
        <v>1</v>
      </c>
      <c r="C105" s="432" t="s">
        <v>484</v>
      </c>
      <c r="D105" s="446"/>
      <c r="E105" s="446"/>
      <c r="F105" s="446"/>
      <c r="G105" s="446"/>
      <c r="H105" s="446"/>
      <c r="I105" s="446"/>
      <c r="J105" s="446"/>
      <c r="K105" s="446"/>
      <c r="L105" s="434"/>
      <c r="M105" s="421" t="s">
        <v>485</v>
      </c>
      <c r="N105" s="439"/>
      <c r="O105" s="439"/>
      <c r="P105" s="439"/>
      <c r="Q105" s="423"/>
      <c r="R105" s="436" t="s">
        <v>292</v>
      </c>
      <c r="S105" s="437"/>
      <c r="T105" s="437"/>
      <c r="U105" s="437"/>
      <c r="V105" s="438"/>
      <c r="W105" s="421" t="s">
        <v>485</v>
      </c>
      <c r="X105" s="439"/>
      <c r="Y105" s="439"/>
      <c r="Z105" s="439"/>
      <c r="AA105" s="423"/>
      <c r="AB105" s="436" t="s">
        <v>292</v>
      </c>
      <c r="AC105" s="437"/>
      <c r="AD105" s="437"/>
      <c r="AE105" s="437"/>
      <c r="AF105" s="438"/>
      <c r="AG105" s="425"/>
      <c r="AH105" s="440"/>
      <c r="AI105" s="440"/>
      <c r="AJ105" s="440"/>
      <c r="AK105" s="427"/>
      <c r="AL105" s="441"/>
      <c r="AM105" s="442"/>
      <c r="AN105" s="442"/>
      <c r="AO105" s="442"/>
      <c r="AP105" s="443"/>
      <c r="AQ105" s="425"/>
      <c r="AR105" s="440"/>
      <c r="AS105" s="440"/>
      <c r="AT105" s="440"/>
      <c r="AU105" s="427"/>
      <c r="AV105" s="441"/>
      <c r="AW105" s="442"/>
      <c r="AX105" s="442"/>
      <c r="AY105" s="442"/>
      <c r="AZ105" s="443"/>
      <c r="BA105" s="425"/>
      <c r="BB105" s="440"/>
      <c r="BC105" s="440"/>
      <c r="BD105" s="440"/>
      <c r="BE105" s="427"/>
      <c r="BF105" s="441"/>
      <c r="BG105" s="442"/>
      <c r="BH105" s="442"/>
      <c r="BI105" s="442"/>
      <c r="BJ105" s="443"/>
      <c r="BL105" s="69"/>
      <c r="BM105" s="56">
        <v>1</v>
      </c>
      <c r="BN105" s="57">
        <f>IF(BM105&gt;0,BN97+1,BN104)</f>
        <v>78</v>
      </c>
      <c r="BO105" s="52" t="s">
        <v>181</v>
      </c>
      <c r="BP105" s="52" t="s">
        <v>182</v>
      </c>
      <c r="BQ105" s="54"/>
      <c r="BR105" s="54"/>
      <c r="BS105" s="55"/>
      <c r="BT105" s="56"/>
      <c r="BU105" s="54"/>
      <c r="BV105" s="54"/>
      <c r="BX105" s="56">
        <v>1</v>
      </c>
      <c r="BY105" s="57">
        <f>IF(BX105&gt;0,BY97+1,BY97)</f>
        <v>78</v>
      </c>
      <c r="BZ105" s="52" t="s">
        <v>181</v>
      </c>
      <c r="CA105" s="52" t="s">
        <v>182</v>
      </c>
      <c r="CB105" s="54"/>
      <c r="CC105" s="54"/>
      <c r="CD105" s="55"/>
      <c r="CE105" s="56"/>
      <c r="CF105" s="54"/>
      <c r="CG105" s="54"/>
    </row>
    <row r="106" spans="1:86">
      <c r="A106" s="69"/>
      <c r="B106" s="62">
        <f t="shared" ref="B106:B129" si="12">ROW()-104</f>
        <v>2</v>
      </c>
      <c r="C106" s="432" t="s">
        <v>287</v>
      </c>
      <c r="D106" s="433"/>
      <c r="E106" s="433"/>
      <c r="F106" s="433"/>
      <c r="G106" s="433"/>
      <c r="H106" s="433"/>
      <c r="I106" s="433"/>
      <c r="J106" s="433"/>
      <c r="K106" s="433"/>
      <c r="L106" s="434"/>
      <c r="M106" s="421" t="s">
        <v>335</v>
      </c>
      <c r="N106" s="422"/>
      <c r="O106" s="422"/>
      <c r="P106" s="422"/>
      <c r="Q106" s="423"/>
      <c r="R106" s="424" t="s">
        <v>292</v>
      </c>
      <c r="S106" s="424"/>
      <c r="T106" s="424"/>
      <c r="U106" s="424"/>
      <c r="V106" s="424"/>
      <c r="W106" s="421" t="s">
        <v>335</v>
      </c>
      <c r="X106" s="422"/>
      <c r="Y106" s="422"/>
      <c r="Z106" s="422"/>
      <c r="AA106" s="423"/>
      <c r="AB106" s="424" t="s">
        <v>292</v>
      </c>
      <c r="AC106" s="424"/>
      <c r="AD106" s="424"/>
      <c r="AE106" s="424"/>
      <c r="AF106" s="424"/>
      <c r="AG106" s="425"/>
      <c r="AH106" s="426"/>
      <c r="AI106" s="426"/>
      <c r="AJ106" s="426"/>
      <c r="AK106" s="427"/>
      <c r="AL106" s="431"/>
      <c r="AM106" s="431"/>
      <c r="AN106" s="431"/>
      <c r="AO106" s="431"/>
      <c r="AP106" s="431"/>
      <c r="AQ106" s="425"/>
      <c r="AR106" s="426"/>
      <c r="AS106" s="426"/>
      <c r="AT106" s="426"/>
      <c r="AU106" s="427"/>
      <c r="AV106" s="431"/>
      <c r="AW106" s="431"/>
      <c r="AX106" s="431"/>
      <c r="AY106" s="431"/>
      <c r="AZ106" s="431"/>
      <c r="BA106" s="435"/>
      <c r="BB106" s="435"/>
      <c r="BC106" s="435"/>
      <c r="BD106" s="435"/>
      <c r="BE106" s="435"/>
      <c r="BF106" s="431"/>
      <c r="BG106" s="431"/>
      <c r="BH106" s="431"/>
      <c r="BI106" s="431"/>
      <c r="BJ106" s="431"/>
      <c r="BL106" s="69"/>
      <c r="BM106" s="56">
        <v>1</v>
      </c>
      <c r="BN106" s="57">
        <f t="shared" ref="BN106:BN129" si="13">IF(BM106&gt;0,BN105+1,BN105)</f>
        <v>79</v>
      </c>
      <c r="BO106" s="52" t="s">
        <v>181</v>
      </c>
      <c r="BP106" s="52" t="s">
        <v>182</v>
      </c>
      <c r="BQ106" s="54"/>
      <c r="BR106" s="54"/>
      <c r="BS106" s="55"/>
      <c r="BT106" s="56"/>
      <c r="BU106" s="54"/>
      <c r="BV106" s="54"/>
      <c r="BX106" s="56">
        <v>1</v>
      </c>
      <c r="BY106" s="57">
        <f t="shared" ref="BY106:BY129" si="14">IF(BX106&gt;0,BY105+1,BY105)</f>
        <v>79</v>
      </c>
      <c r="BZ106" s="52" t="s">
        <v>181</v>
      </c>
      <c r="CA106" s="52" t="s">
        <v>182</v>
      </c>
      <c r="CB106" s="54"/>
      <c r="CC106" s="54"/>
      <c r="CD106" s="55"/>
      <c r="CE106" s="56"/>
      <c r="CF106" s="54"/>
      <c r="CG106" s="54"/>
    </row>
    <row r="107" spans="1:86" s="74" customFormat="1">
      <c r="A107" s="73"/>
      <c r="B107" s="62">
        <f t="shared" si="12"/>
        <v>3</v>
      </c>
      <c r="C107" s="418" t="s">
        <v>288</v>
      </c>
      <c r="D107" s="419"/>
      <c r="E107" s="419"/>
      <c r="F107" s="419"/>
      <c r="G107" s="419"/>
      <c r="H107" s="419"/>
      <c r="I107" s="419"/>
      <c r="J107" s="419"/>
      <c r="K107" s="419"/>
      <c r="L107" s="420"/>
      <c r="M107" s="421" t="s">
        <v>336</v>
      </c>
      <c r="N107" s="422"/>
      <c r="O107" s="422"/>
      <c r="P107" s="422"/>
      <c r="Q107" s="423"/>
      <c r="R107" s="424" t="s">
        <v>292</v>
      </c>
      <c r="S107" s="424"/>
      <c r="T107" s="424"/>
      <c r="U107" s="424"/>
      <c r="V107" s="424"/>
      <c r="W107" s="421" t="s">
        <v>336</v>
      </c>
      <c r="X107" s="422"/>
      <c r="Y107" s="422"/>
      <c r="Z107" s="422"/>
      <c r="AA107" s="423"/>
      <c r="AB107" s="424" t="s">
        <v>292</v>
      </c>
      <c r="AC107" s="424"/>
      <c r="AD107" s="424"/>
      <c r="AE107" s="424"/>
      <c r="AF107" s="424"/>
      <c r="AG107" s="425"/>
      <c r="AH107" s="426"/>
      <c r="AI107" s="426"/>
      <c r="AJ107" s="426"/>
      <c r="AK107" s="427"/>
      <c r="AL107" s="431"/>
      <c r="AM107" s="431"/>
      <c r="AN107" s="431"/>
      <c r="AO107" s="431"/>
      <c r="AP107" s="431"/>
      <c r="AQ107" s="425"/>
      <c r="AR107" s="426"/>
      <c r="AS107" s="426"/>
      <c r="AT107" s="426"/>
      <c r="AU107" s="427"/>
      <c r="AV107" s="431"/>
      <c r="AW107" s="431"/>
      <c r="AX107" s="431"/>
      <c r="AY107" s="431"/>
      <c r="AZ107" s="431"/>
      <c r="BA107" s="417"/>
      <c r="BB107" s="417"/>
      <c r="BC107" s="417"/>
      <c r="BD107" s="417"/>
      <c r="BE107" s="417"/>
      <c r="BF107" s="417"/>
      <c r="BG107" s="417"/>
      <c r="BH107" s="417"/>
      <c r="BI107" s="417"/>
      <c r="BJ107" s="417"/>
      <c r="BL107" s="69"/>
      <c r="BM107" s="56">
        <v>1</v>
      </c>
      <c r="BN107" s="57">
        <f t="shared" si="13"/>
        <v>80</v>
      </c>
      <c r="BO107" s="52" t="s">
        <v>181</v>
      </c>
      <c r="BP107" s="52" t="s">
        <v>182</v>
      </c>
      <c r="BQ107" s="54"/>
      <c r="BR107" s="54"/>
      <c r="BS107" s="55"/>
      <c r="BT107" s="56"/>
      <c r="BU107" s="54"/>
      <c r="BV107" s="54"/>
      <c r="BW107" s="69"/>
      <c r="BX107" s="56">
        <v>1</v>
      </c>
      <c r="BY107" s="57">
        <f t="shared" si="14"/>
        <v>80</v>
      </c>
      <c r="BZ107" s="52" t="s">
        <v>181</v>
      </c>
      <c r="CA107" s="52" t="s">
        <v>182</v>
      </c>
      <c r="CB107" s="54"/>
      <c r="CC107" s="54"/>
      <c r="CD107" s="55"/>
      <c r="CE107" s="56"/>
      <c r="CF107" s="54"/>
      <c r="CG107" s="54"/>
      <c r="CH107" s="69"/>
    </row>
    <row r="108" spans="1:86" s="74" customFormat="1">
      <c r="A108" s="73"/>
      <c r="B108" s="62">
        <f t="shared" si="12"/>
        <v>4</v>
      </c>
      <c r="C108" s="432" t="s">
        <v>283</v>
      </c>
      <c r="D108" s="433"/>
      <c r="E108" s="433"/>
      <c r="F108" s="433"/>
      <c r="G108" s="433"/>
      <c r="H108" s="433"/>
      <c r="I108" s="433"/>
      <c r="J108" s="433"/>
      <c r="K108" s="433"/>
      <c r="L108" s="434"/>
      <c r="M108" s="421" t="s">
        <v>487</v>
      </c>
      <c r="N108" s="422"/>
      <c r="O108" s="422"/>
      <c r="P108" s="422"/>
      <c r="Q108" s="423"/>
      <c r="R108" s="424" t="s">
        <v>292</v>
      </c>
      <c r="S108" s="424"/>
      <c r="T108" s="424"/>
      <c r="U108" s="424"/>
      <c r="V108" s="424"/>
      <c r="W108" s="421" t="s">
        <v>487</v>
      </c>
      <c r="X108" s="422"/>
      <c r="Y108" s="422"/>
      <c r="Z108" s="422"/>
      <c r="AA108" s="423"/>
      <c r="AB108" s="424" t="s">
        <v>292</v>
      </c>
      <c r="AC108" s="424"/>
      <c r="AD108" s="424"/>
      <c r="AE108" s="424"/>
      <c r="AF108" s="424"/>
      <c r="AG108" s="425"/>
      <c r="AH108" s="426"/>
      <c r="AI108" s="426"/>
      <c r="AJ108" s="426"/>
      <c r="AK108" s="427"/>
      <c r="AL108" s="431"/>
      <c r="AM108" s="431"/>
      <c r="AN108" s="431"/>
      <c r="AO108" s="431"/>
      <c r="AP108" s="431"/>
      <c r="AQ108" s="425"/>
      <c r="AR108" s="426"/>
      <c r="AS108" s="426"/>
      <c r="AT108" s="426"/>
      <c r="AU108" s="427"/>
      <c r="AV108" s="431"/>
      <c r="AW108" s="431"/>
      <c r="AX108" s="431"/>
      <c r="AY108" s="431"/>
      <c r="AZ108" s="431"/>
      <c r="BA108" s="417"/>
      <c r="BB108" s="417"/>
      <c r="BC108" s="417"/>
      <c r="BD108" s="417"/>
      <c r="BE108" s="417"/>
      <c r="BF108" s="417"/>
      <c r="BG108" s="417"/>
      <c r="BH108" s="417"/>
      <c r="BI108" s="417"/>
      <c r="BJ108" s="417"/>
      <c r="BL108" s="69"/>
      <c r="BM108" s="56">
        <v>1</v>
      </c>
      <c r="BN108" s="57">
        <f t="shared" si="13"/>
        <v>81</v>
      </c>
      <c r="BO108" s="52" t="s">
        <v>181</v>
      </c>
      <c r="BP108" s="52" t="s">
        <v>182</v>
      </c>
      <c r="BQ108" s="54"/>
      <c r="BR108" s="54"/>
      <c r="BS108" s="55"/>
      <c r="BT108" s="56"/>
      <c r="BU108" s="54"/>
      <c r="BV108" s="54"/>
      <c r="BW108" s="69"/>
      <c r="BX108" s="56">
        <v>1</v>
      </c>
      <c r="BY108" s="57">
        <f t="shared" si="14"/>
        <v>81</v>
      </c>
      <c r="BZ108" s="52" t="s">
        <v>181</v>
      </c>
      <c r="CA108" s="52" t="s">
        <v>182</v>
      </c>
      <c r="CB108" s="54"/>
      <c r="CC108" s="54"/>
      <c r="CD108" s="55"/>
      <c r="CE108" s="56"/>
      <c r="CF108" s="54"/>
      <c r="CG108" s="54"/>
      <c r="CH108" s="69"/>
    </row>
    <row r="109" spans="1:86" s="74" customFormat="1">
      <c r="A109" s="73"/>
      <c r="B109" s="62">
        <f t="shared" si="12"/>
        <v>5</v>
      </c>
      <c r="C109" s="418" t="s">
        <v>486</v>
      </c>
      <c r="D109" s="419"/>
      <c r="E109" s="419"/>
      <c r="F109" s="419"/>
      <c r="G109" s="419"/>
      <c r="H109" s="419"/>
      <c r="I109" s="419"/>
      <c r="J109" s="419"/>
      <c r="K109" s="419"/>
      <c r="L109" s="420"/>
      <c r="M109" s="421" t="s">
        <v>333</v>
      </c>
      <c r="N109" s="422"/>
      <c r="O109" s="422"/>
      <c r="P109" s="422"/>
      <c r="Q109" s="423"/>
      <c r="R109" s="424" t="s">
        <v>292</v>
      </c>
      <c r="S109" s="424"/>
      <c r="T109" s="424"/>
      <c r="U109" s="424"/>
      <c r="V109" s="424"/>
      <c r="W109" s="421" t="s">
        <v>333</v>
      </c>
      <c r="X109" s="422"/>
      <c r="Y109" s="422"/>
      <c r="Z109" s="422"/>
      <c r="AA109" s="423"/>
      <c r="AB109" s="424" t="s">
        <v>292</v>
      </c>
      <c r="AC109" s="424"/>
      <c r="AD109" s="424"/>
      <c r="AE109" s="424"/>
      <c r="AF109" s="424"/>
      <c r="AG109" s="425"/>
      <c r="AH109" s="426"/>
      <c r="AI109" s="426"/>
      <c r="AJ109" s="426"/>
      <c r="AK109" s="427"/>
      <c r="AL109" s="431"/>
      <c r="AM109" s="431"/>
      <c r="AN109" s="431"/>
      <c r="AO109" s="431"/>
      <c r="AP109" s="431"/>
      <c r="AQ109" s="425"/>
      <c r="AR109" s="426"/>
      <c r="AS109" s="426"/>
      <c r="AT109" s="426"/>
      <c r="AU109" s="427"/>
      <c r="AV109" s="431"/>
      <c r="AW109" s="431"/>
      <c r="AX109" s="431"/>
      <c r="AY109" s="431"/>
      <c r="AZ109" s="431"/>
      <c r="BA109" s="417"/>
      <c r="BB109" s="417"/>
      <c r="BC109" s="417"/>
      <c r="BD109" s="417"/>
      <c r="BE109" s="417"/>
      <c r="BF109" s="417"/>
      <c r="BG109" s="417"/>
      <c r="BH109" s="417"/>
      <c r="BI109" s="417"/>
      <c r="BJ109" s="417"/>
      <c r="BL109" s="69"/>
      <c r="BM109" s="56">
        <v>1</v>
      </c>
      <c r="BN109" s="57">
        <f t="shared" si="13"/>
        <v>82</v>
      </c>
      <c r="BO109" s="52" t="s">
        <v>181</v>
      </c>
      <c r="BP109" s="52" t="s">
        <v>182</v>
      </c>
      <c r="BQ109" s="54"/>
      <c r="BR109" s="54"/>
      <c r="BS109" s="55"/>
      <c r="BT109" s="56"/>
      <c r="BU109" s="54"/>
      <c r="BV109" s="54"/>
      <c r="BW109" s="69"/>
      <c r="BX109" s="56">
        <v>1</v>
      </c>
      <c r="BY109" s="57">
        <f t="shared" si="14"/>
        <v>82</v>
      </c>
      <c r="BZ109" s="52" t="s">
        <v>181</v>
      </c>
      <c r="CA109" s="52" t="s">
        <v>182</v>
      </c>
      <c r="CB109" s="54"/>
      <c r="CC109" s="54"/>
      <c r="CD109" s="55"/>
      <c r="CE109" s="56"/>
      <c r="CF109" s="54"/>
      <c r="CG109" s="54"/>
      <c r="CH109" s="69"/>
    </row>
    <row r="110" spans="1:86" s="74" customFormat="1">
      <c r="A110" s="73"/>
      <c r="B110" s="62">
        <f t="shared" si="12"/>
        <v>6</v>
      </c>
      <c r="C110" s="418" t="s">
        <v>284</v>
      </c>
      <c r="D110" s="419"/>
      <c r="E110" s="419"/>
      <c r="F110" s="419"/>
      <c r="G110" s="419"/>
      <c r="H110" s="419"/>
      <c r="I110" s="419"/>
      <c r="J110" s="419"/>
      <c r="K110" s="419"/>
      <c r="L110" s="420"/>
      <c r="M110" s="421" t="s">
        <v>488</v>
      </c>
      <c r="N110" s="422"/>
      <c r="O110" s="422"/>
      <c r="P110" s="422"/>
      <c r="Q110" s="423"/>
      <c r="R110" s="424" t="s">
        <v>292</v>
      </c>
      <c r="S110" s="424"/>
      <c r="T110" s="424"/>
      <c r="U110" s="424"/>
      <c r="V110" s="424"/>
      <c r="W110" s="421" t="s">
        <v>488</v>
      </c>
      <c r="X110" s="422"/>
      <c r="Y110" s="422"/>
      <c r="Z110" s="422"/>
      <c r="AA110" s="423"/>
      <c r="AB110" s="424" t="s">
        <v>292</v>
      </c>
      <c r="AC110" s="424"/>
      <c r="AD110" s="424"/>
      <c r="AE110" s="424"/>
      <c r="AF110" s="424"/>
      <c r="AG110" s="425"/>
      <c r="AH110" s="426"/>
      <c r="AI110" s="426"/>
      <c r="AJ110" s="426"/>
      <c r="AK110" s="427"/>
      <c r="AL110" s="428"/>
      <c r="AM110" s="429"/>
      <c r="AN110" s="429"/>
      <c r="AO110" s="429"/>
      <c r="AP110" s="430"/>
      <c r="AQ110" s="425"/>
      <c r="AR110" s="426"/>
      <c r="AS110" s="426"/>
      <c r="AT110" s="426"/>
      <c r="AU110" s="427"/>
      <c r="AV110" s="428"/>
      <c r="AW110" s="429"/>
      <c r="AX110" s="429"/>
      <c r="AY110" s="429"/>
      <c r="AZ110" s="430"/>
      <c r="BA110" s="417"/>
      <c r="BB110" s="417"/>
      <c r="BC110" s="417"/>
      <c r="BD110" s="417"/>
      <c r="BE110" s="417"/>
      <c r="BF110" s="417"/>
      <c r="BG110" s="417"/>
      <c r="BH110" s="417"/>
      <c r="BI110" s="417"/>
      <c r="BJ110" s="417"/>
      <c r="BL110" s="69"/>
      <c r="BM110" s="56">
        <v>1</v>
      </c>
      <c r="BN110" s="57">
        <f t="shared" si="13"/>
        <v>83</v>
      </c>
      <c r="BO110" s="52" t="s">
        <v>181</v>
      </c>
      <c r="BP110" s="52" t="s">
        <v>182</v>
      </c>
      <c r="BQ110" s="54"/>
      <c r="BR110" s="54"/>
      <c r="BS110" s="55"/>
      <c r="BT110" s="56"/>
      <c r="BU110" s="54"/>
      <c r="BV110" s="54"/>
      <c r="BW110" s="69"/>
      <c r="BX110" s="56">
        <v>1</v>
      </c>
      <c r="BY110" s="57">
        <f t="shared" si="14"/>
        <v>83</v>
      </c>
      <c r="BZ110" s="52" t="s">
        <v>181</v>
      </c>
      <c r="CA110" s="52" t="s">
        <v>182</v>
      </c>
      <c r="CB110" s="54"/>
      <c r="CC110" s="54"/>
      <c r="CD110" s="55"/>
      <c r="CE110" s="56"/>
      <c r="CF110" s="54"/>
      <c r="CG110" s="54"/>
      <c r="CH110" s="69"/>
    </row>
    <row r="111" spans="1:86" s="74" customFormat="1">
      <c r="A111" s="73"/>
      <c r="B111" s="62">
        <f t="shared" si="12"/>
        <v>7</v>
      </c>
      <c r="C111" s="418" t="s">
        <v>489</v>
      </c>
      <c r="D111" s="419"/>
      <c r="E111" s="419"/>
      <c r="F111" s="419"/>
      <c r="G111" s="419"/>
      <c r="H111" s="419"/>
      <c r="I111" s="419"/>
      <c r="J111" s="419"/>
      <c r="K111" s="419"/>
      <c r="L111" s="420"/>
      <c r="M111" s="421" t="s">
        <v>490</v>
      </c>
      <c r="N111" s="422"/>
      <c r="O111" s="422"/>
      <c r="P111" s="422"/>
      <c r="Q111" s="423"/>
      <c r="R111" s="424" t="s">
        <v>292</v>
      </c>
      <c r="S111" s="424"/>
      <c r="T111" s="424"/>
      <c r="U111" s="424"/>
      <c r="V111" s="424"/>
      <c r="W111" s="421" t="s">
        <v>490</v>
      </c>
      <c r="X111" s="422"/>
      <c r="Y111" s="422"/>
      <c r="Z111" s="422"/>
      <c r="AA111" s="423"/>
      <c r="AB111" s="424" t="s">
        <v>292</v>
      </c>
      <c r="AC111" s="424"/>
      <c r="AD111" s="424"/>
      <c r="AE111" s="424"/>
      <c r="AF111" s="424"/>
      <c r="AG111" s="425"/>
      <c r="AH111" s="426"/>
      <c r="AI111" s="426"/>
      <c r="AJ111" s="426"/>
      <c r="AK111" s="427"/>
      <c r="AL111" s="431"/>
      <c r="AM111" s="431"/>
      <c r="AN111" s="431"/>
      <c r="AO111" s="431"/>
      <c r="AP111" s="431"/>
      <c r="AQ111" s="425"/>
      <c r="AR111" s="426"/>
      <c r="AS111" s="426"/>
      <c r="AT111" s="426"/>
      <c r="AU111" s="427"/>
      <c r="AV111" s="431"/>
      <c r="AW111" s="431"/>
      <c r="AX111" s="431"/>
      <c r="AY111" s="431"/>
      <c r="AZ111" s="431"/>
      <c r="BA111" s="417"/>
      <c r="BB111" s="417"/>
      <c r="BC111" s="417"/>
      <c r="BD111" s="417"/>
      <c r="BE111" s="417"/>
      <c r="BF111" s="417"/>
      <c r="BG111" s="417"/>
      <c r="BH111" s="417"/>
      <c r="BI111" s="417"/>
      <c r="BJ111" s="417"/>
      <c r="BL111" s="69"/>
      <c r="BM111" s="56">
        <v>1</v>
      </c>
      <c r="BN111" s="57">
        <f t="shared" si="13"/>
        <v>84</v>
      </c>
      <c r="BO111" s="52" t="s">
        <v>181</v>
      </c>
      <c r="BP111" s="52" t="s">
        <v>182</v>
      </c>
      <c r="BQ111" s="54"/>
      <c r="BR111" s="54"/>
      <c r="BS111" s="55"/>
      <c r="BT111" s="56"/>
      <c r="BU111" s="54"/>
      <c r="BV111" s="54"/>
      <c r="BW111" s="69"/>
      <c r="BX111" s="56">
        <v>1</v>
      </c>
      <c r="BY111" s="57">
        <f t="shared" si="14"/>
        <v>84</v>
      </c>
      <c r="BZ111" s="52" t="s">
        <v>181</v>
      </c>
      <c r="CA111" s="52" t="s">
        <v>182</v>
      </c>
      <c r="CB111" s="54"/>
      <c r="CC111" s="54"/>
      <c r="CD111" s="55"/>
      <c r="CE111" s="56"/>
      <c r="CF111" s="54"/>
      <c r="CG111" s="54"/>
      <c r="CH111" s="69"/>
    </row>
    <row r="112" spans="1:86" s="74" customFormat="1">
      <c r="A112" s="73"/>
      <c r="B112" s="62">
        <f t="shared" si="12"/>
        <v>8</v>
      </c>
      <c r="C112" s="418" t="s">
        <v>462</v>
      </c>
      <c r="D112" s="419"/>
      <c r="E112" s="419"/>
      <c r="F112" s="419"/>
      <c r="G112" s="419"/>
      <c r="H112" s="419"/>
      <c r="I112" s="419"/>
      <c r="J112" s="419"/>
      <c r="K112" s="419"/>
      <c r="L112" s="420"/>
      <c r="M112" s="421" t="s">
        <v>289</v>
      </c>
      <c r="N112" s="422"/>
      <c r="O112" s="422"/>
      <c r="P112" s="422"/>
      <c r="Q112" s="423"/>
      <c r="R112" s="424" t="s">
        <v>292</v>
      </c>
      <c r="S112" s="424"/>
      <c r="T112" s="424"/>
      <c r="U112" s="424"/>
      <c r="V112" s="424"/>
      <c r="W112" s="421" t="s">
        <v>289</v>
      </c>
      <c r="X112" s="422"/>
      <c r="Y112" s="422"/>
      <c r="Z112" s="422"/>
      <c r="AA112" s="423"/>
      <c r="AB112" s="424" t="s">
        <v>292</v>
      </c>
      <c r="AC112" s="424"/>
      <c r="AD112" s="424"/>
      <c r="AE112" s="424"/>
      <c r="AF112" s="424"/>
      <c r="AG112" s="425"/>
      <c r="AH112" s="426"/>
      <c r="AI112" s="426"/>
      <c r="AJ112" s="426"/>
      <c r="AK112" s="427"/>
      <c r="AL112" s="428"/>
      <c r="AM112" s="429"/>
      <c r="AN112" s="429"/>
      <c r="AO112" s="429"/>
      <c r="AP112" s="430"/>
      <c r="AQ112" s="425"/>
      <c r="AR112" s="426"/>
      <c r="AS112" s="426"/>
      <c r="AT112" s="426"/>
      <c r="AU112" s="427"/>
      <c r="AV112" s="428"/>
      <c r="AW112" s="429"/>
      <c r="AX112" s="429"/>
      <c r="AY112" s="429"/>
      <c r="AZ112" s="430"/>
      <c r="BA112" s="417"/>
      <c r="BB112" s="417"/>
      <c r="BC112" s="417"/>
      <c r="BD112" s="417"/>
      <c r="BE112" s="417"/>
      <c r="BF112" s="417"/>
      <c r="BG112" s="417"/>
      <c r="BH112" s="417"/>
      <c r="BI112" s="417"/>
      <c r="BJ112" s="417"/>
      <c r="BL112" s="69"/>
      <c r="BM112" s="56">
        <v>1</v>
      </c>
      <c r="BN112" s="57">
        <f t="shared" si="13"/>
        <v>85</v>
      </c>
      <c r="BO112" s="52" t="s">
        <v>181</v>
      </c>
      <c r="BP112" s="52" t="s">
        <v>182</v>
      </c>
      <c r="BQ112" s="54"/>
      <c r="BR112" s="54"/>
      <c r="BS112" s="55"/>
      <c r="BT112" s="56"/>
      <c r="BU112" s="54"/>
      <c r="BV112" s="54"/>
      <c r="BW112" s="69"/>
      <c r="BX112" s="56">
        <v>1</v>
      </c>
      <c r="BY112" s="57">
        <f t="shared" si="14"/>
        <v>85</v>
      </c>
      <c r="BZ112" s="52" t="s">
        <v>181</v>
      </c>
      <c r="CA112" s="52" t="s">
        <v>182</v>
      </c>
      <c r="CB112" s="54"/>
      <c r="CC112" s="54"/>
      <c r="CD112" s="55"/>
      <c r="CE112" s="56"/>
      <c r="CF112" s="54"/>
      <c r="CG112" s="54"/>
      <c r="CH112" s="69"/>
    </row>
    <row r="113" spans="1:86" s="74" customFormat="1">
      <c r="A113" s="73"/>
      <c r="B113" s="62">
        <f t="shared" si="12"/>
        <v>9</v>
      </c>
      <c r="C113" s="418" t="s">
        <v>491</v>
      </c>
      <c r="D113" s="419"/>
      <c r="E113" s="419"/>
      <c r="F113" s="419"/>
      <c r="G113" s="419"/>
      <c r="H113" s="419"/>
      <c r="I113" s="419"/>
      <c r="J113" s="419"/>
      <c r="K113" s="419"/>
      <c r="L113" s="420"/>
      <c r="M113" s="421" t="s">
        <v>329</v>
      </c>
      <c r="N113" s="422"/>
      <c r="O113" s="422"/>
      <c r="P113" s="422"/>
      <c r="Q113" s="423"/>
      <c r="R113" s="424" t="s">
        <v>497</v>
      </c>
      <c r="S113" s="424"/>
      <c r="T113" s="424"/>
      <c r="U113" s="424"/>
      <c r="V113" s="424"/>
      <c r="W113" s="421" t="s">
        <v>329</v>
      </c>
      <c r="X113" s="422"/>
      <c r="Y113" s="422"/>
      <c r="Z113" s="422"/>
      <c r="AA113" s="423"/>
      <c r="AB113" s="424" t="s">
        <v>497</v>
      </c>
      <c r="AC113" s="424"/>
      <c r="AD113" s="424"/>
      <c r="AE113" s="424"/>
      <c r="AF113" s="424"/>
      <c r="AG113" s="425"/>
      <c r="AH113" s="426"/>
      <c r="AI113" s="426"/>
      <c r="AJ113" s="426"/>
      <c r="AK113" s="427"/>
      <c r="AL113" s="428"/>
      <c r="AM113" s="429"/>
      <c r="AN113" s="429"/>
      <c r="AO113" s="429"/>
      <c r="AP113" s="430"/>
      <c r="AQ113" s="425"/>
      <c r="AR113" s="426"/>
      <c r="AS113" s="426"/>
      <c r="AT113" s="426"/>
      <c r="AU113" s="427"/>
      <c r="AV113" s="428"/>
      <c r="AW113" s="429"/>
      <c r="AX113" s="429"/>
      <c r="AY113" s="429"/>
      <c r="AZ113" s="430"/>
      <c r="BA113" s="417"/>
      <c r="BB113" s="417"/>
      <c r="BC113" s="417"/>
      <c r="BD113" s="417"/>
      <c r="BE113" s="417"/>
      <c r="BF113" s="417"/>
      <c r="BG113" s="417"/>
      <c r="BH113" s="417"/>
      <c r="BI113" s="417"/>
      <c r="BJ113" s="417"/>
      <c r="BL113" s="69"/>
      <c r="BM113" s="56">
        <v>1</v>
      </c>
      <c r="BN113" s="57">
        <f t="shared" si="13"/>
        <v>86</v>
      </c>
      <c r="BO113" s="52" t="s">
        <v>181</v>
      </c>
      <c r="BP113" s="52" t="s">
        <v>182</v>
      </c>
      <c r="BQ113" s="54"/>
      <c r="BR113" s="54"/>
      <c r="BS113" s="55"/>
      <c r="BT113" s="56"/>
      <c r="BU113" s="54"/>
      <c r="BV113" s="54"/>
      <c r="BW113" s="69"/>
      <c r="BX113" s="56">
        <v>1</v>
      </c>
      <c r="BY113" s="57">
        <f t="shared" si="14"/>
        <v>86</v>
      </c>
      <c r="BZ113" s="52" t="s">
        <v>181</v>
      </c>
      <c r="CA113" s="52" t="s">
        <v>182</v>
      </c>
      <c r="CB113" s="54"/>
      <c r="CC113" s="54"/>
      <c r="CD113" s="55"/>
      <c r="CE113" s="56"/>
      <c r="CF113" s="54"/>
      <c r="CG113" s="54"/>
      <c r="CH113" s="69"/>
    </row>
    <row r="114" spans="1:86" s="74" customFormat="1">
      <c r="A114" s="73"/>
      <c r="B114" s="62">
        <f t="shared" si="12"/>
        <v>10</v>
      </c>
      <c r="C114" s="418" t="s">
        <v>492</v>
      </c>
      <c r="D114" s="419"/>
      <c r="E114" s="419"/>
      <c r="F114" s="419"/>
      <c r="G114" s="419"/>
      <c r="H114" s="419"/>
      <c r="I114" s="419"/>
      <c r="J114" s="419"/>
      <c r="K114" s="419"/>
      <c r="L114" s="420"/>
      <c r="M114" s="421" t="s">
        <v>495</v>
      </c>
      <c r="N114" s="422"/>
      <c r="O114" s="422"/>
      <c r="P114" s="422"/>
      <c r="Q114" s="423"/>
      <c r="R114" s="424" t="s">
        <v>292</v>
      </c>
      <c r="S114" s="424"/>
      <c r="T114" s="424"/>
      <c r="U114" s="424"/>
      <c r="V114" s="424"/>
      <c r="W114" s="421" t="s">
        <v>495</v>
      </c>
      <c r="X114" s="422"/>
      <c r="Y114" s="422"/>
      <c r="Z114" s="422"/>
      <c r="AA114" s="423"/>
      <c r="AB114" s="424" t="s">
        <v>292</v>
      </c>
      <c r="AC114" s="424"/>
      <c r="AD114" s="424"/>
      <c r="AE114" s="424"/>
      <c r="AF114" s="424"/>
      <c r="AG114" s="425"/>
      <c r="AH114" s="426"/>
      <c r="AI114" s="426"/>
      <c r="AJ114" s="426"/>
      <c r="AK114" s="427"/>
      <c r="AL114" s="428"/>
      <c r="AM114" s="429"/>
      <c r="AN114" s="429"/>
      <c r="AO114" s="429"/>
      <c r="AP114" s="430"/>
      <c r="AQ114" s="425"/>
      <c r="AR114" s="426"/>
      <c r="AS114" s="426"/>
      <c r="AT114" s="426"/>
      <c r="AU114" s="427"/>
      <c r="AV114" s="428"/>
      <c r="AW114" s="429"/>
      <c r="AX114" s="429"/>
      <c r="AY114" s="429"/>
      <c r="AZ114" s="430"/>
      <c r="BA114" s="417"/>
      <c r="BB114" s="417"/>
      <c r="BC114" s="417"/>
      <c r="BD114" s="417"/>
      <c r="BE114" s="417"/>
      <c r="BF114" s="417"/>
      <c r="BG114" s="417"/>
      <c r="BH114" s="417"/>
      <c r="BI114" s="417"/>
      <c r="BJ114" s="417"/>
      <c r="BL114" s="69"/>
      <c r="BM114" s="56">
        <v>1</v>
      </c>
      <c r="BN114" s="57">
        <f t="shared" si="13"/>
        <v>87</v>
      </c>
      <c r="BO114" s="52" t="s">
        <v>181</v>
      </c>
      <c r="BP114" s="52" t="s">
        <v>182</v>
      </c>
      <c r="BQ114" s="54"/>
      <c r="BR114" s="54"/>
      <c r="BS114" s="55"/>
      <c r="BT114" s="56"/>
      <c r="BU114" s="54"/>
      <c r="BV114" s="54"/>
      <c r="BW114" s="69"/>
      <c r="BX114" s="56">
        <v>1</v>
      </c>
      <c r="BY114" s="57">
        <f t="shared" si="14"/>
        <v>87</v>
      </c>
      <c r="BZ114" s="52" t="s">
        <v>181</v>
      </c>
      <c r="CA114" s="52" t="s">
        <v>182</v>
      </c>
      <c r="CB114" s="54"/>
      <c r="CC114" s="54"/>
      <c r="CD114" s="55"/>
      <c r="CE114" s="56"/>
      <c r="CF114" s="54"/>
      <c r="CG114" s="54"/>
      <c r="CH114" s="69"/>
    </row>
    <row r="115" spans="1:86" s="74" customFormat="1">
      <c r="A115" s="73"/>
      <c r="B115" s="62">
        <f t="shared" si="12"/>
        <v>11</v>
      </c>
      <c r="C115" s="418" t="s">
        <v>493</v>
      </c>
      <c r="D115" s="419"/>
      <c r="E115" s="419"/>
      <c r="F115" s="419"/>
      <c r="G115" s="419"/>
      <c r="H115" s="419"/>
      <c r="I115" s="419"/>
      <c r="J115" s="419"/>
      <c r="K115" s="419"/>
      <c r="L115" s="420"/>
      <c r="M115" s="421" t="s">
        <v>494</v>
      </c>
      <c r="N115" s="422"/>
      <c r="O115" s="422"/>
      <c r="P115" s="422"/>
      <c r="Q115" s="423"/>
      <c r="R115" s="424" t="s">
        <v>497</v>
      </c>
      <c r="S115" s="424"/>
      <c r="T115" s="424"/>
      <c r="U115" s="424"/>
      <c r="V115" s="424"/>
      <c r="W115" s="421" t="s">
        <v>494</v>
      </c>
      <c r="X115" s="422"/>
      <c r="Y115" s="422"/>
      <c r="Z115" s="422"/>
      <c r="AA115" s="423"/>
      <c r="AB115" s="424" t="s">
        <v>497</v>
      </c>
      <c r="AC115" s="424"/>
      <c r="AD115" s="424"/>
      <c r="AE115" s="424"/>
      <c r="AF115" s="424"/>
      <c r="AG115" s="425"/>
      <c r="AH115" s="426"/>
      <c r="AI115" s="426"/>
      <c r="AJ115" s="426"/>
      <c r="AK115" s="427"/>
      <c r="AL115" s="428"/>
      <c r="AM115" s="429"/>
      <c r="AN115" s="429"/>
      <c r="AO115" s="429"/>
      <c r="AP115" s="430"/>
      <c r="AQ115" s="425"/>
      <c r="AR115" s="426"/>
      <c r="AS115" s="426"/>
      <c r="AT115" s="426"/>
      <c r="AU115" s="427"/>
      <c r="AV115" s="428"/>
      <c r="AW115" s="429"/>
      <c r="AX115" s="429"/>
      <c r="AY115" s="429"/>
      <c r="AZ115" s="430"/>
      <c r="BA115" s="417"/>
      <c r="BB115" s="417"/>
      <c r="BC115" s="417"/>
      <c r="BD115" s="417"/>
      <c r="BE115" s="417"/>
      <c r="BF115" s="417"/>
      <c r="BG115" s="417"/>
      <c r="BH115" s="417"/>
      <c r="BI115" s="417"/>
      <c r="BJ115" s="417"/>
      <c r="BL115" s="69"/>
      <c r="BM115" s="56">
        <v>1</v>
      </c>
      <c r="BN115" s="57">
        <f t="shared" si="13"/>
        <v>88</v>
      </c>
      <c r="BO115" s="52" t="s">
        <v>181</v>
      </c>
      <c r="BP115" s="52" t="s">
        <v>182</v>
      </c>
      <c r="BQ115" s="54"/>
      <c r="BR115" s="54"/>
      <c r="BS115" s="55"/>
      <c r="BT115" s="56"/>
      <c r="BU115" s="54"/>
      <c r="BV115" s="54"/>
      <c r="BW115" s="69"/>
      <c r="BX115" s="56">
        <v>1</v>
      </c>
      <c r="BY115" s="57">
        <f t="shared" si="14"/>
        <v>88</v>
      </c>
      <c r="BZ115" s="52" t="s">
        <v>181</v>
      </c>
      <c r="CA115" s="52" t="s">
        <v>182</v>
      </c>
      <c r="CB115" s="54"/>
      <c r="CC115" s="54"/>
      <c r="CD115" s="55"/>
      <c r="CE115" s="56"/>
      <c r="CF115" s="54"/>
      <c r="CG115" s="54"/>
      <c r="CH115" s="69"/>
    </row>
    <row r="116" spans="1:86" s="74" customFormat="1">
      <c r="A116" s="73"/>
      <c r="B116" s="62">
        <f t="shared" si="12"/>
        <v>12</v>
      </c>
      <c r="C116" s="418" t="s">
        <v>286</v>
      </c>
      <c r="D116" s="419"/>
      <c r="E116" s="419"/>
      <c r="F116" s="419"/>
      <c r="G116" s="419"/>
      <c r="H116" s="419"/>
      <c r="I116" s="419"/>
      <c r="J116" s="419"/>
      <c r="K116" s="419"/>
      <c r="L116" s="420"/>
      <c r="M116" s="421" t="s">
        <v>496</v>
      </c>
      <c r="N116" s="422"/>
      <c r="O116" s="422"/>
      <c r="P116" s="422"/>
      <c r="Q116" s="423"/>
      <c r="R116" s="424" t="s">
        <v>292</v>
      </c>
      <c r="S116" s="424"/>
      <c r="T116" s="424"/>
      <c r="U116" s="424"/>
      <c r="V116" s="424"/>
      <c r="W116" s="421" t="s">
        <v>496</v>
      </c>
      <c r="X116" s="422"/>
      <c r="Y116" s="422"/>
      <c r="Z116" s="422"/>
      <c r="AA116" s="423"/>
      <c r="AB116" s="424" t="s">
        <v>292</v>
      </c>
      <c r="AC116" s="424"/>
      <c r="AD116" s="424"/>
      <c r="AE116" s="424"/>
      <c r="AF116" s="424"/>
      <c r="AG116" s="425"/>
      <c r="AH116" s="426"/>
      <c r="AI116" s="426"/>
      <c r="AJ116" s="426"/>
      <c r="AK116" s="427"/>
      <c r="AL116" s="428"/>
      <c r="AM116" s="429"/>
      <c r="AN116" s="429"/>
      <c r="AO116" s="429"/>
      <c r="AP116" s="430"/>
      <c r="AQ116" s="425"/>
      <c r="AR116" s="426"/>
      <c r="AS116" s="426"/>
      <c r="AT116" s="426"/>
      <c r="AU116" s="427"/>
      <c r="AV116" s="428"/>
      <c r="AW116" s="429"/>
      <c r="AX116" s="429"/>
      <c r="AY116" s="429"/>
      <c r="AZ116" s="430"/>
      <c r="BA116" s="417"/>
      <c r="BB116" s="417"/>
      <c r="BC116" s="417"/>
      <c r="BD116" s="417"/>
      <c r="BE116" s="417"/>
      <c r="BF116" s="417"/>
      <c r="BG116" s="417"/>
      <c r="BH116" s="417"/>
      <c r="BI116" s="417"/>
      <c r="BJ116" s="417"/>
      <c r="BL116" s="69"/>
      <c r="BM116" s="56">
        <v>1</v>
      </c>
      <c r="BN116" s="57">
        <f t="shared" si="13"/>
        <v>89</v>
      </c>
      <c r="BO116" s="52" t="s">
        <v>181</v>
      </c>
      <c r="BP116" s="52" t="s">
        <v>182</v>
      </c>
      <c r="BQ116" s="54"/>
      <c r="BR116" s="54"/>
      <c r="BS116" s="55"/>
      <c r="BT116" s="56"/>
      <c r="BU116" s="54"/>
      <c r="BV116" s="54"/>
      <c r="BW116" s="69"/>
      <c r="BX116" s="56">
        <v>1</v>
      </c>
      <c r="BY116" s="57">
        <f t="shared" si="14"/>
        <v>89</v>
      </c>
      <c r="BZ116" s="52" t="s">
        <v>181</v>
      </c>
      <c r="CA116" s="52" t="s">
        <v>182</v>
      </c>
      <c r="CB116" s="54"/>
      <c r="CC116" s="54"/>
      <c r="CD116" s="55"/>
      <c r="CE116" s="56"/>
      <c r="CF116" s="54"/>
      <c r="CG116" s="54"/>
      <c r="CH116" s="69"/>
    </row>
    <row r="117" spans="1:86" s="74" customFormat="1">
      <c r="A117" s="73"/>
      <c r="B117" s="62">
        <f t="shared" si="12"/>
        <v>13</v>
      </c>
      <c r="C117" s="418" t="s">
        <v>290</v>
      </c>
      <c r="D117" s="419"/>
      <c r="E117" s="419"/>
      <c r="F117" s="419"/>
      <c r="G117" s="419"/>
      <c r="H117" s="419"/>
      <c r="I117" s="419"/>
      <c r="J117" s="419"/>
      <c r="K117" s="419"/>
      <c r="L117" s="420"/>
      <c r="M117" s="421" t="s">
        <v>330</v>
      </c>
      <c r="N117" s="422"/>
      <c r="O117" s="422"/>
      <c r="P117" s="422"/>
      <c r="Q117" s="423"/>
      <c r="R117" s="424" t="s">
        <v>292</v>
      </c>
      <c r="S117" s="424"/>
      <c r="T117" s="424"/>
      <c r="U117" s="424"/>
      <c r="V117" s="424"/>
      <c r="W117" s="421" t="s">
        <v>330</v>
      </c>
      <c r="X117" s="422"/>
      <c r="Y117" s="422"/>
      <c r="Z117" s="422"/>
      <c r="AA117" s="423"/>
      <c r="AB117" s="424" t="s">
        <v>292</v>
      </c>
      <c r="AC117" s="424"/>
      <c r="AD117" s="424"/>
      <c r="AE117" s="424"/>
      <c r="AF117" s="424"/>
      <c r="AG117" s="425"/>
      <c r="AH117" s="426"/>
      <c r="AI117" s="426"/>
      <c r="AJ117" s="426"/>
      <c r="AK117" s="427"/>
      <c r="AL117" s="428"/>
      <c r="AM117" s="429"/>
      <c r="AN117" s="429"/>
      <c r="AO117" s="429"/>
      <c r="AP117" s="430"/>
      <c r="AQ117" s="425"/>
      <c r="AR117" s="426"/>
      <c r="AS117" s="426"/>
      <c r="AT117" s="426"/>
      <c r="AU117" s="427"/>
      <c r="AV117" s="428"/>
      <c r="AW117" s="429"/>
      <c r="AX117" s="429"/>
      <c r="AY117" s="429"/>
      <c r="AZ117" s="430"/>
      <c r="BA117" s="417"/>
      <c r="BB117" s="417"/>
      <c r="BC117" s="417"/>
      <c r="BD117" s="417"/>
      <c r="BE117" s="417"/>
      <c r="BF117" s="417"/>
      <c r="BG117" s="417"/>
      <c r="BH117" s="417"/>
      <c r="BI117" s="417"/>
      <c r="BJ117" s="417"/>
      <c r="BL117" s="69"/>
      <c r="BM117" s="56">
        <v>1</v>
      </c>
      <c r="BN117" s="57">
        <f t="shared" si="13"/>
        <v>90</v>
      </c>
      <c r="BO117" s="52" t="s">
        <v>181</v>
      </c>
      <c r="BP117" s="52" t="s">
        <v>182</v>
      </c>
      <c r="BQ117" s="54"/>
      <c r="BR117" s="54"/>
      <c r="BS117" s="55"/>
      <c r="BT117" s="56"/>
      <c r="BU117" s="54"/>
      <c r="BV117" s="54"/>
      <c r="BW117" s="69"/>
      <c r="BX117" s="56">
        <v>1</v>
      </c>
      <c r="BY117" s="57">
        <f t="shared" si="14"/>
        <v>90</v>
      </c>
      <c r="BZ117" s="52" t="s">
        <v>181</v>
      </c>
      <c r="CA117" s="52" t="s">
        <v>182</v>
      </c>
      <c r="CB117" s="54"/>
      <c r="CC117" s="54"/>
      <c r="CD117" s="55"/>
      <c r="CE117" s="56"/>
      <c r="CF117" s="54"/>
      <c r="CG117" s="54"/>
      <c r="CH117" s="69"/>
    </row>
    <row r="118" spans="1:86" s="74" customFormat="1">
      <c r="A118" s="73"/>
      <c r="B118" s="62">
        <f t="shared" si="12"/>
        <v>14</v>
      </c>
      <c r="C118" s="418" t="s">
        <v>291</v>
      </c>
      <c r="D118" s="419"/>
      <c r="E118" s="419"/>
      <c r="F118" s="419"/>
      <c r="G118" s="419"/>
      <c r="H118" s="419"/>
      <c r="I118" s="419"/>
      <c r="J118" s="419"/>
      <c r="K118" s="419"/>
      <c r="L118" s="420"/>
      <c r="M118" s="421" t="s">
        <v>331</v>
      </c>
      <c r="N118" s="422"/>
      <c r="O118" s="422"/>
      <c r="P118" s="422"/>
      <c r="Q118" s="423"/>
      <c r="R118" s="424" t="s">
        <v>292</v>
      </c>
      <c r="S118" s="424"/>
      <c r="T118" s="424"/>
      <c r="U118" s="424"/>
      <c r="V118" s="424"/>
      <c r="W118" s="421" t="s">
        <v>331</v>
      </c>
      <c r="X118" s="422"/>
      <c r="Y118" s="422"/>
      <c r="Z118" s="422"/>
      <c r="AA118" s="423"/>
      <c r="AB118" s="424" t="s">
        <v>292</v>
      </c>
      <c r="AC118" s="424"/>
      <c r="AD118" s="424"/>
      <c r="AE118" s="424"/>
      <c r="AF118" s="424"/>
      <c r="AG118" s="425"/>
      <c r="AH118" s="426"/>
      <c r="AI118" s="426"/>
      <c r="AJ118" s="426"/>
      <c r="AK118" s="427"/>
      <c r="AL118" s="428"/>
      <c r="AM118" s="429"/>
      <c r="AN118" s="429"/>
      <c r="AO118" s="429"/>
      <c r="AP118" s="430"/>
      <c r="AQ118" s="425"/>
      <c r="AR118" s="426"/>
      <c r="AS118" s="426"/>
      <c r="AT118" s="426"/>
      <c r="AU118" s="427"/>
      <c r="AV118" s="428"/>
      <c r="AW118" s="429"/>
      <c r="AX118" s="429"/>
      <c r="AY118" s="429"/>
      <c r="AZ118" s="430"/>
      <c r="BA118" s="417"/>
      <c r="BB118" s="417"/>
      <c r="BC118" s="417"/>
      <c r="BD118" s="417"/>
      <c r="BE118" s="417"/>
      <c r="BF118" s="417"/>
      <c r="BG118" s="417"/>
      <c r="BH118" s="417"/>
      <c r="BI118" s="417"/>
      <c r="BJ118" s="417"/>
      <c r="BL118" s="69"/>
      <c r="BM118" s="56">
        <v>1</v>
      </c>
      <c r="BN118" s="57">
        <f t="shared" si="13"/>
        <v>91</v>
      </c>
      <c r="BO118" s="52" t="s">
        <v>181</v>
      </c>
      <c r="BP118" s="52" t="s">
        <v>182</v>
      </c>
      <c r="BQ118" s="54"/>
      <c r="BR118" s="54"/>
      <c r="BS118" s="55"/>
      <c r="BT118" s="56"/>
      <c r="BU118" s="54"/>
      <c r="BV118" s="54"/>
      <c r="BW118" s="69"/>
      <c r="BX118" s="56">
        <v>1</v>
      </c>
      <c r="BY118" s="57">
        <f t="shared" si="14"/>
        <v>91</v>
      </c>
      <c r="BZ118" s="52" t="s">
        <v>181</v>
      </c>
      <c r="CA118" s="52" t="s">
        <v>182</v>
      </c>
      <c r="CB118" s="54"/>
      <c r="CC118" s="54"/>
      <c r="CD118" s="55"/>
      <c r="CE118" s="56"/>
      <c r="CF118" s="54"/>
      <c r="CG118" s="54"/>
      <c r="CH118" s="69"/>
    </row>
    <row r="119" spans="1:86" s="74" customFormat="1">
      <c r="A119" s="73"/>
      <c r="B119" s="62">
        <f t="shared" si="12"/>
        <v>15</v>
      </c>
      <c r="C119" s="418" t="s">
        <v>498</v>
      </c>
      <c r="D119" s="419"/>
      <c r="E119" s="419"/>
      <c r="F119" s="419"/>
      <c r="G119" s="419"/>
      <c r="H119" s="419"/>
      <c r="I119" s="419"/>
      <c r="J119" s="419"/>
      <c r="K119" s="419"/>
      <c r="L119" s="420"/>
      <c r="M119" s="421" t="s">
        <v>490</v>
      </c>
      <c r="N119" s="422"/>
      <c r="O119" s="422"/>
      <c r="P119" s="422"/>
      <c r="Q119" s="423"/>
      <c r="R119" s="424" t="s">
        <v>292</v>
      </c>
      <c r="S119" s="424"/>
      <c r="T119" s="424"/>
      <c r="U119" s="424"/>
      <c r="V119" s="424"/>
      <c r="W119" s="421" t="s">
        <v>490</v>
      </c>
      <c r="X119" s="422"/>
      <c r="Y119" s="422"/>
      <c r="Z119" s="422"/>
      <c r="AA119" s="423"/>
      <c r="AB119" s="424" t="s">
        <v>292</v>
      </c>
      <c r="AC119" s="424"/>
      <c r="AD119" s="424"/>
      <c r="AE119" s="424"/>
      <c r="AF119" s="424"/>
      <c r="AG119" s="425"/>
      <c r="AH119" s="426"/>
      <c r="AI119" s="426"/>
      <c r="AJ119" s="426"/>
      <c r="AK119" s="427"/>
      <c r="AL119" s="428"/>
      <c r="AM119" s="429"/>
      <c r="AN119" s="429"/>
      <c r="AO119" s="429"/>
      <c r="AP119" s="430"/>
      <c r="AQ119" s="425"/>
      <c r="AR119" s="426"/>
      <c r="AS119" s="426"/>
      <c r="AT119" s="426"/>
      <c r="AU119" s="427"/>
      <c r="AV119" s="428"/>
      <c r="AW119" s="429"/>
      <c r="AX119" s="429"/>
      <c r="AY119" s="429"/>
      <c r="AZ119" s="430"/>
      <c r="BA119" s="417"/>
      <c r="BB119" s="417"/>
      <c r="BC119" s="417"/>
      <c r="BD119" s="417"/>
      <c r="BE119" s="417"/>
      <c r="BF119" s="417"/>
      <c r="BG119" s="417"/>
      <c r="BH119" s="417"/>
      <c r="BI119" s="417"/>
      <c r="BJ119" s="417"/>
      <c r="BL119" s="69"/>
      <c r="BM119" s="56">
        <v>1</v>
      </c>
      <c r="BN119" s="57">
        <f t="shared" si="13"/>
        <v>92</v>
      </c>
      <c r="BO119" s="52" t="s">
        <v>181</v>
      </c>
      <c r="BP119" s="52" t="s">
        <v>182</v>
      </c>
      <c r="BQ119" s="54"/>
      <c r="BR119" s="54"/>
      <c r="BS119" s="55"/>
      <c r="BT119" s="56"/>
      <c r="BU119" s="54"/>
      <c r="BV119" s="54"/>
      <c r="BW119" s="69"/>
      <c r="BX119" s="56">
        <v>1</v>
      </c>
      <c r="BY119" s="57">
        <f t="shared" si="14"/>
        <v>92</v>
      </c>
      <c r="BZ119" s="52" t="s">
        <v>181</v>
      </c>
      <c r="CA119" s="52" t="s">
        <v>182</v>
      </c>
      <c r="CB119" s="54"/>
      <c r="CC119" s="54"/>
      <c r="CD119" s="55"/>
      <c r="CE119" s="56"/>
      <c r="CF119" s="54"/>
      <c r="CG119" s="54"/>
      <c r="CH119" s="69"/>
    </row>
    <row r="120" spans="1:86" s="74" customFormat="1">
      <c r="A120" s="73"/>
      <c r="B120" s="62">
        <f t="shared" si="12"/>
        <v>16</v>
      </c>
      <c r="C120" s="418" t="s">
        <v>499</v>
      </c>
      <c r="D120" s="419"/>
      <c r="E120" s="419"/>
      <c r="F120" s="419"/>
      <c r="G120" s="419"/>
      <c r="H120" s="419"/>
      <c r="I120" s="419"/>
      <c r="J120" s="419"/>
      <c r="K120" s="419"/>
      <c r="L120" s="420"/>
      <c r="M120" s="421" t="s">
        <v>332</v>
      </c>
      <c r="N120" s="422"/>
      <c r="O120" s="422"/>
      <c r="P120" s="422"/>
      <c r="Q120" s="423"/>
      <c r="R120" s="424" t="s">
        <v>292</v>
      </c>
      <c r="S120" s="424"/>
      <c r="T120" s="424"/>
      <c r="U120" s="424"/>
      <c r="V120" s="424"/>
      <c r="W120" s="421" t="s">
        <v>332</v>
      </c>
      <c r="X120" s="422"/>
      <c r="Y120" s="422"/>
      <c r="Z120" s="422"/>
      <c r="AA120" s="423"/>
      <c r="AB120" s="424" t="s">
        <v>292</v>
      </c>
      <c r="AC120" s="424"/>
      <c r="AD120" s="424"/>
      <c r="AE120" s="424"/>
      <c r="AF120" s="424"/>
      <c r="AG120" s="425"/>
      <c r="AH120" s="426"/>
      <c r="AI120" s="426"/>
      <c r="AJ120" s="426"/>
      <c r="AK120" s="427"/>
      <c r="AL120" s="428"/>
      <c r="AM120" s="429"/>
      <c r="AN120" s="429"/>
      <c r="AO120" s="429"/>
      <c r="AP120" s="430"/>
      <c r="AQ120" s="425"/>
      <c r="AR120" s="426"/>
      <c r="AS120" s="426"/>
      <c r="AT120" s="426"/>
      <c r="AU120" s="427"/>
      <c r="AV120" s="428"/>
      <c r="AW120" s="429"/>
      <c r="AX120" s="429"/>
      <c r="AY120" s="429"/>
      <c r="AZ120" s="430"/>
      <c r="BA120" s="417"/>
      <c r="BB120" s="417"/>
      <c r="BC120" s="417"/>
      <c r="BD120" s="417"/>
      <c r="BE120" s="417"/>
      <c r="BF120" s="417"/>
      <c r="BG120" s="417"/>
      <c r="BH120" s="417"/>
      <c r="BI120" s="417"/>
      <c r="BJ120" s="417"/>
      <c r="BL120" s="69"/>
      <c r="BM120" s="56">
        <v>1</v>
      </c>
      <c r="BN120" s="57">
        <f t="shared" si="13"/>
        <v>93</v>
      </c>
      <c r="BO120" s="52" t="s">
        <v>181</v>
      </c>
      <c r="BP120" s="52" t="s">
        <v>182</v>
      </c>
      <c r="BQ120" s="54"/>
      <c r="BR120" s="54"/>
      <c r="BS120" s="55"/>
      <c r="BT120" s="56"/>
      <c r="BU120" s="54"/>
      <c r="BV120" s="54"/>
      <c r="BW120" s="69"/>
      <c r="BX120" s="56">
        <v>1</v>
      </c>
      <c r="BY120" s="57">
        <f t="shared" si="14"/>
        <v>93</v>
      </c>
      <c r="BZ120" s="52" t="s">
        <v>181</v>
      </c>
      <c r="CA120" s="52" t="s">
        <v>182</v>
      </c>
      <c r="CB120" s="54"/>
      <c r="CC120" s="54"/>
      <c r="CD120" s="55"/>
      <c r="CE120" s="56"/>
      <c r="CF120" s="54"/>
      <c r="CG120" s="54"/>
      <c r="CH120" s="69"/>
    </row>
    <row r="121" spans="1:86" s="74" customFormat="1">
      <c r="A121" s="73"/>
      <c r="B121" s="62">
        <f t="shared" si="12"/>
        <v>17</v>
      </c>
      <c r="C121" s="418" t="s">
        <v>500</v>
      </c>
      <c r="D121" s="419"/>
      <c r="E121" s="419"/>
      <c r="F121" s="419"/>
      <c r="G121" s="419"/>
      <c r="H121" s="419"/>
      <c r="I121" s="419"/>
      <c r="J121" s="419"/>
      <c r="K121" s="419"/>
      <c r="L121" s="420"/>
      <c r="M121" s="421" t="s">
        <v>334</v>
      </c>
      <c r="N121" s="422"/>
      <c r="O121" s="422"/>
      <c r="P121" s="422"/>
      <c r="Q121" s="423"/>
      <c r="R121" s="424" t="s">
        <v>292</v>
      </c>
      <c r="S121" s="424"/>
      <c r="T121" s="424"/>
      <c r="U121" s="424"/>
      <c r="V121" s="424"/>
      <c r="W121" s="421" t="s">
        <v>334</v>
      </c>
      <c r="X121" s="422"/>
      <c r="Y121" s="422"/>
      <c r="Z121" s="422"/>
      <c r="AA121" s="423"/>
      <c r="AB121" s="424" t="s">
        <v>292</v>
      </c>
      <c r="AC121" s="424"/>
      <c r="AD121" s="424"/>
      <c r="AE121" s="424"/>
      <c r="AF121" s="424"/>
      <c r="AG121" s="425"/>
      <c r="AH121" s="426"/>
      <c r="AI121" s="426"/>
      <c r="AJ121" s="426"/>
      <c r="AK121" s="427"/>
      <c r="AL121" s="428"/>
      <c r="AM121" s="429"/>
      <c r="AN121" s="429"/>
      <c r="AO121" s="429"/>
      <c r="AP121" s="430"/>
      <c r="AQ121" s="425"/>
      <c r="AR121" s="426"/>
      <c r="AS121" s="426"/>
      <c r="AT121" s="426"/>
      <c r="AU121" s="427"/>
      <c r="AV121" s="428"/>
      <c r="AW121" s="429"/>
      <c r="AX121" s="429"/>
      <c r="AY121" s="429"/>
      <c r="AZ121" s="430"/>
      <c r="BA121" s="417"/>
      <c r="BB121" s="417"/>
      <c r="BC121" s="417"/>
      <c r="BD121" s="417"/>
      <c r="BE121" s="417"/>
      <c r="BF121" s="417"/>
      <c r="BG121" s="417"/>
      <c r="BH121" s="417"/>
      <c r="BI121" s="417"/>
      <c r="BJ121" s="417"/>
      <c r="BL121" s="69"/>
      <c r="BM121" s="56">
        <v>1</v>
      </c>
      <c r="BN121" s="57">
        <f t="shared" si="13"/>
        <v>94</v>
      </c>
      <c r="BO121" s="52" t="s">
        <v>181</v>
      </c>
      <c r="BP121" s="52" t="s">
        <v>182</v>
      </c>
      <c r="BQ121" s="54"/>
      <c r="BR121" s="54"/>
      <c r="BS121" s="55"/>
      <c r="BT121" s="56"/>
      <c r="BU121" s="54"/>
      <c r="BV121" s="54"/>
      <c r="BW121" s="69"/>
      <c r="BX121" s="56">
        <v>1</v>
      </c>
      <c r="BY121" s="57">
        <f t="shared" si="14"/>
        <v>94</v>
      </c>
      <c r="BZ121" s="52" t="s">
        <v>181</v>
      </c>
      <c r="CA121" s="52" t="s">
        <v>182</v>
      </c>
      <c r="CB121" s="54"/>
      <c r="CC121" s="54"/>
      <c r="CD121" s="55"/>
      <c r="CE121" s="56"/>
      <c r="CF121" s="54"/>
      <c r="CG121" s="54"/>
      <c r="CH121" s="69"/>
    </row>
    <row r="122" spans="1:86" s="74" customFormat="1">
      <c r="A122" s="73"/>
      <c r="B122" s="62">
        <f t="shared" si="12"/>
        <v>18</v>
      </c>
      <c r="C122" s="418" t="s">
        <v>501</v>
      </c>
      <c r="D122" s="419"/>
      <c r="E122" s="419"/>
      <c r="F122" s="419"/>
      <c r="G122" s="419"/>
      <c r="H122" s="419"/>
      <c r="I122" s="419"/>
      <c r="J122" s="419"/>
      <c r="K122" s="419"/>
      <c r="L122" s="420"/>
      <c r="M122" s="421" t="s">
        <v>502</v>
      </c>
      <c r="N122" s="422"/>
      <c r="O122" s="422"/>
      <c r="P122" s="422"/>
      <c r="Q122" s="423"/>
      <c r="R122" s="424" t="s">
        <v>292</v>
      </c>
      <c r="S122" s="424"/>
      <c r="T122" s="424"/>
      <c r="U122" s="424"/>
      <c r="V122" s="424"/>
      <c r="W122" s="421" t="s">
        <v>502</v>
      </c>
      <c r="X122" s="422"/>
      <c r="Y122" s="422"/>
      <c r="Z122" s="422"/>
      <c r="AA122" s="423"/>
      <c r="AB122" s="424" t="s">
        <v>292</v>
      </c>
      <c r="AC122" s="424"/>
      <c r="AD122" s="424"/>
      <c r="AE122" s="424"/>
      <c r="AF122" s="424"/>
      <c r="AG122" s="425"/>
      <c r="AH122" s="426"/>
      <c r="AI122" s="426"/>
      <c r="AJ122" s="426"/>
      <c r="AK122" s="427"/>
      <c r="AL122" s="428"/>
      <c r="AM122" s="429"/>
      <c r="AN122" s="429"/>
      <c r="AO122" s="429"/>
      <c r="AP122" s="430"/>
      <c r="AQ122" s="425"/>
      <c r="AR122" s="426"/>
      <c r="AS122" s="426"/>
      <c r="AT122" s="426"/>
      <c r="AU122" s="427"/>
      <c r="AV122" s="428"/>
      <c r="AW122" s="429"/>
      <c r="AX122" s="429"/>
      <c r="AY122" s="429"/>
      <c r="AZ122" s="430"/>
      <c r="BA122" s="417"/>
      <c r="BB122" s="417"/>
      <c r="BC122" s="417"/>
      <c r="BD122" s="417"/>
      <c r="BE122" s="417"/>
      <c r="BF122" s="417"/>
      <c r="BG122" s="417"/>
      <c r="BH122" s="417"/>
      <c r="BI122" s="417"/>
      <c r="BJ122" s="417"/>
      <c r="BL122" s="69"/>
      <c r="BM122" s="56">
        <v>1</v>
      </c>
      <c r="BN122" s="57">
        <f t="shared" si="13"/>
        <v>95</v>
      </c>
      <c r="BO122" s="52" t="s">
        <v>181</v>
      </c>
      <c r="BP122" s="52" t="s">
        <v>182</v>
      </c>
      <c r="BQ122" s="54"/>
      <c r="BR122" s="54"/>
      <c r="BS122" s="55"/>
      <c r="BT122" s="56"/>
      <c r="BU122" s="54"/>
      <c r="BV122" s="54"/>
      <c r="BW122" s="69"/>
      <c r="BX122" s="56">
        <v>1</v>
      </c>
      <c r="BY122" s="57">
        <f t="shared" si="14"/>
        <v>95</v>
      </c>
      <c r="BZ122" s="52" t="s">
        <v>181</v>
      </c>
      <c r="CA122" s="52" t="s">
        <v>182</v>
      </c>
      <c r="CB122" s="54"/>
      <c r="CC122" s="54"/>
      <c r="CD122" s="55"/>
      <c r="CE122" s="56"/>
      <c r="CF122" s="54"/>
      <c r="CG122" s="54"/>
      <c r="CH122" s="69"/>
    </row>
    <row r="123" spans="1:86" s="74" customFormat="1">
      <c r="A123" s="73"/>
      <c r="B123" s="62">
        <f t="shared" si="12"/>
        <v>19</v>
      </c>
      <c r="C123" s="418" t="s">
        <v>503</v>
      </c>
      <c r="D123" s="419"/>
      <c r="E123" s="419"/>
      <c r="F123" s="419"/>
      <c r="G123" s="419"/>
      <c r="H123" s="419"/>
      <c r="I123" s="419"/>
      <c r="J123" s="419"/>
      <c r="K123" s="419"/>
      <c r="L123" s="420"/>
      <c r="M123" s="421" t="s">
        <v>512</v>
      </c>
      <c r="N123" s="422"/>
      <c r="O123" s="422"/>
      <c r="P123" s="422"/>
      <c r="Q123" s="423"/>
      <c r="R123" s="424" t="s">
        <v>497</v>
      </c>
      <c r="S123" s="424"/>
      <c r="T123" s="424"/>
      <c r="U123" s="424"/>
      <c r="V123" s="424"/>
      <c r="W123" s="421" t="s">
        <v>512</v>
      </c>
      <c r="X123" s="422"/>
      <c r="Y123" s="422"/>
      <c r="Z123" s="422"/>
      <c r="AA123" s="423"/>
      <c r="AB123" s="424" t="s">
        <v>497</v>
      </c>
      <c r="AC123" s="424"/>
      <c r="AD123" s="424"/>
      <c r="AE123" s="424"/>
      <c r="AF123" s="424"/>
      <c r="AG123" s="425"/>
      <c r="AH123" s="426"/>
      <c r="AI123" s="426"/>
      <c r="AJ123" s="426"/>
      <c r="AK123" s="427"/>
      <c r="AL123" s="428"/>
      <c r="AM123" s="429"/>
      <c r="AN123" s="429"/>
      <c r="AO123" s="429"/>
      <c r="AP123" s="430"/>
      <c r="AQ123" s="425"/>
      <c r="AR123" s="426"/>
      <c r="AS123" s="426"/>
      <c r="AT123" s="426"/>
      <c r="AU123" s="427"/>
      <c r="AV123" s="428"/>
      <c r="AW123" s="429"/>
      <c r="AX123" s="429"/>
      <c r="AY123" s="429"/>
      <c r="AZ123" s="430"/>
      <c r="BA123" s="417"/>
      <c r="BB123" s="417"/>
      <c r="BC123" s="417"/>
      <c r="BD123" s="417"/>
      <c r="BE123" s="417"/>
      <c r="BF123" s="417"/>
      <c r="BG123" s="417"/>
      <c r="BH123" s="417"/>
      <c r="BI123" s="417"/>
      <c r="BJ123" s="417"/>
      <c r="BL123" s="69"/>
      <c r="BM123" s="56">
        <v>1</v>
      </c>
      <c r="BN123" s="57">
        <f t="shared" si="13"/>
        <v>96</v>
      </c>
      <c r="BO123" s="52" t="s">
        <v>181</v>
      </c>
      <c r="BP123" s="52" t="s">
        <v>182</v>
      </c>
      <c r="BQ123" s="54"/>
      <c r="BR123" s="54"/>
      <c r="BS123" s="55"/>
      <c r="BT123" s="56"/>
      <c r="BU123" s="54"/>
      <c r="BV123" s="54"/>
      <c r="BW123" s="69"/>
      <c r="BX123" s="56">
        <v>1</v>
      </c>
      <c r="BY123" s="57">
        <f t="shared" si="14"/>
        <v>96</v>
      </c>
      <c r="BZ123" s="52" t="s">
        <v>181</v>
      </c>
      <c r="CA123" s="52" t="s">
        <v>182</v>
      </c>
      <c r="CB123" s="54"/>
      <c r="CC123" s="54"/>
      <c r="CD123" s="55"/>
      <c r="CE123" s="56"/>
      <c r="CF123" s="54"/>
      <c r="CG123" s="54"/>
      <c r="CH123" s="69"/>
    </row>
    <row r="124" spans="1:86" s="74" customFormat="1">
      <c r="A124" s="73"/>
      <c r="B124" s="62">
        <f t="shared" si="12"/>
        <v>20</v>
      </c>
      <c r="C124" s="418" t="s">
        <v>504</v>
      </c>
      <c r="D124" s="419"/>
      <c r="E124" s="419"/>
      <c r="F124" s="419"/>
      <c r="G124" s="419"/>
      <c r="H124" s="419"/>
      <c r="I124" s="419"/>
      <c r="J124" s="419"/>
      <c r="K124" s="419"/>
      <c r="L124" s="420"/>
      <c r="M124" s="421" t="s">
        <v>513</v>
      </c>
      <c r="N124" s="422"/>
      <c r="O124" s="422"/>
      <c r="P124" s="422"/>
      <c r="Q124" s="423"/>
      <c r="R124" s="424" t="s">
        <v>497</v>
      </c>
      <c r="S124" s="424"/>
      <c r="T124" s="424"/>
      <c r="U124" s="424"/>
      <c r="V124" s="424"/>
      <c r="W124" s="421" t="s">
        <v>513</v>
      </c>
      <c r="X124" s="422"/>
      <c r="Y124" s="422"/>
      <c r="Z124" s="422"/>
      <c r="AA124" s="423"/>
      <c r="AB124" s="424" t="s">
        <v>497</v>
      </c>
      <c r="AC124" s="424"/>
      <c r="AD124" s="424"/>
      <c r="AE124" s="424"/>
      <c r="AF124" s="424"/>
      <c r="AG124" s="425"/>
      <c r="AH124" s="426"/>
      <c r="AI124" s="426"/>
      <c r="AJ124" s="426"/>
      <c r="AK124" s="427"/>
      <c r="AL124" s="428"/>
      <c r="AM124" s="429"/>
      <c r="AN124" s="429"/>
      <c r="AO124" s="429"/>
      <c r="AP124" s="430"/>
      <c r="AQ124" s="425"/>
      <c r="AR124" s="426"/>
      <c r="AS124" s="426"/>
      <c r="AT124" s="426"/>
      <c r="AU124" s="427"/>
      <c r="AV124" s="428"/>
      <c r="AW124" s="429"/>
      <c r="AX124" s="429"/>
      <c r="AY124" s="429"/>
      <c r="AZ124" s="430"/>
      <c r="BA124" s="417"/>
      <c r="BB124" s="417"/>
      <c r="BC124" s="417"/>
      <c r="BD124" s="417"/>
      <c r="BE124" s="417"/>
      <c r="BF124" s="417"/>
      <c r="BG124" s="417"/>
      <c r="BH124" s="417"/>
      <c r="BI124" s="417"/>
      <c r="BJ124" s="417"/>
      <c r="BL124" s="69"/>
      <c r="BM124" s="56">
        <v>1</v>
      </c>
      <c r="BN124" s="57">
        <f t="shared" si="13"/>
        <v>97</v>
      </c>
      <c r="BO124" s="52" t="s">
        <v>181</v>
      </c>
      <c r="BP124" s="52" t="s">
        <v>182</v>
      </c>
      <c r="BQ124" s="54"/>
      <c r="BR124" s="54"/>
      <c r="BS124" s="55"/>
      <c r="BT124" s="56"/>
      <c r="BU124" s="54"/>
      <c r="BV124" s="54"/>
      <c r="BW124" s="69"/>
      <c r="BX124" s="56">
        <v>1</v>
      </c>
      <c r="BY124" s="57">
        <f t="shared" si="14"/>
        <v>97</v>
      </c>
      <c r="BZ124" s="52" t="s">
        <v>181</v>
      </c>
      <c r="CA124" s="52" t="s">
        <v>182</v>
      </c>
      <c r="CB124" s="54"/>
      <c r="CC124" s="54"/>
      <c r="CD124" s="55"/>
      <c r="CE124" s="56"/>
      <c r="CF124" s="54"/>
      <c r="CG124" s="54"/>
      <c r="CH124" s="69"/>
    </row>
    <row r="125" spans="1:86" s="74" customFormat="1">
      <c r="A125" s="73"/>
      <c r="B125" s="62">
        <f t="shared" si="12"/>
        <v>21</v>
      </c>
      <c r="C125" s="418" t="s">
        <v>505</v>
      </c>
      <c r="D125" s="419"/>
      <c r="E125" s="419"/>
      <c r="F125" s="419"/>
      <c r="G125" s="419"/>
      <c r="H125" s="419"/>
      <c r="I125" s="419"/>
      <c r="J125" s="419"/>
      <c r="K125" s="419"/>
      <c r="L125" s="420"/>
      <c r="M125" s="421" t="s">
        <v>514</v>
      </c>
      <c r="N125" s="422"/>
      <c r="O125" s="422"/>
      <c r="P125" s="422"/>
      <c r="Q125" s="423"/>
      <c r="R125" s="424" t="s">
        <v>497</v>
      </c>
      <c r="S125" s="424"/>
      <c r="T125" s="424"/>
      <c r="U125" s="424"/>
      <c r="V125" s="424"/>
      <c r="W125" s="421" t="s">
        <v>514</v>
      </c>
      <c r="X125" s="422"/>
      <c r="Y125" s="422"/>
      <c r="Z125" s="422"/>
      <c r="AA125" s="423"/>
      <c r="AB125" s="424" t="s">
        <v>497</v>
      </c>
      <c r="AC125" s="424"/>
      <c r="AD125" s="424"/>
      <c r="AE125" s="424"/>
      <c r="AF125" s="424"/>
      <c r="AG125" s="425"/>
      <c r="AH125" s="426"/>
      <c r="AI125" s="426"/>
      <c r="AJ125" s="426"/>
      <c r="AK125" s="427"/>
      <c r="AL125" s="428"/>
      <c r="AM125" s="429"/>
      <c r="AN125" s="429"/>
      <c r="AO125" s="429"/>
      <c r="AP125" s="430"/>
      <c r="AQ125" s="425"/>
      <c r="AR125" s="426"/>
      <c r="AS125" s="426"/>
      <c r="AT125" s="426"/>
      <c r="AU125" s="427"/>
      <c r="AV125" s="428"/>
      <c r="AW125" s="429"/>
      <c r="AX125" s="429"/>
      <c r="AY125" s="429"/>
      <c r="AZ125" s="430"/>
      <c r="BA125" s="417"/>
      <c r="BB125" s="417"/>
      <c r="BC125" s="417"/>
      <c r="BD125" s="417"/>
      <c r="BE125" s="417"/>
      <c r="BF125" s="417"/>
      <c r="BG125" s="417"/>
      <c r="BH125" s="417"/>
      <c r="BI125" s="417"/>
      <c r="BJ125" s="417"/>
      <c r="BL125" s="69"/>
      <c r="BM125" s="56">
        <v>1</v>
      </c>
      <c r="BN125" s="57">
        <f t="shared" si="13"/>
        <v>98</v>
      </c>
      <c r="BO125" s="52" t="s">
        <v>181</v>
      </c>
      <c r="BP125" s="52" t="s">
        <v>182</v>
      </c>
      <c r="BQ125" s="54"/>
      <c r="BR125" s="54"/>
      <c r="BS125" s="55"/>
      <c r="BT125" s="56"/>
      <c r="BU125" s="54"/>
      <c r="BV125" s="54"/>
      <c r="BW125" s="69"/>
      <c r="BX125" s="56">
        <v>1</v>
      </c>
      <c r="BY125" s="57">
        <f t="shared" si="14"/>
        <v>98</v>
      </c>
      <c r="BZ125" s="52" t="s">
        <v>181</v>
      </c>
      <c r="CA125" s="52" t="s">
        <v>182</v>
      </c>
      <c r="CB125" s="54"/>
      <c r="CC125" s="54"/>
      <c r="CD125" s="55"/>
      <c r="CE125" s="56"/>
      <c r="CF125" s="54"/>
      <c r="CG125" s="54"/>
      <c r="CH125" s="69"/>
    </row>
    <row r="126" spans="1:86" s="74" customFormat="1">
      <c r="A126" s="73"/>
      <c r="B126" s="62">
        <f t="shared" si="12"/>
        <v>22</v>
      </c>
      <c r="C126" s="418" t="s">
        <v>506</v>
      </c>
      <c r="D126" s="419"/>
      <c r="E126" s="419"/>
      <c r="F126" s="419"/>
      <c r="G126" s="419"/>
      <c r="H126" s="419"/>
      <c r="I126" s="419"/>
      <c r="J126" s="419"/>
      <c r="K126" s="419"/>
      <c r="L126" s="420"/>
      <c r="M126" s="421" t="s">
        <v>515</v>
      </c>
      <c r="N126" s="422"/>
      <c r="O126" s="422"/>
      <c r="P126" s="422"/>
      <c r="Q126" s="423"/>
      <c r="R126" s="424" t="s">
        <v>497</v>
      </c>
      <c r="S126" s="424"/>
      <c r="T126" s="424"/>
      <c r="U126" s="424"/>
      <c r="V126" s="424"/>
      <c r="W126" s="421" t="s">
        <v>515</v>
      </c>
      <c r="X126" s="422"/>
      <c r="Y126" s="422"/>
      <c r="Z126" s="422"/>
      <c r="AA126" s="423"/>
      <c r="AB126" s="424" t="s">
        <v>497</v>
      </c>
      <c r="AC126" s="424"/>
      <c r="AD126" s="424"/>
      <c r="AE126" s="424"/>
      <c r="AF126" s="424"/>
      <c r="AG126" s="425"/>
      <c r="AH126" s="426"/>
      <c r="AI126" s="426"/>
      <c r="AJ126" s="426"/>
      <c r="AK126" s="427"/>
      <c r="AL126" s="428"/>
      <c r="AM126" s="429"/>
      <c r="AN126" s="429"/>
      <c r="AO126" s="429"/>
      <c r="AP126" s="430"/>
      <c r="AQ126" s="425"/>
      <c r="AR126" s="426"/>
      <c r="AS126" s="426"/>
      <c r="AT126" s="426"/>
      <c r="AU126" s="427"/>
      <c r="AV126" s="428"/>
      <c r="AW126" s="429"/>
      <c r="AX126" s="429"/>
      <c r="AY126" s="429"/>
      <c r="AZ126" s="430"/>
      <c r="BA126" s="417"/>
      <c r="BB126" s="417"/>
      <c r="BC126" s="417"/>
      <c r="BD126" s="417"/>
      <c r="BE126" s="417"/>
      <c r="BF126" s="417"/>
      <c r="BG126" s="417"/>
      <c r="BH126" s="417"/>
      <c r="BI126" s="417"/>
      <c r="BJ126" s="417"/>
      <c r="BL126" s="69"/>
      <c r="BM126" s="56">
        <v>1</v>
      </c>
      <c r="BN126" s="57">
        <f t="shared" si="13"/>
        <v>99</v>
      </c>
      <c r="BO126" s="52" t="s">
        <v>181</v>
      </c>
      <c r="BP126" s="52" t="s">
        <v>182</v>
      </c>
      <c r="BQ126" s="54"/>
      <c r="BR126" s="54"/>
      <c r="BS126" s="55"/>
      <c r="BT126" s="56"/>
      <c r="BU126" s="54"/>
      <c r="BV126" s="54"/>
      <c r="BW126" s="69"/>
      <c r="BX126" s="56">
        <v>1</v>
      </c>
      <c r="BY126" s="57">
        <f t="shared" si="14"/>
        <v>99</v>
      </c>
      <c r="BZ126" s="52" t="s">
        <v>181</v>
      </c>
      <c r="CA126" s="52" t="s">
        <v>182</v>
      </c>
      <c r="CB126" s="54"/>
      <c r="CC126" s="54"/>
      <c r="CD126" s="55"/>
      <c r="CE126" s="56"/>
      <c r="CF126" s="54"/>
      <c r="CG126" s="54"/>
      <c r="CH126" s="69"/>
    </row>
    <row r="127" spans="1:86" s="74" customFormat="1">
      <c r="A127" s="73"/>
      <c r="B127" s="62">
        <f t="shared" si="12"/>
        <v>23</v>
      </c>
      <c r="C127" s="418" t="s">
        <v>507</v>
      </c>
      <c r="D127" s="419"/>
      <c r="E127" s="419"/>
      <c r="F127" s="419"/>
      <c r="G127" s="419"/>
      <c r="H127" s="419"/>
      <c r="I127" s="419"/>
      <c r="J127" s="419"/>
      <c r="K127" s="419"/>
      <c r="L127" s="420"/>
      <c r="M127" s="421" t="s">
        <v>516</v>
      </c>
      <c r="N127" s="422"/>
      <c r="O127" s="422"/>
      <c r="P127" s="422"/>
      <c r="Q127" s="423"/>
      <c r="R127" s="424" t="s">
        <v>497</v>
      </c>
      <c r="S127" s="424"/>
      <c r="T127" s="424"/>
      <c r="U127" s="424"/>
      <c r="V127" s="424"/>
      <c r="W127" s="421" t="s">
        <v>516</v>
      </c>
      <c r="X127" s="422"/>
      <c r="Y127" s="422"/>
      <c r="Z127" s="422"/>
      <c r="AA127" s="423"/>
      <c r="AB127" s="424" t="s">
        <v>497</v>
      </c>
      <c r="AC127" s="424"/>
      <c r="AD127" s="424"/>
      <c r="AE127" s="424"/>
      <c r="AF127" s="424"/>
      <c r="AG127" s="425"/>
      <c r="AH127" s="426"/>
      <c r="AI127" s="426"/>
      <c r="AJ127" s="426"/>
      <c r="AK127" s="427"/>
      <c r="AL127" s="428"/>
      <c r="AM127" s="429"/>
      <c r="AN127" s="429"/>
      <c r="AO127" s="429"/>
      <c r="AP127" s="430"/>
      <c r="AQ127" s="425"/>
      <c r="AR127" s="426"/>
      <c r="AS127" s="426"/>
      <c r="AT127" s="426"/>
      <c r="AU127" s="427"/>
      <c r="AV127" s="428"/>
      <c r="AW127" s="429"/>
      <c r="AX127" s="429"/>
      <c r="AY127" s="429"/>
      <c r="AZ127" s="430"/>
      <c r="BA127" s="417"/>
      <c r="BB127" s="417"/>
      <c r="BC127" s="417"/>
      <c r="BD127" s="417"/>
      <c r="BE127" s="417"/>
      <c r="BF127" s="417"/>
      <c r="BG127" s="417"/>
      <c r="BH127" s="417"/>
      <c r="BI127" s="417"/>
      <c r="BJ127" s="417"/>
      <c r="BL127" s="69"/>
      <c r="BM127" s="56">
        <v>1</v>
      </c>
      <c r="BN127" s="57">
        <f t="shared" si="13"/>
        <v>100</v>
      </c>
      <c r="BO127" s="52" t="s">
        <v>181</v>
      </c>
      <c r="BP127" s="52" t="s">
        <v>182</v>
      </c>
      <c r="BQ127" s="54"/>
      <c r="BR127" s="54"/>
      <c r="BS127" s="55"/>
      <c r="BT127" s="56"/>
      <c r="BU127" s="54"/>
      <c r="BV127" s="54"/>
      <c r="BW127" s="69"/>
      <c r="BX127" s="56">
        <v>1</v>
      </c>
      <c r="BY127" s="57">
        <f t="shared" si="14"/>
        <v>100</v>
      </c>
      <c r="BZ127" s="52" t="s">
        <v>181</v>
      </c>
      <c r="CA127" s="52" t="s">
        <v>182</v>
      </c>
      <c r="CB127" s="54"/>
      <c r="CC127" s="54"/>
      <c r="CD127" s="55"/>
      <c r="CE127" s="56"/>
      <c r="CF127" s="54"/>
      <c r="CG127" s="54"/>
      <c r="CH127" s="69"/>
    </row>
    <row r="128" spans="1:86" s="74" customFormat="1">
      <c r="A128" s="73"/>
      <c r="B128" s="62">
        <f t="shared" si="12"/>
        <v>24</v>
      </c>
      <c r="C128" s="418" t="s">
        <v>508</v>
      </c>
      <c r="D128" s="419"/>
      <c r="E128" s="419"/>
      <c r="F128" s="419"/>
      <c r="G128" s="419"/>
      <c r="H128" s="419"/>
      <c r="I128" s="419"/>
      <c r="J128" s="419"/>
      <c r="K128" s="419"/>
      <c r="L128" s="420"/>
      <c r="M128" s="421" t="s">
        <v>510</v>
      </c>
      <c r="N128" s="422"/>
      <c r="O128" s="422"/>
      <c r="P128" s="422"/>
      <c r="Q128" s="423"/>
      <c r="R128" s="424" t="s">
        <v>497</v>
      </c>
      <c r="S128" s="424"/>
      <c r="T128" s="424"/>
      <c r="U128" s="424"/>
      <c r="V128" s="424"/>
      <c r="W128" s="421" t="s">
        <v>510</v>
      </c>
      <c r="X128" s="422"/>
      <c r="Y128" s="422"/>
      <c r="Z128" s="422"/>
      <c r="AA128" s="423"/>
      <c r="AB128" s="424" t="s">
        <v>497</v>
      </c>
      <c r="AC128" s="424"/>
      <c r="AD128" s="424"/>
      <c r="AE128" s="424"/>
      <c r="AF128" s="424"/>
      <c r="AG128" s="425"/>
      <c r="AH128" s="426"/>
      <c r="AI128" s="426"/>
      <c r="AJ128" s="426"/>
      <c r="AK128" s="427"/>
      <c r="AL128" s="428"/>
      <c r="AM128" s="429"/>
      <c r="AN128" s="429"/>
      <c r="AO128" s="429"/>
      <c r="AP128" s="430"/>
      <c r="AQ128" s="425"/>
      <c r="AR128" s="426"/>
      <c r="AS128" s="426"/>
      <c r="AT128" s="426"/>
      <c r="AU128" s="427"/>
      <c r="AV128" s="428"/>
      <c r="AW128" s="429"/>
      <c r="AX128" s="429"/>
      <c r="AY128" s="429"/>
      <c r="AZ128" s="430"/>
      <c r="BA128" s="417"/>
      <c r="BB128" s="417"/>
      <c r="BC128" s="417"/>
      <c r="BD128" s="417"/>
      <c r="BE128" s="417"/>
      <c r="BF128" s="417"/>
      <c r="BG128" s="417"/>
      <c r="BH128" s="417"/>
      <c r="BI128" s="417"/>
      <c r="BJ128" s="417"/>
      <c r="BL128" s="69"/>
      <c r="BM128" s="56">
        <v>1</v>
      </c>
      <c r="BN128" s="57">
        <f t="shared" si="13"/>
        <v>101</v>
      </c>
      <c r="BO128" s="52" t="s">
        <v>181</v>
      </c>
      <c r="BP128" s="52" t="s">
        <v>182</v>
      </c>
      <c r="BQ128" s="54"/>
      <c r="BR128" s="54"/>
      <c r="BS128" s="55"/>
      <c r="BT128" s="56"/>
      <c r="BU128" s="54"/>
      <c r="BV128" s="54"/>
      <c r="BW128" s="69"/>
      <c r="BX128" s="56">
        <v>1</v>
      </c>
      <c r="BY128" s="57">
        <f t="shared" si="14"/>
        <v>101</v>
      </c>
      <c r="BZ128" s="52" t="s">
        <v>181</v>
      </c>
      <c r="CA128" s="52" t="s">
        <v>182</v>
      </c>
      <c r="CB128" s="54"/>
      <c r="CC128" s="54"/>
      <c r="CD128" s="55"/>
      <c r="CE128" s="56"/>
      <c r="CF128" s="54"/>
      <c r="CG128" s="54"/>
      <c r="CH128" s="69"/>
    </row>
    <row r="129" spans="1:86" s="74" customFormat="1">
      <c r="A129" s="73"/>
      <c r="B129" s="62">
        <f t="shared" si="12"/>
        <v>25</v>
      </c>
      <c r="C129" s="418" t="s">
        <v>509</v>
      </c>
      <c r="D129" s="419"/>
      <c r="E129" s="419"/>
      <c r="F129" s="419"/>
      <c r="G129" s="419"/>
      <c r="H129" s="419"/>
      <c r="I129" s="419"/>
      <c r="J129" s="419"/>
      <c r="K129" s="419"/>
      <c r="L129" s="420"/>
      <c r="M129" s="421" t="s">
        <v>511</v>
      </c>
      <c r="N129" s="422"/>
      <c r="O129" s="422"/>
      <c r="P129" s="422"/>
      <c r="Q129" s="423"/>
      <c r="R129" s="424" t="s">
        <v>497</v>
      </c>
      <c r="S129" s="424"/>
      <c r="T129" s="424"/>
      <c r="U129" s="424"/>
      <c r="V129" s="424"/>
      <c r="W129" s="421" t="s">
        <v>511</v>
      </c>
      <c r="X129" s="422"/>
      <c r="Y129" s="422"/>
      <c r="Z129" s="422"/>
      <c r="AA129" s="423"/>
      <c r="AB129" s="424" t="s">
        <v>497</v>
      </c>
      <c r="AC129" s="424"/>
      <c r="AD129" s="424"/>
      <c r="AE129" s="424"/>
      <c r="AF129" s="424"/>
      <c r="AG129" s="425"/>
      <c r="AH129" s="426"/>
      <c r="AI129" s="426"/>
      <c r="AJ129" s="426"/>
      <c r="AK129" s="427"/>
      <c r="AL129" s="428"/>
      <c r="AM129" s="429"/>
      <c r="AN129" s="429"/>
      <c r="AO129" s="429"/>
      <c r="AP129" s="430"/>
      <c r="AQ129" s="425"/>
      <c r="AR129" s="426"/>
      <c r="AS129" s="426"/>
      <c r="AT129" s="426"/>
      <c r="AU129" s="427"/>
      <c r="AV129" s="428"/>
      <c r="AW129" s="429"/>
      <c r="AX129" s="429"/>
      <c r="AY129" s="429"/>
      <c r="AZ129" s="430"/>
      <c r="BA129" s="417"/>
      <c r="BB129" s="417"/>
      <c r="BC129" s="417"/>
      <c r="BD129" s="417"/>
      <c r="BE129" s="417"/>
      <c r="BF129" s="417"/>
      <c r="BG129" s="417"/>
      <c r="BH129" s="417"/>
      <c r="BI129" s="417"/>
      <c r="BJ129" s="417"/>
      <c r="BL129" s="69"/>
      <c r="BM129" s="56">
        <v>1</v>
      </c>
      <c r="BN129" s="57">
        <f t="shared" si="13"/>
        <v>102</v>
      </c>
      <c r="BO129" s="52" t="s">
        <v>181</v>
      </c>
      <c r="BP129" s="52" t="s">
        <v>182</v>
      </c>
      <c r="BQ129" s="54"/>
      <c r="BR129" s="54"/>
      <c r="BS129" s="55"/>
      <c r="BT129" s="56"/>
      <c r="BU129" s="54"/>
      <c r="BV129" s="54"/>
      <c r="BW129" s="69"/>
      <c r="BX129" s="56">
        <v>1</v>
      </c>
      <c r="BY129" s="57">
        <f t="shared" si="14"/>
        <v>102</v>
      </c>
      <c r="BZ129" s="52" t="s">
        <v>181</v>
      </c>
      <c r="CA129" s="52" t="s">
        <v>182</v>
      </c>
      <c r="CB129" s="54"/>
      <c r="CC129" s="54"/>
      <c r="CD129" s="55"/>
      <c r="CE129" s="56"/>
      <c r="CF129" s="54"/>
      <c r="CG129" s="54"/>
      <c r="CH129" s="69"/>
    </row>
  </sheetData>
  <mergeCells count="1259">
    <mergeCell ref="BA104:BE104"/>
    <mergeCell ref="BF104:BJ104"/>
    <mergeCell ref="C104:L104"/>
    <mergeCell ref="M104:Q104"/>
    <mergeCell ref="R104:V104"/>
    <mergeCell ref="W104:AA104"/>
    <mergeCell ref="AB104:AF104"/>
    <mergeCell ref="AG104:AK104"/>
    <mergeCell ref="AL104:AP104"/>
    <mergeCell ref="AQ104:AU104"/>
    <mergeCell ref="AV104:AZ104"/>
    <mergeCell ref="C105:L105"/>
    <mergeCell ref="M105:Q105"/>
    <mergeCell ref="C72:L72"/>
    <mergeCell ref="M72:Q72"/>
    <mergeCell ref="R72:V72"/>
    <mergeCell ref="W72:AA72"/>
    <mergeCell ref="AB72:AF72"/>
    <mergeCell ref="AG72:AK72"/>
    <mergeCell ref="AL72:AP72"/>
    <mergeCell ref="AQ72:AU72"/>
    <mergeCell ref="AV72:AZ72"/>
    <mergeCell ref="BA98:BE98"/>
    <mergeCell ref="AG97:AK97"/>
    <mergeCell ref="AL97:AP97"/>
    <mergeCell ref="AQ97:AU97"/>
    <mergeCell ref="C100:L100"/>
    <mergeCell ref="C99:L99"/>
    <mergeCell ref="M96:Q96"/>
    <mergeCell ref="R96:V96"/>
    <mergeCell ref="W96:AA96"/>
    <mergeCell ref="AB96:AF96"/>
    <mergeCell ref="BN102:BV102"/>
    <mergeCell ref="BY102:CG102"/>
    <mergeCell ref="M103:V103"/>
    <mergeCell ref="W103:AF103"/>
    <mergeCell ref="AG103:AP103"/>
    <mergeCell ref="AQ103:AZ103"/>
    <mergeCell ref="BA103:BJ103"/>
    <mergeCell ref="BA100:BE100"/>
    <mergeCell ref="BF100:BJ100"/>
    <mergeCell ref="AG99:AK99"/>
    <mergeCell ref="AL99:AP99"/>
    <mergeCell ref="AQ99:AU99"/>
    <mergeCell ref="AV99:AZ99"/>
    <mergeCell ref="BA99:BE99"/>
    <mergeCell ref="AG100:AK100"/>
    <mergeCell ref="AL100:AP100"/>
    <mergeCell ref="AQ100:AU100"/>
    <mergeCell ref="AV100:AZ100"/>
    <mergeCell ref="M100:Q100"/>
    <mergeCell ref="R100:V100"/>
    <mergeCell ref="W100:AA100"/>
    <mergeCell ref="AB100:AF100"/>
    <mergeCell ref="M99:Q99"/>
    <mergeCell ref="R99:V99"/>
    <mergeCell ref="W99:AA99"/>
    <mergeCell ref="AB99:AF99"/>
    <mergeCell ref="C12:L12"/>
    <mergeCell ref="M12:Q12"/>
    <mergeCell ref="R12:V12"/>
    <mergeCell ref="W12:AA12"/>
    <mergeCell ref="AB12:AF12"/>
    <mergeCell ref="AG12:AK12"/>
    <mergeCell ref="AL12:AP12"/>
    <mergeCell ref="AQ12:AU12"/>
    <mergeCell ref="AV12:AZ12"/>
    <mergeCell ref="BA12:BE12"/>
    <mergeCell ref="BF12:BJ12"/>
    <mergeCell ref="C13:L13"/>
    <mergeCell ref="M13:Q13"/>
    <mergeCell ref="R13:V13"/>
    <mergeCell ref="W13:AA13"/>
    <mergeCell ref="AB13:AF13"/>
    <mergeCell ref="AG13:AK13"/>
    <mergeCell ref="AL13:AP13"/>
    <mergeCell ref="AQ13:AU13"/>
    <mergeCell ref="AV13:AZ13"/>
    <mergeCell ref="BA13:BE13"/>
    <mergeCell ref="BF13:BJ13"/>
    <mergeCell ref="BL1:BL2"/>
    <mergeCell ref="BW1:BW2"/>
    <mergeCell ref="BN93:BV93"/>
    <mergeCell ref="BY93:CG93"/>
    <mergeCell ref="BN64:BV64"/>
    <mergeCell ref="BY64:CG64"/>
    <mergeCell ref="BN35:BV35"/>
    <mergeCell ref="BY35:CG35"/>
    <mergeCell ref="BF99:BJ99"/>
    <mergeCell ref="BF97:BJ97"/>
    <mergeCell ref="BF95:BJ95"/>
    <mergeCell ref="BY4:CG4"/>
    <mergeCell ref="BF14:BJ14"/>
    <mergeCell ref="BN4:BV4"/>
    <mergeCell ref="BF11:BJ11"/>
    <mergeCell ref="BF17:BJ17"/>
    <mergeCell ref="BF16:BJ16"/>
    <mergeCell ref="BF68:BJ68"/>
    <mergeCell ref="BF69:BJ69"/>
    <mergeCell ref="BF70:BJ70"/>
    <mergeCell ref="BF71:BJ71"/>
    <mergeCell ref="BF72:BJ72"/>
    <mergeCell ref="BF98:BJ98"/>
    <mergeCell ref="BF23:BJ23"/>
    <mergeCell ref="BF15:BJ15"/>
    <mergeCell ref="BF24:BJ24"/>
    <mergeCell ref="BF27:BJ27"/>
    <mergeCell ref="BF31:BJ31"/>
    <mergeCell ref="BF88:BJ88"/>
    <mergeCell ref="BF20:BJ20"/>
    <mergeCell ref="BF21:BJ21"/>
    <mergeCell ref="BF37:BJ37"/>
    <mergeCell ref="AV97:AZ97"/>
    <mergeCell ref="BA97:BE97"/>
    <mergeCell ref="C97:L97"/>
    <mergeCell ref="M97:Q97"/>
    <mergeCell ref="R97:V97"/>
    <mergeCell ref="W97:AA97"/>
    <mergeCell ref="AB97:AF97"/>
    <mergeCell ref="C98:L98"/>
    <mergeCell ref="M98:Q98"/>
    <mergeCell ref="R98:V98"/>
    <mergeCell ref="W98:AA98"/>
    <mergeCell ref="AB98:AF98"/>
    <mergeCell ref="AG98:AK98"/>
    <mergeCell ref="AL98:AP98"/>
    <mergeCell ref="AQ98:AU98"/>
    <mergeCell ref="AV98:AZ98"/>
    <mergeCell ref="AQ94:AZ94"/>
    <mergeCell ref="BA94:BJ94"/>
    <mergeCell ref="BA96:BE96"/>
    <mergeCell ref="BF96:BJ96"/>
    <mergeCell ref="AG95:AK95"/>
    <mergeCell ref="AL95:AP95"/>
    <mergeCell ref="AQ95:AU95"/>
    <mergeCell ref="AV95:AZ95"/>
    <mergeCell ref="BA95:BE95"/>
    <mergeCell ref="C95:L95"/>
    <mergeCell ref="M95:Q95"/>
    <mergeCell ref="R95:V95"/>
    <mergeCell ref="W95:AA95"/>
    <mergeCell ref="AB95:AF95"/>
    <mergeCell ref="C96:L96"/>
    <mergeCell ref="AG96:AK96"/>
    <mergeCell ref="AL96:AP96"/>
    <mergeCell ref="AQ96:AU96"/>
    <mergeCell ref="AV96:AZ96"/>
    <mergeCell ref="BA74:BE74"/>
    <mergeCell ref="BF74:BJ74"/>
    <mergeCell ref="BA75:BE75"/>
    <mergeCell ref="BF75:BJ75"/>
    <mergeCell ref="M76:Q76"/>
    <mergeCell ref="R76:V76"/>
    <mergeCell ref="W76:AA76"/>
    <mergeCell ref="BF66:BJ66"/>
    <mergeCell ref="AG66:AK66"/>
    <mergeCell ref="AL66:AP66"/>
    <mergeCell ref="AQ66:AU66"/>
    <mergeCell ref="AV66:AZ66"/>
    <mergeCell ref="BA66:BE66"/>
    <mergeCell ref="BA67:BE67"/>
    <mergeCell ref="BF67:BJ67"/>
    <mergeCell ref="BF73:BJ73"/>
    <mergeCell ref="BA76:BE76"/>
    <mergeCell ref="BF76:BJ76"/>
    <mergeCell ref="AV78:AZ78"/>
    <mergeCell ref="BA80:BE80"/>
    <mergeCell ref="BF80:BJ80"/>
    <mergeCell ref="BA82:BE82"/>
    <mergeCell ref="BF82:BJ82"/>
    <mergeCell ref="BA84:BE84"/>
    <mergeCell ref="BF84:BJ84"/>
    <mergeCell ref="BA86:BE86"/>
    <mergeCell ref="BF86:BJ86"/>
    <mergeCell ref="BA88:BE88"/>
    <mergeCell ref="BA68:BE68"/>
    <mergeCell ref="C76:L76"/>
    <mergeCell ref="C68:L68"/>
    <mergeCell ref="M68:Q68"/>
    <mergeCell ref="R68:V68"/>
    <mergeCell ref="W68:AA68"/>
    <mergeCell ref="AB68:AF68"/>
    <mergeCell ref="AG68:AK68"/>
    <mergeCell ref="AL68:AP68"/>
    <mergeCell ref="AQ68:AU68"/>
    <mergeCell ref="AV68:AZ68"/>
    <mergeCell ref="C69:L69"/>
    <mergeCell ref="M69:Q69"/>
    <mergeCell ref="R69:V69"/>
    <mergeCell ref="W69:AA69"/>
    <mergeCell ref="C67:L67"/>
    <mergeCell ref="C73:L73"/>
    <mergeCell ref="M73:Q73"/>
    <mergeCell ref="R73:V73"/>
    <mergeCell ref="AB76:AF76"/>
    <mergeCell ref="AG76:AK76"/>
    <mergeCell ref="AL76:AP76"/>
    <mergeCell ref="AQ76:AU76"/>
    <mergeCell ref="AV76:AZ76"/>
    <mergeCell ref="C70:L70"/>
    <mergeCell ref="M70:Q70"/>
    <mergeCell ref="R70:V70"/>
    <mergeCell ref="W70:AA70"/>
    <mergeCell ref="AB70:AF70"/>
    <mergeCell ref="AG70:AK70"/>
    <mergeCell ref="AL70:AP70"/>
    <mergeCell ref="AQ70:AU70"/>
    <mergeCell ref="AV70:AZ70"/>
    <mergeCell ref="BA69:BE69"/>
    <mergeCell ref="BA70:BE70"/>
    <mergeCell ref="BA71:BE71"/>
    <mergeCell ref="BA72:BE72"/>
    <mergeCell ref="AB69:AF69"/>
    <mergeCell ref="AG69:AK69"/>
    <mergeCell ref="AL69:AP69"/>
    <mergeCell ref="AQ69:AU69"/>
    <mergeCell ref="AV69:AZ69"/>
    <mergeCell ref="M67:Q67"/>
    <mergeCell ref="R67:V67"/>
    <mergeCell ref="W67:AA67"/>
    <mergeCell ref="C66:L66"/>
    <mergeCell ref="M66:Q66"/>
    <mergeCell ref="R66:V66"/>
    <mergeCell ref="W66:AA66"/>
    <mergeCell ref="AB66:AF66"/>
    <mergeCell ref="C71:L71"/>
    <mergeCell ref="M71:Q71"/>
    <mergeCell ref="R71:V71"/>
    <mergeCell ref="W71:AA71"/>
    <mergeCell ref="AB71:AF71"/>
    <mergeCell ref="AG71:AK71"/>
    <mergeCell ref="AL71:AP71"/>
    <mergeCell ref="AQ71:AU71"/>
    <mergeCell ref="AV71:AZ71"/>
    <mergeCell ref="C14:L14"/>
    <mergeCell ref="M14:Q14"/>
    <mergeCell ref="R14:V14"/>
    <mergeCell ref="M17:Q17"/>
    <mergeCell ref="R17:V17"/>
    <mergeCell ref="C16:L16"/>
    <mergeCell ref="R15:V15"/>
    <mergeCell ref="C23:L23"/>
    <mergeCell ref="M23:Q23"/>
    <mergeCell ref="R23:V23"/>
    <mergeCell ref="M65:V65"/>
    <mergeCell ref="W65:AF65"/>
    <mergeCell ref="AG65:AP65"/>
    <mergeCell ref="AQ65:AZ65"/>
    <mergeCell ref="BA65:BJ65"/>
    <mergeCell ref="AB67:AF67"/>
    <mergeCell ref="AG67:AK67"/>
    <mergeCell ref="AL67:AP67"/>
    <mergeCell ref="AQ67:AU67"/>
    <mergeCell ref="AV67:AZ67"/>
    <mergeCell ref="W20:AA20"/>
    <mergeCell ref="AB20:AF20"/>
    <mergeCell ref="AG20:AK20"/>
    <mergeCell ref="AL20:AP20"/>
    <mergeCell ref="AQ20:AU20"/>
    <mergeCell ref="AV20:AZ20"/>
    <mergeCell ref="BA20:BE20"/>
    <mergeCell ref="C20:L20"/>
    <mergeCell ref="M20:Q20"/>
    <mergeCell ref="R20:V20"/>
    <mergeCell ref="BA21:BE21"/>
    <mergeCell ref="C22:L22"/>
    <mergeCell ref="C11:L11"/>
    <mergeCell ref="M11:Q11"/>
    <mergeCell ref="R11:V11"/>
    <mergeCell ref="M10:Q10"/>
    <mergeCell ref="R10:V10"/>
    <mergeCell ref="C10:L10"/>
    <mergeCell ref="C9:L9"/>
    <mergeCell ref="M9:Q9"/>
    <mergeCell ref="R9:V9"/>
    <mergeCell ref="BA8:BE8"/>
    <mergeCell ref="BF8:BJ8"/>
    <mergeCell ref="AQ10:AU10"/>
    <mergeCell ref="AV10:AZ10"/>
    <mergeCell ref="BA10:BE10"/>
    <mergeCell ref="BF10:BJ10"/>
    <mergeCell ref="C8:L8"/>
    <mergeCell ref="AL10:AP10"/>
    <mergeCell ref="AL8:AP8"/>
    <mergeCell ref="AQ8:AU8"/>
    <mergeCell ref="AV8:AZ8"/>
    <mergeCell ref="AL9:AP9"/>
    <mergeCell ref="AQ9:AU9"/>
    <mergeCell ref="AV9:AZ9"/>
    <mergeCell ref="AB11:AF11"/>
    <mergeCell ref="AL11:AP11"/>
    <mergeCell ref="AQ11:AU11"/>
    <mergeCell ref="BA9:BE9"/>
    <mergeCell ref="BF9:BJ9"/>
    <mergeCell ref="BA11:BE11"/>
    <mergeCell ref="AQ1:AT1"/>
    <mergeCell ref="AU1:BK1"/>
    <mergeCell ref="M7:V7"/>
    <mergeCell ref="W7:AF7"/>
    <mergeCell ref="AG7:AP7"/>
    <mergeCell ref="AQ7:AZ7"/>
    <mergeCell ref="BA7:BJ7"/>
    <mergeCell ref="AQ2:AT2"/>
    <mergeCell ref="AU2:BK2"/>
    <mergeCell ref="A2:D2"/>
    <mergeCell ref="E2:U2"/>
    <mergeCell ref="V2:Y2"/>
    <mergeCell ref="Z2:AP2"/>
    <mergeCell ref="M8:Q8"/>
    <mergeCell ref="R8:V8"/>
    <mergeCell ref="A1:D1"/>
    <mergeCell ref="E1:U1"/>
    <mergeCell ref="V1:Y1"/>
    <mergeCell ref="Z1:AP1"/>
    <mergeCell ref="W8:AA8"/>
    <mergeCell ref="AG14:AK14"/>
    <mergeCell ref="AB8:AF8"/>
    <mergeCell ref="W10:AA10"/>
    <mergeCell ref="AB10:AF10"/>
    <mergeCell ref="AG8:AK8"/>
    <mergeCell ref="W9:AA9"/>
    <mergeCell ref="AB9:AF9"/>
    <mergeCell ref="AG9:AK9"/>
    <mergeCell ref="AB14:AF14"/>
    <mergeCell ref="W14:AA14"/>
    <mergeCell ref="W15:AA15"/>
    <mergeCell ref="AB15:AF15"/>
    <mergeCell ref="AG15:AK15"/>
    <mergeCell ref="AG10:AK10"/>
    <mergeCell ref="AG11:AK11"/>
    <mergeCell ref="W11:AA11"/>
    <mergeCell ref="AV24:AZ24"/>
    <mergeCell ref="AQ15:AU15"/>
    <mergeCell ref="AV15:AZ15"/>
    <mergeCell ref="AV11:AZ11"/>
    <mergeCell ref="AL14:AP14"/>
    <mergeCell ref="W22:AA22"/>
    <mergeCell ref="AB22:AF22"/>
    <mergeCell ref="AG22:AK22"/>
    <mergeCell ref="AL22:AP22"/>
    <mergeCell ref="AQ22:AU22"/>
    <mergeCell ref="AV22:AZ22"/>
    <mergeCell ref="W21:AA21"/>
    <mergeCell ref="AB21:AF21"/>
    <mergeCell ref="AG21:AK21"/>
    <mergeCell ref="AL21:AP21"/>
    <mergeCell ref="AQ21:AU21"/>
    <mergeCell ref="BA14:BE14"/>
    <mergeCell ref="BA16:BE16"/>
    <mergeCell ref="AQ16:AU16"/>
    <mergeCell ref="AQ74:AU74"/>
    <mergeCell ref="AV74:AZ74"/>
    <mergeCell ref="W73:AA73"/>
    <mergeCell ref="AB73:AF73"/>
    <mergeCell ref="AG73:AK73"/>
    <mergeCell ref="AL73:AP73"/>
    <mergeCell ref="AQ73:AU73"/>
    <mergeCell ref="AV73:AZ73"/>
    <mergeCell ref="BA73:BE73"/>
    <mergeCell ref="AG37:AK37"/>
    <mergeCell ref="AL37:AP37"/>
    <mergeCell ref="BA23:BE23"/>
    <mergeCell ref="W23:AA23"/>
    <mergeCell ref="AB23:AF23"/>
    <mergeCell ref="AG23:AK23"/>
    <mergeCell ref="AL23:AP23"/>
    <mergeCell ref="AV16:AZ16"/>
    <mergeCell ref="AQ14:AU14"/>
    <mergeCell ref="AV14:AZ14"/>
    <mergeCell ref="AQ23:AU23"/>
    <mergeCell ref="AQ37:AU37"/>
    <mergeCell ref="AV23:AZ23"/>
    <mergeCell ref="AB17:AF17"/>
    <mergeCell ref="AL15:AP15"/>
    <mergeCell ref="AB28:AF28"/>
    <mergeCell ref="W16:AA16"/>
    <mergeCell ref="AV37:AZ37"/>
    <mergeCell ref="BA37:BE37"/>
    <mergeCell ref="BA25:BE25"/>
    <mergeCell ref="C31:L31"/>
    <mergeCell ref="R26:V26"/>
    <mergeCell ref="W26:AA26"/>
    <mergeCell ref="AB26:AF26"/>
    <mergeCell ref="AG26:AK26"/>
    <mergeCell ref="AL26:AP26"/>
    <mergeCell ref="AQ26:AU26"/>
    <mergeCell ref="AV26:AZ26"/>
    <mergeCell ref="BA26:BE26"/>
    <mergeCell ref="BA27:BE27"/>
    <mergeCell ref="R30:V30"/>
    <mergeCell ref="W30:AA30"/>
    <mergeCell ref="AB30:AF30"/>
    <mergeCell ref="AG30:AK30"/>
    <mergeCell ref="AL30:AP30"/>
    <mergeCell ref="AQ30:AU30"/>
    <mergeCell ref="AV30:AZ30"/>
    <mergeCell ref="BA30:BE30"/>
    <mergeCell ref="AV31:AZ31"/>
    <mergeCell ref="BA31:BE31"/>
    <mergeCell ref="BF28:BJ28"/>
    <mergeCell ref="R27:V27"/>
    <mergeCell ref="W27:AA27"/>
    <mergeCell ref="AB27:AF27"/>
    <mergeCell ref="AG27:AK27"/>
    <mergeCell ref="AL27:AP27"/>
    <mergeCell ref="M94:V94"/>
    <mergeCell ref="W94:AF94"/>
    <mergeCell ref="C75:L75"/>
    <mergeCell ref="M75:Q75"/>
    <mergeCell ref="R75:V75"/>
    <mergeCell ref="W75:AA75"/>
    <mergeCell ref="AB75:AF75"/>
    <mergeCell ref="AG75:AK75"/>
    <mergeCell ref="AL75:AP75"/>
    <mergeCell ref="AQ75:AU75"/>
    <mergeCell ref="AV75:AZ75"/>
    <mergeCell ref="C74:L74"/>
    <mergeCell ref="M74:Q74"/>
    <mergeCell ref="R74:V74"/>
    <mergeCell ref="W74:AA74"/>
    <mergeCell ref="AB74:AF74"/>
    <mergeCell ref="AG74:AK74"/>
    <mergeCell ref="AL74:AP74"/>
    <mergeCell ref="C77:L77"/>
    <mergeCell ref="M77:Q77"/>
    <mergeCell ref="C27:L27"/>
    <mergeCell ref="M27:Q27"/>
    <mergeCell ref="C28:L28"/>
    <mergeCell ref="M28:Q28"/>
    <mergeCell ref="C29:L29"/>
    <mergeCell ref="M29:Q29"/>
    <mergeCell ref="C81:L81"/>
    <mergeCell ref="M81:Q81"/>
    <mergeCell ref="R81:V81"/>
    <mergeCell ref="W81:AA81"/>
    <mergeCell ref="AB81:AF81"/>
    <mergeCell ref="BA15:BE15"/>
    <mergeCell ref="C18:L18"/>
    <mergeCell ref="M18:Q18"/>
    <mergeCell ref="R18:V18"/>
    <mergeCell ref="W18:AA18"/>
    <mergeCell ref="AB18:AF18"/>
    <mergeCell ref="AG18:AK18"/>
    <mergeCell ref="AL18:AP18"/>
    <mergeCell ref="AQ18:AU18"/>
    <mergeCell ref="AV18:AZ18"/>
    <mergeCell ref="BA18:BE18"/>
    <mergeCell ref="C25:L25"/>
    <mergeCell ref="M25:Q25"/>
    <mergeCell ref="R25:V25"/>
    <mergeCell ref="W25:AA25"/>
    <mergeCell ref="AB25:AF25"/>
    <mergeCell ref="AG25:AK25"/>
    <mergeCell ref="AL25:AP25"/>
    <mergeCell ref="AQ25:AU25"/>
    <mergeCell ref="AV25:AZ25"/>
    <mergeCell ref="AG28:AK28"/>
    <mergeCell ref="AL28:AP28"/>
    <mergeCell ref="AQ28:AU28"/>
    <mergeCell ref="AV28:AZ28"/>
    <mergeCell ref="BA28:BE28"/>
    <mergeCell ref="C30:L30"/>
    <mergeCell ref="M30:Q30"/>
    <mergeCell ref="BF18:BJ18"/>
    <mergeCell ref="C15:L15"/>
    <mergeCell ref="M15:Q15"/>
    <mergeCell ref="C19:L19"/>
    <mergeCell ref="M19:Q19"/>
    <mergeCell ref="AL16:AP16"/>
    <mergeCell ref="C17:L17"/>
    <mergeCell ref="AL17:AP17"/>
    <mergeCell ref="BA17:BE17"/>
    <mergeCell ref="W17:AA17"/>
    <mergeCell ref="M16:Q16"/>
    <mergeCell ref="R16:V16"/>
    <mergeCell ref="AQ17:AU17"/>
    <mergeCell ref="AV17:AZ17"/>
    <mergeCell ref="AB16:AF16"/>
    <mergeCell ref="AG17:AK17"/>
    <mergeCell ref="AG16:AK16"/>
    <mergeCell ref="BF25:BJ25"/>
    <mergeCell ref="C24:L24"/>
    <mergeCell ref="M24:Q24"/>
    <mergeCell ref="C26:L26"/>
    <mergeCell ref="M26:Q26"/>
    <mergeCell ref="R19:V19"/>
    <mergeCell ref="W19:AA19"/>
    <mergeCell ref="AB19:AF19"/>
    <mergeCell ref="AG19:AK19"/>
    <mergeCell ref="AL19:AP19"/>
    <mergeCell ref="AQ19:AU19"/>
    <mergeCell ref="AV19:AZ19"/>
    <mergeCell ref="BA19:BE19"/>
    <mergeCell ref="BF19:BJ19"/>
    <mergeCell ref="R24:V24"/>
    <mergeCell ref="W24:AA24"/>
    <mergeCell ref="AB24:AF24"/>
    <mergeCell ref="AG24:AK24"/>
    <mergeCell ref="AL24:AP24"/>
    <mergeCell ref="AQ24:AU24"/>
    <mergeCell ref="BA24:BE24"/>
    <mergeCell ref="M22:Q22"/>
    <mergeCell ref="BF26:BJ26"/>
    <mergeCell ref="R22:V22"/>
    <mergeCell ref="BA22:BE22"/>
    <mergeCell ref="BF22:BJ22"/>
    <mergeCell ref="C21:L21"/>
    <mergeCell ref="M21:Q21"/>
    <mergeCell ref="R21:V21"/>
    <mergeCell ref="AV21:AZ21"/>
    <mergeCell ref="BF30:BJ30"/>
    <mergeCell ref="R29:V29"/>
    <mergeCell ref="W29:AA29"/>
    <mergeCell ref="AB29:AF29"/>
    <mergeCell ref="AG29:AK29"/>
    <mergeCell ref="AL29:AP29"/>
    <mergeCell ref="AQ29:AU29"/>
    <mergeCell ref="AV29:AZ29"/>
    <mergeCell ref="BA29:BE29"/>
    <mergeCell ref="BF29:BJ29"/>
    <mergeCell ref="R28:V28"/>
    <mergeCell ref="W28:AA28"/>
    <mergeCell ref="AQ27:AU27"/>
    <mergeCell ref="AV27:AZ27"/>
    <mergeCell ref="C32:L32"/>
    <mergeCell ref="M32:Q32"/>
    <mergeCell ref="R32:V32"/>
    <mergeCell ref="W32:AA32"/>
    <mergeCell ref="AB32:AF32"/>
    <mergeCell ref="AG32:AK32"/>
    <mergeCell ref="AL32:AP32"/>
    <mergeCell ref="AQ32:AU32"/>
    <mergeCell ref="AV32:AZ32"/>
    <mergeCell ref="BA32:BE32"/>
    <mergeCell ref="BF32:BJ32"/>
    <mergeCell ref="M31:Q31"/>
    <mergeCell ref="R31:V31"/>
    <mergeCell ref="W31:AA31"/>
    <mergeCell ref="AB31:AF31"/>
    <mergeCell ref="AG31:AK31"/>
    <mergeCell ref="AL31:AP31"/>
    <mergeCell ref="AQ31:AU31"/>
    <mergeCell ref="C38:L38"/>
    <mergeCell ref="M38:Q38"/>
    <mergeCell ref="R38:V38"/>
    <mergeCell ref="W38:AA38"/>
    <mergeCell ref="AB38:AF38"/>
    <mergeCell ref="AG38:AK38"/>
    <mergeCell ref="AL38:AP38"/>
    <mergeCell ref="AQ38:AU38"/>
    <mergeCell ref="AV38:AZ38"/>
    <mergeCell ref="BA38:BE38"/>
    <mergeCell ref="BF38:BJ38"/>
    <mergeCell ref="BA33:BE33"/>
    <mergeCell ref="BF33:BJ33"/>
    <mergeCell ref="C33:L33"/>
    <mergeCell ref="M33:Q33"/>
    <mergeCell ref="R33:V33"/>
    <mergeCell ref="W33:AA33"/>
    <mergeCell ref="AB33:AF33"/>
    <mergeCell ref="AG33:AK33"/>
    <mergeCell ref="AL33:AP33"/>
    <mergeCell ref="AQ33:AU33"/>
    <mergeCell ref="AV33:AZ33"/>
    <mergeCell ref="AB37:AF37"/>
    <mergeCell ref="M36:V36"/>
    <mergeCell ref="W36:AF36"/>
    <mergeCell ref="AG36:AP36"/>
    <mergeCell ref="AQ36:AZ36"/>
    <mergeCell ref="BA36:BJ36"/>
    <mergeCell ref="C37:L37"/>
    <mergeCell ref="M37:Q37"/>
    <mergeCell ref="R37:V37"/>
    <mergeCell ref="W37:AA37"/>
    <mergeCell ref="AB39:AF39"/>
    <mergeCell ref="AG39:AK39"/>
    <mergeCell ref="AL39:AP39"/>
    <mergeCell ref="AQ39:AU39"/>
    <mergeCell ref="AV39:AZ39"/>
    <mergeCell ref="BA39:BE39"/>
    <mergeCell ref="BF39:BJ39"/>
    <mergeCell ref="C40:L40"/>
    <mergeCell ref="M40:Q40"/>
    <mergeCell ref="R40:V40"/>
    <mergeCell ref="W40:AA40"/>
    <mergeCell ref="AB40:AF40"/>
    <mergeCell ref="AG40:AK40"/>
    <mergeCell ref="AL40:AP40"/>
    <mergeCell ref="AQ40:AU40"/>
    <mergeCell ref="AV40:AZ40"/>
    <mergeCell ref="BA40:BE40"/>
    <mergeCell ref="BF40:BJ40"/>
    <mergeCell ref="C39:L39"/>
    <mergeCell ref="M39:Q39"/>
    <mergeCell ref="R39:V39"/>
    <mergeCell ref="W39:AA39"/>
    <mergeCell ref="AB41:AF41"/>
    <mergeCell ref="AG41:AK41"/>
    <mergeCell ref="AL41:AP41"/>
    <mergeCell ref="AQ41:AU41"/>
    <mergeCell ref="AV41:AZ41"/>
    <mergeCell ref="BA41:BE41"/>
    <mergeCell ref="BF41:BJ41"/>
    <mergeCell ref="C42:L42"/>
    <mergeCell ref="M42:Q42"/>
    <mergeCell ref="R42:V42"/>
    <mergeCell ref="W42:AA42"/>
    <mergeCell ref="AB42:AF42"/>
    <mergeCell ref="AG42:AK42"/>
    <mergeCell ref="AL42:AP42"/>
    <mergeCell ref="AQ42:AU42"/>
    <mergeCell ref="AV42:AZ42"/>
    <mergeCell ref="BA42:BE42"/>
    <mergeCell ref="BF42:BJ42"/>
    <mergeCell ref="C41:L41"/>
    <mergeCell ref="M41:Q41"/>
    <mergeCell ref="R41:V41"/>
    <mergeCell ref="W41:AA41"/>
    <mergeCell ref="AB43:AF43"/>
    <mergeCell ref="AG43:AK43"/>
    <mergeCell ref="AL43:AP43"/>
    <mergeCell ref="AQ43:AU43"/>
    <mergeCell ref="AV43:AZ43"/>
    <mergeCell ref="BA43:BE43"/>
    <mergeCell ref="BF43:BJ43"/>
    <mergeCell ref="C44:L44"/>
    <mergeCell ref="M44:Q44"/>
    <mergeCell ref="R44:V44"/>
    <mergeCell ref="W44:AA44"/>
    <mergeCell ref="AB44:AF44"/>
    <mergeCell ref="AG44:AK44"/>
    <mergeCell ref="AL44:AP44"/>
    <mergeCell ref="AQ44:AU44"/>
    <mergeCell ref="AV44:AZ44"/>
    <mergeCell ref="BA44:BE44"/>
    <mergeCell ref="BF44:BJ44"/>
    <mergeCell ref="C43:L43"/>
    <mergeCell ref="M43:Q43"/>
    <mergeCell ref="R43:V43"/>
    <mergeCell ref="W43:AA43"/>
    <mergeCell ref="BA45:BE45"/>
    <mergeCell ref="BF45:BJ45"/>
    <mergeCell ref="C46:L46"/>
    <mergeCell ref="M46:Q46"/>
    <mergeCell ref="R46:V46"/>
    <mergeCell ref="W46:AA46"/>
    <mergeCell ref="AB46:AF46"/>
    <mergeCell ref="AG46:AK46"/>
    <mergeCell ref="AL46:AP46"/>
    <mergeCell ref="AQ46:AU46"/>
    <mergeCell ref="AV46:AZ46"/>
    <mergeCell ref="BA46:BE46"/>
    <mergeCell ref="BF46:BJ46"/>
    <mergeCell ref="C45:L45"/>
    <mergeCell ref="M45:Q45"/>
    <mergeCell ref="R45:V45"/>
    <mergeCell ref="W45:AA45"/>
    <mergeCell ref="AB45:AF45"/>
    <mergeCell ref="AG45:AK45"/>
    <mergeCell ref="AL45:AP45"/>
    <mergeCell ref="AQ45:AU45"/>
    <mergeCell ref="AV45:AZ45"/>
    <mergeCell ref="BA47:BE47"/>
    <mergeCell ref="BF47:BJ47"/>
    <mergeCell ref="C48:L48"/>
    <mergeCell ref="M48:Q48"/>
    <mergeCell ref="R48:V48"/>
    <mergeCell ref="W48:AA48"/>
    <mergeCell ref="AB48:AF48"/>
    <mergeCell ref="AG48:AK48"/>
    <mergeCell ref="AL48:AP48"/>
    <mergeCell ref="AQ48:AU48"/>
    <mergeCell ref="AV48:AZ48"/>
    <mergeCell ref="BA48:BE48"/>
    <mergeCell ref="BF48:BJ48"/>
    <mergeCell ref="C47:L47"/>
    <mergeCell ref="M47:Q47"/>
    <mergeCell ref="R47:V47"/>
    <mergeCell ref="W47:AA47"/>
    <mergeCell ref="AB47:AF47"/>
    <mergeCell ref="AG47:AK47"/>
    <mergeCell ref="AL47:AP47"/>
    <mergeCell ref="AQ47:AU47"/>
    <mergeCell ref="AV47:AZ47"/>
    <mergeCell ref="BA49:BE49"/>
    <mergeCell ref="BF49:BJ49"/>
    <mergeCell ref="C50:L50"/>
    <mergeCell ref="M50:Q50"/>
    <mergeCell ref="R50:V50"/>
    <mergeCell ref="W50:AA50"/>
    <mergeCell ref="AB50:AF50"/>
    <mergeCell ref="AG50:AK50"/>
    <mergeCell ref="AL50:AP50"/>
    <mergeCell ref="AQ50:AU50"/>
    <mergeCell ref="AV50:AZ50"/>
    <mergeCell ref="BA50:BE50"/>
    <mergeCell ref="BF50:BJ50"/>
    <mergeCell ref="C49:L49"/>
    <mergeCell ref="M49:Q49"/>
    <mergeCell ref="R49:V49"/>
    <mergeCell ref="W49:AA49"/>
    <mergeCell ref="AB49:AF49"/>
    <mergeCell ref="AG49:AK49"/>
    <mergeCell ref="AL49:AP49"/>
    <mergeCell ref="AQ49:AU49"/>
    <mergeCell ref="AV49:AZ49"/>
    <mergeCell ref="BA51:BE51"/>
    <mergeCell ref="BF51:BJ51"/>
    <mergeCell ref="C52:L52"/>
    <mergeCell ref="M52:Q52"/>
    <mergeCell ref="R52:V52"/>
    <mergeCell ref="W52:AA52"/>
    <mergeCell ref="AB52:AF52"/>
    <mergeCell ref="AG52:AK52"/>
    <mergeCell ref="AL52:AP52"/>
    <mergeCell ref="AQ52:AU52"/>
    <mergeCell ref="AV52:AZ52"/>
    <mergeCell ref="BA52:BE52"/>
    <mergeCell ref="BF52:BJ52"/>
    <mergeCell ref="C51:L51"/>
    <mergeCell ref="M51:Q51"/>
    <mergeCell ref="R51:V51"/>
    <mergeCell ref="W51:AA51"/>
    <mergeCell ref="AB51:AF51"/>
    <mergeCell ref="AG51:AK51"/>
    <mergeCell ref="AL51:AP51"/>
    <mergeCell ref="AQ51:AU51"/>
    <mergeCell ref="AV51:AZ51"/>
    <mergeCell ref="BA53:BE53"/>
    <mergeCell ref="BF53:BJ53"/>
    <mergeCell ref="C54:L54"/>
    <mergeCell ref="M54:Q54"/>
    <mergeCell ref="R54:V54"/>
    <mergeCell ref="W54:AA54"/>
    <mergeCell ref="AB54:AF54"/>
    <mergeCell ref="AG54:AK54"/>
    <mergeCell ref="AL54:AP54"/>
    <mergeCell ref="AQ54:AU54"/>
    <mergeCell ref="AV54:AZ54"/>
    <mergeCell ref="BA54:BE54"/>
    <mergeCell ref="BF54:BJ54"/>
    <mergeCell ref="C53:L53"/>
    <mergeCell ref="M53:Q53"/>
    <mergeCell ref="R53:V53"/>
    <mergeCell ref="W53:AA53"/>
    <mergeCell ref="AB53:AF53"/>
    <mergeCell ref="AG53:AK53"/>
    <mergeCell ref="AL53:AP53"/>
    <mergeCell ref="AQ53:AU53"/>
    <mergeCell ref="AV53:AZ53"/>
    <mergeCell ref="BA55:BE55"/>
    <mergeCell ref="BF55:BJ55"/>
    <mergeCell ref="C56:L56"/>
    <mergeCell ref="M56:Q56"/>
    <mergeCell ref="R56:V56"/>
    <mergeCell ref="W56:AA56"/>
    <mergeCell ref="AB56:AF56"/>
    <mergeCell ref="AG56:AK56"/>
    <mergeCell ref="AL56:AP56"/>
    <mergeCell ref="AQ56:AU56"/>
    <mergeCell ref="AV56:AZ56"/>
    <mergeCell ref="BA56:BE56"/>
    <mergeCell ref="BF56:BJ56"/>
    <mergeCell ref="C55:L55"/>
    <mergeCell ref="M55:Q55"/>
    <mergeCell ref="R55:V55"/>
    <mergeCell ref="W55:AA55"/>
    <mergeCell ref="AB55:AF55"/>
    <mergeCell ref="AG55:AK55"/>
    <mergeCell ref="AL55:AP55"/>
    <mergeCell ref="AQ55:AU55"/>
    <mergeCell ref="AV55:AZ55"/>
    <mergeCell ref="BA57:BE57"/>
    <mergeCell ref="BF57:BJ57"/>
    <mergeCell ref="C58:L58"/>
    <mergeCell ref="M58:Q58"/>
    <mergeCell ref="R58:V58"/>
    <mergeCell ref="W58:AA58"/>
    <mergeCell ref="AB58:AF58"/>
    <mergeCell ref="AG58:AK58"/>
    <mergeCell ref="AL58:AP58"/>
    <mergeCell ref="AQ58:AU58"/>
    <mergeCell ref="AV58:AZ58"/>
    <mergeCell ref="BA58:BE58"/>
    <mergeCell ref="BF58:BJ58"/>
    <mergeCell ref="C57:L57"/>
    <mergeCell ref="M57:Q57"/>
    <mergeCell ref="R57:V57"/>
    <mergeCell ref="W57:AA57"/>
    <mergeCell ref="AB57:AF57"/>
    <mergeCell ref="AG57:AK57"/>
    <mergeCell ref="AL57:AP57"/>
    <mergeCell ref="AQ57:AU57"/>
    <mergeCell ref="AV57:AZ57"/>
    <mergeCell ref="BA59:BE59"/>
    <mergeCell ref="BF59:BJ59"/>
    <mergeCell ref="C60:L60"/>
    <mergeCell ref="M60:Q60"/>
    <mergeCell ref="R60:V60"/>
    <mergeCell ref="W60:AA60"/>
    <mergeCell ref="AB60:AF60"/>
    <mergeCell ref="AG60:AK60"/>
    <mergeCell ref="AL60:AP60"/>
    <mergeCell ref="AQ60:AU60"/>
    <mergeCell ref="AV60:AZ60"/>
    <mergeCell ref="BA60:BE60"/>
    <mergeCell ref="BF60:BJ60"/>
    <mergeCell ref="C59:L59"/>
    <mergeCell ref="M59:Q59"/>
    <mergeCell ref="R59:V59"/>
    <mergeCell ref="W59:AA59"/>
    <mergeCell ref="AB59:AF59"/>
    <mergeCell ref="AG59:AK59"/>
    <mergeCell ref="AL59:AP59"/>
    <mergeCell ref="AQ59:AU59"/>
    <mergeCell ref="AV59:AZ59"/>
    <mergeCell ref="BA61:BE61"/>
    <mergeCell ref="BF61:BJ61"/>
    <mergeCell ref="C62:L62"/>
    <mergeCell ref="M62:Q62"/>
    <mergeCell ref="R62:V62"/>
    <mergeCell ref="W62:AA62"/>
    <mergeCell ref="AB62:AF62"/>
    <mergeCell ref="AG62:AK62"/>
    <mergeCell ref="AL62:AP62"/>
    <mergeCell ref="AQ62:AU62"/>
    <mergeCell ref="AV62:AZ62"/>
    <mergeCell ref="BA62:BE62"/>
    <mergeCell ref="BF62:BJ62"/>
    <mergeCell ref="C61:L61"/>
    <mergeCell ref="M61:Q61"/>
    <mergeCell ref="R61:V61"/>
    <mergeCell ref="W61:AA61"/>
    <mergeCell ref="AB61:AF61"/>
    <mergeCell ref="AG61:AK61"/>
    <mergeCell ref="AL61:AP61"/>
    <mergeCell ref="AQ61:AU61"/>
    <mergeCell ref="AV61:AZ61"/>
    <mergeCell ref="BA77:BE77"/>
    <mergeCell ref="BF77:BJ77"/>
    <mergeCell ref="BA78:BE78"/>
    <mergeCell ref="BF78:BJ78"/>
    <mergeCell ref="C79:L79"/>
    <mergeCell ref="M79:Q79"/>
    <mergeCell ref="R79:V79"/>
    <mergeCell ref="W79:AA79"/>
    <mergeCell ref="AB79:AF79"/>
    <mergeCell ref="AG79:AK79"/>
    <mergeCell ref="AL79:AP79"/>
    <mergeCell ref="AQ79:AU79"/>
    <mergeCell ref="AV79:AZ79"/>
    <mergeCell ref="BA79:BE79"/>
    <mergeCell ref="BF79:BJ79"/>
    <mergeCell ref="C78:L78"/>
    <mergeCell ref="M78:Q78"/>
    <mergeCell ref="R78:V78"/>
    <mergeCell ref="W78:AA78"/>
    <mergeCell ref="AB78:AF78"/>
    <mergeCell ref="AG78:AK78"/>
    <mergeCell ref="AL78:AP78"/>
    <mergeCell ref="AQ78:AU78"/>
    <mergeCell ref="R77:V77"/>
    <mergeCell ref="W77:AA77"/>
    <mergeCell ref="AB77:AF77"/>
    <mergeCell ref="AG77:AK77"/>
    <mergeCell ref="AL77:AP77"/>
    <mergeCell ref="AQ77:AU77"/>
    <mergeCell ref="AV77:AZ77"/>
    <mergeCell ref="AG81:AK81"/>
    <mergeCell ref="AL81:AP81"/>
    <mergeCell ref="AQ81:AU81"/>
    <mergeCell ref="AV81:AZ81"/>
    <mergeCell ref="BA81:BE81"/>
    <mergeCell ref="BF81:BJ81"/>
    <mergeCell ref="C80:L80"/>
    <mergeCell ref="M80:Q80"/>
    <mergeCell ref="R80:V80"/>
    <mergeCell ref="W80:AA80"/>
    <mergeCell ref="AB80:AF80"/>
    <mergeCell ref="AG80:AK80"/>
    <mergeCell ref="AL80:AP80"/>
    <mergeCell ref="AQ80:AU80"/>
    <mergeCell ref="AV80:AZ80"/>
    <mergeCell ref="C83:L83"/>
    <mergeCell ref="M83:Q83"/>
    <mergeCell ref="R83:V83"/>
    <mergeCell ref="W83:AA83"/>
    <mergeCell ref="AB83:AF83"/>
    <mergeCell ref="AG83:AK83"/>
    <mergeCell ref="AL83:AP83"/>
    <mergeCell ref="AQ83:AU83"/>
    <mergeCell ref="AV83:AZ83"/>
    <mergeCell ref="BA83:BE83"/>
    <mergeCell ref="BF83:BJ83"/>
    <mergeCell ref="C82:L82"/>
    <mergeCell ref="M82:Q82"/>
    <mergeCell ref="R82:V82"/>
    <mergeCell ref="W82:AA82"/>
    <mergeCell ref="AB82:AF82"/>
    <mergeCell ref="AG82:AK82"/>
    <mergeCell ref="AL82:AP82"/>
    <mergeCell ref="AQ82:AU82"/>
    <mergeCell ref="AV82:AZ82"/>
    <mergeCell ref="C85:L85"/>
    <mergeCell ref="M85:Q85"/>
    <mergeCell ref="R85:V85"/>
    <mergeCell ref="W85:AA85"/>
    <mergeCell ref="AB85:AF85"/>
    <mergeCell ref="AG85:AK85"/>
    <mergeCell ref="AL85:AP85"/>
    <mergeCell ref="AQ85:AU85"/>
    <mergeCell ref="AV85:AZ85"/>
    <mergeCell ref="BA85:BE85"/>
    <mergeCell ref="BF85:BJ85"/>
    <mergeCell ref="C84:L84"/>
    <mergeCell ref="M84:Q84"/>
    <mergeCell ref="R84:V84"/>
    <mergeCell ref="W84:AA84"/>
    <mergeCell ref="AB84:AF84"/>
    <mergeCell ref="AG84:AK84"/>
    <mergeCell ref="AL84:AP84"/>
    <mergeCell ref="AQ84:AU84"/>
    <mergeCell ref="AV84:AZ84"/>
    <mergeCell ref="C87:L87"/>
    <mergeCell ref="M87:Q87"/>
    <mergeCell ref="R87:V87"/>
    <mergeCell ref="W87:AA87"/>
    <mergeCell ref="AB87:AF87"/>
    <mergeCell ref="AG87:AK87"/>
    <mergeCell ref="AL87:AP87"/>
    <mergeCell ref="AQ87:AU87"/>
    <mergeCell ref="AV87:AZ87"/>
    <mergeCell ref="BA87:BE87"/>
    <mergeCell ref="BF87:BJ87"/>
    <mergeCell ref="C86:L86"/>
    <mergeCell ref="M86:Q86"/>
    <mergeCell ref="R86:V86"/>
    <mergeCell ref="W86:AA86"/>
    <mergeCell ref="AB86:AF86"/>
    <mergeCell ref="AG86:AK86"/>
    <mergeCell ref="AL86:AP86"/>
    <mergeCell ref="AQ86:AU86"/>
    <mergeCell ref="AV86:AZ86"/>
    <mergeCell ref="C89:L89"/>
    <mergeCell ref="M89:Q89"/>
    <mergeCell ref="R89:V89"/>
    <mergeCell ref="W89:AA89"/>
    <mergeCell ref="AB89:AF89"/>
    <mergeCell ref="AG89:AK89"/>
    <mergeCell ref="AL89:AP89"/>
    <mergeCell ref="AQ89:AU89"/>
    <mergeCell ref="AV89:AZ89"/>
    <mergeCell ref="BA89:BE89"/>
    <mergeCell ref="BF89:BJ89"/>
    <mergeCell ref="C88:L88"/>
    <mergeCell ref="M88:Q88"/>
    <mergeCell ref="R88:V88"/>
    <mergeCell ref="W88:AA88"/>
    <mergeCell ref="AB88:AF88"/>
    <mergeCell ref="AG88:AK88"/>
    <mergeCell ref="AL88:AP88"/>
    <mergeCell ref="AQ88:AU88"/>
    <mergeCell ref="AV88:AZ88"/>
    <mergeCell ref="R105:V105"/>
    <mergeCell ref="W105:AA105"/>
    <mergeCell ref="AB105:AF105"/>
    <mergeCell ref="AG105:AK105"/>
    <mergeCell ref="AL105:AP105"/>
    <mergeCell ref="AQ105:AU105"/>
    <mergeCell ref="AV105:AZ105"/>
    <mergeCell ref="BA105:BE105"/>
    <mergeCell ref="BF105:BJ105"/>
    <mergeCell ref="BA90:BE90"/>
    <mergeCell ref="BF90:BJ90"/>
    <mergeCell ref="C91:L91"/>
    <mergeCell ref="M91:Q91"/>
    <mergeCell ref="R91:V91"/>
    <mergeCell ref="W91:AA91"/>
    <mergeCell ref="AB91:AF91"/>
    <mergeCell ref="AG91:AK91"/>
    <mergeCell ref="AL91:AP91"/>
    <mergeCell ref="AQ91:AU91"/>
    <mergeCell ref="AV91:AZ91"/>
    <mergeCell ref="BA91:BE91"/>
    <mergeCell ref="BF91:BJ91"/>
    <mergeCell ref="C90:L90"/>
    <mergeCell ref="M90:Q90"/>
    <mergeCell ref="R90:V90"/>
    <mergeCell ref="W90:AA90"/>
    <mergeCell ref="AB90:AF90"/>
    <mergeCell ref="AG90:AK90"/>
    <mergeCell ref="AL90:AP90"/>
    <mergeCell ref="AQ90:AU90"/>
    <mergeCell ref="AV90:AZ90"/>
    <mergeCell ref="AG94:AP94"/>
    <mergeCell ref="BA106:BE106"/>
    <mergeCell ref="BF106:BJ106"/>
    <mergeCell ref="C107:L107"/>
    <mergeCell ref="M107:Q107"/>
    <mergeCell ref="R107:V107"/>
    <mergeCell ref="W107:AA107"/>
    <mergeCell ref="AB107:AF107"/>
    <mergeCell ref="AG107:AK107"/>
    <mergeCell ref="AL107:AP107"/>
    <mergeCell ref="AQ107:AU107"/>
    <mergeCell ref="AV107:AZ107"/>
    <mergeCell ref="BA107:BE107"/>
    <mergeCell ref="BF107:BJ107"/>
    <mergeCell ref="C106:L106"/>
    <mergeCell ref="M106:Q106"/>
    <mergeCell ref="R106:V106"/>
    <mergeCell ref="W106:AA106"/>
    <mergeCell ref="AB106:AF106"/>
    <mergeCell ref="AG106:AK106"/>
    <mergeCell ref="AL106:AP106"/>
    <mergeCell ref="AQ106:AU106"/>
    <mergeCell ref="AV106:AZ106"/>
    <mergeCell ref="BA108:BE108"/>
    <mergeCell ref="BF108:BJ108"/>
    <mergeCell ref="C109:L109"/>
    <mergeCell ref="M109:Q109"/>
    <mergeCell ref="R109:V109"/>
    <mergeCell ref="W109:AA109"/>
    <mergeCell ref="AB109:AF109"/>
    <mergeCell ref="AG109:AK109"/>
    <mergeCell ref="AL109:AP109"/>
    <mergeCell ref="AQ109:AU109"/>
    <mergeCell ref="AV109:AZ109"/>
    <mergeCell ref="BA109:BE109"/>
    <mergeCell ref="BF109:BJ109"/>
    <mergeCell ref="C108:L108"/>
    <mergeCell ref="M108:Q108"/>
    <mergeCell ref="R108:V108"/>
    <mergeCell ref="W108:AA108"/>
    <mergeCell ref="AB108:AF108"/>
    <mergeCell ref="AG108:AK108"/>
    <mergeCell ref="AL108:AP108"/>
    <mergeCell ref="AQ108:AU108"/>
    <mergeCell ref="AV108:AZ108"/>
    <mergeCell ref="BA110:BE110"/>
    <mergeCell ref="BF110:BJ110"/>
    <mergeCell ref="C111:L111"/>
    <mergeCell ref="M111:Q111"/>
    <mergeCell ref="R111:V111"/>
    <mergeCell ref="W111:AA111"/>
    <mergeCell ref="AB111:AF111"/>
    <mergeCell ref="AG111:AK111"/>
    <mergeCell ref="AL111:AP111"/>
    <mergeCell ref="AQ111:AU111"/>
    <mergeCell ref="AV111:AZ111"/>
    <mergeCell ref="BA111:BE111"/>
    <mergeCell ref="BF111:BJ111"/>
    <mergeCell ref="C110:L110"/>
    <mergeCell ref="M110:Q110"/>
    <mergeCell ref="R110:V110"/>
    <mergeCell ref="W110:AA110"/>
    <mergeCell ref="AB110:AF110"/>
    <mergeCell ref="AG110:AK110"/>
    <mergeCell ref="AL110:AP110"/>
    <mergeCell ref="AQ110:AU110"/>
    <mergeCell ref="AV110:AZ110"/>
    <mergeCell ref="BA112:BE112"/>
    <mergeCell ref="BF112:BJ112"/>
    <mergeCell ref="C113:L113"/>
    <mergeCell ref="M113:Q113"/>
    <mergeCell ref="R113:V113"/>
    <mergeCell ref="W113:AA113"/>
    <mergeCell ref="AB113:AF113"/>
    <mergeCell ref="AG113:AK113"/>
    <mergeCell ref="AL113:AP113"/>
    <mergeCell ref="AQ113:AU113"/>
    <mergeCell ref="AV113:AZ113"/>
    <mergeCell ref="BA113:BE113"/>
    <mergeCell ref="BF113:BJ113"/>
    <mergeCell ref="C112:L112"/>
    <mergeCell ref="M112:Q112"/>
    <mergeCell ref="R112:V112"/>
    <mergeCell ref="W112:AA112"/>
    <mergeCell ref="AB112:AF112"/>
    <mergeCell ref="AG112:AK112"/>
    <mergeCell ref="AL112:AP112"/>
    <mergeCell ref="AQ112:AU112"/>
    <mergeCell ref="AV112:AZ112"/>
    <mergeCell ref="BA114:BE114"/>
    <mergeCell ref="BF114:BJ114"/>
    <mergeCell ref="C115:L115"/>
    <mergeCell ref="M115:Q115"/>
    <mergeCell ref="R115:V115"/>
    <mergeCell ref="W115:AA115"/>
    <mergeCell ref="AB115:AF115"/>
    <mergeCell ref="AG115:AK115"/>
    <mergeCell ref="AL115:AP115"/>
    <mergeCell ref="AQ115:AU115"/>
    <mergeCell ref="AV115:AZ115"/>
    <mergeCell ref="BA115:BE115"/>
    <mergeCell ref="BF115:BJ115"/>
    <mergeCell ref="C114:L114"/>
    <mergeCell ref="M114:Q114"/>
    <mergeCell ref="R114:V114"/>
    <mergeCell ref="W114:AA114"/>
    <mergeCell ref="AB114:AF114"/>
    <mergeCell ref="AG114:AK114"/>
    <mergeCell ref="AL114:AP114"/>
    <mergeCell ref="AQ114:AU114"/>
    <mergeCell ref="AV114:AZ114"/>
    <mergeCell ref="BA116:BE116"/>
    <mergeCell ref="BF116:BJ116"/>
    <mergeCell ref="C117:L117"/>
    <mergeCell ref="M117:Q117"/>
    <mergeCell ref="R117:V117"/>
    <mergeCell ref="W117:AA117"/>
    <mergeCell ref="AB117:AF117"/>
    <mergeCell ref="AG117:AK117"/>
    <mergeCell ref="AL117:AP117"/>
    <mergeCell ref="AQ117:AU117"/>
    <mergeCell ref="AV117:AZ117"/>
    <mergeCell ref="BA117:BE117"/>
    <mergeCell ref="BF117:BJ117"/>
    <mergeCell ref="C116:L116"/>
    <mergeCell ref="M116:Q116"/>
    <mergeCell ref="R116:V116"/>
    <mergeCell ref="W116:AA116"/>
    <mergeCell ref="AB116:AF116"/>
    <mergeCell ref="AG116:AK116"/>
    <mergeCell ref="AL116:AP116"/>
    <mergeCell ref="AQ116:AU116"/>
    <mergeCell ref="AV116:AZ116"/>
    <mergeCell ref="BA118:BE118"/>
    <mergeCell ref="BF118:BJ118"/>
    <mergeCell ref="C119:L119"/>
    <mergeCell ref="M119:Q119"/>
    <mergeCell ref="R119:V119"/>
    <mergeCell ref="W119:AA119"/>
    <mergeCell ref="AB119:AF119"/>
    <mergeCell ref="AG119:AK119"/>
    <mergeCell ref="AL119:AP119"/>
    <mergeCell ref="AQ119:AU119"/>
    <mergeCell ref="AV119:AZ119"/>
    <mergeCell ref="BA119:BE119"/>
    <mergeCell ref="BF119:BJ119"/>
    <mergeCell ref="C118:L118"/>
    <mergeCell ref="M118:Q118"/>
    <mergeCell ref="R118:V118"/>
    <mergeCell ref="W118:AA118"/>
    <mergeCell ref="AB118:AF118"/>
    <mergeCell ref="AG118:AK118"/>
    <mergeCell ref="AL118:AP118"/>
    <mergeCell ref="AQ118:AU118"/>
    <mergeCell ref="AV118:AZ118"/>
    <mergeCell ref="BA120:BE120"/>
    <mergeCell ref="BF120:BJ120"/>
    <mergeCell ref="C121:L121"/>
    <mergeCell ref="M121:Q121"/>
    <mergeCell ref="R121:V121"/>
    <mergeCell ref="W121:AA121"/>
    <mergeCell ref="AB121:AF121"/>
    <mergeCell ref="AG121:AK121"/>
    <mergeCell ref="AL121:AP121"/>
    <mergeCell ref="AQ121:AU121"/>
    <mergeCell ref="AV121:AZ121"/>
    <mergeCell ref="BA121:BE121"/>
    <mergeCell ref="BF121:BJ121"/>
    <mergeCell ref="C120:L120"/>
    <mergeCell ref="M120:Q120"/>
    <mergeCell ref="R120:V120"/>
    <mergeCell ref="W120:AA120"/>
    <mergeCell ref="AB120:AF120"/>
    <mergeCell ref="AG120:AK120"/>
    <mergeCell ref="AL120:AP120"/>
    <mergeCell ref="AQ120:AU120"/>
    <mergeCell ref="AV120:AZ120"/>
    <mergeCell ref="BA122:BE122"/>
    <mergeCell ref="BF122:BJ122"/>
    <mergeCell ref="C123:L123"/>
    <mergeCell ref="M123:Q123"/>
    <mergeCell ref="R123:V123"/>
    <mergeCell ref="W123:AA123"/>
    <mergeCell ref="AB123:AF123"/>
    <mergeCell ref="AG123:AK123"/>
    <mergeCell ref="AL123:AP123"/>
    <mergeCell ref="AQ123:AU123"/>
    <mergeCell ref="AV123:AZ123"/>
    <mergeCell ref="BA123:BE123"/>
    <mergeCell ref="BF123:BJ123"/>
    <mergeCell ref="C122:L122"/>
    <mergeCell ref="M122:Q122"/>
    <mergeCell ref="R122:V122"/>
    <mergeCell ref="W122:AA122"/>
    <mergeCell ref="AB122:AF122"/>
    <mergeCell ref="AG122:AK122"/>
    <mergeCell ref="AL122:AP122"/>
    <mergeCell ref="AQ122:AU122"/>
    <mergeCell ref="AV122:AZ122"/>
    <mergeCell ref="BA124:BE124"/>
    <mergeCell ref="BF124:BJ124"/>
    <mergeCell ref="C125:L125"/>
    <mergeCell ref="M125:Q125"/>
    <mergeCell ref="R125:V125"/>
    <mergeCell ref="W125:AA125"/>
    <mergeCell ref="AB125:AF125"/>
    <mergeCell ref="AG125:AK125"/>
    <mergeCell ref="AL125:AP125"/>
    <mergeCell ref="AQ125:AU125"/>
    <mergeCell ref="AV125:AZ125"/>
    <mergeCell ref="BA125:BE125"/>
    <mergeCell ref="BF125:BJ125"/>
    <mergeCell ref="C124:L124"/>
    <mergeCell ref="M124:Q124"/>
    <mergeCell ref="R124:V124"/>
    <mergeCell ref="W124:AA124"/>
    <mergeCell ref="AB124:AF124"/>
    <mergeCell ref="AG124:AK124"/>
    <mergeCell ref="AL124:AP124"/>
    <mergeCell ref="AQ124:AU124"/>
    <mergeCell ref="AV124:AZ124"/>
    <mergeCell ref="BA126:BE126"/>
    <mergeCell ref="BF126:BJ126"/>
    <mergeCell ref="C127:L127"/>
    <mergeCell ref="M127:Q127"/>
    <mergeCell ref="R127:V127"/>
    <mergeCell ref="W127:AA127"/>
    <mergeCell ref="AB127:AF127"/>
    <mergeCell ref="AG127:AK127"/>
    <mergeCell ref="AL127:AP127"/>
    <mergeCell ref="AQ127:AU127"/>
    <mergeCell ref="AV127:AZ127"/>
    <mergeCell ref="BA127:BE127"/>
    <mergeCell ref="BF127:BJ127"/>
    <mergeCell ref="C126:L126"/>
    <mergeCell ref="M126:Q126"/>
    <mergeCell ref="R126:V126"/>
    <mergeCell ref="W126:AA126"/>
    <mergeCell ref="AB126:AF126"/>
    <mergeCell ref="AG126:AK126"/>
    <mergeCell ref="AL126:AP126"/>
    <mergeCell ref="AQ126:AU126"/>
    <mergeCell ref="AV126:AZ126"/>
    <mergeCell ref="BA128:BE128"/>
    <mergeCell ref="BF128:BJ128"/>
    <mergeCell ref="C129:L129"/>
    <mergeCell ref="M129:Q129"/>
    <mergeCell ref="R129:V129"/>
    <mergeCell ref="W129:AA129"/>
    <mergeCell ref="AB129:AF129"/>
    <mergeCell ref="AG129:AK129"/>
    <mergeCell ref="AL129:AP129"/>
    <mergeCell ref="AQ129:AU129"/>
    <mergeCell ref="AV129:AZ129"/>
    <mergeCell ref="BA129:BE129"/>
    <mergeCell ref="BF129:BJ129"/>
    <mergeCell ref="C128:L128"/>
    <mergeCell ref="M128:Q128"/>
    <mergeCell ref="R128:V128"/>
    <mergeCell ref="W128:AA128"/>
    <mergeCell ref="AB128:AF128"/>
    <mergeCell ref="AG128:AK128"/>
    <mergeCell ref="AL128:AP128"/>
    <mergeCell ref="AQ128:AU128"/>
    <mergeCell ref="AV128:AZ128"/>
  </mergeCells>
  <phoneticPr fontId="2"/>
  <conditionalFormatting sqref="BN5:BN6 BN8:BN33">
    <cfRule type="expression" dxfId="42" priority="138">
      <formula>BM5&lt;1</formula>
    </cfRule>
  </conditionalFormatting>
  <conditionalFormatting sqref="BY5:BY6">
    <cfRule type="expression" dxfId="41" priority="134">
      <formula>BX5&lt;1</formula>
    </cfRule>
  </conditionalFormatting>
  <conditionalFormatting sqref="BN95">
    <cfRule type="expression" dxfId="40" priority="66">
      <formula>BM95&lt;1</formula>
    </cfRule>
  </conditionalFormatting>
  <conditionalFormatting sqref="BN96:BN100">
    <cfRule type="expression" dxfId="39" priority="104">
      <formula>BM96&lt;1</formula>
    </cfRule>
  </conditionalFormatting>
  <conditionalFormatting sqref="BN37">
    <cfRule type="expression" dxfId="38" priority="102">
      <formula>BM37&lt;1</formula>
    </cfRule>
  </conditionalFormatting>
  <conditionalFormatting sqref="BY8">
    <cfRule type="expression" dxfId="37" priority="90">
      <formula>BX8&lt;1</formula>
    </cfRule>
  </conditionalFormatting>
  <conditionalFormatting sqref="BY95">
    <cfRule type="expression" dxfId="36" priority="65">
      <formula>BX95&lt;1</formula>
    </cfRule>
  </conditionalFormatting>
  <conditionalFormatting sqref="BY96:BY100">
    <cfRule type="expression" dxfId="35" priority="85">
      <formula>BX96&lt;1</formula>
    </cfRule>
  </conditionalFormatting>
  <conditionalFormatting sqref="BY37">
    <cfRule type="expression" dxfId="34" priority="73">
      <formula>BX37&lt;1</formula>
    </cfRule>
  </conditionalFormatting>
  <conditionalFormatting sqref="BY66">
    <cfRule type="expression" dxfId="33" priority="72">
      <formula>BX66&lt;1</formula>
    </cfRule>
  </conditionalFormatting>
  <conditionalFormatting sqref="BN66">
    <cfRule type="expression" dxfId="32" priority="71">
      <formula>BM66&lt;1</formula>
    </cfRule>
  </conditionalFormatting>
  <conditionalFormatting sqref="BY104">
    <cfRule type="expression" dxfId="31" priority="52">
      <formula>BX104&lt;1</formula>
    </cfRule>
  </conditionalFormatting>
  <conditionalFormatting sqref="BN104">
    <cfRule type="expression" dxfId="30" priority="51">
      <formula>BM104&lt;1</formula>
    </cfRule>
  </conditionalFormatting>
  <conditionalFormatting sqref="BN38:BN62">
    <cfRule type="expression" dxfId="29" priority="32">
      <formula>BM38&lt;1</formula>
    </cfRule>
  </conditionalFormatting>
  <conditionalFormatting sqref="BN67:BN91">
    <cfRule type="expression" dxfId="28" priority="23">
      <formula>BM67&lt;1</formula>
    </cfRule>
  </conditionalFormatting>
  <conditionalFormatting sqref="BY67">
    <cfRule type="expression" dxfId="27" priority="17">
      <formula>BX67&lt;1</formula>
    </cfRule>
  </conditionalFormatting>
  <conditionalFormatting sqref="BN105:BN129">
    <cfRule type="expression" dxfId="26" priority="14">
      <formula>BM105&lt;1</formula>
    </cfRule>
  </conditionalFormatting>
  <conditionalFormatting sqref="BY105">
    <cfRule type="expression" dxfId="25" priority="8">
      <formula>BX105&lt;1</formula>
    </cfRule>
  </conditionalFormatting>
  <conditionalFormatting sqref="BY9:BY33">
    <cfRule type="expression" dxfId="24" priority="5">
      <formula>BX9&lt;1</formula>
    </cfRule>
  </conditionalFormatting>
  <conditionalFormatting sqref="BY38">
    <cfRule type="expression" dxfId="23" priority="4">
      <formula>BX38&lt;1</formula>
    </cfRule>
  </conditionalFormatting>
  <conditionalFormatting sqref="BY39:BY62">
    <cfRule type="expression" dxfId="22" priority="3">
      <formula>BX39&lt;1</formula>
    </cfRule>
  </conditionalFormatting>
  <conditionalFormatting sqref="BY68:BY91">
    <cfRule type="expression" dxfId="21" priority="2">
      <formula>BX68&lt;1</formula>
    </cfRule>
  </conditionalFormatting>
  <conditionalFormatting sqref="BY106:BY129">
    <cfRule type="expression" dxfId="20" priority="1">
      <formula>BX106&lt;1</formula>
    </cfRule>
  </conditionalFormatting>
  <dataValidations count="4">
    <dataValidation type="list" allowBlank="1" showInputMessage="1" showErrorMessage="1" sqref="BA9:BE10 BA96:BE96 BA38:BE39 BA67:BE68 BA105:BE106" xr:uid="{00000000-0002-0000-0600-000000000000}">
      <formula1>"空欄,データをセットする,ON,OFF,-"</formula1>
    </dataValidation>
    <dataValidation type="list" allowBlank="1" showInputMessage="1" showErrorMessage="1" sqref="BQ5:BR6 CB5:CC6 CB95:CC100 BQ95:BR100 BQ66:BR91 CB8:CC33 CB37:CC62 BQ8:BR33 BQ37:BR62 CB66:CC91 BQ104:BR129 CB104:CC129" xr:uid="{00000000-0002-0000-0600-000001000000}">
      <formula1>"OK,NG"</formula1>
    </dataValidation>
    <dataValidation type="list" allowBlank="1" showInputMessage="1" showErrorMessage="1" sqref="BF67:BJ91 BF96:BJ100 AV67:AZ91 AV38:AZ62 BF38:BJ62 AV96:AZ100 AL96:AP100 AL105:AP129 AL67:AP91 AL38:AP62 BF105:BJ129 AV105:AZ129 AL9:AP33 BF9:BJ33 AV9:AZ33" xr:uid="{00000000-0002-0000-0600-000002000000}">
      <formula1>"活性,非活性,非表示,活性で入力不可"</formula1>
    </dataValidation>
    <dataValidation type="list" allowBlank="1" showInputMessage="1" showErrorMessage="1" sqref="AB38:AF62 AB9:AF33 R105:V129 R38:V62 R96:V100 R67:V91 AB96:AF100 AB105:AF129 R9:V33 AB67:AF91" xr:uid="{00000000-0002-0000-0600-000003000000}">
      <formula1>"活性,非活性,表示,非表示,活性で入力不可"</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0.499984740745262"/>
    <pageSetUpPr fitToPage="1"/>
  </sheetPr>
  <dimension ref="A1:BY136"/>
  <sheetViews>
    <sheetView showGridLines="0" zoomScaleNormal="100" zoomScaleSheetLayoutView="100" workbookViewId="0">
      <pane ySplit="2" topLeftCell="A3" activePane="bottomLeft" state="frozen"/>
      <selection activeCell="U32" sqref="U32"/>
      <selection pane="bottomLeft" activeCell="AC23" sqref="AC23"/>
    </sheetView>
  </sheetViews>
  <sheetFormatPr defaultColWidth="3.125" defaultRowHeight="15.75"/>
  <cols>
    <col min="1" max="11" width="3.125" style="22"/>
    <col min="12" max="12" width="3.125" style="22" customWidth="1"/>
    <col min="13" max="64" width="3.125" style="22"/>
    <col min="65" max="66" width="14.625" style="68" customWidth="1"/>
    <col min="67" max="68" width="14.625" style="188" customWidth="1"/>
    <col min="69" max="70" width="14.625" style="68" customWidth="1"/>
    <col min="71" max="72" width="13.25" style="68" customWidth="1"/>
    <col min="73" max="74" width="14.625" style="68" customWidth="1"/>
    <col min="75" max="16384" width="3.125" style="22"/>
  </cols>
  <sheetData>
    <row r="1" spans="1:77" s="43" customFormat="1" ht="28.5" customHeight="1">
      <c r="A1" s="459" t="s">
        <v>56</v>
      </c>
      <c r="B1" s="328"/>
      <c r="C1" s="328"/>
      <c r="D1" s="329"/>
      <c r="E1" s="460" t="str">
        <f>表紙!G5</f>
        <v>PRO_STAFFα給与 3.Z.0　法改正対応</v>
      </c>
      <c r="F1" s="461"/>
      <c r="G1" s="461"/>
      <c r="H1" s="461"/>
      <c r="I1" s="461"/>
      <c r="J1" s="461"/>
      <c r="K1" s="461"/>
      <c r="L1" s="461"/>
      <c r="M1" s="461"/>
      <c r="N1" s="461"/>
      <c r="O1" s="461"/>
      <c r="P1" s="461"/>
      <c r="Q1" s="461"/>
      <c r="R1" s="461"/>
      <c r="S1" s="461"/>
      <c r="T1" s="461"/>
      <c r="U1" s="462"/>
      <c r="V1" s="459" t="s">
        <v>57</v>
      </c>
      <c r="W1" s="328"/>
      <c r="X1" s="328"/>
      <c r="Y1" s="329"/>
      <c r="Z1" s="330" t="str">
        <f>表紙!$G$8</f>
        <v>画面定義書</v>
      </c>
      <c r="AA1" s="331"/>
      <c r="AB1" s="331"/>
      <c r="AC1" s="331"/>
      <c r="AD1" s="331"/>
      <c r="AE1" s="331"/>
      <c r="AF1" s="331"/>
      <c r="AG1" s="331"/>
      <c r="AH1" s="331"/>
      <c r="AI1" s="331"/>
      <c r="AJ1" s="331"/>
      <c r="AK1" s="331"/>
      <c r="AL1" s="331"/>
      <c r="AM1" s="331"/>
      <c r="AN1" s="331"/>
      <c r="AO1" s="331"/>
      <c r="AP1" s="331"/>
      <c r="AQ1" s="328" t="s">
        <v>81</v>
      </c>
      <c r="AR1" s="328"/>
      <c r="AS1" s="328"/>
      <c r="AT1" s="329"/>
      <c r="AU1" s="330" t="str">
        <f>表紙!G14</f>
        <v>年末調整</v>
      </c>
      <c r="AV1" s="331"/>
      <c r="AW1" s="331"/>
      <c r="AX1" s="331"/>
      <c r="AY1" s="331"/>
      <c r="AZ1" s="331"/>
      <c r="BA1" s="331"/>
      <c r="BB1" s="331"/>
      <c r="BC1" s="331"/>
      <c r="BD1" s="331"/>
      <c r="BE1" s="331"/>
      <c r="BF1" s="331"/>
      <c r="BG1" s="331"/>
      <c r="BH1" s="331"/>
      <c r="BI1" s="331"/>
      <c r="BJ1" s="331"/>
      <c r="BK1" s="332"/>
      <c r="BL1" s="416" t="s">
        <v>183</v>
      </c>
      <c r="BM1" s="177" t="s">
        <v>38</v>
      </c>
      <c r="BN1" s="177" t="s">
        <v>51</v>
      </c>
      <c r="BO1" s="177" t="s">
        <v>35</v>
      </c>
      <c r="BP1" s="177" t="s">
        <v>34</v>
      </c>
      <c r="BQ1" s="177" t="s">
        <v>39</v>
      </c>
      <c r="BR1" s="178"/>
      <c r="BS1" s="179"/>
      <c r="BT1" s="179"/>
      <c r="BU1" s="178"/>
      <c r="BV1" s="178"/>
      <c r="BX1" s="416" t="s">
        <v>184</v>
      </c>
      <c r="BY1" s="199" t="s">
        <v>187</v>
      </c>
    </row>
    <row r="2" spans="1:77" s="43" customFormat="1" ht="28.5" customHeight="1">
      <c r="A2" s="459" t="s">
        <v>55</v>
      </c>
      <c r="B2" s="328"/>
      <c r="C2" s="328"/>
      <c r="D2" s="329"/>
      <c r="E2" s="337" t="str">
        <f>表紙!J16</f>
        <v>年末調整</v>
      </c>
      <c r="F2" s="338"/>
      <c r="G2" s="338"/>
      <c r="H2" s="338"/>
      <c r="I2" s="338"/>
      <c r="J2" s="338"/>
      <c r="K2" s="338"/>
      <c r="L2" s="338"/>
      <c r="M2" s="338"/>
      <c r="N2" s="338"/>
      <c r="O2" s="338"/>
      <c r="P2" s="338"/>
      <c r="Q2" s="338"/>
      <c r="R2" s="338"/>
      <c r="S2" s="338"/>
      <c r="T2" s="338"/>
      <c r="U2" s="339"/>
      <c r="V2" s="459" t="s">
        <v>58</v>
      </c>
      <c r="W2" s="328"/>
      <c r="X2" s="328"/>
      <c r="Y2" s="329"/>
      <c r="Z2" s="330" t="str">
        <f>表紙!M18</f>
        <v>再年調明細ファイル作成・保守</v>
      </c>
      <c r="AA2" s="331"/>
      <c r="AB2" s="331"/>
      <c r="AC2" s="331"/>
      <c r="AD2" s="331"/>
      <c r="AE2" s="331"/>
      <c r="AF2" s="331"/>
      <c r="AG2" s="331"/>
      <c r="AH2" s="331"/>
      <c r="AI2" s="331"/>
      <c r="AJ2" s="331"/>
      <c r="AK2" s="331"/>
      <c r="AL2" s="331"/>
      <c r="AM2" s="331"/>
      <c r="AN2" s="331"/>
      <c r="AO2" s="331"/>
      <c r="AP2" s="331"/>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6"/>
      <c r="BM2" s="180">
        <f>SUM(BM5:BM9989)</f>
        <v>0</v>
      </c>
      <c r="BN2" s="180">
        <f>COUNT(BM5:BM9989)</f>
        <v>0</v>
      </c>
      <c r="BO2" s="180">
        <f>COUNTIF(BQ5:BR9989,"OK")</f>
        <v>0</v>
      </c>
      <c r="BP2" s="180">
        <f>COUNTIF(BQ5:BQ9989,"NG")</f>
        <v>0</v>
      </c>
      <c r="BQ2" s="181"/>
      <c r="BR2" s="178"/>
      <c r="BS2" s="179"/>
      <c r="BT2" s="179"/>
      <c r="BU2" s="178"/>
      <c r="BV2" s="178"/>
      <c r="BX2" s="416"/>
    </row>
    <row r="3" spans="1:77">
      <c r="BM3" s="69"/>
      <c r="BN3" s="69"/>
      <c r="BO3" s="182"/>
      <c r="BP3" s="183"/>
      <c r="BQ3" s="69"/>
      <c r="BR3" s="69"/>
      <c r="BS3" s="184"/>
      <c r="BT3" s="184"/>
      <c r="BU3" s="69"/>
      <c r="BV3" s="69"/>
    </row>
    <row r="4" spans="1:77" s="19" customFormat="1" ht="28.5" customHeight="1">
      <c r="B4" s="20" t="s">
        <v>100</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M4" s="177" t="s">
        <v>40</v>
      </c>
      <c r="BN4" s="177" t="s">
        <v>41</v>
      </c>
      <c r="BO4" s="177" t="s">
        <v>47</v>
      </c>
      <c r="BP4" s="177" t="s">
        <v>48</v>
      </c>
      <c r="BQ4" s="177" t="s">
        <v>42</v>
      </c>
      <c r="BR4" s="177" t="s">
        <v>43</v>
      </c>
      <c r="BS4" s="177" t="s">
        <v>44</v>
      </c>
      <c r="BT4" s="177" t="s">
        <v>45</v>
      </c>
      <c r="BU4" s="177" t="s">
        <v>49</v>
      </c>
      <c r="BV4" s="177" t="s">
        <v>46</v>
      </c>
    </row>
    <row r="5" spans="1:77">
      <c r="BM5" s="50"/>
      <c r="BN5" s="193"/>
      <c r="BO5" s="52"/>
      <c r="BP5" s="53"/>
      <c r="BQ5" s="54"/>
      <c r="BR5" s="54"/>
      <c r="BS5" s="55"/>
      <c r="BT5" s="56"/>
      <c r="BU5" s="54"/>
      <c r="BV5" s="54"/>
    </row>
    <row r="6" spans="1:77">
      <c r="B6" s="36" t="s">
        <v>71</v>
      </c>
      <c r="C6" s="25"/>
      <c r="D6" s="25"/>
      <c r="E6" s="25"/>
      <c r="F6" s="25"/>
      <c r="G6" s="26"/>
      <c r="H6" s="325" t="str">
        <f>【基本設計】画面概要・レイアウト!$AY$6</f>
        <v>画面名</v>
      </c>
      <c r="I6" s="326"/>
      <c r="J6" s="326"/>
      <c r="K6" s="326"/>
      <c r="L6" s="326"/>
      <c r="M6" s="326"/>
      <c r="N6" s="326"/>
      <c r="O6" s="326"/>
      <c r="P6" s="326"/>
      <c r="Q6" s="326"/>
      <c r="R6" s="326"/>
      <c r="S6" s="326"/>
      <c r="T6" s="327"/>
      <c r="BM6" s="50"/>
      <c r="BN6" s="57">
        <f t="shared" ref="BN6:BN23" si="0">IF(BM6&gt;0,BN5+1,BN5)</f>
        <v>0</v>
      </c>
      <c r="BO6" s="52"/>
      <c r="BP6" s="53"/>
      <c r="BQ6" s="54"/>
      <c r="BR6" s="54"/>
      <c r="BS6" s="55"/>
      <c r="BT6" s="56"/>
      <c r="BU6" s="54"/>
      <c r="BV6" s="54"/>
    </row>
    <row r="7" spans="1:77">
      <c r="BM7" s="50"/>
      <c r="BN7" s="57">
        <f t="shared" si="0"/>
        <v>0</v>
      </c>
      <c r="BO7" s="52"/>
      <c r="BP7" s="53"/>
      <c r="BQ7" s="54"/>
      <c r="BR7" s="54"/>
      <c r="BS7" s="55"/>
      <c r="BT7" s="56"/>
      <c r="BU7" s="54"/>
      <c r="BV7" s="54"/>
    </row>
    <row r="8" spans="1:77">
      <c r="F8" s="87" t="s">
        <v>101</v>
      </c>
      <c r="G8" s="88"/>
      <c r="H8" s="88"/>
      <c r="I8" s="88"/>
      <c r="J8" s="88"/>
      <c r="K8" s="88"/>
      <c r="L8" s="88"/>
      <c r="M8" s="89"/>
      <c r="N8" s="87" t="s">
        <v>0</v>
      </c>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9"/>
      <c r="BM8" s="50"/>
      <c r="BN8" s="57">
        <f t="shared" si="0"/>
        <v>0</v>
      </c>
      <c r="BO8" s="52"/>
      <c r="BP8" s="53"/>
      <c r="BQ8" s="54"/>
      <c r="BR8" s="54"/>
      <c r="BS8" s="55"/>
      <c r="BT8" s="56"/>
      <c r="BU8" s="54"/>
      <c r="BV8" s="54"/>
    </row>
    <row r="9" spans="1:77">
      <c r="F9" s="90" t="s">
        <v>114</v>
      </c>
      <c r="G9" s="40"/>
      <c r="H9" s="40"/>
      <c r="I9" s="40"/>
      <c r="J9" s="40"/>
      <c r="K9" s="40"/>
      <c r="L9" s="40"/>
      <c r="M9" s="91"/>
      <c r="N9" s="90" t="s">
        <v>1</v>
      </c>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c r="AP9" s="40"/>
      <c r="AQ9" s="40"/>
      <c r="AR9" s="40"/>
      <c r="AS9" s="40"/>
      <c r="AT9" s="40"/>
      <c r="AU9" s="40"/>
      <c r="AV9" s="40"/>
      <c r="AW9" s="40"/>
      <c r="AX9" s="40"/>
      <c r="AY9" s="40"/>
      <c r="AZ9" s="40"/>
      <c r="BA9" s="40"/>
      <c r="BB9" s="40"/>
      <c r="BC9" s="40"/>
      <c r="BD9" s="40"/>
      <c r="BE9" s="40"/>
      <c r="BF9" s="40"/>
      <c r="BG9" s="40"/>
      <c r="BH9" s="40"/>
      <c r="BI9" s="40"/>
      <c r="BJ9" s="91"/>
      <c r="BM9" s="50"/>
      <c r="BN9" s="57">
        <f t="shared" si="0"/>
        <v>0</v>
      </c>
      <c r="BO9" s="52"/>
      <c r="BP9" s="53"/>
      <c r="BQ9" s="54"/>
      <c r="BR9" s="54"/>
      <c r="BS9" s="55"/>
      <c r="BT9" s="56"/>
      <c r="BU9" s="54"/>
      <c r="BV9" s="54"/>
    </row>
    <row r="10" spans="1:77">
      <c r="F10" s="90" t="s">
        <v>2</v>
      </c>
      <c r="G10" s="40"/>
      <c r="H10" s="40"/>
      <c r="I10" s="40"/>
      <c r="J10" s="40"/>
      <c r="K10" s="40"/>
      <c r="L10" s="40"/>
      <c r="M10" s="91"/>
      <c r="N10" s="90" t="s">
        <v>1</v>
      </c>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91"/>
      <c r="BM10" s="50"/>
      <c r="BN10" s="57">
        <f t="shared" si="0"/>
        <v>0</v>
      </c>
      <c r="BO10" s="52"/>
      <c r="BP10" s="53"/>
      <c r="BQ10" s="54"/>
      <c r="BR10" s="54"/>
      <c r="BS10" s="55"/>
      <c r="BT10" s="56"/>
      <c r="BU10" s="54"/>
      <c r="BV10" s="54"/>
    </row>
    <row r="11" spans="1:77">
      <c r="F11" s="90" t="s">
        <v>3</v>
      </c>
      <c r="G11" s="40"/>
      <c r="H11" s="40"/>
      <c r="I11" s="40"/>
      <c r="J11" s="40"/>
      <c r="K11" s="40"/>
      <c r="L11" s="40"/>
      <c r="M11" s="91"/>
      <c r="N11" s="90" t="s">
        <v>1</v>
      </c>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91"/>
      <c r="BM11" s="50"/>
      <c r="BN11" s="57">
        <f t="shared" si="0"/>
        <v>0</v>
      </c>
      <c r="BO11" s="52"/>
      <c r="BP11" s="53"/>
      <c r="BQ11" s="54"/>
      <c r="BR11" s="54"/>
      <c r="BS11" s="55"/>
      <c r="BT11" s="56"/>
      <c r="BU11" s="54"/>
      <c r="BV11" s="54"/>
    </row>
    <row r="12" spans="1:77">
      <c r="F12" s="90" t="s">
        <v>4</v>
      </c>
      <c r="G12" s="40"/>
      <c r="H12" s="40"/>
      <c r="I12" s="40"/>
      <c r="J12" s="40"/>
      <c r="K12" s="40"/>
      <c r="L12" s="40"/>
      <c r="M12" s="91"/>
      <c r="N12" s="90" t="s">
        <v>1</v>
      </c>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91"/>
      <c r="BM12" s="50"/>
      <c r="BN12" s="57">
        <f t="shared" si="0"/>
        <v>0</v>
      </c>
      <c r="BO12" s="52"/>
      <c r="BP12" s="53"/>
      <c r="BQ12" s="54"/>
      <c r="BR12" s="54"/>
      <c r="BS12" s="55"/>
      <c r="BT12" s="56"/>
      <c r="BU12" s="54"/>
      <c r="BV12" s="54"/>
    </row>
    <row r="13" spans="1:77">
      <c r="F13" s="90" t="s">
        <v>5</v>
      </c>
      <c r="G13" s="40"/>
      <c r="H13" s="40"/>
      <c r="I13" s="40"/>
      <c r="J13" s="40"/>
      <c r="K13" s="40"/>
      <c r="L13" s="40"/>
      <c r="M13" s="91"/>
      <c r="N13" s="90" t="s">
        <v>1</v>
      </c>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91"/>
      <c r="BM13" s="50"/>
      <c r="BN13" s="57">
        <f t="shared" si="0"/>
        <v>0</v>
      </c>
      <c r="BO13" s="52"/>
      <c r="BP13" s="53"/>
      <c r="BQ13" s="54"/>
      <c r="BR13" s="54"/>
      <c r="BS13" s="55"/>
      <c r="BT13" s="56"/>
      <c r="BU13" s="54"/>
      <c r="BV13" s="54"/>
    </row>
    <row r="14" spans="1:77">
      <c r="F14" s="90" t="s">
        <v>6</v>
      </c>
      <c r="G14" s="40"/>
      <c r="H14" s="40"/>
      <c r="I14" s="40"/>
      <c r="J14" s="40"/>
      <c r="K14" s="40"/>
      <c r="L14" s="40"/>
      <c r="M14" s="91"/>
      <c r="N14" s="90" t="s">
        <v>1</v>
      </c>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91"/>
      <c r="BM14" s="50"/>
      <c r="BN14" s="57">
        <f t="shared" si="0"/>
        <v>0</v>
      </c>
      <c r="BO14" s="52"/>
      <c r="BP14" s="53"/>
      <c r="BQ14" s="54"/>
      <c r="BR14" s="54"/>
      <c r="BS14" s="55"/>
      <c r="BT14" s="56"/>
      <c r="BU14" s="54"/>
      <c r="BV14" s="54"/>
    </row>
    <row r="15" spans="1:77">
      <c r="F15" s="90" t="s">
        <v>7</v>
      </c>
      <c r="G15" s="40"/>
      <c r="H15" s="40"/>
      <c r="I15" s="40"/>
      <c r="J15" s="40"/>
      <c r="K15" s="40"/>
      <c r="L15" s="40"/>
      <c r="M15" s="91"/>
      <c r="N15" s="90" t="s">
        <v>1</v>
      </c>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91"/>
      <c r="BM15" s="50"/>
      <c r="BN15" s="57">
        <f t="shared" si="0"/>
        <v>0</v>
      </c>
      <c r="BO15" s="52"/>
      <c r="BP15" s="194"/>
      <c r="BQ15" s="54"/>
      <c r="BR15" s="54"/>
      <c r="BS15" s="55"/>
      <c r="BT15" s="56"/>
      <c r="BU15" s="54"/>
      <c r="BV15" s="54"/>
    </row>
    <row r="16" spans="1:77">
      <c r="F16" s="90" t="s">
        <v>8</v>
      </c>
      <c r="G16" s="40"/>
      <c r="H16" s="40"/>
      <c r="I16" s="40"/>
      <c r="J16" s="40"/>
      <c r="K16" s="40"/>
      <c r="L16" s="40"/>
      <c r="M16" s="91"/>
      <c r="N16" s="90" t="s">
        <v>1</v>
      </c>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91"/>
      <c r="BM16" s="50"/>
      <c r="BN16" s="57">
        <f t="shared" si="0"/>
        <v>0</v>
      </c>
      <c r="BO16" s="52"/>
      <c r="BP16" s="194"/>
      <c r="BQ16" s="54"/>
      <c r="BR16" s="54"/>
      <c r="BS16" s="55"/>
      <c r="BT16" s="56"/>
      <c r="BU16" s="54"/>
      <c r="BV16" s="54"/>
    </row>
    <row r="17" spans="4:74">
      <c r="F17" s="90" t="s">
        <v>9</v>
      </c>
      <c r="G17" s="40"/>
      <c r="H17" s="40"/>
      <c r="I17" s="40"/>
      <c r="J17" s="40"/>
      <c r="K17" s="40"/>
      <c r="L17" s="40"/>
      <c r="M17" s="91"/>
      <c r="N17" s="90" t="s">
        <v>1</v>
      </c>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91"/>
      <c r="BM17" s="50"/>
      <c r="BN17" s="57">
        <f t="shared" si="0"/>
        <v>0</v>
      </c>
      <c r="BO17" s="52"/>
      <c r="BP17" s="194"/>
      <c r="BQ17" s="54"/>
      <c r="BR17" s="54"/>
      <c r="BS17" s="55"/>
      <c r="BT17" s="56"/>
      <c r="BU17" s="54"/>
      <c r="BV17" s="54"/>
    </row>
    <row r="18" spans="4:74">
      <c r="F18" s="90" t="s">
        <v>10</v>
      </c>
      <c r="G18" s="40"/>
      <c r="H18" s="40"/>
      <c r="I18" s="40"/>
      <c r="J18" s="40"/>
      <c r="K18" s="40"/>
      <c r="L18" s="40"/>
      <c r="M18" s="91"/>
      <c r="N18" s="90" t="s">
        <v>1</v>
      </c>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91"/>
      <c r="BM18" s="50"/>
      <c r="BN18" s="57">
        <f t="shared" si="0"/>
        <v>0</v>
      </c>
      <c r="BO18" s="52"/>
      <c r="BP18" s="194"/>
      <c r="BQ18" s="54"/>
      <c r="BR18" s="54"/>
      <c r="BS18" s="55"/>
      <c r="BT18" s="56"/>
      <c r="BU18" s="54"/>
      <c r="BV18" s="54"/>
    </row>
    <row r="19" spans="4:74">
      <c r="F19" s="90" t="s">
        <v>11</v>
      </c>
      <c r="G19" s="40"/>
      <c r="H19" s="40"/>
      <c r="I19" s="40"/>
      <c r="J19" s="40"/>
      <c r="K19" s="40"/>
      <c r="L19" s="40"/>
      <c r="M19" s="91"/>
      <c r="N19" s="90" t="s">
        <v>1</v>
      </c>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91"/>
      <c r="BM19" s="50"/>
      <c r="BN19" s="57">
        <f t="shared" si="0"/>
        <v>0</v>
      </c>
      <c r="BO19" s="52"/>
      <c r="BP19" s="194"/>
      <c r="BQ19" s="54"/>
      <c r="BR19" s="54"/>
      <c r="BS19" s="55"/>
      <c r="BT19" s="56"/>
      <c r="BU19" s="54"/>
      <c r="BV19" s="54"/>
    </row>
    <row r="20" spans="4:74">
      <c r="F20" s="90" t="s">
        <v>12</v>
      </c>
      <c r="G20" s="40"/>
      <c r="H20" s="40"/>
      <c r="I20" s="40"/>
      <c r="J20" s="40"/>
      <c r="K20" s="40"/>
      <c r="L20" s="40"/>
      <c r="M20" s="91"/>
      <c r="N20" s="90" t="s">
        <v>1</v>
      </c>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91"/>
      <c r="BM20" s="50"/>
      <c r="BN20" s="57">
        <f t="shared" si="0"/>
        <v>0</v>
      </c>
      <c r="BO20" s="52"/>
      <c r="BP20" s="194"/>
      <c r="BQ20" s="54"/>
      <c r="BR20" s="54"/>
      <c r="BS20" s="55"/>
      <c r="BT20" s="56"/>
      <c r="BU20" s="54"/>
      <c r="BV20" s="54"/>
    </row>
    <row r="21" spans="4:74">
      <c r="F21" s="93" t="s">
        <v>115</v>
      </c>
      <c r="G21" s="40"/>
      <c r="H21" s="40"/>
      <c r="I21" s="40"/>
      <c r="J21" s="40"/>
      <c r="K21" s="40"/>
      <c r="L21" s="40"/>
      <c r="M21" s="91"/>
      <c r="N21" s="169" t="s">
        <v>1</v>
      </c>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91"/>
      <c r="BM21" s="50"/>
      <c r="BN21" s="57">
        <f t="shared" si="0"/>
        <v>0</v>
      </c>
      <c r="BO21" s="52"/>
      <c r="BP21" s="194"/>
      <c r="BQ21" s="54"/>
      <c r="BR21" s="54"/>
      <c r="BS21" s="55"/>
      <c r="BT21" s="56"/>
      <c r="BU21" s="54"/>
      <c r="BV21" s="54"/>
    </row>
    <row r="22" spans="4:74">
      <c r="D22" s="1"/>
      <c r="F22" s="93" t="s">
        <v>151</v>
      </c>
      <c r="G22" s="40"/>
      <c r="H22" s="40"/>
      <c r="I22" s="40"/>
      <c r="J22" s="40"/>
      <c r="K22" s="40"/>
      <c r="L22" s="40"/>
      <c r="M22" s="91"/>
      <c r="N22" s="169" t="s">
        <v>1</v>
      </c>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91"/>
      <c r="BM22" s="50"/>
      <c r="BN22" s="57">
        <f t="shared" si="0"/>
        <v>0</v>
      </c>
      <c r="BO22" s="52"/>
      <c r="BP22" s="194"/>
      <c r="BQ22" s="54"/>
      <c r="BR22" s="54"/>
      <c r="BS22" s="55"/>
      <c r="BT22" s="56"/>
      <c r="BU22" s="54"/>
      <c r="BV22" s="54"/>
    </row>
    <row r="23" spans="4:74">
      <c r="D23" s="1"/>
      <c r="F23" s="93" t="s">
        <v>116</v>
      </c>
      <c r="G23" s="40"/>
      <c r="H23" s="40"/>
      <c r="I23" s="40"/>
      <c r="J23" s="40"/>
      <c r="K23" s="40"/>
      <c r="L23" s="40"/>
      <c r="M23" s="91"/>
      <c r="N23" s="169" t="s">
        <v>1</v>
      </c>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91"/>
      <c r="BM23" s="50"/>
      <c r="BN23" s="57">
        <f t="shared" si="0"/>
        <v>0</v>
      </c>
      <c r="BO23" s="52"/>
      <c r="BP23" s="194"/>
      <c r="BQ23" s="54"/>
      <c r="BR23" s="54"/>
      <c r="BS23" s="55"/>
      <c r="BT23" s="56"/>
      <c r="BU23" s="54"/>
      <c r="BV23" s="54"/>
    </row>
    <row r="24" spans="4:74">
      <c r="F24" s="93" t="s">
        <v>152</v>
      </c>
      <c r="G24" s="40"/>
      <c r="H24" s="40"/>
      <c r="I24" s="40"/>
      <c r="J24" s="40"/>
      <c r="K24" s="40"/>
      <c r="L24" s="40"/>
      <c r="M24" s="91"/>
      <c r="N24" s="169" t="s">
        <v>1</v>
      </c>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91"/>
      <c r="BM24" s="50"/>
      <c r="BN24" s="57">
        <f t="shared" ref="BN24:BN25" si="1">IF(BM24&gt;0,BN23+1,BN23)</f>
        <v>0</v>
      </c>
      <c r="BO24" s="52"/>
      <c r="BP24" s="194"/>
      <c r="BQ24" s="54"/>
      <c r="BR24" s="54"/>
      <c r="BS24" s="55"/>
      <c r="BT24" s="56"/>
      <c r="BU24" s="54"/>
      <c r="BV24" s="54"/>
    </row>
    <row r="25" spans="4:74">
      <c r="F25" s="93" t="s">
        <v>153</v>
      </c>
      <c r="G25" s="40"/>
      <c r="H25" s="40"/>
      <c r="I25" s="40"/>
      <c r="J25" s="40"/>
      <c r="K25" s="40"/>
      <c r="L25" s="40"/>
      <c r="M25" s="91"/>
      <c r="N25" s="169" t="s">
        <v>1</v>
      </c>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91"/>
      <c r="BM25" s="50"/>
      <c r="BN25" s="57">
        <f t="shared" si="1"/>
        <v>0</v>
      </c>
      <c r="BO25" s="52"/>
      <c r="BP25" s="194"/>
      <c r="BQ25" s="54"/>
      <c r="BR25" s="54"/>
      <c r="BS25" s="55"/>
      <c r="BT25" s="56"/>
      <c r="BU25" s="54"/>
      <c r="BV25" s="54"/>
    </row>
    <row r="27" spans="4:74">
      <c r="BM27" s="186"/>
      <c r="BN27" s="186"/>
      <c r="BO27" s="187"/>
      <c r="BP27" s="187"/>
      <c r="BQ27" s="186"/>
      <c r="BR27" s="186"/>
      <c r="BU27" s="186"/>
      <c r="BV27" s="186"/>
    </row>
    <row r="28" spans="4:74">
      <c r="BM28" s="186"/>
      <c r="BN28" s="186"/>
      <c r="BO28" s="187"/>
      <c r="BP28" s="187"/>
      <c r="BQ28" s="186"/>
      <c r="BR28" s="186"/>
      <c r="BU28" s="186"/>
      <c r="BV28" s="186"/>
    </row>
    <row r="29" spans="4:74">
      <c r="BM29" s="186"/>
      <c r="BN29" s="186"/>
      <c r="BO29" s="187"/>
      <c r="BP29" s="187"/>
      <c r="BQ29" s="186"/>
      <c r="BR29" s="186"/>
      <c r="BU29" s="186"/>
      <c r="BV29" s="186"/>
    </row>
    <row r="30" spans="4:74">
      <c r="BM30" s="186"/>
      <c r="BN30" s="186"/>
      <c r="BO30" s="187"/>
      <c r="BP30" s="187"/>
      <c r="BQ30" s="186"/>
      <c r="BR30" s="186"/>
      <c r="BU30" s="186"/>
      <c r="BV30" s="186"/>
    </row>
    <row r="31" spans="4:74">
      <c r="BM31" s="186"/>
      <c r="BN31" s="186"/>
      <c r="BO31" s="187"/>
      <c r="BP31" s="187"/>
      <c r="BQ31" s="186"/>
      <c r="BR31" s="186"/>
      <c r="BU31" s="186"/>
      <c r="BV31" s="186"/>
    </row>
    <row r="32" spans="4:74">
      <c r="BM32" s="186"/>
      <c r="BN32" s="186"/>
      <c r="BO32" s="187"/>
      <c r="BP32" s="187"/>
      <c r="BQ32" s="186"/>
      <c r="BR32" s="186"/>
      <c r="BU32" s="186"/>
      <c r="BV32" s="186"/>
    </row>
    <row r="33" spans="65:74">
      <c r="BM33" s="186"/>
      <c r="BN33" s="186"/>
      <c r="BO33" s="187"/>
      <c r="BP33" s="187"/>
      <c r="BQ33" s="186"/>
      <c r="BR33" s="186"/>
      <c r="BU33" s="186"/>
      <c r="BV33" s="186"/>
    </row>
    <row r="34" spans="65:74">
      <c r="BM34" s="186"/>
      <c r="BN34" s="186"/>
      <c r="BO34" s="187"/>
      <c r="BP34" s="187"/>
      <c r="BQ34" s="186"/>
      <c r="BR34" s="186"/>
      <c r="BU34" s="186"/>
      <c r="BV34" s="186"/>
    </row>
    <row r="35" spans="65:74">
      <c r="BM35" s="186"/>
      <c r="BN35" s="186"/>
      <c r="BO35" s="187"/>
      <c r="BP35" s="187"/>
      <c r="BQ35" s="186"/>
      <c r="BR35" s="186"/>
      <c r="BU35" s="186"/>
      <c r="BV35" s="186"/>
    </row>
    <row r="36" spans="65:74">
      <c r="BM36" s="186"/>
      <c r="BN36" s="186"/>
      <c r="BO36" s="187"/>
      <c r="BP36" s="187"/>
      <c r="BQ36" s="186"/>
      <c r="BR36" s="186"/>
      <c r="BU36" s="186"/>
      <c r="BV36" s="186"/>
    </row>
    <row r="37" spans="65:74">
      <c r="BM37" s="186"/>
      <c r="BN37" s="186"/>
      <c r="BO37" s="187"/>
      <c r="BP37" s="187"/>
      <c r="BQ37" s="186"/>
      <c r="BR37" s="186"/>
      <c r="BU37" s="186"/>
      <c r="BV37" s="186"/>
    </row>
    <row r="38" spans="65:74">
      <c r="BM38" s="186"/>
      <c r="BN38" s="186"/>
      <c r="BO38" s="187"/>
      <c r="BP38" s="187"/>
      <c r="BQ38" s="186"/>
      <c r="BR38" s="186"/>
      <c r="BU38" s="186"/>
      <c r="BV38" s="186"/>
    </row>
    <row r="39" spans="65:74">
      <c r="BM39" s="186"/>
      <c r="BN39" s="186"/>
      <c r="BO39" s="187"/>
      <c r="BP39" s="187"/>
      <c r="BQ39" s="186"/>
      <c r="BR39" s="186"/>
      <c r="BU39" s="186"/>
      <c r="BV39" s="186"/>
    </row>
    <row r="40" spans="65:74">
      <c r="BM40" s="186"/>
      <c r="BN40" s="186"/>
      <c r="BO40" s="187"/>
      <c r="BP40" s="187"/>
      <c r="BQ40" s="186"/>
      <c r="BR40" s="186"/>
      <c r="BU40" s="186"/>
      <c r="BV40" s="186"/>
    </row>
    <row r="41" spans="65:74">
      <c r="BM41" s="186"/>
      <c r="BN41" s="186"/>
      <c r="BO41" s="187"/>
      <c r="BP41" s="187"/>
      <c r="BQ41" s="186"/>
      <c r="BR41" s="186"/>
      <c r="BU41" s="186"/>
      <c r="BV41" s="186"/>
    </row>
    <row r="42" spans="65:74">
      <c r="BM42" s="186"/>
      <c r="BN42" s="186"/>
      <c r="BO42" s="187"/>
      <c r="BP42" s="187"/>
      <c r="BQ42" s="186"/>
      <c r="BR42" s="186"/>
      <c r="BU42" s="186"/>
      <c r="BV42" s="186"/>
    </row>
    <row r="43" spans="65:74">
      <c r="BM43" s="186"/>
      <c r="BN43" s="186"/>
      <c r="BO43" s="187"/>
      <c r="BP43" s="187"/>
      <c r="BQ43" s="186"/>
      <c r="BR43" s="186"/>
      <c r="BU43" s="186"/>
      <c r="BV43" s="186"/>
    </row>
    <row r="44" spans="65:74">
      <c r="BM44" s="186"/>
      <c r="BN44" s="186"/>
      <c r="BO44" s="187"/>
      <c r="BP44" s="187"/>
      <c r="BQ44" s="186"/>
      <c r="BR44" s="186"/>
      <c r="BU44" s="186"/>
      <c r="BV44" s="186"/>
    </row>
    <row r="45" spans="65:74">
      <c r="BM45" s="186"/>
      <c r="BN45" s="186"/>
      <c r="BO45" s="187"/>
      <c r="BP45" s="187"/>
      <c r="BQ45" s="186"/>
      <c r="BR45" s="186"/>
      <c r="BU45" s="186"/>
      <c r="BV45" s="186"/>
    </row>
    <row r="46" spans="65:74">
      <c r="BM46" s="186"/>
      <c r="BN46" s="186"/>
      <c r="BO46" s="187"/>
      <c r="BP46" s="187"/>
      <c r="BQ46" s="186"/>
      <c r="BR46" s="186"/>
      <c r="BU46" s="186"/>
      <c r="BV46" s="186"/>
    </row>
    <row r="47" spans="65:74">
      <c r="BM47" s="186"/>
      <c r="BN47" s="186"/>
      <c r="BO47" s="187"/>
      <c r="BP47" s="187"/>
      <c r="BQ47" s="186"/>
      <c r="BR47" s="186"/>
      <c r="BU47" s="186"/>
      <c r="BV47" s="186"/>
    </row>
    <row r="48" spans="65:74">
      <c r="BM48" s="186"/>
      <c r="BN48" s="186"/>
      <c r="BO48" s="187"/>
      <c r="BP48" s="187"/>
      <c r="BQ48" s="186"/>
      <c r="BR48" s="186"/>
      <c r="BU48" s="186"/>
      <c r="BV48" s="186"/>
    </row>
    <row r="49" spans="65:74">
      <c r="BM49" s="186"/>
      <c r="BN49" s="186"/>
      <c r="BO49" s="187"/>
      <c r="BP49" s="187"/>
      <c r="BQ49" s="186"/>
      <c r="BR49" s="186"/>
      <c r="BU49" s="186"/>
      <c r="BV49" s="186"/>
    </row>
    <row r="50" spans="65:74">
      <c r="BM50" s="186"/>
      <c r="BN50" s="186"/>
      <c r="BO50" s="187"/>
      <c r="BP50" s="187"/>
      <c r="BQ50" s="186"/>
      <c r="BR50" s="186"/>
      <c r="BU50" s="186"/>
      <c r="BV50" s="186"/>
    </row>
    <row r="51" spans="65:74">
      <c r="BM51" s="186"/>
      <c r="BN51" s="186"/>
      <c r="BO51" s="187"/>
      <c r="BP51" s="187"/>
      <c r="BQ51" s="186"/>
      <c r="BR51" s="186"/>
      <c r="BU51" s="186"/>
      <c r="BV51" s="186"/>
    </row>
    <row r="52" spans="65:74">
      <c r="BM52" s="186"/>
      <c r="BN52" s="186"/>
      <c r="BO52" s="187"/>
      <c r="BP52" s="187"/>
      <c r="BQ52" s="186"/>
      <c r="BR52" s="186"/>
      <c r="BU52" s="186"/>
      <c r="BV52" s="186"/>
    </row>
    <row r="53" spans="65:74">
      <c r="BM53" s="186"/>
      <c r="BN53" s="186"/>
      <c r="BO53" s="187"/>
      <c r="BP53" s="187"/>
      <c r="BQ53" s="186"/>
      <c r="BR53" s="186"/>
      <c r="BU53" s="186"/>
      <c r="BV53" s="186"/>
    </row>
    <row r="54" spans="65:74">
      <c r="BM54" s="186"/>
      <c r="BN54" s="186"/>
      <c r="BO54" s="187"/>
      <c r="BP54" s="187"/>
      <c r="BQ54" s="186"/>
      <c r="BR54" s="186"/>
      <c r="BU54" s="186"/>
      <c r="BV54" s="186"/>
    </row>
    <row r="55" spans="65:74">
      <c r="BM55" s="186"/>
      <c r="BN55" s="186"/>
      <c r="BO55" s="187"/>
      <c r="BP55" s="187"/>
      <c r="BQ55" s="186"/>
      <c r="BR55" s="186"/>
      <c r="BU55" s="186"/>
      <c r="BV55" s="186"/>
    </row>
    <row r="56" spans="65:74">
      <c r="BM56" s="186"/>
      <c r="BN56" s="186"/>
      <c r="BO56" s="187"/>
      <c r="BP56" s="187"/>
      <c r="BQ56" s="186"/>
      <c r="BR56" s="186"/>
      <c r="BU56" s="186"/>
      <c r="BV56" s="186"/>
    </row>
    <row r="57" spans="65:74">
      <c r="BM57" s="186"/>
      <c r="BN57" s="186"/>
      <c r="BO57" s="187"/>
      <c r="BP57" s="187"/>
      <c r="BQ57" s="186"/>
      <c r="BR57" s="186"/>
      <c r="BU57" s="186"/>
      <c r="BV57" s="186"/>
    </row>
    <row r="58" spans="65:74">
      <c r="BM58" s="186"/>
      <c r="BN58" s="186"/>
      <c r="BO58" s="187"/>
      <c r="BP58" s="187"/>
      <c r="BQ58" s="186"/>
      <c r="BR58" s="186"/>
      <c r="BU58" s="186"/>
      <c r="BV58" s="186"/>
    </row>
    <row r="59" spans="65:74">
      <c r="BM59" s="186"/>
      <c r="BN59" s="186"/>
      <c r="BO59" s="187"/>
      <c r="BP59" s="187"/>
      <c r="BQ59" s="186"/>
      <c r="BR59" s="186"/>
      <c r="BU59" s="186"/>
      <c r="BV59" s="186"/>
    </row>
    <row r="60" spans="65:74">
      <c r="BM60" s="186"/>
      <c r="BN60" s="186"/>
      <c r="BO60" s="187"/>
      <c r="BP60" s="187"/>
      <c r="BQ60" s="186"/>
      <c r="BR60" s="186"/>
      <c r="BU60" s="186"/>
      <c r="BV60" s="186"/>
    </row>
    <row r="61" spans="65:74">
      <c r="BM61" s="186"/>
      <c r="BN61" s="186"/>
      <c r="BO61" s="187"/>
      <c r="BP61" s="187"/>
      <c r="BQ61" s="186"/>
      <c r="BR61" s="186"/>
      <c r="BU61" s="186"/>
      <c r="BV61" s="186"/>
    </row>
    <row r="62" spans="65:74">
      <c r="BM62" s="186"/>
      <c r="BN62" s="186"/>
      <c r="BO62" s="187"/>
      <c r="BP62" s="187"/>
      <c r="BQ62" s="186"/>
      <c r="BR62" s="186"/>
      <c r="BU62" s="186"/>
      <c r="BV62" s="186"/>
    </row>
    <row r="63" spans="65:74">
      <c r="BM63" s="186"/>
      <c r="BN63" s="186"/>
      <c r="BO63" s="187"/>
      <c r="BP63" s="187"/>
      <c r="BQ63" s="186"/>
      <c r="BR63" s="186"/>
      <c r="BU63" s="186"/>
      <c r="BV63" s="186"/>
    </row>
    <row r="71" spans="65:74">
      <c r="BM71" s="186"/>
      <c r="BN71" s="186"/>
      <c r="BO71" s="187"/>
      <c r="BP71" s="187"/>
      <c r="BQ71" s="186"/>
      <c r="BR71" s="186"/>
      <c r="BU71" s="186"/>
      <c r="BV71" s="186"/>
    </row>
    <row r="72" spans="65:74">
      <c r="BM72" s="186"/>
      <c r="BN72" s="186"/>
      <c r="BO72" s="187"/>
      <c r="BP72" s="187"/>
      <c r="BQ72" s="186"/>
      <c r="BR72" s="186"/>
      <c r="BU72" s="186"/>
      <c r="BV72" s="186"/>
    </row>
    <row r="73" spans="65:74">
      <c r="BM73" s="186"/>
      <c r="BN73" s="186"/>
      <c r="BO73" s="187"/>
      <c r="BP73" s="187"/>
      <c r="BQ73" s="186"/>
      <c r="BR73" s="186"/>
      <c r="BU73" s="186"/>
      <c r="BV73" s="186"/>
    </row>
    <row r="74" spans="65:74">
      <c r="BM74" s="186"/>
      <c r="BN74" s="186"/>
      <c r="BO74" s="187"/>
      <c r="BP74" s="187"/>
      <c r="BQ74" s="186"/>
      <c r="BR74" s="186"/>
      <c r="BU74" s="186"/>
      <c r="BV74" s="186"/>
    </row>
    <row r="75" spans="65:74">
      <c r="BM75" s="186"/>
      <c r="BN75" s="186"/>
      <c r="BO75" s="187"/>
      <c r="BP75" s="187"/>
      <c r="BQ75" s="186"/>
      <c r="BR75" s="186"/>
      <c r="BU75" s="186"/>
      <c r="BV75" s="186"/>
    </row>
    <row r="76" spans="65:74">
      <c r="BM76" s="186"/>
      <c r="BN76" s="186"/>
      <c r="BO76" s="187"/>
      <c r="BP76" s="187"/>
      <c r="BQ76" s="186"/>
      <c r="BR76" s="186"/>
      <c r="BU76" s="186"/>
      <c r="BV76" s="186"/>
    </row>
    <row r="77" spans="65:74">
      <c r="BM77" s="186"/>
      <c r="BN77" s="186"/>
      <c r="BO77" s="187"/>
      <c r="BP77" s="187"/>
      <c r="BQ77" s="186"/>
      <c r="BR77" s="186"/>
      <c r="BU77" s="186"/>
      <c r="BV77" s="186"/>
    </row>
    <row r="78" spans="65:74">
      <c r="BM78" s="186"/>
      <c r="BN78" s="186"/>
      <c r="BO78" s="187"/>
      <c r="BP78" s="187"/>
      <c r="BQ78" s="186"/>
      <c r="BR78" s="186"/>
      <c r="BU78" s="186"/>
      <c r="BV78" s="186"/>
    </row>
    <row r="79" spans="65:74">
      <c r="BM79" s="186"/>
      <c r="BN79" s="186"/>
      <c r="BO79" s="187"/>
      <c r="BP79" s="187"/>
      <c r="BQ79" s="186"/>
      <c r="BR79" s="186"/>
      <c r="BU79" s="186"/>
      <c r="BV79" s="186"/>
    </row>
    <row r="81" spans="65:74">
      <c r="BM81" s="186"/>
      <c r="BN81" s="186"/>
      <c r="BO81" s="187"/>
      <c r="BP81" s="187"/>
      <c r="BQ81" s="186"/>
      <c r="BR81" s="186"/>
      <c r="BU81" s="186"/>
      <c r="BV81" s="186"/>
    </row>
    <row r="82" spans="65:74">
      <c r="BM82" s="186"/>
      <c r="BN82" s="186"/>
      <c r="BO82" s="187"/>
      <c r="BP82" s="187"/>
      <c r="BQ82" s="186"/>
      <c r="BR82" s="186"/>
      <c r="BU82" s="186"/>
      <c r="BV82" s="186"/>
    </row>
    <row r="83" spans="65:74">
      <c r="BM83" s="186"/>
      <c r="BN83" s="186"/>
      <c r="BO83" s="187"/>
      <c r="BP83" s="187"/>
      <c r="BQ83" s="186"/>
      <c r="BR83" s="186"/>
      <c r="BU83" s="186"/>
      <c r="BV83" s="186"/>
    </row>
    <row r="84" spans="65:74">
      <c r="BM84" s="186"/>
      <c r="BN84" s="186"/>
      <c r="BO84" s="187"/>
      <c r="BP84" s="187"/>
      <c r="BQ84" s="186"/>
      <c r="BR84" s="186"/>
      <c r="BU84" s="186"/>
      <c r="BV84" s="186"/>
    </row>
    <row r="85" spans="65:74">
      <c r="BM85" s="186"/>
      <c r="BN85" s="186"/>
      <c r="BO85" s="187"/>
      <c r="BP85" s="187"/>
      <c r="BQ85" s="186"/>
      <c r="BR85" s="186"/>
      <c r="BU85" s="186"/>
      <c r="BV85" s="186"/>
    </row>
    <row r="94" spans="65:74">
      <c r="BM94" s="186"/>
      <c r="BN94" s="186"/>
      <c r="BO94" s="187"/>
      <c r="BP94" s="187"/>
      <c r="BQ94" s="186"/>
      <c r="BR94" s="186"/>
      <c r="BU94" s="186"/>
      <c r="BV94" s="186"/>
    </row>
    <row r="95" spans="65:74">
      <c r="BM95" s="186"/>
      <c r="BN95" s="186"/>
      <c r="BO95" s="187"/>
      <c r="BP95" s="187"/>
      <c r="BQ95" s="186"/>
      <c r="BR95" s="186"/>
      <c r="BU95" s="186"/>
      <c r="BV95" s="186"/>
    </row>
    <row r="96" spans="65:74">
      <c r="BM96" s="186"/>
      <c r="BN96" s="186"/>
      <c r="BO96" s="187"/>
      <c r="BP96" s="187"/>
      <c r="BQ96" s="186"/>
      <c r="BR96" s="186"/>
      <c r="BU96" s="186"/>
      <c r="BV96" s="186"/>
    </row>
    <row r="97" spans="65:74">
      <c r="BM97" s="186"/>
      <c r="BN97" s="186"/>
      <c r="BO97" s="187"/>
      <c r="BP97" s="187"/>
      <c r="BQ97" s="186"/>
      <c r="BR97" s="186"/>
      <c r="BU97" s="186"/>
      <c r="BV97" s="186"/>
    </row>
    <row r="98" spans="65:74">
      <c r="BM98" s="186"/>
      <c r="BN98" s="186"/>
      <c r="BO98" s="187"/>
      <c r="BP98" s="187"/>
      <c r="BQ98" s="186"/>
      <c r="BR98" s="186"/>
      <c r="BU98" s="186"/>
      <c r="BV98" s="186"/>
    </row>
    <row r="99" spans="65:74">
      <c r="BM99" s="186"/>
      <c r="BN99" s="186"/>
      <c r="BO99" s="187"/>
      <c r="BP99" s="187"/>
      <c r="BQ99" s="186"/>
      <c r="BR99" s="186"/>
      <c r="BU99" s="186"/>
      <c r="BV99" s="186"/>
    </row>
    <row r="100" spans="65:74">
      <c r="BM100" s="186"/>
      <c r="BN100" s="186"/>
      <c r="BO100" s="187"/>
      <c r="BP100" s="187"/>
      <c r="BQ100" s="186"/>
      <c r="BR100" s="186"/>
      <c r="BU100" s="186"/>
      <c r="BV100" s="186"/>
    </row>
    <row r="101" spans="65:74">
      <c r="BM101" s="186"/>
      <c r="BN101" s="186"/>
      <c r="BO101" s="187"/>
      <c r="BP101" s="187"/>
      <c r="BQ101" s="186"/>
      <c r="BR101" s="186"/>
      <c r="BU101" s="186"/>
      <c r="BV101" s="186"/>
    </row>
    <row r="102" spans="65:74">
      <c r="BM102" s="186"/>
      <c r="BN102" s="186"/>
      <c r="BO102" s="187"/>
      <c r="BP102" s="187"/>
      <c r="BQ102" s="186"/>
      <c r="BR102" s="186"/>
      <c r="BU102" s="186"/>
      <c r="BV102" s="186"/>
    </row>
    <row r="103" spans="65:74">
      <c r="BM103" s="186"/>
      <c r="BN103" s="186"/>
      <c r="BO103" s="187"/>
      <c r="BP103" s="187"/>
      <c r="BQ103" s="186"/>
      <c r="BR103" s="186"/>
      <c r="BU103" s="186"/>
      <c r="BV103" s="186"/>
    </row>
    <row r="106" spans="65:74">
      <c r="BM106" s="186"/>
      <c r="BN106" s="186"/>
      <c r="BO106" s="187"/>
      <c r="BP106" s="187"/>
      <c r="BQ106" s="186"/>
      <c r="BR106" s="186"/>
      <c r="BU106" s="186"/>
      <c r="BV106" s="186"/>
    </row>
    <row r="107" spans="65:74">
      <c r="BM107" s="186"/>
      <c r="BN107" s="186"/>
      <c r="BO107" s="187"/>
      <c r="BP107" s="187"/>
      <c r="BQ107" s="186"/>
      <c r="BR107" s="186"/>
      <c r="BU107" s="186"/>
      <c r="BV107" s="186"/>
    </row>
    <row r="108" spans="65:74">
      <c r="BM108" s="186"/>
      <c r="BN108" s="186"/>
      <c r="BO108" s="187"/>
      <c r="BP108" s="187"/>
      <c r="BQ108" s="186"/>
      <c r="BR108" s="186"/>
      <c r="BU108" s="186"/>
      <c r="BV108" s="186"/>
    </row>
    <row r="109" spans="65:74">
      <c r="BM109" s="186"/>
      <c r="BN109" s="186"/>
      <c r="BO109" s="187"/>
      <c r="BP109" s="187"/>
      <c r="BQ109" s="186"/>
      <c r="BR109" s="186"/>
      <c r="BU109" s="186"/>
      <c r="BV109" s="186"/>
    </row>
    <row r="110" spans="65:74">
      <c r="BM110" s="186"/>
      <c r="BN110" s="186"/>
      <c r="BO110" s="187"/>
      <c r="BP110" s="187"/>
      <c r="BQ110" s="186"/>
      <c r="BR110" s="186"/>
      <c r="BU110" s="186"/>
      <c r="BV110" s="186"/>
    </row>
    <row r="111" spans="65:74">
      <c r="BM111" s="186"/>
      <c r="BN111" s="186"/>
      <c r="BO111" s="187"/>
      <c r="BP111" s="187"/>
      <c r="BQ111" s="186"/>
      <c r="BR111" s="186"/>
      <c r="BU111" s="186"/>
      <c r="BV111" s="186"/>
    </row>
    <row r="112" spans="65:74">
      <c r="BM112" s="186"/>
      <c r="BN112" s="186"/>
      <c r="BO112" s="187"/>
      <c r="BP112" s="187"/>
      <c r="BQ112" s="186"/>
      <c r="BR112" s="186"/>
      <c r="BU112" s="186"/>
      <c r="BV112" s="186"/>
    </row>
    <row r="113" spans="65:74">
      <c r="BM113" s="186"/>
      <c r="BN113" s="186"/>
      <c r="BO113" s="187"/>
      <c r="BP113" s="187"/>
      <c r="BQ113" s="186"/>
      <c r="BR113" s="186"/>
      <c r="BU113" s="186"/>
      <c r="BV113" s="186"/>
    </row>
    <row r="114" spans="65:74">
      <c r="BM114" s="186"/>
      <c r="BN114" s="186"/>
      <c r="BO114" s="187"/>
      <c r="BP114" s="187"/>
      <c r="BQ114" s="186"/>
      <c r="BR114" s="186"/>
      <c r="BU114" s="186"/>
      <c r="BV114" s="186"/>
    </row>
    <row r="115" spans="65:74">
      <c r="BM115" s="186"/>
      <c r="BN115" s="186"/>
      <c r="BO115" s="187"/>
      <c r="BP115" s="187"/>
      <c r="BQ115" s="186"/>
      <c r="BR115" s="186"/>
      <c r="BU115" s="186"/>
      <c r="BV115" s="186"/>
    </row>
    <row r="116" spans="65:74">
      <c r="BM116" s="186"/>
      <c r="BN116" s="186"/>
      <c r="BO116" s="187"/>
      <c r="BP116" s="187"/>
      <c r="BQ116" s="186"/>
      <c r="BR116" s="186"/>
      <c r="BU116" s="186"/>
      <c r="BV116" s="186"/>
    </row>
    <row r="117" spans="65:74">
      <c r="BM117" s="195"/>
      <c r="BN117" s="195"/>
      <c r="BO117" s="196"/>
      <c r="BP117" s="196"/>
      <c r="BQ117" s="195"/>
      <c r="BR117" s="195"/>
      <c r="BU117" s="195"/>
      <c r="BV117" s="195"/>
    </row>
    <row r="118" spans="65:74">
      <c r="BM118" s="195"/>
      <c r="BN118" s="195"/>
      <c r="BO118" s="196"/>
      <c r="BP118" s="196"/>
      <c r="BQ118" s="195"/>
      <c r="BR118" s="195"/>
      <c r="BU118" s="195"/>
      <c r="BV118" s="195"/>
    </row>
    <row r="119" spans="65:74">
      <c r="BM119" s="195"/>
      <c r="BN119" s="195"/>
      <c r="BO119" s="196"/>
      <c r="BP119" s="196"/>
      <c r="BQ119" s="195"/>
      <c r="BR119" s="195"/>
      <c r="BU119" s="195"/>
      <c r="BV119" s="195"/>
    </row>
    <row r="120" spans="65:74">
      <c r="BM120" s="195"/>
      <c r="BN120" s="195"/>
      <c r="BO120" s="196"/>
      <c r="BP120" s="196"/>
      <c r="BQ120" s="195"/>
      <c r="BR120" s="195"/>
      <c r="BU120" s="195"/>
      <c r="BV120" s="195"/>
    </row>
    <row r="121" spans="65:74">
      <c r="BM121" s="195"/>
      <c r="BN121" s="195"/>
      <c r="BO121" s="196"/>
      <c r="BP121" s="196"/>
      <c r="BQ121" s="195"/>
      <c r="BR121" s="195"/>
      <c r="BU121" s="195"/>
      <c r="BV121" s="195"/>
    </row>
    <row r="122" spans="65:74">
      <c r="BM122" s="195"/>
      <c r="BN122" s="195"/>
      <c r="BO122" s="196"/>
      <c r="BP122" s="196"/>
      <c r="BQ122" s="195"/>
      <c r="BR122" s="195"/>
      <c r="BU122" s="195"/>
      <c r="BV122" s="195"/>
    </row>
    <row r="123" spans="65:74">
      <c r="BM123" s="195"/>
      <c r="BN123" s="195"/>
      <c r="BO123" s="196"/>
      <c r="BP123" s="196"/>
      <c r="BQ123" s="195"/>
      <c r="BR123" s="195"/>
      <c r="BU123" s="195"/>
      <c r="BV123" s="195"/>
    </row>
    <row r="124" spans="65:74">
      <c r="BM124" s="195"/>
      <c r="BN124" s="195"/>
      <c r="BO124" s="196"/>
      <c r="BP124" s="196"/>
      <c r="BQ124" s="195"/>
      <c r="BR124" s="195"/>
      <c r="BU124" s="195"/>
      <c r="BV124" s="195"/>
    </row>
    <row r="125" spans="65:74">
      <c r="BM125" s="195"/>
      <c r="BN125" s="195"/>
      <c r="BO125" s="196"/>
      <c r="BP125" s="196"/>
      <c r="BQ125" s="195"/>
      <c r="BR125" s="195"/>
      <c r="BU125" s="195"/>
      <c r="BV125" s="195"/>
    </row>
    <row r="126" spans="65:74">
      <c r="BM126" s="195"/>
      <c r="BN126" s="195"/>
      <c r="BO126" s="196"/>
      <c r="BP126" s="196"/>
      <c r="BQ126" s="195"/>
      <c r="BR126" s="195"/>
      <c r="BU126" s="195"/>
      <c r="BV126" s="195"/>
    </row>
    <row r="127" spans="65:74">
      <c r="BM127" s="197"/>
      <c r="BN127" s="197"/>
      <c r="BO127" s="198"/>
      <c r="BP127" s="198"/>
      <c r="BQ127" s="197"/>
      <c r="BR127" s="197"/>
      <c r="BU127" s="197"/>
      <c r="BV127" s="197"/>
    </row>
    <row r="128" spans="65:74">
      <c r="BM128" s="186"/>
      <c r="BN128" s="186"/>
      <c r="BO128" s="187"/>
      <c r="BP128" s="187"/>
      <c r="BQ128" s="186"/>
      <c r="BR128" s="186"/>
      <c r="BU128" s="186"/>
      <c r="BV128" s="186"/>
    </row>
    <row r="129" spans="65:74">
      <c r="BM129" s="186"/>
      <c r="BN129" s="186"/>
      <c r="BO129" s="187"/>
      <c r="BP129" s="187"/>
      <c r="BQ129" s="186"/>
      <c r="BR129" s="186"/>
      <c r="BU129" s="186"/>
      <c r="BV129" s="186"/>
    </row>
    <row r="130" spans="65:74">
      <c r="BM130" s="186"/>
      <c r="BN130" s="186"/>
      <c r="BO130" s="187"/>
      <c r="BP130" s="187"/>
      <c r="BQ130" s="186"/>
      <c r="BR130" s="186"/>
      <c r="BU130" s="186"/>
      <c r="BV130" s="186"/>
    </row>
    <row r="131" spans="65:74">
      <c r="BM131" s="186"/>
      <c r="BN131" s="186"/>
      <c r="BO131" s="187"/>
      <c r="BP131" s="187"/>
      <c r="BQ131" s="186"/>
      <c r="BR131" s="186"/>
      <c r="BU131" s="186"/>
      <c r="BV131" s="186"/>
    </row>
    <row r="132" spans="65:74">
      <c r="BM132" s="186"/>
      <c r="BN132" s="186"/>
      <c r="BO132" s="187"/>
      <c r="BP132" s="187"/>
      <c r="BQ132" s="186"/>
      <c r="BR132" s="186"/>
      <c r="BU132" s="186"/>
      <c r="BV132" s="186"/>
    </row>
    <row r="133" spans="65:74">
      <c r="BM133" s="186"/>
      <c r="BN133" s="186"/>
      <c r="BO133" s="187"/>
      <c r="BP133" s="187"/>
      <c r="BQ133" s="186"/>
      <c r="BR133" s="186"/>
      <c r="BU133" s="186"/>
      <c r="BV133" s="186"/>
    </row>
    <row r="134" spans="65:74">
      <c r="BM134" s="186"/>
      <c r="BN134" s="186"/>
      <c r="BO134" s="187"/>
      <c r="BP134" s="187"/>
      <c r="BQ134" s="186"/>
      <c r="BR134" s="186"/>
      <c r="BU134" s="186"/>
      <c r="BV134" s="186"/>
    </row>
    <row r="135" spans="65:74">
      <c r="BM135" s="186"/>
      <c r="BN135" s="186"/>
      <c r="BO135" s="187"/>
      <c r="BP135" s="187"/>
      <c r="BQ135" s="186"/>
      <c r="BR135" s="186"/>
      <c r="BU135" s="186"/>
      <c r="BV135" s="186"/>
    </row>
    <row r="136" spans="65:74">
      <c r="BM136" s="186"/>
      <c r="BN136" s="186"/>
      <c r="BO136" s="187"/>
      <c r="BP136" s="187"/>
      <c r="BQ136" s="186"/>
      <c r="BR136" s="186"/>
      <c r="BU136" s="186"/>
      <c r="BV136" s="186"/>
    </row>
  </sheetData>
  <mergeCells count="15">
    <mergeCell ref="BL1:BL2"/>
    <mergeCell ref="BX1:BX2"/>
    <mergeCell ref="H6:T6"/>
    <mergeCell ref="AU2:BK2"/>
    <mergeCell ref="A1:D1"/>
    <mergeCell ref="E1:U1"/>
    <mergeCell ref="V1:Y1"/>
    <mergeCell ref="Z1:AP1"/>
    <mergeCell ref="AQ1:AT1"/>
    <mergeCell ref="AU1:BK1"/>
    <mergeCell ref="A2:D2"/>
    <mergeCell ref="E2:U2"/>
    <mergeCell ref="V2:Y2"/>
    <mergeCell ref="Z2:AP2"/>
    <mergeCell ref="AQ2:AT2"/>
  </mergeCells>
  <phoneticPr fontId="1"/>
  <conditionalFormatting sqref="BN5:BN23">
    <cfRule type="expression" dxfId="19" priority="2">
      <formula>BM5&lt;1</formula>
    </cfRule>
  </conditionalFormatting>
  <conditionalFormatting sqref="BN24:BN25">
    <cfRule type="expression" dxfId="18" priority="1">
      <formula>BM24&lt;1</formula>
    </cfRule>
  </conditionalFormatting>
  <dataValidations count="1">
    <dataValidation type="list" allowBlank="1" showInputMessage="1" showErrorMessage="1" sqref="BQ5:BR25" xr:uid="{00000000-0002-0000-07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K32"/>
  <sheetViews>
    <sheetView showGridLines="0" zoomScaleNormal="100" zoomScaleSheetLayoutView="100" workbookViewId="0">
      <pane ySplit="2" topLeftCell="A15" activePane="bottomLeft" state="frozen"/>
      <selection activeCell="BQ38" sqref="BQ38"/>
      <selection pane="bottomLeft" activeCell="AK30" sqref="AK30"/>
    </sheetView>
  </sheetViews>
  <sheetFormatPr defaultColWidth="3.125" defaultRowHeight="15.75"/>
  <cols>
    <col min="1" max="41" width="3.125" style="22"/>
    <col min="42" max="42" width="4" style="22" bestFit="1" customWidth="1"/>
    <col min="43" max="16384" width="3.125" style="22"/>
  </cols>
  <sheetData>
    <row r="1" spans="1:63" s="43" customFormat="1" ht="28.5" customHeight="1">
      <c r="A1" s="334" t="s">
        <v>56</v>
      </c>
      <c r="B1" s="334"/>
      <c r="C1" s="334"/>
      <c r="D1" s="334"/>
      <c r="E1" s="341" t="str">
        <f>表紙!$G$5</f>
        <v>PRO_STAFFα給与 3.Z.0　法改正対応</v>
      </c>
      <c r="F1" s="341"/>
      <c r="G1" s="341"/>
      <c r="H1" s="341"/>
      <c r="I1" s="341"/>
      <c r="J1" s="341"/>
      <c r="K1" s="341"/>
      <c r="L1" s="341"/>
      <c r="M1" s="341"/>
      <c r="N1" s="341"/>
      <c r="O1" s="341"/>
      <c r="P1" s="341"/>
      <c r="Q1" s="341"/>
      <c r="R1" s="341"/>
      <c r="S1" s="341"/>
      <c r="T1" s="341"/>
      <c r="U1" s="341"/>
      <c r="V1" s="334" t="s">
        <v>57</v>
      </c>
      <c r="W1" s="334"/>
      <c r="X1" s="334"/>
      <c r="Y1" s="334"/>
      <c r="Z1" s="341" t="str">
        <f>表紙!$G$8</f>
        <v>画面定義書</v>
      </c>
      <c r="AA1" s="341"/>
      <c r="AB1" s="341"/>
      <c r="AC1" s="341"/>
      <c r="AD1" s="341"/>
      <c r="AE1" s="341"/>
      <c r="AF1" s="341"/>
      <c r="AG1" s="341"/>
      <c r="AH1" s="341"/>
      <c r="AI1" s="341"/>
      <c r="AJ1" s="341"/>
      <c r="AK1" s="341"/>
      <c r="AL1" s="341"/>
      <c r="AM1" s="341"/>
      <c r="AN1" s="341"/>
      <c r="AO1" s="341"/>
      <c r="AP1" s="341"/>
      <c r="AQ1" s="334" t="s">
        <v>59</v>
      </c>
      <c r="AR1" s="334"/>
      <c r="AS1" s="334"/>
      <c r="AT1" s="334"/>
      <c r="AU1" s="333" t="str">
        <f>表紙!$G$14</f>
        <v>年末調整</v>
      </c>
      <c r="AV1" s="333"/>
      <c r="AW1" s="333"/>
      <c r="AX1" s="333"/>
      <c r="AY1" s="333"/>
      <c r="AZ1" s="333"/>
      <c r="BA1" s="333"/>
      <c r="BB1" s="333"/>
      <c r="BC1" s="333"/>
      <c r="BD1" s="333"/>
      <c r="BE1" s="333"/>
      <c r="BF1" s="333"/>
      <c r="BG1" s="333"/>
      <c r="BH1" s="333"/>
      <c r="BI1" s="333"/>
      <c r="BJ1" s="333"/>
      <c r="BK1" s="333"/>
    </row>
    <row r="2" spans="1:63" s="43" customFormat="1" ht="28.5" customHeight="1">
      <c r="A2" s="335"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row>
    <row r="4" spans="1:63" s="19" customFormat="1" ht="28.5" customHeight="1">
      <c r="B4" s="20" t="s">
        <v>93</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row>
    <row r="5" spans="1:63">
      <c r="C5" s="113"/>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04"/>
      <c r="AF5" s="105"/>
    </row>
    <row r="6" spans="1:63">
      <c r="E6" s="22" t="s">
        <v>191</v>
      </c>
    </row>
    <row r="7" spans="1:63">
      <c r="AP7" s="60" t="s">
        <v>74</v>
      </c>
      <c r="AQ7" s="346" t="s">
        <v>118</v>
      </c>
      <c r="AR7" s="347"/>
      <c r="AS7" s="347"/>
      <c r="AT7" s="347"/>
      <c r="AU7" s="347"/>
      <c r="AV7" s="347"/>
      <c r="AW7" s="347"/>
      <c r="AX7" s="348"/>
      <c r="AY7" s="100" t="s">
        <v>119</v>
      </c>
      <c r="AZ7" s="101" t="s">
        <v>108</v>
      </c>
      <c r="BA7" s="102" t="s">
        <v>120</v>
      </c>
      <c r="BB7" s="103" t="s">
        <v>109</v>
      </c>
      <c r="BC7" s="346" t="s">
        <v>25</v>
      </c>
      <c r="BD7" s="347"/>
      <c r="BE7" s="347"/>
      <c r="BF7" s="347"/>
      <c r="BG7" s="347"/>
      <c r="BH7" s="347"/>
      <c r="BI7" s="347"/>
      <c r="BJ7" s="348"/>
    </row>
    <row r="8" spans="1:63" ht="13.5" customHeight="1">
      <c r="C8" s="202"/>
      <c r="D8" s="202"/>
      <c r="E8" s="202"/>
      <c r="F8" s="202"/>
      <c r="G8" s="202"/>
      <c r="H8" s="202"/>
      <c r="I8" s="202"/>
      <c r="J8" s="202"/>
      <c r="K8" s="202"/>
      <c r="L8" s="202"/>
      <c r="M8" s="202"/>
      <c r="N8" s="202"/>
      <c r="O8" s="202"/>
      <c r="P8" s="202"/>
      <c r="Q8" s="202"/>
      <c r="R8" s="202"/>
      <c r="S8" s="202"/>
      <c r="T8" s="202"/>
      <c r="U8" s="202"/>
      <c r="V8" s="202"/>
      <c r="W8" s="202"/>
      <c r="X8" s="202"/>
      <c r="Y8" s="202"/>
      <c r="Z8" s="202"/>
      <c r="AA8" s="202"/>
      <c r="AB8" s="202"/>
      <c r="AC8" s="202"/>
      <c r="AD8" s="202"/>
      <c r="AE8" s="202"/>
      <c r="AF8" s="105"/>
      <c r="AP8" s="62">
        <v>1</v>
      </c>
      <c r="AQ8" s="349" t="s">
        <v>251</v>
      </c>
      <c r="AR8" s="350"/>
      <c r="AS8" s="350"/>
      <c r="AT8" s="350"/>
      <c r="AU8" s="350"/>
      <c r="AV8" s="350"/>
      <c r="AW8" s="350"/>
      <c r="AX8" s="351"/>
      <c r="AY8" s="106"/>
      <c r="AZ8" s="107" t="s">
        <v>250</v>
      </c>
      <c r="BA8" s="108"/>
      <c r="BB8" s="109"/>
      <c r="BC8" s="110" t="s">
        <v>246</v>
      </c>
      <c r="BD8" s="111"/>
      <c r="BE8" s="111"/>
      <c r="BF8" s="111"/>
      <c r="BG8" s="111"/>
      <c r="BH8" s="111"/>
      <c r="BI8" s="111"/>
      <c r="BJ8" s="112"/>
    </row>
    <row r="9" spans="1:63" ht="15.75" customHeight="1">
      <c r="C9" s="202"/>
      <c r="D9" s="113"/>
      <c r="E9" s="202"/>
      <c r="F9" s="202"/>
      <c r="G9" s="202"/>
      <c r="H9" s="202"/>
      <c r="I9" s="202"/>
      <c r="J9" s="202"/>
      <c r="K9" s="202"/>
      <c r="L9" s="202"/>
      <c r="M9" s="202"/>
      <c r="N9" s="202"/>
      <c r="O9" s="202"/>
      <c r="P9" s="202"/>
      <c r="Q9" s="202"/>
      <c r="R9" s="202"/>
      <c r="S9" s="202"/>
      <c r="T9" s="202"/>
      <c r="U9" s="202"/>
      <c r="V9" s="202"/>
      <c r="W9" s="202"/>
      <c r="X9" s="202"/>
      <c r="Y9" s="202"/>
      <c r="Z9" s="202"/>
      <c r="AA9" s="202"/>
      <c r="AB9" s="202"/>
      <c r="AC9" s="202"/>
      <c r="AD9" s="202"/>
      <c r="AE9" s="202"/>
      <c r="AF9" s="105"/>
      <c r="AP9" s="62">
        <f t="shared" ref="AP9:AP14" si="0">AP8+1</f>
        <v>2</v>
      </c>
      <c r="AQ9" s="157" t="s">
        <v>252</v>
      </c>
      <c r="AR9" s="205"/>
      <c r="AS9" s="205"/>
      <c r="AT9" s="205"/>
      <c r="AU9" s="205"/>
      <c r="AV9" s="205"/>
      <c r="AW9" s="205"/>
      <c r="AX9" s="206"/>
      <c r="AY9" s="106"/>
      <c r="AZ9" s="107" t="s">
        <v>250</v>
      </c>
      <c r="BA9" s="108"/>
      <c r="BB9" s="109"/>
      <c r="BC9" s="110" t="s">
        <v>248</v>
      </c>
      <c r="BD9" s="111"/>
      <c r="BE9" s="111"/>
      <c r="BF9" s="111"/>
      <c r="BG9" s="111"/>
      <c r="BH9" s="111"/>
      <c r="BI9" s="111"/>
      <c r="BJ9" s="112"/>
    </row>
    <row r="10" spans="1:63" ht="13.5" customHeight="1">
      <c r="C10" s="202"/>
      <c r="D10" s="202"/>
      <c r="E10" s="202"/>
      <c r="F10" s="202"/>
      <c r="G10" s="202"/>
      <c r="H10" s="202"/>
      <c r="I10" s="202"/>
      <c r="J10" s="202"/>
      <c r="K10" s="202"/>
      <c r="L10" s="202"/>
      <c r="M10" s="202"/>
      <c r="N10" s="202"/>
      <c r="O10" s="202"/>
      <c r="P10" s="202"/>
      <c r="Q10" s="202"/>
      <c r="R10" s="202"/>
      <c r="S10" s="202"/>
      <c r="T10" s="202"/>
      <c r="U10" s="202"/>
      <c r="V10" s="202"/>
      <c r="W10" s="202"/>
      <c r="X10" s="202"/>
      <c r="Y10" s="202"/>
      <c r="Z10" s="202"/>
      <c r="AA10" s="202"/>
      <c r="AB10" s="202"/>
      <c r="AC10" s="202"/>
      <c r="AD10" s="202"/>
      <c r="AE10" s="202"/>
      <c r="AF10" s="105"/>
      <c r="AP10" s="62">
        <f t="shared" si="0"/>
        <v>3</v>
      </c>
      <c r="AQ10" s="157" t="s">
        <v>253</v>
      </c>
      <c r="AR10" s="205"/>
      <c r="AS10" s="205"/>
      <c r="AT10" s="205"/>
      <c r="AU10" s="205"/>
      <c r="AV10" s="205"/>
      <c r="AW10" s="205"/>
      <c r="AX10" s="206"/>
      <c r="AY10" s="106"/>
      <c r="AZ10" s="107" t="s">
        <v>250</v>
      </c>
      <c r="BA10" s="108"/>
      <c r="BB10" s="109"/>
      <c r="BC10" s="110" t="s">
        <v>247</v>
      </c>
      <c r="BD10" s="111"/>
      <c r="BE10" s="111"/>
      <c r="BF10" s="111"/>
      <c r="BG10" s="111"/>
      <c r="BH10" s="111"/>
      <c r="BI10" s="111"/>
      <c r="BJ10" s="112"/>
    </row>
    <row r="11" spans="1:63" ht="13.5" customHeight="1">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105"/>
      <c r="AP11" s="62">
        <f t="shared" si="0"/>
        <v>4</v>
      </c>
      <c r="AQ11" s="165" t="s">
        <v>254</v>
      </c>
      <c r="AR11" s="203"/>
      <c r="AS11" s="203"/>
      <c r="AT11" s="203"/>
      <c r="AU11" s="203"/>
      <c r="AV11" s="203"/>
      <c r="AW11" s="203"/>
      <c r="AX11" s="204"/>
      <c r="AY11" s="161"/>
      <c r="AZ11" s="107" t="s">
        <v>250</v>
      </c>
      <c r="BA11" s="163"/>
      <c r="BB11" s="164"/>
      <c r="BC11" s="158" t="s">
        <v>249</v>
      </c>
      <c r="BD11" s="159"/>
      <c r="BE11" s="159"/>
      <c r="BF11" s="159"/>
      <c r="BG11" s="159"/>
      <c r="BH11" s="159"/>
      <c r="BI11" s="159"/>
      <c r="BJ11" s="160"/>
    </row>
    <row r="12" spans="1:63" ht="13.5" customHeight="1">
      <c r="C12" s="202"/>
      <c r="D12" s="202"/>
      <c r="E12" s="202"/>
      <c r="F12" s="202"/>
      <c r="G12" s="202"/>
      <c r="H12" s="202"/>
      <c r="I12" s="202"/>
      <c r="J12" s="202"/>
      <c r="K12" s="202"/>
      <c r="L12" s="202"/>
      <c r="M12" s="202"/>
      <c r="N12" s="202"/>
      <c r="O12" s="202"/>
      <c r="P12" s="202"/>
      <c r="Q12" s="202"/>
      <c r="R12" s="202"/>
      <c r="S12" s="202"/>
      <c r="T12" s="202"/>
      <c r="U12" s="202"/>
      <c r="V12" s="202"/>
      <c r="W12" s="202"/>
      <c r="X12" s="202"/>
      <c r="Y12" s="202"/>
      <c r="Z12" s="202"/>
      <c r="AA12" s="202"/>
      <c r="AB12" s="202"/>
      <c r="AC12" s="202"/>
      <c r="AD12" s="202"/>
      <c r="AE12" s="202"/>
      <c r="AF12" s="105"/>
      <c r="AP12" s="154">
        <f t="shared" si="0"/>
        <v>5</v>
      </c>
      <c r="AQ12" s="157" t="s">
        <v>295</v>
      </c>
      <c r="AR12" s="205"/>
      <c r="AS12" s="205"/>
      <c r="AT12" s="205"/>
      <c r="AU12" s="205"/>
      <c r="AV12" s="205"/>
      <c r="AW12" s="205"/>
      <c r="AX12" s="206"/>
      <c r="AY12" s="161"/>
      <c r="AZ12" s="107" t="s">
        <v>250</v>
      </c>
      <c r="BA12" s="163"/>
      <c r="BB12" s="164"/>
      <c r="BC12" s="158" t="s">
        <v>296</v>
      </c>
      <c r="BD12" s="159"/>
      <c r="BE12" s="159"/>
      <c r="BF12" s="159"/>
      <c r="BG12" s="159"/>
      <c r="BH12" s="159"/>
      <c r="BI12" s="159"/>
      <c r="BJ12" s="160"/>
    </row>
    <row r="13" spans="1:63" ht="13.5" customHeight="1">
      <c r="C13" s="202"/>
      <c r="D13" s="114"/>
      <c r="E13" s="114"/>
      <c r="F13" s="114"/>
      <c r="G13" s="114"/>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105"/>
      <c r="AP13" s="154">
        <f t="shared" si="0"/>
        <v>6</v>
      </c>
      <c r="AQ13" s="209" t="s">
        <v>255</v>
      </c>
      <c r="AR13" s="210"/>
      <c r="AS13" s="210"/>
      <c r="AT13" s="210"/>
      <c r="AU13" s="210"/>
      <c r="AV13" s="210"/>
      <c r="AW13" s="210"/>
      <c r="AX13" s="211"/>
      <c r="AY13" s="212"/>
      <c r="AZ13" s="213" t="s">
        <v>250</v>
      </c>
      <c r="BA13" s="214"/>
      <c r="BB13" s="215"/>
      <c r="BC13" s="216" t="s">
        <v>316</v>
      </c>
      <c r="BD13" s="217"/>
      <c r="BE13" s="217"/>
      <c r="BF13" s="217"/>
      <c r="BG13" s="217"/>
      <c r="BH13" s="217"/>
      <c r="BI13" s="217"/>
      <c r="BJ13" s="218"/>
    </row>
    <row r="14" spans="1:63" ht="13.5" customHeight="1">
      <c r="C14" s="202"/>
      <c r="D14" s="202"/>
      <c r="E14" s="202"/>
      <c r="F14" s="202"/>
      <c r="G14" s="202"/>
      <c r="H14" s="202"/>
      <c r="I14" s="202"/>
      <c r="J14" s="202"/>
      <c r="K14" s="202"/>
      <c r="L14" s="202"/>
      <c r="M14" s="202"/>
      <c r="N14" s="202"/>
      <c r="O14" s="202"/>
      <c r="P14" s="202"/>
      <c r="Q14" s="202"/>
      <c r="R14" s="202"/>
      <c r="S14" s="202"/>
      <c r="T14" s="202"/>
      <c r="U14" s="202"/>
      <c r="V14" s="202" t="s">
        <v>139</v>
      </c>
      <c r="W14" s="202"/>
      <c r="X14" s="202"/>
      <c r="Y14" s="202"/>
      <c r="Z14" s="202"/>
      <c r="AA14" s="202"/>
      <c r="AB14" s="202"/>
      <c r="AC14" s="202"/>
      <c r="AD14" s="202"/>
      <c r="AE14" s="202"/>
      <c r="AF14" s="105"/>
      <c r="AP14" s="154">
        <f t="shared" si="0"/>
        <v>7</v>
      </c>
      <c r="AQ14" s="157" t="s">
        <v>310</v>
      </c>
      <c r="AR14" s="205"/>
      <c r="AS14" s="205"/>
      <c r="AT14" s="205"/>
      <c r="AU14" s="205"/>
      <c r="AV14" s="205"/>
      <c r="AW14" s="205"/>
      <c r="AX14" s="206"/>
      <c r="AY14" s="106"/>
      <c r="AZ14" s="107" t="s">
        <v>250</v>
      </c>
      <c r="BA14" s="108"/>
      <c r="BB14" s="109"/>
      <c r="BC14" s="110" t="s">
        <v>311</v>
      </c>
      <c r="BD14" s="111"/>
      <c r="BE14" s="111"/>
      <c r="BF14" s="111"/>
      <c r="BG14" s="111"/>
      <c r="BH14" s="111"/>
      <c r="BI14" s="111"/>
      <c r="BJ14" s="112"/>
    </row>
    <row r="15" spans="1:63">
      <c r="C15" s="202"/>
      <c r="D15" s="202"/>
      <c r="E15" s="202"/>
      <c r="F15" s="202"/>
      <c r="G15" s="202"/>
      <c r="H15" s="202"/>
      <c r="I15" s="202"/>
      <c r="J15" s="202"/>
      <c r="K15" s="202"/>
      <c r="L15" s="202"/>
      <c r="M15" s="202"/>
      <c r="N15" s="202"/>
      <c r="O15" s="202"/>
      <c r="P15" s="202"/>
      <c r="Q15" s="202"/>
      <c r="R15" s="202"/>
      <c r="S15" s="202"/>
      <c r="T15" s="202"/>
      <c r="U15" s="202"/>
      <c r="V15" s="202"/>
      <c r="W15" s="202"/>
      <c r="X15" s="202"/>
      <c r="Y15" s="202"/>
      <c r="Z15" s="202"/>
      <c r="AA15" s="202"/>
      <c r="AB15" s="202"/>
      <c r="AC15" s="202"/>
      <c r="AD15" s="202"/>
      <c r="AE15" s="202"/>
      <c r="AF15" s="105"/>
      <c r="AP15" s="154">
        <v>8</v>
      </c>
      <c r="AQ15" s="157" t="s">
        <v>297</v>
      </c>
      <c r="AR15" s="205"/>
      <c r="AS15" s="205"/>
      <c r="AT15" s="205"/>
      <c r="AU15" s="205"/>
      <c r="AV15" s="205"/>
      <c r="AW15" s="205"/>
      <c r="AX15" s="206"/>
      <c r="AY15" s="106" t="s">
        <v>250</v>
      </c>
      <c r="AZ15" s="107" t="s">
        <v>250</v>
      </c>
      <c r="BA15" s="108"/>
      <c r="BB15" s="109" t="s">
        <v>250</v>
      </c>
      <c r="BC15" s="110" t="s">
        <v>312</v>
      </c>
      <c r="BD15" s="111"/>
      <c r="BE15" s="111"/>
      <c r="BF15" s="111"/>
      <c r="BG15" s="111"/>
      <c r="BH15" s="111"/>
      <c r="BI15" s="111"/>
      <c r="BJ15" s="112"/>
    </row>
    <row r="16" spans="1:63" ht="15.75" customHeight="1">
      <c r="C16" s="202"/>
      <c r="D16" s="202"/>
      <c r="E16" s="202"/>
      <c r="F16" s="202"/>
      <c r="G16" s="202"/>
      <c r="H16" s="202"/>
      <c r="I16" s="202"/>
      <c r="J16" s="202"/>
      <c r="K16" s="202"/>
      <c r="L16" s="202"/>
      <c r="M16" s="202"/>
      <c r="N16" s="202"/>
      <c r="O16" s="202"/>
      <c r="P16" s="202"/>
      <c r="Q16" s="202"/>
      <c r="R16" s="202"/>
      <c r="S16" s="202"/>
      <c r="T16" s="202"/>
      <c r="U16" s="202"/>
      <c r="V16" s="202"/>
      <c r="W16" s="202"/>
      <c r="X16" s="202"/>
      <c r="Y16" s="202"/>
      <c r="Z16" s="202"/>
      <c r="AA16" s="202"/>
      <c r="AB16" s="202"/>
      <c r="AC16" s="202"/>
      <c r="AD16" s="202"/>
      <c r="AE16" s="202"/>
      <c r="AF16" s="105"/>
      <c r="AP16" s="154">
        <v>9</v>
      </c>
      <c r="AQ16" s="157" t="s">
        <v>314</v>
      </c>
      <c r="AR16" s="205"/>
      <c r="AS16" s="205"/>
      <c r="AT16" s="205"/>
      <c r="AU16" s="205"/>
      <c r="AV16" s="205"/>
      <c r="AW16" s="205"/>
      <c r="AX16" s="206"/>
      <c r="AY16" s="106" t="s">
        <v>250</v>
      </c>
      <c r="AZ16" s="107" t="s">
        <v>250</v>
      </c>
      <c r="BA16" s="108" t="s">
        <v>250</v>
      </c>
      <c r="BB16" s="109" t="s">
        <v>250</v>
      </c>
      <c r="BC16" s="110" t="s">
        <v>315</v>
      </c>
      <c r="BD16" s="111"/>
      <c r="BE16" s="111"/>
      <c r="BF16" s="111"/>
      <c r="BG16" s="111"/>
      <c r="BH16" s="111"/>
      <c r="BI16" s="111"/>
      <c r="BJ16" s="112"/>
    </row>
    <row r="17" spans="3:62" ht="15.75" customHeight="1">
      <c r="C17" s="202"/>
      <c r="D17" s="202"/>
      <c r="E17" s="202"/>
      <c r="F17" s="202"/>
      <c r="G17" s="202"/>
      <c r="H17" s="202"/>
      <c r="I17" s="202"/>
      <c r="J17" s="202"/>
      <c r="K17" s="202"/>
      <c r="L17" s="202"/>
      <c r="M17" s="202"/>
      <c r="N17" s="202"/>
      <c r="O17" s="202"/>
      <c r="P17" s="202"/>
      <c r="Q17" s="202"/>
      <c r="R17" s="202"/>
      <c r="S17" s="202"/>
      <c r="T17" s="202"/>
      <c r="U17" s="202"/>
      <c r="V17" s="202"/>
      <c r="W17" s="202"/>
      <c r="X17" s="202"/>
      <c r="Y17" s="202"/>
      <c r="Z17" s="202"/>
      <c r="AA17" s="202"/>
      <c r="AB17" s="202"/>
      <c r="AC17" s="202"/>
      <c r="AD17" s="202"/>
      <c r="AE17" s="202"/>
      <c r="AF17" s="105"/>
      <c r="AP17" s="154">
        <f>AP16+1</f>
        <v>10</v>
      </c>
      <c r="AQ17" s="343"/>
      <c r="AR17" s="344"/>
      <c r="AS17" s="344"/>
      <c r="AT17" s="344"/>
      <c r="AU17" s="344"/>
      <c r="AV17" s="344"/>
      <c r="AW17" s="344"/>
      <c r="AX17" s="345"/>
      <c r="AY17" s="161"/>
      <c r="AZ17" s="162"/>
      <c r="BA17" s="163"/>
      <c r="BB17" s="164"/>
      <c r="BC17" s="93"/>
      <c r="BD17" s="159"/>
      <c r="BE17" s="159"/>
      <c r="BF17" s="159"/>
      <c r="BG17" s="159"/>
      <c r="BH17" s="159"/>
      <c r="BI17" s="159"/>
      <c r="BJ17" s="160"/>
    </row>
    <row r="18" spans="3:62">
      <c r="C18" s="202"/>
      <c r="D18" s="113"/>
      <c r="E18" s="113"/>
      <c r="F18" s="113"/>
      <c r="G18" s="113"/>
      <c r="H18" s="113"/>
      <c r="I18" s="113"/>
      <c r="J18" s="113"/>
      <c r="K18" s="113"/>
      <c r="L18" s="113"/>
      <c r="M18" s="113"/>
      <c r="N18" s="113"/>
      <c r="O18" s="113"/>
      <c r="P18" s="113"/>
      <c r="Q18" s="113"/>
      <c r="R18" s="113"/>
      <c r="S18" s="113"/>
      <c r="T18" s="113"/>
      <c r="U18" s="113"/>
      <c r="V18" s="113"/>
      <c r="W18" s="113"/>
      <c r="X18" s="113"/>
      <c r="Y18" s="113"/>
      <c r="Z18" s="113"/>
      <c r="AA18" s="113"/>
      <c r="AB18" s="113"/>
      <c r="AC18" s="113"/>
      <c r="AD18" s="202"/>
      <c r="AE18" s="202"/>
      <c r="AF18" s="105"/>
      <c r="AP18" s="154"/>
      <c r="AQ18" s="343"/>
      <c r="AR18" s="344"/>
      <c r="AS18" s="344"/>
      <c r="AT18" s="344"/>
      <c r="AU18" s="344"/>
      <c r="AV18" s="344"/>
      <c r="AW18" s="344"/>
      <c r="AX18" s="345"/>
      <c r="AY18" s="161"/>
      <c r="AZ18" s="162"/>
      <c r="BA18" s="163"/>
      <c r="BB18" s="164"/>
      <c r="BC18" s="93"/>
      <c r="BD18" s="159"/>
      <c r="BE18" s="159"/>
      <c r="BF18" s="159"/>
      <c r="BG18" s="159"/>
      <c r="BH18" s="159"/>
      <c r="BI18" s="159"/>
      <c r="BJ18" s="160"/>
    </row>
    <row r="19" spans="3:62" ht="15.75" customHeight="1">
      <c r="C19" s="202"/>
      <c r="D19" s="113"/>
      <c r="E19" s="113"/>
      <c r="F19" s="113"/>
      <c r="G19" s="113"/>
      <c r="H19" s="113"/>
      <c r="I19" s="113"/>
      <c r="J19" s="113"/>
      <c r="K19" s="113"/>
      <c r="L19" s="113" t="s">
        <v>299</v>
      </c>
      <c r="M19" s="113"/>
      <c r="N19" s="113"/>
      <c r="O19" s="113"/>
      <c r="P19" s="113"/>
      <c r="Q19" s="113"/>
      <c r="R19" s="113"/>
      <c r="S19" s="113"/>
      <c r="T19" s="113"/>
      <c r="U19" s="113"/>
      <c r="V19" s="113"/>
      <c r="W19" s="113"/>
      <c r="X19" s="113"/>
      <c r="Y19" s="113"/>
      <c r="Z19" s="113"/>
      <c r="AA19" s="113"/>
      <c r="AB19" s="113"/>
      <c r="AC19" s="113"/>
      <c r="AD19" s="202"/>
      <c r="AE19" s="202"/>
      <c r="AF19" s="105"/>
      <c r="AP19" s="94"/>
      <c r="AQ19" s="94"/>
      <c r="AR19" s="94"/>
      <c r="AS19" s="94"/>
      <c r="AT19" s="94"/>
      <c r="AU19" s="94"/>
      <c r="AV19" s="94"/>
      <c r="AW19" s="94"/>
      <c r="AX19" s="94"/>
    </row>
    <row r="20" spans="3:62" ht="15.75" customHeight="1">
      <c r="C20" s="202"/>
      <c r="D20" s="113"/>
      <c r="E20" s="113"/>
      <c r="F20" s="113"/>
      <c r="G20" s="113"/>
      <c r="H20" s="113"/>
      <c r="I20" s="113"/>
      <c r="J20" s="113"/>
      <c r="K20" s="113"/>
      <c r="L20" s="113"/>
      <c r="M20" s="113"/>
      <c r="N20" s="113"/>
      <c r="O20" s="113"/>
      <c r="P20" s="113"/>
      <c r="Q20" s="113"/>
      <c r="R20" s="113"/>
      <c r="S20" s="113"/>
      <c r="T20" s="113"/>
      <c r="U20" s="113"/>
      <c r="V20" s="113"/>
      <c r="W20" s="113"/>
      <c r="X20" s="113"/>
      <c r="Y20" s="113"/>
      <c r="Z20" s="113"/>
      <c r="AA20" s="113"/>
      <c r="AB20" s="113"/>
      <c r="AC20" s="113"/>
      <c r="AD20" s="202"/>
      <c r="AE20" s="202"/>
      <c r="AF20" s="105"/>
    </row>
    <row r="21" spans="3:62">
      <c r="C21" s="202"/>
      <c r="D21" s="113"/>
      <c r="E21" s="113"/>
      <c r="F21" s="113"/>
      <c r="G21" s="113"/>
      <c r="H21" s="113"/>
      <c r="I21" s="113"/>
      <c r="J21" s="113"/>
      <c r="K21" s="113"/>
      <c r="L21" s="113"/>
      <c r="M21" s="113"/>
      <c r="N21" s="113"/>
      <c r="O21" s="113"/>
      <c r="P21" s="113"/>
      <c r="Q21" s="113"/>
      <c r="R21" s="113"/>
      <c r="S21" s="113"/>
      <c r="T21" s="113"/>
      <c r="U21" s="113"/>
      <c r="V21" s="113"/>
      <c r="W21" s="113"/>
      <c r="X21" s="113"/>
      <c r="Y21" s="113"/>
      <c r="Z21" s="113"/>
      <c r="AA21" s="113"/>
      <c r="AB21" s="113"/>
      <c r="AC21" s="113"/>
      <c r="AD21" s="202"/>
      <c r="AE21" s="202"/>
      <c r="AF21" s="105"/>
    </row>
    <row r="22" spans="3:62">
      <c r="C22" s="202"/>
      <c r="D22" s="113"/>
      <c r="E22" s="113"/>
      <c r="F22" s="113"/>
      <c r="G22" s="113"/>
      <c r="H22" s="113"/>
      <c r="I22" s="113"/>
      <c r="J22" s="113"/>
      <c r="K22" s="113"/>
      <c r="L22" s="113"/>
      <c r="M22" s="113"/>
      <c r="N22" s="113"/>
      <c r="O22" s="113"/>
      <c r="P22" s="113"/>
      <c r="Q22" s="113"/>
      <c r="R22" s="113" t="s">
        <v>313</v>
      </c>
      <c r="S22" s="113"/>
      <c r="T22" s="113"/>
      <c r="U22" s="113"/>
      <c r="V22" s="113"/>
      <c r="W22" s="113"/>
      <c r="X22" s="113"/>
      <c r="Y22" s="113"/>
      <c r="Z22" s="113"/>
      <c r="AA22" s="113"/>
      <c r="AB22" s="113"/>
      <c r="AC22" s="113"/>
      <c r="AD22" s="202"/>
      <c r="AE22" s="202"/>
      <c r="AF22" s="105"/>
    </row>
    <row r="23" spans="3:62">
      <c r="C23" s="202"/>
      <c r="D23" s="113"/>
      <c r="E23" s="113"/>
      <c r="F23" s="113"/>
      <c r="G23" s="113"/>
      <c r="H23" s="113"/>
      <c r="I23" s="113"/>
      <c r="J23" s="113"/>
      <c r="K23" s="113"/>
      <c r="L23" s="113"/>
      <c r="M23" s="113"/>
      <c r="N23" s="113"/>
      <c r="O23" s="113"/>
      <c r="P23" s="113"/>
      <c r="Q23" s="113"/>
      <c r="R23" s="113"/>
      <c r="S23" s="113"/>
      <c r="T23" s="113"/>
      <c r="U23" s="113"/>
      <c r="V23" s="113"/>
      <c r="W23" s="113"/>
      <c r="X23" s="113"/>
      <c r="Y23" s="113"/>
      <c r="Z23" s="113"/>
      <c r="AA23" s="113"/>
      <c r="AB23" s="113"/>
      <c r="AC23" s="113"/>
      <c r="AD23" s="202"/>
      <c r="AE23" s="202"/>
      <c r="AF23" s="105"/>
    </row>
    <row r="24" spans="3:62">
      <c r="C24" s="342"/>
      <c r="D24" s="342"/>
      <c r="E24" s="342"/>
      <c r="F24" s="342"/>
      <c r="G24" s="342"/>
      <c r="H24" s="342"/>
      <c r="I24" s="342"/>
      <c r="J24" s="342"/>
      <c r="K24" s="342"/>
      <c r="L24" s="342"/>
      <c r="M24" s="202"/>
      <c r="N24" s="202"/>
      <c r="O24" s="202"/>
      <c r="P24" s="202"/>
      <c r="Q24" s="202"/>
      <c r="R24" s="202"/>
      <c r="S24" s="202"/>
      <c r="T24" s="202"/>
      <c r="U24" s="202"/>
      <c r="V24" s="202"/>
      <c r="W24" s="202"/>
      <c r="X24" s="202"/>
      <c r="Y24" s="202"/>
      <c r="Z24" s="202"/>
      <c r="AA24" s="202"/>
      <c r="AB24" s="202"/>
      <c r="AC24" s="202"/>
      <c r="AD24" s="202"/>
      <c r="AE24" s="202"/>
      <c r="AF24" s="105"/>
    </row>
    <row r="25" spans="3:62">
      <c r="C25" s="113"/>
      <c r="D25" s="113"/>
      <c r="E25" s="113"/>
      <c r="F25" s="113"/>
      <c r="G25" s="113"/>
      <c r="H25" s="113"/>
      <c r="I25" s="113"/>
      <c r="J25" s="113"/>
      <c r="K25" s="113"/>
      <c r="L25" s="113"/>
      <c r="M25" s="113"/>
      <c r="N25" s="113"/>
      <c r="O25" s="113"/>
      <c r="P25" s="113"/>
      <c r="Q25" s="113"/>
      <c r="R25" s="113"/>
      <c r="S25" s="113"/>
      <c r="T25" s="113"/>
      <c r="U25" s="113"/>
      <c r="V25" s="113"/>
      <c r="W25" s="113"/>
      <c r="X25" s="113"/>
      <c r="Y25" s="113"/>
      <c r="Z25" s="113"/>
      <c r="AA25" s="113"/>
      <c r="AB25" s="113"/>
      <c r="AC25" s="113"/>
      <c r="AD25" s="113"/>
      <c r="AE25" s="202"/>
      <c r="AF25" s="105"/>
    </row>
    <row r="26" spans="3:62">
      <c r="C26" s="113"/>
      <c r="D26" s="202"/>
      <c r="E26" s="202"/>
      <c r="F26" s="202"/>
      <c r="G26" s="202"/>
      <c r="H26" s="202"/>
      <c r="I26" s="202"/>
      <c r="J26" s="202"/>
      <c r="K26" s="202"/>
      <c r="L26" s="202"/>
      <c r="M26" s="202"/>
      <c r="N26" s="202"/>
      <c r="O26" s="202"/>
      <c r="P26" s="202"/>
      <c r="Q26" s="202"/>
      <c r="R26" s="202"/>
      <c r="S26" s="202"/>
      <c r="T26" s="202"/>
      <c r="U26" s="202"/>
      <c r="V26" s="202"/>
      <c r="W26" s="202"/>
      <c r="X26" s="202"/>
      <c r="Y26" s="202"/>
      <c r="Z26" s="202"/>
      <c r="AA26" s="202"/>
      <c r="AB26" s="202"/>
      <c r="AC26" s="202"/>
      <c r="AD26" s="113"/>
      <c r="AE26" s="202"/>
      <c r="AF26" s="105"/>
    </row>
    <row r="27" spans="3:62">
      <c r="C27" s="113"/>
      <c r="D27" s="202"/>
      <c r="E27" s="202"/>
      <c r="F27" s="202"/>
      <c r="G27" s="202"/>
      <c r="H27" s="202"/>
      <c r="I27" s="202"/>
      <c r="J27" s="202"/>
      <c r="K27" s="202"/>
      <c r="L27" s="202"/>
      <c r="M27" s="202"/>
      <c r="N27" s="202"/>
      <c r="O27" s="202"/>
      <c r="P27" s="202"/>
      <c r="Q27" s="202"/>
      <c r="R27" s="202"/>
      <c r="S27" s="202"/>
      <c r="T27" s="202"/>
      <c r="U27" s="202"/>
      <c r="V27" s="202"/>
      <c r="W27" s="202"/>
      <c r="X27" s="202"/>
      <c r="Y27" s="202"/>
      <c r="Z27" s="202"/>
      <c r="AA27" s="202"/>
      <c r="AB27" s="202"/>
      <c r="AC27" s="202"/>
      <c r="AD27" s="113"/>
      <c r="AE27" s="202"/>
      <c r="AF27" s="105"/>
    </row>
    <row r="28" spans="3:62">
      <c r="C28" s="113"/>
      <c r="D28" s="202"/>
      <c r="E28" s="202"/>
      <c r="F28" s="202"/>
      <c r="G28" s="202"/>
      <c r="H28" s="202"/>
      <c r="I28" s="202"/>
      <c r="J28" s="202"/>
      <c r="K28" s="202"/>
      <c r="L28" s="202"/>
      <c r="M28" s="202"/>
      <c r="N28" s="202"/>
      <c r="O28" s="202"/>
      <c r="P28" s="202"/>
      <c r="Q28" s="202"/>
      <c r="R28" s="202"/>
      <c r="S28" s="202"/>
      <c r="T28" s="202"/>
      <c r="U28" s="202"/>
      <c r="V28" s="202"/>
      <c r="W28" s="202"/>
      <c r="X28" s="202"/>
      <c r="Y28" s="202"/>
      <c r="Z28" s="202"/>
      <c r="AA28" s="202"/>
      <c r="AB28" s="202"/>
      <c r="AC28" s="202"/>
      <c r="AD28" s="113"/>
      <c r="AE28" s="202"/>
      <c r="AF28" s="105"/>
    </row>
    <row r="29" spans="3:62">
      <c r="C29" s="113"/>
      <c r="D29" s="202"/>
      <c r="E29" s="202"/>
      <c r="F29" s="202"/>
      <c r="G29" s="202"/>
      <c r="H29" s="202"/>
      <c r="I29" s="202"/>
      <c r="J29" s="202"/>
      <c r="K29" s="202"/>
      <c r="L29" s="202"/>
      <c r="M29" s="202"/>
      <c r="N29" s="202"/>
      <c r="O29" s="202"/>
      <c r="P29" s="202"/>
      <c r="Q29" s="202"/>
      <c r="R29" s="202"/>
      <c r="S29" s="202"/>
      <c r="T29" s="202"/>
      <c r="U29" s="202"/>
      <c r="V29" s="202"/>
      <c r="W29" s="202"/>
      <c r="X29" s="202"/>
      <c r="Y29" s="202"/>
      <c r="Z29" s="202"/>
      <c r="AA29" s="202"/>
      <c r="AB29" s="202"/>
      <c r="AC29" s="202"/>
      <c r="AD29" s="113"/>
      <c r="AE29" s="202"/>
      <c r="AF29" s="105"/>
    </row>
    <row r="30" spans="3:62">
      <c r="C30" s="113"/>
      <c r="D30" s="202"/>
      <c r="E30" s="202"/>
      <c r="F30" s="202"/>
      <c r="G30" s="202"/>
      <c r="H30" s="202"/>
      <c r="I30" s="202"/>
      <c r="J30" s="202"/>
      <c r="K30" s="202"/>
      <c r="L30" s="202"/>
      <c r="M30" s="202"/>
      <c r="N30" s="202"/>
      <c r="O30" s="202"/>
      <c r="P30" s="202"/>
      <c r="Q30" s="202"/>
      <c r="R30" s="202"/>
      <c r="S30" s="202"/>
      <c r="T30" s="202"/>
      <c r="U30" s="202"/>
      <c r="V30" s="202"/>
      <c r="W30" s="202"/>
      <c r="X30" s="202"/>
      <c r="Y30" s="202"/>
      <c r="Z30" s="202"/>
      <c r="AA30" s="202"/>
      <c r="AB30" s="202"/>
      <c r="AC30" s="202"/>
      <c r="AD30" s="105"/>
      <c r="AE30" s="202"/>
      <c r="AF30" s="105"/>
    </row>
    <row r="31" spans="3:62">
      <c r="C31" s="113"/>
      <c r="D31" s="202"/>
      <c r="E31" s="202"/>
      <c r="F31" s="202"/>
      <c r="G31" s="202"/>
      <c r="H31" s="202"/>
      <c r="I31" s="202"/>
      <c r="J31" s="202"/>
      <c r="K31" s="202"/>
      <c r="L31" s="202"/>
      <c r="M31" s="202"/>
      <c r="N31" s="202"/>
      <c r="O31" s="202"/>
      <c r="P31" s="202"/>
      <c r="Q31" s="202"/>
      <c r="R31" s="202"/>
      <c r="S31" s="202"/>
      <c r="T31" s="202"/>
      <c r="U31" s="202"/>
      <c r="V31" s="202"/>
      <c r="W31" s="202"/>
      <c r="X31" s="202"/>
      <c r="Y31" s="202"/>
      <c r="Z31" s="202"/>
      <c r="AA31" s="202"/>
      <c r="AB31" s="202"/>
      <c r="AC31" s="202"/>
      <c r="AD31" s="113"/>
      <c r="AE31" s="202"/>
      <c r="AF31" s="105"/>
    </row>
    <row r="32" spans="3:62">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202"/>
      <c r="AF32" s="105"/>
    </row>
  </sheetData>
  <mergeCells count="18">
    <mergeCell ref="AU2:BK2"/>
    <mergeCell ref="A1:D1"/>
    <mergeCell ref="E1:U1"/>
    <mergeCell ref="V1:Y1"/>
    <mergeCell ref="Z1:AP1"/>
    <mergeCell ref="AQ1:AT1"/>
    <mergeCell ref="AU1:BK1"/>
    <mergeCell ref="A2:D2"/>
    <mergeCell ref="E2:U2"/>
    <mergeCell ref="V2:Y2"/>
    <mergeCell ref="Z2:AP2"/>
    <mergeCell ref="AQ2:AT2"/>
    <mergeCell ref="C24:L24"/>
    <mergeCell ref="AQ7:AX7"/>
    <mergeCell ref="BC7:BJ7"/>
    <mergeCell ref="AQ8:AX8"/>
    <mergeCell ref="AQ17:AX17"/>
    <mergeCell ref="AQ18:AX18"/>
  </mergeCells>
  <phoneticPr fontId="2"/>
  <dataValidations count="1">
    <dataValidation type="list" allowBlank="1" showInputMessage="1" showErrorMessage="1" sqref="AY8:BB18" xr:uid="{00000000-0002-0000-0800-000000000000}">
      <formula1>"○"</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79998168889431442"/>
    <pageSetUpPr fitToPage="1"/>
  </sheetPr>
  <dimension ref="A1:CH735"/>
  <sheetViews>
    <sheetView showGridLines="0" topLeftCell="BB664" zoomScale="90" zoomScaleNormal="90" zoomScaleSheetLayoutView="100" workbookViewId="0">
      <selection activeCell="BM677" sqref="BM677"/>
    </sheetView>
  </sheetViews>
  <sheetFormatPr defaultColWidth="3.125" defaultRowHeight="15.75"/>
  <cols>
    <col min="1" max="64" width="3.125" style="22"/>
    <col min="65" max="66" width="14.625" style="68" customWidth="1"/>
    <col min="67" max="67" width="40.5" style="188" customWidth="1"/>
    <col min="68" max="68" width="34.625" style="188" customWidth="1"/>
    <col min="69" max="70" width="14.625" style="68" customWidth="1"/>
    <col min="71" max="72" width="13.25" style="68" customWidth="1"/>
    <col min="73" max="74" width="14.625" style="68" customWidth="1"/>
    <col min="75" max="76" width="3.125" style="22"/>
    <col min="77" max="78" width="14.625" style="68" customWidth="1"/>
    <col min="79" max="80" width="14.625" style="188" customWidth="1"/>
    <col min="81" max="82" width="14.625" style="68" customWidth="1"/>
    <col min="83" max="84" width="13.25" style="68" customWidth="1"/>
    <col min="85" max="86" width="14.625" style="68" customWidth="1"/>
    <col min="87" max="16384" width="3.125" style="22"/>
  </cols>
  <sheetData>
    <row r="1" spans="1:86" s="43" customFormat="1" ht="19.5">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L1" s="416" t="s">
        <v>183</v>
      </c>
      <c r="BM1" s="177" t="s">
        <v>38</v>
      </c>
      <c r="BN1" s="177" t="s">
        <v>51</v>
      </c>
      <c r="BO1" s="177" t="s">
        <v>35</v>
      </c>
      <c r="BP1" s="177" t="s">
        <v>34</v>
      </c>
      <c r="BQ1" s="177" t="s">
        <v>39</v>
      </c>
      <c r="BR1" s="178"/>
      <c r="BS1" s="179"/>
      <c r="BT1" s="179"/>
      <c r="BU1" s="178"/>
      <c r="BV1" s="178"/>
      <c r="BX1" s="416" t="s">
        <v>184</v>
      </c>
      <c r="BY1" s="177" t="s">
        <v>38</v>
      </c>
      <c r="BZ1" s="177" t="s">
        <v>51</v>
      </c>
      <c r="CA1" s="177" t="s">
        <v>35</v>
      </c>
      <c r="CB1" s="177" t="s">
        <v>34</v>
      </c>
      <c r="CC1" s="177" t="s">
        <v>39</v>
      </c>
      <c r="CD1" s="178"/>
      <c r="CE1" s="179"/>
      <c r="CF1" s="179"/>
      <c r="CG1" s="178"/>
      <c r="CH1" s="178"/>
    </row>
    <row r="2" spans="1:86" s="43" customFormat="1" ht="19.5">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0" t="str">
        <f>表紙!M18</f>
        <v>再年調明細ファイル作成・保守</v>
      </c>
      <c r="AA2" s="331"/>
      <c r="AB2" s="331"/>
      <c r="AC2" s="331"/>
      <c r="AD2" s="331"/>
      <c r="AE2" s="331"/>
      <c r="AF2" s="331"/>
      <c r="AG2" s="331"/>
      <c r="AH2" s="331"/>
      <c r="AI2" s="331"/>
      <c r="AJ2" s="331"/>
      <c r="AK2" s="331"/>
      <c r="AL2" s="331"/>
      <c r="AM2" s="331"/>
      <c r="AN2" s="331"/>
      <c r="AO2" s="331"/>
      <c r="AP2" s="331"/>
      <c r="AQ2" s="328" t="s">
        <v>13</v>
      </c>
      <c r="AR2" s="328"/>
      <c r="AS2" s="328"/>
      <c r="AT2" s="329"/>
      <c r="AU2" s="330" t="str">
        <f>表紙!P20</f>
        <v>保守画面</v>
      </c>
      <c r="AV2" s="331"/>
      <c r="AW2" s="331"/>
      <c r="AX2" s="331"/>
      <c r="AY2" s="331"/>
      <c r="AZ2" s="331"/>
      <c r="BA2" s="331"/>
      <c r="BB2" s="331"/>
      <c r="BC2" s="331"/>
      <c r="BD2" s="331"/>
      <c r="BE2" s="331"/>
      <c r="BF2" s="331"/>
      <c r="BG2" s="331"/>
      <c r="BH2" s="331"/>
      <c r="BI2" s="331"/>
      <c r="BJ2" s="331"/>
      <c r="BK2" s="332"/>
      <c r="BL2" s="416"/>
      <c r="BM2" s="192">
        <f>SUM(BM5:BM9968)</f>
        <v>165</v>
      </c>
      <c r="BN2" s="180">
        <f>COUNT(BM5:BM9968)</f>
        <v>165</v>
      </c>
      <c r="BO2" s="180">
        <f>COUNTIF(BQ5:BQ9968,"OK")</f>
        <v>131</v>
      </c>
      <c r="BP2" s="180">
        <f>COUNTIF(BQ5:BQ9968,"NG")</f>
        <v>0</v>
      </c>
      <c r="BQ2" s="181"/>
      <c r="BR2" s="178"/>
      <c r="BS2" s="179"/>
      <c r="BT2" s="179"/>
      <c r="BU2" s="178"/>
      <c r="BV2" s="178"/>
      <c r="BX2" s="416"/>
      <c r="BY2" s="192">
        <f>SUM(BY5:BY9968)</f>
        <v>6</v>
      </c>
      <c r="BZ2" s="180">
        <f>COUNT(BY5:BY9968)</f>
        <v>6</v>
      </c>
      <c r="CA2" s="180">
        <f>COUNTIF(CC5:CC9968,"OK")</f>
        <v>0</v>
      </c>
      <c r="CB2" s="180">
        <f>COUNTIF(CC5:CC9968,"NG")</f>
        <v>0</v>
      </c>
      <c r="CC2" s="181"/>
      <c r="CD2" s="178"/>
      <c r="CE2" s="179"/>
      <c r="CF2" s="179"/>
      <c r="CG2" s="178"/>
      <c r="CH2" s="178"/>
    </row>
    <row r="3" spans="1:86">
      <c r="BM3" s="69"/>
      <c r="BN3" s="69"/>
      <c r="BO3" s="182"/>
      <c r="BP3" s="183"/>
      <c r="BQ3" s="69"/>
      <c r="BR3" s="69"/>
      <c r="BS3" s="184"/>
      <c r="BT3" s="184"/>
      <c r="BU3" s="69"/>
      <c r="BV3" s="69"/>
      <c r="BY3" s="69"/>
      <c r="BZ3" s="69"/>
      <c r="CA3" s="182"/>
      <c r="CB3" s="183"/>
      <c r="CC3" s="69"/>
      <c r="CD3" s="69"/>
      <c r="CE3" s="184"/>
      <c r="CF3" s="184"/>
      <c r="CG3" s="69"/>
      <c r="CH3" s="69"/>
    </row>
    <row r="4" spans="1:86" s="19" customFormat="1" ht="19.5">
      <c r="B4" s="20" t="s">
        <v>95</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M4" s="177" t="s">
        <v>40</v>
      </c>
      <c r="BN4" s="177" t="s">
        <v>41</v>
      </c>
      <c r="BO4" s="177" t="s">
        <v>47</v>
      </c>
      <c r="BP4" s="177" t="s">
        <v>48</v>
      </c>
      <c r="BQ4" s="177" t="s">
        <v>42</v>
      </c>
      <c r="BR4" s="177" t="s">
        <v>43</v>
      </c>
      <c r="BS4" s="177" t="s">
        <v>44</v>
      </c>
      <c r="BT4" s="177" t="s">
        <v>45</v>
      </c>
      <c r="BU4" s="177" t="s">
        <v>49</v>
      </c>
      <c r="BV4" s="177" t="s">
        <v>46</v>
      </c>
      <c r="BY4" s="177" t="s">
        <v>40</v>
      </c>
      <c r="BZ4" s="177" t="s">
        <v>41</v>
      </c>
      <c r="CA4" s="177" t="s">
        <v>47</v>
      </c>
      <c r="CB4" s="177" t="s">
        <v>48</v>
      </c>
      <c r="CC4" s="177" t="s">
        <v>42</v>
      </c>
      <c r="CD4" s="177" t="s">
        <v>43</v>
      </c>
      <c r="CE4" s="177" t="s">
        <v>44</v>
      </c>
      <c r="CF4" s="177" t="s">
        <v>45</v>
      </c>
      <c r="CG4" s="177" t="s">
        <v>49</v>
      </c>
      <c r="CH4" s="177" t="s">
        <v>46</v>
      </c>
    </row>
    <row r="5" spans="1:86">
      <c r="BO5" s="68"/>
      <c r="BP5" s="68"/>
      <c r="CA5" s="68"/>
      <c r="CB5" s="68"/>
    </row>
    <row r="6" spans="1:86">
      <c r="B6" s="141" t="s">
        <v>146</v>
      </c>
      <c r="C6" s="141"/>
      <c r="D6" s="141"/>
      <c r="E6" s="141" t="s">
        <v>180</v>
      </c>
      <c r="F6" s="142"/>
      <c r="G6" s="142"/>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M6" s="50"/>
      <c r="BN6" s="57">
        <f t="shared" ref="BN6:BN7" si="0">IF(BM6&gt;0,BN5+1,BN5)</f>
        <v>0</v>
      </c>
      <c r="BO6" s="189"/>
      <c r="BP6" s="190"/>
      <c r="BQ6" s="54"/>
      <c r="BR6" s="54"/>
      <c r="BS6" s="55"/>
      <c r="BT6" s="56"/>
      <c r="BU6" s="54"/>
      <c r="BV6" s="191"/>
      <c r="BY6" s="50"/>
      <c r="BZ6" s="57">
        <f t="shared" ref="BZ6:BZ80" si="1">IF(BY6&gt;0,BZ5+1,BZ5)</f>
        <v>0</v>
      </c>
      <c r="CA6" s="189"/>
      <c r="CB6" s="190"/>
      <c r="CC6" s="54"/>
      <c r="CD6" s="54"/>
      <c r="CE6" s="55"/>
      <c r="CF6" s="56"/>
      <c r="CG6" s="54"/>
      <c r="CH6" s="191"/>
    </row>
    <row r="7" spans="1:86">
      <c r="BM7" s="50"/>
      <c r="BN7" s="57">
        <f t="shared" si="0"/>
        <v>0</v>
      </c>
      <c r="BO7" s="189"/>
      <c r="BP7" s="190"/>
      <c r="BQ7" s="54"/>
      <c r="BR7" s="54"/>
      <c r="BS7" s="55"/>
      <c r="BT7" s="56"/>
      <c r="BU7" s="54"/>
      <c r="BV7" s="191"/>
      <c r="BY7" s="50"/>
      <c r="BZ7" s="57">
        <f t="shared" si="1"/>
        <v>0</v>
      </c>
      <c r="CA7" s="189"/>
      <c r="CB7" s="190"/>
      <c r="CC7" s="54"/>
      <c r="CD7" s="54"/>
      <c r="CE7" s="55"/>
      <c r="CF7" s="56"/>
      <c r="CG7" s="54"/>
      <c r="CH7" s="191"/>
    </row>
    <row r="8" spans="1:86">
      <c r="B8" s="22" t="s">
        <v>147</v>
      </c>
      <c r="BM8" s="50"/>
      <c r="BN8" s="57">
        <f t="shared" ref="BN8:BN9" si="2">IF(BM8&gt;0,BN7+1,BN7)</f>
        <v>0</v>
      </c>
      <c r="BO8" s="189"/>
      <c r="BP8" s="190"/>
      <c r="BQ8" s="54"/>
      <c r="BR8" s="54"/>
      <c r="BS8" s="55"/>
      <c r="BT8" s="56"/>
      <c r="BU8" s="54"/>
      <c r="BV8" s="191"/>
      <c r="BY8" s="50"/>
      <c r="BZ8" s="57">
        <f t="shared" si="1"/>
        <v>0</v>
      </c>
      <c r="CA8" s="189"/>
      <c r="CB8" s="190"/>
      <c r="CC8" s="54"/>
      <c r="CD8" s="54"/>
      <c r="CE8" s="55"/>
      <c r="CF8" s="56"/>
      <c r="CG8" s="54"/>
      <c r="CH8" s="191"/>
    </row>
    <row r="9" spans="1:86">
      <c r="E9" s="94" t="s">
        <v>176</v>
      </c>
      <c r="BM9" s="50"/>
      <c r="BN9" s="57">
        <f t="shared" si="2"/>
        <v>0</v>
      </c>
      <c r="BO9" s="189"/>
      <c r="BP9" s="190"/>
      <c r="BQ9" s="54"/>
      <c r="BR9" s="54"/>
      <c r="BS9" s="55"/>
      <c r="BT9" s="56"/>
      <c r="BU9" s="54"/>
      <c r="BV9" s="191"/>
      <c r="BY9" s="50"/>
      <c r="BZ9" s="57">
        <f t="shared" si="1"/>
        <v>0</v>
      </c>
      <c r="CA9" s="189"/>
      <c r="CB9" s="190"/>
      <c r="CC9" s="54"/>
      <c r="CD9" s="54"/>
      <c r="CE9" s="55"/>
      <c r="CF9" s="56"/>
      <c r="CG9" s="54"/>
      <c r="CH9" s="191"/>
    </row>
    <row r="10" spans="1:86">
      <c r="BM10" s="50"/>
      <c r="BN10" s="57">
        <f t="shared" ref="BN10:BN37" si="3">IF(BM10&gt;0,BN9+1,BN9)</f>
        <v>0</v>
      </c>
      <c r="BO10" s="189"/>
      <c r="BP10" s="190"/>
      <c r="BQ10" s="54"/>
      <c r="BR10" s="54"/>
      <c r="BS10" s="55"/>
      <c r="BT10" s="56"/>
      <c r="BU10" s="54"/>
      <c r="BV10" s="191"/>
      <c r="BY10" s="50"/>
      <c r="BZ10" s="57">
        <f t="shared" si="1"/>
        <v>0</v>
      </c>
      <c r="CA10" s="189"/>
      <c r="CB10" s="190"/>
      <c r="CC10" s="54"/>
      <c r="CD10" s="54"/>
      <c r="CE10" s="55"/>
      <c r="CF10" s="56"/>
      <c r="CG10" s="54"/>
      <c r="CH10" s="191"/>
    </row>
    <row r="11" spans="1:86">
      <c r="B11" s="22" t="s">
        <v>148</v>
      </c>
      <c r="BM11" s="50"/>
      <c r="BN11" s="57">
        <f t="shared" si="3"/>
        <v>0</v>
      </c>
      <c r="BO11" s="189"/>
      <c r="BP11" s="190"/>
      <c r="BQ11" s="54"/>
      <c r="BR11" s="54"/>
      <c r="BS11" s="55"/>
      <c r="BT11" s="56"/>
      <c r="BU11" s="54"/>
      <c r="BV11" s="191"/>
      <c r="BY11" s="50"/>
      <c r="BZ11" s="57">
        <f t="shared" si="1"/>
        <v>0</v>
      </c>
      <c r="CA11" s="189"/>
      <c r="CB11" s="190"/>
      <c r="CC11" s="54"/>
      <c r="CD11" s="54"/>
      <c r="CE11" s="55"/>
      <c r="CF11" s="56"/>
      <c r="CG11" s="54"/>
      <c r="CH11" s="191"/>
    </row>
    <row r="12" spans="1:86">
      <c r="E12" s="94" t="s">
        <v>177</v>
      </c>
      <c r="BM12" s="50"/>
      <c r="BN12" s="57">
        <f t="shared" si="3"/>
        <v>0</v>
      </c>
      <c r="BO12" s="189"/>
      <c r="BP12" s="190"/>
      <c r="BQ12" s="54"/>
      <c r="BR12" s="54"/>
      <c r="BS12" s="55"/>
      <c r="BT12" s="56"/>
      <c r="BU12" s="54"/>
      <c r="BV12" s="191"/>
      <c r="BY12" s="50"/>
      <c r="BZ12" s="57">
        <f t="shared" si="1"/>
        <v>0</v>
      </c>
      <c r="CA12" s="189"/>
      <c r="CB12" s="190"/>
      <c r="CC12" s="54"/>
      <c r="CD12" s="54"/>
      <c r="CE12" s="55"/>
      <c r="CF12" s="56"/>
      <c r="CG12" s="54"/>
      <c r="CH12" s="191"/>
    </row>
    <row r="13" spans="1:86">
      <c r="E13" s="94" t="s">
        <v>155</v>
      </c>
      <c r="AH13" s="147"/>
      <c r="BM13" s="50"/>
      <c r="BN13" s="57">
        <f t="shared" si="3"/>
        <v>0</v>
      </c>
      <c r="BO13" s="189"/>
      <c r="BP13" s="190"/>
      <c r="BQ13" s="54"/>
      <c r="BR13" s="54"/>
      <c r="BS13" s="55"/>
      <c r="BT13" s="56"/>
      <c r="BU13" s="54"/>
      <c r="BV13" s="191"/>
      <c r="BY13" s="50"/>
      <c r="BZ13" s="57">
        <f t="shared" si="1"/>
        <v>0</v>
      </c>
      <c r="CA13" s="189"/>
      <c r="CB13" s="190"/>
      <c r="CC13" s="54"/>
      <c r="CD13" s="54"/>
      <c r="CE13" s="55"/>
      <c r="CF13" s="56"/>
      <c r="CG13" s="54"/>
      <c r="CH13" s="191"/>
    </row>
    <row r="14" spans="1:86">
      <c r="B14" s="22" t="s">
        <v>149</v>
      </c>
      <c r="BM14" s="50"/>
      <c r="BN14" s="57">
        <f t="shared" si="3"/>
        <v>0</v>
      </c>
      <c r="BO14" s="189"/>
      <c r="BP14" s="190"/>
      <c r="BQ14" s="54"/>
      <c r="BR14" s="54"/>
      <c r="BS14" s="55"/>
      <c r="BT14" s="56"/>
      <c r="BU14" s="54"/>
      <c r="BV14" s="191"/>
      <c r="BY14" s="50"/>
      <c r="BZ14" s="57">
        <f t="shared" si="1"/>
        <v>0</v>
      </c>
      <c r="CA14" s="189"/>
      <c r="CB14" s="190"/>
      <c r="CC14" s="54"/>
      <c r="CD14" s="54"/>
      <c r="CE14" s="55"/>
      <c r="CF14" s="56"/>
      <c r="CG14" s="54"/>
      <c r="CH14" s="191"/>
    </row>
    <row r="15" spans="1:86">
      <c r="E15" s="170" t="s">
        <v>317</v>
      </c>
      <c r="BM15" s="50"/>
      <c r="BN15" s="57">
        <f t="shared" si="3"/>
        <v>0</v>
      </c>
      <c r="BO15" s="189"/>
      <c r="BP15" s="190"/>
      <c r="BQ15" s="54"/>
      <c r="BR15" s="54"/>
      <c r="BS15" s="55"/>
      <c r="BT15" s="56"/>
      <c r="BU15" s="54"/>
      <c r="BV15" s="191"/>
      <c r="BY15" s="50"/>
      <c r="BZ15" s="57">
        <f t="shared" si="1"/>
        <v>0</v>
      </c>
      <c r="CA15" s="189"/>
      <c r="CB15" s="190"/>
      <c r="CC15" s="54"/>
      <c r="CD15" s="54"/>
      <c r="CE15" s="55"/>
      <c r="CF15" s="56"/>
      <c r="CG15" s="54"/>
      <c r="CH15" s="191"/>
    </row>
    <row r="16" spans="1:86">
      <c r="E16" s="22" t="s">
        <v>178</v>
      </c>
      <c r="BM16" s="50"/>
      <c r="BN16" s="57">
        <f t="shared" si="3"/>
        <v>0</v>
      </c>
      <c r="BO16" s="189"/>
      <c r="BP16" s="190"/>
      <c r="BQ16" s="54"/>
      <c r="BR16" s="54"/>
      <c r="BS16" s="55"/>
      <c r="BT16" s="56"/>
      <c r="BU16" s="54"/>
      <c r="BV16" s="191"/>
      <c r="BY16" s="50"/>
      <c r="BZ16" s="57">
        <f t="shared" si="1"/>
        <v>0</v>
      </c>
      <c r="CA16" s="189"/>
      <c r="CB16" s="190"/>
      <c r="CC16" s="54"/>
      <c r="CD16" s="54"/>
      <c r="CE16" s="55"/>
      <c r="CF16" s="56"/>
      <c r="CG16" s="54"/>
      <c r="CH16" s="191"/>
    </row>
    <row r="17" spans="2:86">
      <c r="BM17" s="50"/>
      <c r="BN17" s="57">
        <f t="shared" si="3"/>
        <v>0</v>
      </c>
      <c r="BO17" s="189"/>
      <c r="BP17" s="190"/>
      <c r="BQ17" s="54"/>
      <c r="BR17" s="54"/>
      <c r="BS17" s="55"/>
      <c r="BT17" s="56"/>
      <c r="BU17" s="54"/>
      <c r="BV17" s="191"/>
      <c r="BY17" s="50"/>
      <c r="BZ17" s="57">
        <f t="shared" si="1"/>
        <v>0</v>
      </c>
      <c r="CA17" s="189"/>
      <c r="CB17" s="190"/>
      <c r="CC17" s="54"/>
      <c r="CD17" s="54"/>
      <c r="CE17" s="55"/>
      <c r="CF17" s="56"/>
      <c r="CG17" s="54"/>
      <c r="CH17" s="191"/>
    </row>
    <row r="18" spans="2:86">
      <c r="B18" s="22" t="s">
        <v>158</v>
      </c>
      <c r="BM18" s="50"/>
      <c r="BN18" s="57">
        <f t="shared" si="3"/>
        <v>0</v>
      </c>
      <c r="BO18" s="189"/>
      <c r="BP18" s="190"/>
      <c r="BQ18" s="54"/>
      <c r="BR18" s="54"/>
      <c r="BS18" s="55"/>
      <c r="BT18" s="56"/>
      <c r="BU18" s="54"/>
      <c r="BV18" s="191"/>
      <c r="BY18" s="50"/>
      <c r="BZ18" s="57">
        <f t="shared" si="1"/>
        <v>0</v>
      </c>
      <c r="CA18" s="189"/>
      <c r="CB18" s="190"/>
      <c r="CC18" s="54"/>
      <c r="CD18" s="54"/>
      <c r="CE18" s="55"/>
      <c r="CF18" s="56"/>
      <c r="CG18" s="54"/>
      <c r="CH18" s="191"/>
    </row>
    <row r="19" spans="2:86">
      <c r="E19" s="22" t="s">
        <v>159</v>
      </c>
      <c r="AE19" s="22" t="s">
        <v>169</v>
      </c>
      <c r="BM19" s="50"/>
      <c r="BN19" s="57">
        <f t="shared" si="3"/>
        <v>0</v>
      </c>
      <c r="BO19" s="189"/>
      <c r="BP19" s="190"/>
      <c r="BQ19" s="54"/>
      <c r="BR19" s="54"/>
      <c r="BS19" s="55"/>
      <c r="BT19" s="56"/>
      <c r="BU19" s="54"/>
      <c r="BV19" s="191"/>
      <c r="BY19" s="50"/>
      <c r="BZ19" s="57">
        <f t="shared" si="1"/>
        <v>0</v>
      </c>
      <c r="CA19" s="189"/>
      <c r="CB19" s="190"/>
      <c r="CC19" s="54"/>
      <c r="CD19" s="54"/>
      <c r="CE19" s="55"/>
      <c r="CF19" s="56"/>
      <c r="CG19" s="54"/>
      <c r="CH19" s="191"/>
    </row>
    <row r="20" spans="2:86">
      <c r="E20" s="22" t="s">
        <v>160</v>
      </c>
      <c r="AE20" s="22" t="s">
        <v>169</v>
      </c>
      <c r="BM20" s="50"/>
      <c r="BN20" s="57">
        <f t="shared" si="3"/>
        <v>0</v>
      </c>
      <c r="BO20" s="189"/>
      <c r="BP20" s="190"/>
      <c r="BQ20" s="54"/>
      <c r="BR20" s="54"/>
      <c r="BS20" s="55"/>
      <c r="BT20" s="56"/>
      <c r="BU20" s="54"/>
      <c r="BV20" s="191"/>
      <c r="BY20" s="50"/>
      <c r="BZ20" s="57">
        <f t="shared" si="1"/>
        <v>0</v>
      </c>
      <c r="CA20" s="189"/>
      <c r="CB20" s="190"/>
      <c r="CC20" s="54"/>
      <c r="CD20" s="54"/>
      <c r="CE20" s="55"/>
      <c r="CF20" s="56"/>
      <c r="CG20" s="54"/>
      <c r="CH20" s="191"/>
    </row>
    <row r="21" spans="2:86">
      <c r="C21" s="94"/>
      <c r="D21" s="94"/>
      <c r="E21" s="22" t="s">
        <v>156</v>
      </c>
      <c r="AE21" s="22" t="s">
        <v>170</v>
      </c>
      <c r="BM21" s="50"/>
      <c r="BN21" s="57">
        <f t="shared" si="3"/>
        <v>0</v>
      </c>
      <c r="BO21" s="189"/>
      <c r="BP21" s="190"/>
      <c r="BQ21" s="54"/>
      <c r="BR21" s="54"/>
      <c r="BS21" s="55"/>
      <c r="BT21" s="56"/>
      <c r="BU21" s="54"/>
      <c r="BV21" s="191"/>
      <c r="BY21" s="50"/>
      <c r="BZ21" s="57">
        <f t="shared" si="1"/>
        <v>0</v>
      </c>
      <c r="CA21" s="189"/>
      <c r="CB21" s="190"/>
      <c r="CC21" s="54"/>
      <c r="CD21" s="54"/>
      <c r="CE21" s="55"/>
      <c r="CF21" s="56"/>
      <c r="CG21" s="54"/>
      <c r="CH21" s="191"/>
    </row>
    <row r="22" spans="2:86">
      <c r="C22" s="94"/>
      <c r="D22" s="94"/>
      <c r="E22" s="22" t="s">
        <v>164</v>
      </c>
      <c r="AE22" s="22" t="s">
        <v>171</v>
      </c>
      <c r="BM22" s="50"/>
      <c r="BN22" s="57">
        <f t="shared" si="3"/>
        <v>0</v>
      </c>
      <c r="BO22" s="189"/>
      <c r="BP22" s="190"/>
      <c r="BQ22" s="54"/>
      <c r="BR22" s="54"/>
      <c r="BS22" s="55"/>
      <c r="BT22" s="56"/>
      <c r="BU22" s="54"/>
      <c r="BV22" s="191"/>
      <c r="BY22" s="50"/>
      <c r="BZ22" s="57">
        <f t="shared" si="1"/>
        <v>0</v>
      </c>
      <c r="CA22" s="189"/>
      <c r="CB22" s="190"/>
      <c r="CC22" s="54"/>
      <c r="CD22" s="54"/>
      <c r="CE22" s="55"/>
      <c r="CF22" s="56"/>
      <c r="CG22" s="54"/>
      <c r="CH22" s="191"/>
    </row>
    <row r="23" spans="2:86">
      <c r="C23" s="94"/>
      <c r="D23" s="94"/>
      <c r="E23" s="22" t="s">
        <v>174</v>
      </c>
      <c r="AE23" s="22" t="s">
        <v>170</v>
      </c>
      <c r="BM23" s="50"/>
      <c r="BN23" s="57">
        <f t="shared" si="3"/>
        <v>0</v>
      </c>
      <c r="BO23" s="189"/>
      <c r="BP23" s="190"/>
      <c r="BQ23" s="54"/>
      <c r="BR23" s="54"/>
      <c r="BS23" s="55"/>
      <c r="BT23" s="56"/>
      <c r="BU23" s="54"/>
      <c r="BV23" s="191"/>
      <c r="BY23" s="50"/>
      <c r="BZ23" s="57">
        <f t="shared" si="1"/>
        <v>0</v>
      </c>
      <c r="CA23" s="189"/>
      <c r="CB23" s="190"/>
      <c r="CC23" s="54"/>
      <c r="CD23" s="54"/>
      <c r="CE23" s="55"/>
      <c r="CF23" s="56"/>
      <c r="CG23" s="54"/>
      <c r="CH23" s="191"/>
    </row>
    <row r="24" spans="2:86">
      <c r="C24" s="94"/>
      <c r="D24" s="94"/>
      <c r="E24" s="22" t="s">
        <v>173</v>
      </c>
      <c r="AE24" s="22" t="s">
        <v>169</v>
      </c>
      <c r="BM24" s="50"/>
      <c r="BN24" s="57">
        <f t="shared" si="3"/>
        <v>0</v>
      </c>
      <c r="BO24" s="189"/>
      <c r="BP24" s="190"/>
      <c r="BQ24" s="54"/>
      <c r="BR24" s="54"/>
      <c r="BS24" s="55"/>
      <c r="BT24" s="56"/>
      <c r="BU24" s="54"/>
      <c r="BV24" s="191"/>
      <c r="BY24" s="50"/>
      <c r="BZ24" s="57">
        <f t="shared" si="1"/>
        <v>0</v>
      </c>
      <c r="CA24" s="189"/>
      <c r="CB24" s="190"/>
      <c r="CC24" s="54"/>
      <c r="CD24" s="54"/>
      <c r="CE24" s="55"/>
      <c r="CF24" s="56"/>
      <c r="CG24" s="54"/>
      <c r="CH24" s="191"/>
    </row>
    <row r="25" spans="2:86">
      <c r="C25" s="94"/>
      <c r="D25" s="94"/>
      <c r="F25" s="22" t="s">
        <v>175</v>
      </c>
      <c r="BM25" s="50"/>
      <c r="BN25" s="57">
        <f t="shared" si="3"/>
        <v>0</v>
      </c>
      <c r="BO25" s="189"/>
      <c r="BP25" s="190"/>
      <c r="BQ25" s="54"/>
      <c r="BR25" s="54"/>
      <c r="BS25" s="55"/>
      <c r="BT25" s="56"/>
      <c r="BU25" s="54"/>
      <c r="BV25" s="191"/>
      <c r="BY25" s="50"/>
      <c r="BZ25" s="57">
        <f t="shared" si="1"/>
        <v>0</v>
      </c>
      <c r="CA25" s="189"/>
      <c r="CB25" s="190"/>
      <c r="CC25" s="54"/>
      <c r="CD25" s="54"/>
      <c r="CE25" s="55"/>
      <c r="CF25" s="56"/>
      <c r="CG25" s="54"/>
      <c r="CH25" s="191"/>
    </row>
    <row r="26" spans="2:86">
      <c r="C26" s="94"/>
      <c r="D26" s="94"/>
      <c r="E26" s="22" t="s">
        <v>157</v>
      </c>
      <c r="BM26" s="50"/>
      <c r="BN26" s="57">
        <f t="shared" si="3"/>
        <v>0</v>
      </c>
      <c r="BO26" s="189"/>
      <c r="BP26" s="190"/>
      <c r="BQ26" s="54"/>
      <c r="BR26" s="54"/>
      <c r="BS26" s="55"/>
      <c r="BT26" s="56"/>
      <c r="BU26" s="54"/>
      <c r="BV26" s="191"/>
      <c r="BY26" s="50"/>
      <c r="BZ26" s="57">
        <f t="shared" si="1"/>
        <v>0</v>
      </c>
      <c r="CA26" s="189"/>
      <c r="CB26" s="190"/>
      <c r="CC26" s="54"/>
      <c r="CD26" s="54"/>
      <c r="CE26" s="55"/>
      <c r="CF26" s="56"/>
      <c r="CG26" s="54"/>
      <c r="CH26" s="191"/>
    </row>
    <row r="27" spans="2:86">
      <c r="C27" s="94"/>
      <c r="D27" s="94"/>
      <c r="E27" s="220" t="s">
        <v>341</v>
      </c>
      <c r="BM27" s="50"/>
      <c r="BN27" s="57">
        <f t="shared" si="3"/>
        <v>0</v>
      </c>
      <c r="BO27" s="189"/>
      <c r="BP27" s="190"/>
      <c r="BQ27" s="54"/>
      <c r="BR27" s="54"/>
      <c r="BS27" s="55"/>
      <c r="BT27" s="56"/>
      <c r="BU27" s="54"/>
      <c r="BV27" s="191"/>
      <c r="BY27" s="50"/>
      <c r="BZ27" s="57">
        <f t="shared" si="1"/>
        <v>0</v>
      </c>
      <c r="CA27" s="189"/>
      <c r="CB27" s="190"/>
      <c r="CC27" s="54"/>
      <c r="CD27" s="54"/>
      <c r="CE27" s="55"/>
      <c r="CF27" s="56"/>
      <c r="CG27" s="54"/>
      <c r="CH27" s="191"/>
    </row>
    <row r="28" spans="2:86">
      <c r="C28" s="94"/>
      <c r="D28" s="94"/>
      <c r="BM28" s="50"/>
      <c r="BN28" s="57">
        <f t="shared" si="3"/>
        <v>0</v>
      </c>
      <c r="BO28" s="189"/>
      <c r="BP28" s="190"/>
      <c r="BQ28" s="54"/>
      <c r="BR28" s="54"/>
      <c r="BS28" s="55"/>
      <c r="BT28" s="56"/>
      <c r="BU28" s="54"/>
      <c r="BV28" s="191"/>
      <c r="BY28" s="50"/>
      <c r="BZ28" s="57">
        <f t="shared" si="1"/>
        <v>0</v>
      </c>
      <c r="CA28" s="189"/>
      <c r="CB28" s="190"/>
      <c r="CC28" s="54"/>
      <c r="CD28" s="54"/>
      <c r="CE28" s="55"/>
      <c r="CF28" s="56"/>
      <c r="CG28" s="54"/>
      <c r="CH28" s="191"/>
    </row>
    <row r="29" spans="2:86">
      <c r="C29" s="94"/>
      <c r="D29" s="94"/>
      <c r="BM29" s="50"/>
      <c r="BN29" s="57">
        <f t="shared" si="3"/>
        <v>0</v>
      </c>
      <c r="BO29" s="189"/>
      <c r="BP29" s="190"/>
      <c r="BQ29" s="54"/>
      <c r="BR29" s="54"/>
      <c r="BS29" s="55"/>
      <c r="BT29" s="56"/>
      <c r="BU29" s="54"/>
      <c r="BV29" s="191"/>
      <c r="BY29" s="50"/>
      <c r="BZ29" s="57">
        <f t="shared" si="1"/>
        <v>0</v>
      </c>
      <c r="CA29" s="189"/>
      <c r="CB29" s="190"/>
      <c r="CC29" s="54"/>
      <c r="CD29" s="54"/>
      <c r="CE29" s="55"/>
      <c r="CF29" s="56"/>
      <c r="CG29" s="54"/>
      <c r="CH29" s="191"/>
    </row>
    <row r="30" spans="2:86">
      <c r="B30" s="22" t="s">
        <v>179</v>
      </c>
      <c r="C30" s="94"/>
      <c r="D30" s="94"/>
      <c r="BM30" s="50"/>
      <c r="BN30" s="57">
        <f t="shared" si="3"/>
        <v>0</v>
      </c>
      <c r="BO30" s="189"/>
      <c r="BP30" s="190"/>
      <c r="BQ30" s="54"/>
      <c r="BR30" s="54"/>
      <c r="BS30" s="55"/>
      <c r="BT30" s="56"/>
      <c r="BU30" s="54"/>
      <c r="BV30" s="191"/>
      <c r="BY30" s="50"/>
      <c r="BZ30" s="57">
        <f t="shared" si="1"/>
        <v>0</v>
      </c>
      <c r="CA30" s="189"/>
      <c r="CB30" s="190"/>
      <c r="CC30" s="54"/>
      <c r="CD30" s="54"/>
      <c r="CE30" s="55"/>
      <c r="CF30" s="56"/>
      <c r="CG30" s="54"/>
      <c r="CH30" s="191"/>
    </row>
    <row r="31" spans="2:86">
      <c r="C31" s="94"/>
      <c r="D31" s="94"/>
      <c r="E31" s="22" t="s">
        <v>165</v>
      </c>
      <c r="BM31" s="50"/>
      <c r="BN31" s="57">
        <f t="shared" si="3"/>
        <v>0</v>
      </c>
      <c r="BO31" s="189"/>
      <c r="BP31" s="190"/>
      <c r="BQ31" s="54"/>
      <c r="BR31" s="54"/>
      <c r="BS31" s="55"/>
      <c r="BT31" s="56"/>
      <c r="BU31" s="54"/>
      <c r="BV31" s="191"/>
      <c r="BY31" s="50"/>
      <c r="BZ31" s="57">
        <f t="shared" si="1"/>
        <v>0</v>
      </c>
      <c r="CA31" s="189"/>
      <c r="CB31" s="190"/>
      <c r="CC31" s="54"/>
      <c r="CD31" s="54"/>
      <c r="CE31" s="55"/>
      <c r="CF31" s="56"/>
      <c r="CG31" s="54"/>
      <c r="CH31" s="191"/>
    </row>
    <row r="32" spans="2:86">
      <c r="C32" s="94"/>
      <c r="D32" s="94"/>
      <c r="F32" s="22" t="s">
        <v>300</v>
      </c>
      <c r="BM32" s="50"/>
      <c r="BN32" s="57">
        <f t="shared" si="3"/>
        <v>0</v>
      </c>
      <c r="BO32" s="189"/>
      <c r="BP32" s="190"/>
      <c r="BQ32" s="54"/>
      <c r="BR32" s="54"/>
      <c r="BS32" s="55"/>
      <c r="BT32" s="56"/>
      <c r="BU32" s="54"/>
      <c r="BV32" s="191"/>
      <c r="BY32" s="50"/>
      <c r="BZ32" s="57">
        <f t="shared" si="1"/>
        <v>0</v>
      </c>
      <c r="CA32" s="189"/>
      <c r="CB32" s="190"/>
      <c r="CC32" s="54"/>
      <c r="CD32" s="54"/>
      <c r="CE32" s="55"/>
      <c r="CF32" s="56"/>
      <c r="CG32" s="54"/>
      <c r="CH32" s="191"/>
    </row>
    <row r="33" spans="2:86">
      <c r="C33" s="94"/>
      <c r="D33" s="94"/>
      <c r="E33" s="22" t="s">
        <v>166</v>
      </c>
      <c r="BM33" s="50"/>
      <c r="BN33" s="57">
        <f t="shared" si="3"/>
        <v>0</v>
      </c>
      <c r="BO33" s="189"/>
      <c r="BP33" s="190"/>
      <c r="BQ33" s="54"/>
      <c r="BR33" s="54"/>
      <c r="BS33" s="55"/>
      <c r="BT33" s="56"/>
      <c r="BU33" s="54"/>
      <c r="BV33" s="191"/>
      <c r="BY33" s="50"/>
      <c r="BZ33" s="57">
        <f t="shared" si="1"/>
        <v>0</v>
      </c>
      <c r="CA33" s="189"/>
      <c r="CB33" s="190"/>
      <c r="CC33" s="54"/>
      <c r="CD33" s="54"/>
      <c r="CE33" s="55"/>
      <c r="CF33" s="56"/>
      <c r="CG33" s="54"/>
      <c r="CH33" s="191"/>
    </row>
    <row r="34" spans="2:86">
      <c r="C34" s="94"/>
      <c r="D34" s="94"/>
      <c r="F34" s="22" t="s">
        <v>318</v>
      </c>
      <c r="BM34" s="50"/>
      <c r="BN34" s="57">
        <f t="shared" si="3"/>
        <v>0</v>
      </c>
      <c r="BO34" s="189"/>
      <c r="BP34" s="190"/>
      <c r="BQ34" s="54"/>
      <c r="BR34" s="54"/>
      <c r="BS34" s="55"/>
      <c r="BT34" s="56"/>
      <c r="BU34" s="54"/>
      <c r="BV34" s="191"/>
      <c r="BY34" s="50"/>
      <c r="BZ34" s="57">
        <f t="shared" si="1"/>
        <v>0</v>
      </c>
      <c r="CA34" s="189"/>
      <c r="CB34" s="190"/>
      <c r="CC34" s="54"/>
      <c r="CD34" s="54"/>
      <c r="CE34" s="55"/>
      <c r="CF34" s="56"/>
      <c r="CG34" s="54"/>
      <c r="CH34" s="191"/>
    </row>
    <row r="35" spans="2:86">
      <c r="C35" s="94"/>
      <c r="D35" s="94"/>
      <c r="F35" s="22" t="s">
        <v>319</v>
      </c>
      <c r="BM35" s="50"/>
      <c r="BN35" s="57">
        <f>IF(BM35&gt;0,BN33+1,BN33)</f>
        <v>0</v>
      </c>
      <c r="BO35" s="189"/>
      <c r="BP35" s="190"/>
      <c r="BQ35" s="54"/>
      <c r="BR35" s="54"/>
      <c r="BS35" s="55"/>
      <c r="BT35" s="56"/>
      <c r="BU35" s="54"/>
      <c r="BV35" s="191"/>
      <c r="BY35" s="50"/>
      <c r="BZ35" s="57">
        <f>IF(BY35&gt;0,BZ33+1,BZ33)</f>
        <v>0</v>
      </c>
      <c r="CA35" s="189"/>
      <c r="CB35" s="190"/>
      <c r="CC35" s="54"/>
      <c r="CD35" s="54"/>
      <c r="CE35" s="55"/>
      <c r="CF35" s="56"/>
      <c r="CG35" s="54"/>
      <c r="CH35" s="191"/>
    </row>
    <row r="36" spans="2:86">
      <c r="C36" s="94"/>
      <c r="D36" s="94"/>
      <c r="E36" s="22" t="s">
        <v>301</v>
      </c>
      <c r="BM36" s="50"/>
      <c r="BN36" s="57">
        <f>IF(BM36&gt;0,BN34+1,BN34)</f>
        <v>0</v>
      </c>
      <c r="BO36" s="189"/>
      <c r="BP36" s="190"/>
      <c r="BQ36" s="54"/>
      <c r="BR36" s="54"/>
      <c r="BS36" s="55"/>
      <c r="BT36" s="56"/>
      <c r="BU36" s="54"/>
      <c r="BV36" s="191"/>
      <c r="BY36" s="50"/>
      <c r="BZ36" s="57">
        <f>IF(BY36&gt;0,BZ34+1,BZ34)</f>
        <v>0</v>
      </c>
      <c r="CA36" s="189"/>
      <c r="CB36" s="190"/>
      <c r="CC36" s="54"/>
      <c r="CD36" s="54"/>
      <c r="CE36" s="55"/>
      <c r="CF36" s="56"/>
      <c r="CG36" s="54"/>
      <c r="CH36" s="191"/>
    </row>
    <row r="37" spans="2:86">
      <c r="C37" s="94"/>
      <c r="D37" s="94"/>
      <c r="F37" s="22" t="s">
        <v>302</v>
      </c>
      <c r="BM37" s="50"/>
      <c r="BN37" s="57">
        <f t="shared" si="3"/>
        <v>0</v>
      </c>
      <c r="BO37" s="189"/>
      <c r="BP37" s="190"/>
      <c r="BQ37" s="54"/>
      <c r="BR37" s="54"/>
      <c r="BS37" s="55"/>
      <c r="BT37" s="56"/>
      <c r="BU37" s="54"/>
      <c r="BV37" s="191"/>
      <c r="BY37" s="50"/>
      <c r="BZ37" s="57">
        <f t="shared" si="1"/>
        <v>0</v>
      </c>
      <c r="CA37" s="189"/>
      <c r="CB37" s="190"/>
      <c r="CC37" s="54"/>
      <c r="CD37" s="54"/>
      <c r="CE37" s="55"/>
      <c r="CF37" s="56"/>
      <c r="CG37" s="54"/>
      <c r="CH37" s="191"/>
    </row>
    <row r="38" spans="2:86">
      <c r="C38" s="94"/>
      <c r="D38" s="94"/>
      <c r="F38" s="22" t="s">
        <v>320</v>
      </c>
      <c r="BM38" s="50"/>
      <c r="BN38" s="57">
        <f t="shared" ref="BN38:BN105" si="4">IF(BM38&gt;0,BN37+1,BN37)</f>
        <v>0</v>
      </c>
      <c r="BO38" s="189"/>
      <c r="BP38" s="190"/>
      <c r="BQ38" s="54"/>
      <c r="BR38" s="54"/>
      <c r="BS38" s="55"/>
      <c r="BT38" s="56"/>
      <c r="BU38" s="54"/>
      <c r="BV38" s="191"/>
      <c r="BY38" s="50"/>
      <c r="BZ38" s="57">
        <f t="shared" si="1"/>
        <v>0</v>
      </c>
      <c r="CA38" s="189"/>
      <c r="CB38" s="190"/>
      <c r="CC38" s="54"/>
      <c r="CD38" s="54"/>
      <c r="CE38" s="55"/>
      <c r="CF38" s="56"/>
      <c r="CG38" s="54"/>
      <c r="CH38" s="191"/>
    </row>
    <row r="39" spans="2:86">
      <c r="C39" s="94"/>
      <c r="D39" s="94"/>
      <c r="E39" s="22" t="s">
        <v>167</v>
      </c>
      <c r="BM39" s="50"/>
      <c r="BN39" s="57">
        <f t="shared" si="4"/>
        <v>0</v>
      </c>
      <c r="BO39" s="189"/>
      <c r="BP39" s="190"/>
      <c r="BQ39" s="54"/>
      <c r="BR39" s="54"/>
      <c r="BS39" s="55"/>
      <c r="BT39" s="56"/>
      <c r="BU39" s="54"/>
      <c r="BV39" s="191"/>
      <c r="BY39" s="50"/>
      <c r="BZ39" s="57">
        <f t="shared" si="1"/>
        <v>0</v>
      </c>
      <c r="CA39" s="189"/>
      <c r="CB39" s="190"/>
      <c r="CC39" s="54"/>
      <c r="CD39" s="54"/>
      <c r="CE39" s="55"/>
      <c r="CF39" s="56"/>
      <c r="CG39" s="54"/>
      <c r="CH39" s="191"/>
    </row>
    <row r="40" spans="2:86">
      <c r="C40" s="94"/>
      <c r="D40" s="94"/>
      <c r="F40" s="22" t="s">
        <v>168</v>
      </c>
      <c r="BM40" s="50"/>
      <c r="BN40" s="57">
        <f t="shared" si="4"/>
        <v>0</v>
      </c>
      <c r="BO40" s="189"/>
      <c r="BP40" s="190"/>
      <c r="BQ40" s="54"/>
      <c r="BR40" s="54"/>
      <c r="BS40" s="55"/>
      <c r="BT40" s="56"/>
      <c r="BU40" s="54"/>
      <c r="BV40" s="191"/>
      <c r="BY40" s="50"/>
      <c r="BZ40" s="57">
        <f t="shared" si="1"/>
        <v>0</v>
      </c>
      <c r="CA40" s="189"/>
      <c r="CB40" s="190"/>
      <c r="CC40" s="54"/>
      <c r="CD40" s="54"/>
      <c r="CE40" s="55"/>
      <c r="CF40" s="56"/>
      <c r="CG40" s="54"/>
      <c r="CH40" s="191"/>
    </row>
    <row r="41" spans="2:86">
      <c r="C41" s="94"/>
      <c r="D41" s="94"/>
      <c r="BM41" s="50"/>
      <c r="BN41" s="57">
        <f t="shared" si="4"/>
        <v>0</v>
      </c>
      <c r="BO41" s="189"/>
      <c r="BP41" s="190"/>
      <c r="BQ41" s="54"/>
      <c r="BR41" s="54"/>
      <c r="BS41" s="55"/>
      <c r="BT41" s="56"/>
      <c r="BU41" s="54"/>
      <c r="BV41" s="191"/>
      <c r="BY41" s="50"/>
      <c r="BZ41" s="57">
        <f t="shared" si="1"/>
        <v>0</v>
      </c>
      <c r="CA41" s="189"/>
      <c r="CB41" s="190"/>
      <c r="CC41" s="54"/>
      <c r="CD41" s="54"/>
      <c r="CE41" s="55"/>
      <c r="CF41" s="56"/>
      <c r="CG41" s="54"/>
      <c r="CH41" s="191"/>
    </row>
    <row r="42" spans="2:86">
      <c r="C42" s="94"/>
      <c r="D42" s="94"/>
      <c r="BM42" s="50"/>
      <c r="BN42" s="57">
        <f t="shared" si="4"/>
        <v>0</v>
      </c>
      <c r="BO42" s="189"/>
      <c r="BP42" s="190"/>
      <c r="BQ42" s="54"/>
      <c r="BR42" s="54"/>
      <c r="BS42" s="55"/>
      <c r="BT42" s="56"/>
      <c r="BU42" s="54"/>
      <c r="BV42" s="191"/>
      <c r="BY42" s="50"/>
      <c r="BZ42" s="57">
        <f t="shared" si="1"/>
        <v>0</v>
      </c>
      <c r="CA42" s="189"/>
      <c r="CB42" s="190"/>
      <c r="CC42" s="54"/>
      <c r="CD42" s="54"/>
      <c r="CE42" s="55"/>
      <c r="CF42" s="56"/>
      <c r="CG42" s="54"/>
      <c r="CH42" s="191"/>
    </row>
    <row r="43" spans="2:86">
      <c r="B43" s="22" t="s">
        <v>630</v>
      </c>
      <c r="C43" s="94"/>
      <c r="D43" s="94"/>
      <c r="BM43" s="50"/>
      <c r="BN43" s="57">
        <f t="shared" si="4"/>
        <v>0</v>
      </c>
      <c r="BO43" s="189"/>
      <c r="BP43" s="190"/>
      <c r="BQ43" s="54"/>
      <c r="BR43" s="54"/>
      <c r="BS43" s="55"/>
      <c r="BT43" s="56"/>
      <c r="BU43" s="54"/>
      <c r="BV43" s="191"/>
      <c r="BY43" s="50"/>
      <c r="BZ43" s="57">
        <f t="shared" si="1"/>
        <v>0</v>
      </c>
      <c r="CA43" s="189"/>
      <c r="CB43" s="190"/>
      <c r="CC43" s="54"/>
      <c r="CD43" s="54"/>
      <c r="CE43" s="55"/>
      <c r="CF43" s="56"/>
      <c r="CG43" s="54"/>
      <c r="CH43" s="191"/>
    </row>
    <row r="44" spans="2:86">
      <c r="C44" s="94"/>
      <c r="D44" s="94"/>
      <c r="BM44" s="50"/>
      <c r="BN44" s="57" t="e">
        <f>IF(BM44&gt;0,#REF!+1,#REF!)</f>
        <v>#REF!</v>
      </c>
      <c r="BO44" s="189"/>
      <c r="BP44" s="190"/>
      <c r="BQ44" s="54"/>
      <c r="BR44" s="54"/>
      <c r="BS44" s="55"/>
      <c r="BT44" s="56"/>
      <c r="BU44" s="54"/>
      <c r="BV44" s="191"/>
      <c r="BY44" s="50"/>
      <c r="BZ44" s="57" t="e">
        <f>IF(BY44&gt;0,#REF!+1,#REF!)</f>
        <v>#REF!</v>
      </c>
      <c r="CA44" s="189"/>
      <c r="CB44" s="190"/>
      <c r="CC44" s="54"/>
      <c r="CD44" s="54"/>
      <c r="CE44" s="55"/>
      <c r="CF44" s="56"/>
      <c r="CG44" s="54"/>
      <c r="CH44" s="191"/>
    </row>
    <row r="45" spans="2:86">
      <c r="B45" s="143" t="s">
        <v>632</v>
      </c>
      <c r="C45" s="143"/>
      <c r="D45" s="143"/>
      <c r="E45" s="143"/>
      <c r="F45" s="143"/>
      <c r="G45" s="143"/>
      <c r="H45" s="143"/>
      <c r="I45" s="143"/>
      <c r="J45" s="143"/>
      <c r="K45" s="22" t="s">
        <v>631</v>
      </c>
      <c r="BM45" s="50"/>
      <c r="BN45" s="57"/>
      <c r="BO45" s="189"/>
      <c r="BP45" s="190"/>
      <c r="BQ45" s="54"/>
      <c r="BR45" s="54"/>
      <c r="BS45" s="55"/>
      <c r="BT45" s="56"/>
      <c r="BU45" s="54"/>
      <c r="BV45" s="191"/>
      <c r="BY45" s="50"/>
      <c r="BZ45" s="57"/>
      <c r="CA45" s="189"/>
      <c r="CB45" s="190"/>
      <c r="CC45" s="54"/>
      <c r="CD45" s="54"/>
      <c r="CE45" s="55"/>
      <c r="CF45" s="56"/>
      <c r="CG45" s="54"/>
      <c r="CH45" s="191"/>
    </row>
    <row r="46" spans="2:86">
      <c r="BM46" s="50"/>
      <c r="BN46" s="57">
        <f t="shared" si="4"/>
        <v>0</v>
      </c>
      <c r="BO46" s="189"/>
      <c r="BP46" s="190"/>
      <c r="BQ46" s="54"/>
      <c r="BR46" s="54"/>
      <c r="BS46" s="55"/>
      <c r="BT46" s="56"/>
      <c r="BU46" s="54"/>
      <c r="BV46" s="191"/>
      <c r="BY46" s="50"/>
      <c r="BZ46" s="57">
        <f t="shared" si="1"/>
        <v>0</v>
      </c>
      <c r="CA46" s="189"/>
      <c r="CB46" s="190"/>
      <c r="CC46" s="54"/>
      <c r="CD46" s="54"/>
      <c r="CE46" s="55"/>
      <c r="CF46" s="56"/>
      <c r="CG46" s="54"/>
      <c r="CH46" s="191"/>
    </row>
    <row r="47" spans="2:86">
      <c r="B47" s="22" t="s">
        <v>522</v>
      </c>
      <c r="C47" s="22" t="s">
        <v>857</v>
      </c>
      <c r="BM47" s="50"/>
      <c r="BN47" s="57"/>
      <c r="BO47" s="189"/>
      <c r="BP47" s="190"/>
      <c r="BQ47" s="54"/>
      <c r="BR47" s="54"/>
      <c r="BS47" s="55"/>
      <c r="BT47" s="56"/>
      <c r="BU47" s="54"/>
      <c r="BV47" s="191"/>
      <c r="BY47" s="50"/>
      <c r="BZ47" s="57"/>
      <c r="CA47" s="189"/>
      <c r="CB47" s="190"/>
      <c r="CC47" s="54"/>
      <c r="CD47" s="54"/>
      <c r="CE47" s="55"/>
      <c r="CF47" s="56"/>
      <c r="CG47" s="54"/>
      <c r="CH47" s="191"/>
    </row>
    <row r="48" spans="2:86">
      <c r="D48" s="22" t="s">
        <v>676</v>
      </c>
      <c r="BM48" s="50"/>
      <c r="BN48" s="57"/>
      <c r="BO48" s="189"/>
      <c r="BP48" s="190"/>
      <c r="BQ48" s="54"/>
      <c r="BR48" s="54"/>
      <c r="BS48" s="55"/>
      <c r="BT48" s="56"/>
      <c r="BU48" s="54"/>
      <c r="BV48" s="191"/>
      <c r="BY48" s="50"/>
      <c r="BZ48" s="57"/>
      <c r="CA48" s="189"/>
      <c r="CB48" s="190"/>
      <c r="CC48" s="54"/>
      <c r="CD48" s="54"/>
      <c r="CE48" s="55"/>
      <c r="CF48" s="56"/>
      <c r="CG48" s="54"/>
      <c r="CH48" s="191"/>
    </row>
    <row r="49" spans="2:86">
      <c r="D49" s="22" t="s">
        <v>712</v>
      </c>
      <c r="BM49" s="50"/>
      <c r="BN49" s="57"/>
      <c r="BO49" s="189"/>
      <c r="BP49" s="190"/>
      <c r="BQ49" s="54"/>
      <c r="BR49" s="54"/>
      <c r="BS49" s="55"/>
      <c r="BT49" s="56"/>
      <c r="BU49" s="54"/>
      <c r="BV49" s="191"/>
      <c r="BY49" s="50"/>
      <c r="BZ49" s="57"/>
      <c r="CA49" s="189"/>
      <c r="CB49" s="190"/>
      <c r="CC49" s="54"/>
      <c r="CD49" s="54"/>
      <c r="CE49" s="55"/>
      <c r="CF49" s="56"/>
      <c r="CG49" s="54"/>
      <c r="CH49" s="191"/>
    </row>
    <row r="50" spans="2:86">
      <c r="D50" s="22" t="s">
        <v>713</v>
      </c>
      <c r="BM50" s="50"/>
      <c r="BN50" s="57"/>
      <c r="BO50" s="189"/>
      <c r="BP50" s="190"/>
      <c r="BQ50" s="54"/>
      <c r="BR50" s="54"/>
      <c r="BS50" s="55"/>
      <c r="BT50" s="56"/>
      <c r="BU50" s="54"/>
      <c r="BV50" s="191"/>
      <c r="BY50" s="50"/>
      <c r="BZ50" s="57"/>
      <c r="CA50" s="189"/>
      <c r="CB50" s="190"/>
      <c r="CC50" s="54"/>
      <c r="CD50" s="54"/>
      <c r="CE50" s="55"/>
      <c r="CF50" s="56"/>
      <c r="CG50" s="54"/>
      <c r="CH50" s="191"/>
    </row>
    <row r="51" spans="2:86">
      <c r="D51" s="22" t="s">
        <v>675</v>
      </c>
      <c r="BM51" s="50"/>
      <c r="BN51" s="57"/>
      <c r="BO51" s="189"/>
      <c r="BP51" s="190"/>
      <c r="BQ51" s="54"/>
      <c r="BR51" s="54"/>
      <c r="BS51" s="55"/>
      <c r="BT51" s="56"/>
      <c r="BU51" s="54"/>
      <c r="BV51" s="191"/>
      <c r="BY51" s="50"/>
      <c r="BZ51" s="57"/>
      <c r="CA51" s="189"/>
      <c r="CB51" s="190"/>
      <c r="CC51" s="54"/>
      <c r="CD51" s="54"/>
      <c r="CE51" s="55"/>
      <c r="CF51" s="56"/>
      <c r="CG51" s="54"/>
      <c r="CH51" s="191"/>
    </row>
    <row r="52" spans="2:86">
      <c r="D52" s="22" t="s">
        <v>717</v>
      </c>
      <c r="BM52" s="50"/>
      <c r="BN52" s="57"/>
      <c r="BO52" s="189"/>
      <c r="BP52" s="190"/>
      <c r="BQ52" s="54"/>
      <c r="BR52" s="54"/>
      <c r="BS52" s="55"/>
      <c r="BT52" s="56"/>
      <c r="BU52" s="54"/>
      <c r="BV52" s="191"/>
      <c r="BY52" s="50"/>
      <c r="BZ52" s="57"/>
      <c r="CA52" s="189"/>
      <c r="CB52" s="190"/>
      <c r="CC52" s="54"/>
      <c r="CD52" s="54"/>
      <c r="CE52" s="55"/>
      <c r="CF52" s="56"/>
      <c r="CG52" s="54"/>
      <c r="CH52" s="191"/>
    </row>
    <row r="53" spans="2:86">
      <c r="D53" s="22" t="s">
        <v>715</v>
      </c>
      <c r="BM53" s="50"/>
      <c r="BN53" s="57"/>
      <c r="BO53" s="189"/>
      <c r="BP53" s="190"/>
      <c r="BQ53" s="54"/>
      <c r="BR53" s="54"/>
      <c r="BS53" s="55"/>
      <c r="BT53" s="56"/>
      <c r="BU53" s="54"/>
      <c r="BV53" s="191"/>
      <c r="BY53" s="50"/>
      <c r="BZ53" s="57"/>
      <c r="CA53" s="189"/>
      <c r="CB53" s="190"/>
      <c r="CC53" s="54"/>
      <c r="CD53" s="54"/>
      <c r="CE53" s="55"/>
      <c r="CF53" s="56"/>
      <c r="CG53" s="54"/>
      <c r="CH53" s="191"/>
    </row>
    <row r="54" spans="2:86">
      <c r="D54" s="22" t="s">
        <v>716</v>
      </c>
      <c r="BM54" s="50"/>
      <c r="BN54" s="57"/>
      <c r="BO54" s="189"/>
      <c r="BP54" s="190"/>
      <c r="BQ54" s="54"/>
      <c r="BR54" s="54"/>
      <c r="BS54" s="55"/>
      <c r="BT54" s="56"/>
      <c r="BU54" s="54"/>
      <c r="BV54" s="191"/>
      <c r="BY54" s="50"/>
      <c r="BZ54" s="57"/>
      <c r="CA54" s="189"/>
      <c r="CB54" s="190"/>
      <c r="CC54" s="54"/>
      <c r="CD54" s="54"/>
      <c r="CE54" s="55"/>
      <c r="CF54" s="56"/>
      <c r="CG54" s="54"/>
      <c r="CH54" s="191"/>
    </row>
    <row r="55" spans="2:86">
      <c r="BM55" s="50"/>
      <c r="BN55" s="57"/>
      <c r="BO55" s="189"/>
      <c r="BP55" s="190"/>
      <c r="BQ55" s="54"/>
      <c r="BR55" s="54"/>
      <c r="BS55" s="55"/>
      <c r="BT55" s="56"/>
      <c r="BU55" s="54"/>
      <c r="BV55" s="191"/>
      <c r="BY55" s="50"/>
      <c r="BZ55" s="57"/>
      <c r="CA55" s="189"/>
      <c r="CB55" s="190"/>
      <c r="CC55" s="54"/>
      <c r="CD55" s="54"/>
      <c r="CE55" s="55"/>
      <c r="CF55" s="56"/>
      <c r="CG55" s="54"/>
      <c r="CH55" s="191"/>
    </row>
    <row r="56" spans="2:86">
      <c r="B56" s="22" t="s">
        <v>858</v>
      </c>
      <c r="C56" s="22" t="s">
        <v>859</v>
      </c>
      <c r="BM56" s="50"/>
      <c r="BN56" s="57"/>
      <c r="BO56" s="189"/>
      <c r="BP56" s="190"/>
      <c r="BQ56" s="54"/>
      <c r="BR56" s="54"/>
      <c r="BS56" s="55"/>
      <c r="BT56" s="56"/>
      <c r="BU56" s="54"/>
      <c r="BV56" s="191"/>
      <c r="BY56" s="50"/>
      <c r="BZ56" s="57"/>
      <c r="CA56" s="189"/>
      <c r="CB56" s="190"/>
      <c r="CC56" s="54"/>
      <c r="CD56" s="54"/>
      <c r="CE56" s="55"/>
      <c r="CF56" s="56"/>
      <c r="CG56" s="54"/>
      <c r="CH56" s="191"/>
    </row>
    <row r="57" spans="2:86">
      <c r="D57" s="22" t="s">
        <v>860</v>
      </c>
      <c r="BM57" s="50"/>
      <c r="BN57" s="57"/>
      <c r="BO57" s="189"/>
      <c r="BP57" s="190"/>
      <c r="BQ57" s="54"/>
      <c r="BR57" s="54"/>
      <c r="BS57" s="55"/>
      <c r="BT57" s="56"/>
      <c r="BU57" s="54"/>
      <c r="BV57" s="191"/>
      <c r="BY57" s="50"/>
      <c r="BZ57" s="57"/>
      <c r="CA57" s="189"/>
      <c r="CB57" s="190"/>
      <c r="CC57" s="54"/>
      <c r="CD57" s="54"/>
      <c r="CE57" s="55"/>
      <c r="CF57" s="56"/>
      <c r="CG57" s="54"/>
      <c r="CH57" s="191"/>
    </row>
    <row r="58" spans="2:86">
      <c r="D58" s="22" t="s">
        <v>730</v>
      </c>
      <c r="BM58" s="50"/>
      <c r="BN58" s="57"/>
      <c r="BO58" s="189"/>
      <c r="BP58" s="190"/>
      <c r="BQ58" s="54"/>
      <c r="BR58" s="54"/>
      <c r="BS58" s="55"/>
      <c r="BT58" s="56"/>
      <c r="BU58" s="54"/>
      <c r="BV58" s="191"/>
      <c r="BY58" s="50"/>
      <c r="BZ58" s="57"/>
      <c r="CA58" s="189"/>
      <c r="CB58" s="190"/>
      <c r="CC58" s="54"/>
      <c r="CD58" s="54"/>
      <c r="CE58" s="55"/>
      <c r="CF58" s="56"/>
      <c r="CG58" s="54"/>
      <c r="CH58" s="191"/>
    </row>
    <row r="59" spans="2:86">
      <c r="D59" s="22" t="s">
        <v>731</v>
      </c>
      <c r="BM59" s="50"/>
      <c r="BN59" s="57"/>
      <c r="BO59" s="189"/>
      <c r="BP59" s="190"/>
      <c r="BQ59" s="54"/>
      <c r="BR59" s="54"/>
      <c r="BS59" s="55"/>
      <c r="BT59" s="56"/>
      <c r="BU59" s="54"/>
      <c r="BV59" s="191"/>
      <c r="BY59" s="50"/>
      <c r="BZ59" s="57"/>
      <c r="CA59" s="189"/>
      <c r="CB59" s="190"/>
      <c r="CC59" s="54"/>
      <c r="CD59" s="54"/>
      <c r="CE59" s="55"/>
      <c r="CF59" s="56"/>
      <c r="CG59" s="54"/>
      <c r="CH59" s="191"/>
    </row>
    <row r="60" spans="2:86">
      <c r="D60" s="22" t="s">
        <v>732</v>
      </c>
      <c r="BM60" s="50"/>
      <c r="BN60" s="57"/>
      <c r="BO60" s="189"/>
      <c r="BP60" s="190"/>
      <c r="BQ60" s="54"/>
      <c r="BR60" s="54"/>
      <c r="BS60" s="55"/>
      <c r="BT60" s="56"/>
      <c r="BU60" s="54"/>
      <c r="BV60" s="191"/>
      <c r="BY60" s="50"/>
      <c r="BZ60" s="57"/>
      <c r="CA60" s="189"/>
      <c r="CB60" s="190"/>
      <c r="CC60" s="54"/>
      <c r="CD60" s="54"/>
      <c r="CE60" s="55"/>
      <c r="CF60" s="56"/>
      <c r="CG60" s="54"/>
      <c r="CH60" s="191"/>
    </row>
    <row r="61" spans="2:86">
      <c r="D61" s="22" t="s">
        <v>733</v>
      </c>
      <c r="BM61" s="50"/>
      <c r="BN61" s="57"/>
      <c r="BO61" s="189"/>
      <c r="BP61" s="190"/>
      <c r="BQ61" s="54"/>
      <c r="BR61" s="54"/>
      <c r="BS61" s="55"/>
      <c r="BT61" s="56"/>
      <c r="BU61" s="54"/>
      <c r="BV61" s="191"/>
      <c r="BY61" s="50"/>
      <c r="BZ61" s="57"/>
      <c r="CA61" s="189"/>
      <c r="CB61" s="190"/>
      <c r="CC61" s="54"/>
      <c r="CD61" s="54"/>
      <c r="CE61" s="55"/>
      <c r="CF61" s="56"/>
      <c r="CG61" s="54"/>
      <c r="CH61" s="191"/>
    </row>
    <row r="62" spans="2:86">
      <c r="D62" s="23" t="s">
        <v>1019</v>
      </c>
      <c r="BM62" s="50"/>
      <c r="BN62" s="57"/>
      <c r="BO62" s="189"/>
      <c r="BP62" s="190"/>
      <c r="BQ62" s="54"/>
      <c r="BR62" s="54"/>
      <c r="BS62" s="55"/>
      <c r="BT62" s="56"/>
      <c r="BU62" s="54"/>
      <c r="BV62" s="191"/>
      <c r="BY62" s="50"/>
      <c r="BZ62" s="57"/>
      <c r="CA62" s="189"/>
      <c r="CB62" s="190"/>
      <c r="CC62" s="54"/>
      <c r="CD62" s="54"/>
      <c r="CE62" s="55"/>
      <c r="CF62" s="56"/>
      <c r="CG62" s="54"/>
      <c r="CH62" s="191"/>
    </row>
    <row r="63" spans="2:86">
      <c r="D63" s="23" t="s">
        <v>890</v>
      </c>
      <c r="BM63" s="50"/>
      <c r="BN63" s="57"/>
      <c r="BO63" s="189"/>
      <c r="BP63" s="190"/>
      <c r="BQ63" s="54"/>
      <c r="BR63" s="54"/>
      <c r="BS63" s="55"/>
      <c r="BT63" s="56"/>
      <c r="BU63" s="54"/>
      <c r="BV63" s="191"/>
      <c r="BY63" s="50"/>
      <c r="BZ63" s="57"/>
      <c r="CA63" s="189"/>
      <c r="CB63" s="190"/>
      <c r="CC63" s="54"/>
      <c r="CD63" s="54"/>
      <c r="CE63" s="55"/>
      <c r="CF63" s="56"/>
      <c r="CG63" s="54"/>
      <c r="CH63" s="191"/>
    </row>
    <row r="64" spans="2:86">
      <c r="D64" s="23" t="s">
        <v>1021</v>
      </c>
      <c r="BM64" s="50"/>
      <c r="BN64" s="57"/>
      <c r="BO64" s="189"/>
      <c r="BP64" s="190"/>
      <c r="BQ64" s="54"/>
      <c r="BR64" s="54"/>
      <c r="BS64" s="55"/>
      <c r="BT64" s="56"/>
      <c r="BU64" s="54"/>
      <c r="BV64" s="191"/>
      <c r="BY64" s="50"/>
      <c r="BZ64" s="57"/>
      <c r="CA64" s="189"/>
      <c r="CB64" s="190"/>
      <c r="CC64" s="54"/>
      <c r="CD64" s="54"/>
      <c r="CE64" s="55"/>
      <c r="CF64" s="56"/>
      <c r="CG64" s="54"/>
      <c r="CH64" s="191"/>
    </row>
    <row r="65" spans="2:86">
      <c r="D65" s="23" t="s">
        <v>1459</v>
      </c>
      <c r="BM65" s="50"/>
      <c r="BN65" s="57"/>
      <c r="BO65" s="189"/>
      <c r="BP65" s="190"/>
      <c r="BQ65" s="54"/>
      <c r="BR65" s="54"/>
      <c r="BS65" s="55"/>
      <c r="BT65" s="56"/>
      <c r="BU65" s="54"/>
      <c r="BV65" s="191"/>
      <c r="BY65" s="50"/>
      <c r="BZ65" s="57"/>
      <c r="CA65" s="189"/>
      <c r="CB65" s="190"/>
      <c r="CC65" s="54"/>
      <c r="CD65" s="54"/>
      <c r="CE65" s="55"/>
      <c r="CF65" s="56"/>
      <c r="CG65" s="54"/>
      <c r="CH65" s="191"/>
    </row>
    <row r="66" spans="2:86">
      <c r="D66" s="22" t="s">
        <v>848</v>
      </c>
      <c r="BM66" s="50"/>
      <c r="BN66" s="57"/>
      <c r="BO66" s="189"/>
      <c r="BP66" s="190"/>
      <c r="BQ66" s="54"/>
      <c r="BR66" s="54"/>
      <c r="BS66" s="55"/>
      <c r="BT66" s="56"/>
      <c r="BU66" s="54"/>
      <c r="BV66" s="191"/>
      <c r="BY66" s="50"/>
      <c r="BZ66" s="57"/>
      <c r="CA66" s="189"/>
      <c r="CB66" s="190"/>
      <c r="CC66" s="54"/>
      <c r="CD66" s="54"/>
      <c r="CE66" s="55"/>
      <c r="CF66" s="56"/>
      <c r="CG66" s="54"/>
      <c r="CH66" s="191"/>
    </row>
    <row r="67" spans="2:86">
      <c r="D67" s="22" t="s">
        <v>849</v>
      </c>
      <c r="BM67" s="50"/>
      <c r="BN67" s="57"/>
      <c r="BO67" s="189"/>
      <c r="BP67" s="190"/>
      <c r="BQ67" s="54"/>
      <c r="BR67" s="54"/>
      <c r="BS67" s="55"/>
      <c r="BT67" s="56"/>
      <c r="BU67" s="54"/>
      <c r="BV67" s="191"/>
      <c r="BY67" s="50"/>
      <c r="BZ67" s="57"/>
      <c r="CA67" s="189"/>
      <c r="CB67" s="190"/>
      <c r="CC67" s="54"/>
      <c r="CD67" s="54"/>
      <c r="CE67" s="55"/>
      <c r="CF67" s="56"/>
      <c r="CG67" s="54"/>
      <c r="CH67" s="191"/>
    </row>
    <row r="68" spans="2:86">
      <c r="D68" s="22" t="s">
        <v>850</v>
      </c>
      <c r="BM68" s="50"/>
      <c r="BN68" s="57"/>
      <c r="BO68" s="189"/>
      <c r="BP68" s="190"/>
      <c r="BQ68" s="54"/>
      <c r="BR68" s="54"/>
      <c r="BS68" s="55"/>
      <c r="BT68" s="56"/>
      <c r="BU68" s="54"/>
      <c r="BV68" s="191"/>
      <c r="BY68" s="50"/>
      <c r="BZ68" s="57"/>
      <c r="CA68" s="189"/>
      <c r="CB68" s="190"/>
      <c r="CC68" s="54"/>
      <c r="CD68" s="54"/>
      <c r="CE68" s="55"/>
      <c r="CF68" s="56"/>
      <c r="CG68" s="54"/>
      <c r="CH68" s="191"/>
    </row>
    <row r="69" spans="2:86">
      <c r="D69" s="22" t="s">
        <v>851</v>
      </c>
      <c r="BM69" s="50"/>
      <c r="BN69" s="57"/>
      <c r="BO69" s="189"/>
      <c r="BP69" s="190"/>
      <c r="BQ69" s="54"/>
      <c r="BR69" s="54"/>
      <c r="BS69" s="55"/>
      <c r="BT69" s="56"/>
      <c r="BU69" s="54"/>
      <c r="BV69" s="191"/>
      <c r="BY69" s="50"/>
      <c r="BZ69" s="57"/>
      <c r="CA69" s="189"/>
      <c r="CB69" s="190"/>
      <c r="CC69" s="54"/>
      <c r="CD69" s="54"/>
      <c r="CE69" s="55"/>
      <c r="CF69" s="56"/>
      <c r="CG69" s="54"/>
      <c r="CH69" s="191"/>
    </row>
    <row r="70" spans="2:86">
      <c r="D70" s="22" t="s">
        <v>852</v>
      </c>
      <c r="BM70" s="50"/>
      <c r="BN70" s="57"/>
      <c r="BO70" s="189"/>
      <c r="BP70" s="190"/>
      <c r="BQ70" s="54"/>
      <c r="BR70" s="54"/>
      <c r="BS70" s="55"/>
      <c r="BT70" s="56"/>
      <c r="BU70" s="54"/>
      <c r="BV70" s="191"/>
      <c r="BY70" s="50"/>
      <c r="BZ70" s="57"/>
      <c r="CA70" s="189"/>
      <c r="CB70" s="190"/>
      <c r="CC70" s="54"/>
      <c r="CD70" s="54"/>
      <c r="CE70" s="55"/>
      <c r="CF70" s="56"/>
      <c r="CG70" s="54"/>
      <c r="CH70" s="191"/>
    </row>
    <row r="71" spans="2:86">
      <c r="D71" s="22" t="s">
        <v>853</v>
      </c>
      <c r="BM71" s="50"/>
      <c r="BN71" s="57"/>
      <c r="BO71" s="189"/>
      <c r="BP71" s="190"/>
      <c r="BQ71" s="54"/>
      <c r="BR71" s="54"/>
      <c r="BS71" s="55"/>
      <c r="BT71" s="56"/>
      <c r="BU71" s="54"/>
      <c r="BV71" s="191"/>
      <c r="BY71" s="50"/>
      <c r="BZ71" s="57"/>
      <c r="CA71" s="189"/>
      <c r="CB71" s="190"/>
      <c r="CC71" s="54"/>
      <c r="CD71" s="54"/>
      <c r="CE71" s="55"/>
      <c r="CF71" s="56"/>
      <c r="CG71" s="54"/>
      <c r="CH71" s="191"/>
    </row>
    <row r="72" spans="2:86">
      <c r="D72" s="22" t="s">
        <v>854</v>
      </c>
      <c r="BM72" s="50"/>
      <c r="BN72" s="57"/>
      <c r="BO72" s="189"/>
      <c r="BP72" s="190"/>
      <c r="BQ72" s="54"/>
      <c r="BR72" s="54"/>
      <c r="BS72" s="55"/>
      <c r="BT72" s="56"/>
      <c r="BU72" s="54"/>
      <c r="BV72" s="191"/>
      <c r="BY72" s="50"/>
      <c r="BZ72" s="57"/>
      <c r="CA72" s="189"/>
      <c r="CB72" s="190"/>
      <c r="CC72" s="54"/>
      <c r="CD72" s="54"/>
      <c r="CE72" s="55"/>
      <c r="CF72" s="56"/>
      <c r="CG72" s="54"/>
      <c r="CH72" s="191"/>
    </row>
    <row r="73" spans="2:86">
      <c r="D73" s="22" t="s">
        <v>855</v>
      </c>
      <c r="BM73" s="50"/>
      <c r="BN73" s="57"/>
      <c r="BO73" s="189"/>
      <c r="BP73" s="190"/>
      <c r="BQ73" s="54"/>
      <c r="BR73" s="54"/>
      <c r="BS73" s="55"/>
      <c r="BT73" s="56"/>
      <c r="BU73" s="54"/>
      <c r="BV73" s="191"/>
      <c r="BY73" s="50"/>
      <c r="BZ73" s="57"/>
      <c r="CA73" s="189"/>
      <c r="CB73" s="190"/>
      <c r="CC73" s="54"/>
      <c r="CD73" s="54"/>
      <c r="CE73" s="55"/>
      <c r="CF73" s="56"/>
      <c r="CG73" s="54"/>
      <c r="CH73" s="191"/>
    </row>
    <row r="74" spans="2:86">
      <c r="D74" s="22" t="s">
        <v>856</v>
      </c>
      <c r="BM74" s="50"/>
      <c r="BN74" s="57"/>
      <c r="BO74" s="189"/>
      <c r="BP74" s="190"/>
      <c r="BQ74" s="54"/>
      <c r="BR74" s="54"/>
      <c r="BS74" s="55"/>
      <c r="BT74" s="56"/>
      <c r="BU74" s="54"/>
      <c r="BV74" s="191"/>
      <c r="BY74" s="50"/>
      <c r="BZ74" s="57"/>
      <c r="CA74" s="189"/>
      <c r="CB74" s="190"/>
      <c r="CC74" s="54"/>
      <c r="CD74" s="54"/>
      <c r="CE74" s="55"/>
      <c r="CF74" s="56"/>
      <c r="CG74" s="54"/>
      <c r="CH74" s="191"/>
    </row>
    <row r="75" spans="2:86">
      <c r="D75" s="22" t="s">
        <v>846</v>
      </c>
      <c r="BM75" s="50"/>
      <c r="BN75" s="57"/>
      <c r="BO75" s="189"/>
      <c r="BP75" s="190"/>
      <c r="BQ75" s="54"/>
      <c r="BR75" s="54"/>
      <c r="BS75" s="55"/>
      <c r="BT75" s="56"/>
      <c r="BU75" s="54"/>
      <c r="BV75" s="191"/>
      <c r="BY75" s="50"/>
      <c r="BZ75" s="57"/>
      <c r="CA75" s="189"/>
      <c r="CB75" s="190"/>
      <c r="CC75" s="54"/>
      <c r="CD75" s="54"/>
      <c r="CE75" s="55"/>
      <c r="CF75" s="56"/>
      <c r="CG75" s="54"/>
      <c r="CH75" s="191"/>
    </row>
    <row r="76" spans="2:86">
      <c r="D76" s="22" t="s">
        <v>847</v>
      </c>
      <c r="BM76" s="50"/>
      <c r="BN76" s="57"/>
      <c r="BO76" s="189"/>
      <c r="BP76" s="190"/>
      <c r="BQ76" s="54"/>
      <c r="BR76" s="54"/>
      <c r="BS76" s="55"/>
      <c r="BT76" s="56"/>
      <c r="BU76" s="54"/>
      <c r="BV76" s="191"/>
      <c r="BY76" s="50"/>
      <c r="BZ76" s="57"/>
      <c r="CA76" s="189"/>
      <c r="CB76" s="190"/>
      <c r="CC76" s="54"/>
      <c r="CD76" s="54"/>
      <c r="CE76" s="55"/>
      <c r="CF76" s="56"/>
      <c r="CG76" s="54"/>
      <c r="CH76" s="191"/>
    </row>
    <row r="77" spans="2:86">
      <c r="BM77" s="50"/>
      <c r="BN77" s="57"/>
      <c r="BO77" s="189"/>
      <c r="BP77" s="190"/>
      <c r="BQ77" s="54"/>
      <c r="BR77" s="54"/>
      <c r="BS77" s="55"/>
      <c r="BT77" s="56"/>
      <c r="BU77" s="54"/>
      <c r="BV77" s="191"/>
      <c r="BY77" s="50"/>
      <c r="BZ77" s="57"/>
      <c r="CA77" s="189"/>
      <c r="CB77" s="190"/>
      <c r="CC77" s="54"/>
      <c r="CD77" s="54"/>
      <c r="CE77" s="55"/>
      <c r="CF77" s="56"/>
      <c r="CG77" s="54"/>
      <c r="CH77" s="191"/>
    </row>
    <row r="78" spans="2:86">
      <c r="B78" s="143" t="s">
        <v>161</v>
      </c>
      <c r="C78" s="143"/>
      <c r="D78" s="143"/>
      <c r="E78" s="143"/>
      <c r="F78" s="143"/>
      <c r="G78" s="143"/>
      <c r="H78" s="143"/>
      <c r="I78" s="143"/>
      <c r="J78" s="143"/>
      <c r="K78" s="22" t="s">
        <v>162</v>
      </c>
      <c r="BM78" s="50"/>
      <c r="BN78" s="57"/>
      <c r="BO78" s="189"/>
      <c r="BP78" s="190"/>
      <c r="BQ78" s="54"/>
      <c r="BR78" s="54"/>
      <c r="BS78" s="55"/>
      <c r="BT78" s="56"/>
      <c r="BU78" s="54"/>
      <c r="BV78" s="191"/>
      <c r="BY78" s="50"/>
      <c r="BZ78" s="57"/>
      <c r="CA78" s="189"/>
      <c r="CB78" s="190"/>
      <c r="CC78" s="54"/>
      <c r="CD78" s="54"/>
      <c r="CE78" s="55"/>
      <c r="CF78" s="56"/>
      <c r="CG78" s="54"/>
      <c r="CH78" s="191"/>
    </row>
    <row r="79" spans="2:86">
      <c r="BM79" s="50">
        <v>1</v>
      </c>
      <c r="BN79" s="57">
        <f t="shared" ref="BN79" si="5">IF(BM79&gt;0,BN78+1,BN78)</f>
        <v>1</v>
      </c>
      <c r="BO79" s="189" t="s">
        <v>518</v>
      </c>
      <c r="BP79" s="190" t="s">
        <v>519</v>
      </c>
      <c r="BQ79" s="54" t="s">
        <v>1285</v>
      </c>
      <c r="BR79" s="54"/>
      <c r="BS79" s="55"/>
      <c r="BT79" s="56"/>
      <c r="BU79" s="54"/>
      <c r="BV79" s="191"/>
      <c r="BY79" s="50"/>
      <c r="BZ79" s="57">
        <f>IF(BY79&gt;0,BZ46+1,BZ46)</f>
        <v>0</v>
      </c>
      <c r="CA79" s="189"/>
      <c r="CB79" s="190"/>
      <c r="CC79" s="54"/>
      <c r="CD79" s="54"/>
      <c r="CE79" s="55"/>
      <c r="CF79" s="56"/>
      <c r="CG79" s="54"/>
      <c r="CH79" s="191"/>
    </row>
    <row r="80" spans="2:86">
      <c r="B80" s="22" t="s">
        <v>520</v>
      </c>
      <c r="BM80" s="50"/>
      <c r="BN80" s="57">
        <f t="shared" si="4"/>
        <v>1</v>
      </c>
      <c r="BO80" s="189"/>
      <c r="BP80" s="190"/>
      <c r="BQ80" s="54"/>
      <c r="BR80" s="54"/>
      <c r="BS80" s="55"/>
      <c r="BT80" s="56"/>
      <c r="BU80" s="54"/>
      <c r="BV80" s="191"/>
      <c r="BY80" s="50"/>
      <c r="BZ80" s="57">
        <f t="shared" si="1"/>
        <v>0</v>
      </c>
      <c r="CA80" s="189"/>
      <c r="CB80" s="190"/>
      <c r="CC80" s="54"/>
      <c r="CD80" s="54"/>
      <c r="CE80" s="55"/>
      <c r="CF80" s="56"/>
      <c r="CG80" s="54"/>
      <c r="CH80" s="191"/>
    </row>
    <row r="81" spans="2:86">
      <c r="BM81" s="50"/>
      <c r="BN81" s="57">
        <f t="shared" si="4"/>
        <v>1</v>
      </c>
      <c r="BO81" s="189" t="s">
        <v>1048</v>
      </c>
      <c r="BP81" s="190"/>
      <c r="BQ81" s="54"/>
      <c r="BR81" s="54"/>
      <c r="BS81" s="55"/>
      <c r="BT81" s="56"/>
      <c r="BU81" s="54"/>
      <c r="BV81" s="191"/>
      <c r="BY81" s="50"/>
      <c r="BZ81" s="57"/>
      <c r="CA81" s="189"/>
      <c r="CB81" s="190"/>
      <c r="CC81" s="54"/>
      <c r="CD81" s="54"/>
      <c r="CE81" s="55"/>
      <c r="CF81" s="56"/>
      <c r="CG81" s="54"/>
      <c r="CH81" s="191"/>
    </row>
    <row r="82" spans="2:86" ht="24">
      <c r="B82" s="143" t="s">
        <v>154</v>
      </c>
      <c r="C82" s="143"/>
      <c r="D82" s="143"/>
      <c r="E82" s="143"/>
      <c r="F82" s="143"/>
      <c r="G82" s="143"/>
      <c r="H82" s="143"/>
      <c r="I82" s="143"/>
      <c r="J82" s="143"/>
      <c r="K82" s="22" t="s">
        <v>521</v>
      </c>
      <c r="BM82" s="50">
        <v>1</v>
      </c>
      <c r="BN82" s="57">
        <f t="shared" si="4"/>
        <v>2</v>
      </c>
      <c r="BO82" s="189" t="s">
        <v>1464</v>
      </c>
      <c r="BP82" s="190" t="s">
        <v>1049</v>
      </c>
      <c r="BQ82" s="54" t="s">
        <v>1285</v>
      </c>
      <c r="BR82" s="54"/>
      <c r="BS82" s="55"/>
      <c r="BT82" s="56"/>
      <c r="BU82" s="54"/>
      <c r="BV82" s="191"/>
      <c r="BY82" s="50"/>
      <c r="BZ82" s="57" t="e">
        <f>IF(BY82&gt;0,#REF!+1,#REF!)</f>
        <v>#REF!</v>
      </c>
      <c r="CA82" s="189"/>
      <c r="CB82" s="190"/>
      <c r="CC82" s="54"/>
      <c r="CD82" s="54"/>
      <c r="CE82" s="55"/>
      <c r="CF82" s="56"/>
      <c r="CG82" s="54"/>
      <c r="CH82" s="191"/>
    </row>
    <row r="83" spans="2:86">
      <c r="BM83" s="50">
        <v>1</v>
      </c>
      <c r="BN83" s="57">
        <f t="shared" si="4"/>
        <v>3</v>
      </c>
      <c r="BO83" s="189" t="s">
        <v>1485</v>
      </c>
      <c r="BP83" s="190" t="s">
        <v>1150</v>
      </c>
      <c r="BQ83" s="54" t="s">
        <v>1285</v>
      </c>
      <c r="BR83" s="54"/>
      <c r="BS83" s="55"/>
      <c r="BT83" s="56"/>
      <c r="BU83" s="54"/>
      <c r="BV83" s="191"/>
      <c r="BY83" s="50"/>
      <c r="BZ83" s="57"/>
      <c r="CA83" s="189"/>
      <c r="CB83" s="190"/>
      <c r="CC83" s="54"/>
      <c r="CD83" s="54"/>
      <c r="CE83" s="55"/>
      <c r="CF83" s="56"/>
      <c r="CG83" s="54"/>
      <c r="CH83" s="191"/>
    </row>
    <row r="84" spans="2:86">
      <c r="B84" s="22" t="s">
        <v>522</v>
      </c>
      <c r="C84" s="94" t="s">
        <v>618</v>
      </c>
      <c r="D84" s="94"/>
      <c r="E84" s="94"/>
      <c r="F84" s="94"/>
      <c r="G84" s="94"/>
      <c r="H84" s="94"/>
      <c r="I84" s="94"/>
      <c r="J84" s="94"/>
      <c r="K84" s="94"/>
      <c r="L84" s="94"/>
      <c r="M84" s="94"/>
      <c r="N84" s="94"/>
      <c r="O84" s="94"/>
      <c r="P84" s="94"/>
      <c r="Q84" s="94"/>
      <c r="R84" s="94"/>
      <c r="S84" s="94"/>
      <c r="T84" s="94"/>
      <c r="U84" s="94"/>
      <c r="V84" s="94"/>
      <c r="Y84" s="23"/>
      <c r="Z84" s="23"/>
      <c r="AA84" s="23"/>
      <c r="AB84" s="23"/>
      <c r="AC84" s="246"/>
      <c r="BM84" s="50">
        <v>1</v>
      </c>
      <c r="BN84" s="57">
        <f>IF(BM84&gt;0,BN83+1,BN83)</f>
        <v>4</v>
      </c>
      <c r="BO84" s="189" t="s">
        <v>1486</v>
      </c>
      <c r="BP84" s="190" t="s">
        <v>1150</v>
      </c>
      <c r="BQ84" s="54" t="s">
        <v>1285</v>
      </c>
      <c r="BR84" s="54"/>
      <c r="BS84" s="55"/>
      <c r="BT84" s="56"/>
      <c r="BU84" s="54"/>
      <c r="BV84" s="191"/>
      <c r="BY84" s="50"/>
      <c r="BZ84" s="57"/>
      <c r="CA84" s="189"/>
      <c r="CB84" s="190"/>
      <c r="CC84" s="54"/>
      <c r="CD84" s="54"/>
      <c r="CE84" s="55"/>
      <c r="CF84" s="56"/>
      <c r="CG84" s="54"/>
      <c r="CH84" s="191"/>
    </row>
    <row r="85" spans="2:86">
      <c r="C85" s="94"/>
      <c r="D85" s="94"/>
      <c r="E85" s="94"/>
      <c r="F85" s="94" t="s">
        <v>619</v>
      </c>
      <c r="G85" s="94"/>
      <c r="H85" s="94"/>
      <c r="I85" s="94"/>
      <c r="J85" s="94"/>
      <c r="K85" s="94"/>
      <c r="L85" s="94"/>
      <c r="M85" s="94"/>
      <c r="N85" s="94"/>
      <c r="O85" s="94"/>
      <c r="P85" s="94"/>
      <c r="Q85" s="94"/>
      <c r="R85" s="94"/>
      <c r="S85" s="94"/>
      <c r="T85" s="94"/>
      <c r="U85" s="94"/>
      <c r="V85" s="94"/>
      <c r="Y85" s="23"/>
      <c r="Z85" s="23"/>
      <c r="AA85" s="23"/>
      <c r="AB85" s="23"/>
      <c r="AC85" s="246"/>
      <c r="BM85" s="50">
        <v>1</v>
      </c>
      <c r="BN85" s="57">
        <f t="shared" si="4"/>
        <v>5</v>
      </c>
      <c r="BO85" s="189" t="s">
        <v>1487</v>
      </c>
      <c r="BP85" s="190" t="s">
        <v>1151</v>
      </c>
      <c r="BQ85" s="54" t="s">
        <v>1285</v>
      </c>
      <c r="BR85" s="54"/>
      <c r="BS85" s="55"/>
      <c r="BT85" s="56"/>
      <c r="BU85" s="54"/>
      <c r="BV85" s="191"/>
      <c r="BY85" s="50"/>
      <c r="BZ85" s="57"/>
      <c r="CA85" s="189"/>
      <c r="CB85" s="190"/>
      <c r="CC85" s="54"/>
      <c r="CD85" s="54"/>
      <c r="CE85" s="55"/>
      <c r="CF85" s="56"/>
      <c r="CG85" s="54"/>
      <c r="CH85" s="191"/>
    </row>
    <row r="86" spans="2:86">
      <c r="C86" s="94"/>
      <c r="D86" s="94"/>
      <c r="E86" s="94"/>
      <c r="F86" s="94"/>
      <c r="G86" s="248" t="s">
        <v>620</v>
      </c>
      <c r="H86" s="249"/>
      <c r="I86" s="249"/>
      <c r="J86" s="250"/>
      <c r="K86" s="248" t="s">
        <v>621</v>
      </c>
      <c r="L86" s="249"/>
      <c r="M86" s="249"/>
      <c r="N86" s="250"/>
      <c r="O86" s="248" t="s">
        <v>622</v>
      </c>
      <c r="P86" s="249"/>
      <c r="Q86" s="250"/>
      <c r="R86" s="94"/>
      <c r="S86" s="94" t="s">
        <v>626</v>
      </c>
      <c r="T86" s="94"/>
      <c r="U86" s="94"/>
      <c r="V86" s="94"/>
      <c r="Y86" s="23"/>
      <c r="Z86" s="23"/>
      <c r="AA86" s="23"/>
      <c r="AB86" s="23"/>
      <c r="AC86" s="246"/>
      <c r="BM86" s="50">
        <v>1</v>
      </c>
      <c r="BN86" s="57">
        <f t="shared" si="4"/>
        <v>6</v>
      </c>
      <c r="BO86" s="189" t="s">
        <v>1488</v>
      </c>
      <c r="BP86" s="190" t="s">
        <v>1150</v>
      </c>
      <c r="BQ86" s="54" t="s">
        <v>1285</v>
      </c>
      <c r="BR86" s="54"/>
      <c r="BS86" s="55"/>
      <c r="BT86" s="56"/>
      <c r="BU86" s="54"/>
      <c r="BV86" s="191"/>
      <c r="BY86" s="50"/>
      <c r="BZ86" s="57"/>
      <c r="CA86" s="189"/>
      <c r="CB86" s="190"/>
      <c r="CC86" s="54"/>
      <c r="CD86" s="54"/>
      <c r="CE86" s="55"/>
      <c r="CF86" s="56"/>
      <c r="CG86" s="54"/>
      <c r="CH86" s="191"/>
    </row>
    <row r="87" spans="2:86">
      <c r="C87" s="94"/>
      <c r="D87" s="94"/>
      <c r="E87" s="94"/>
      <c r="F87" s="94"/>
      <c r="G87" s="93" t="s">
        <v>228</v>
      </c>
      <c r="H87" s="251"/>
      <c r="I87" s="251"/>
      <c r="J87" s="252"/>
      <c r="K87" s="93" t="s">
        <v>623</v>
      </c>
      <c r="L87" s="251"/>
      <c r="M87" s="251"/>
      <c r="N87" s="252"/>
      <c r="O87" s="93" t="s">
        <v>624</v>
      </c>
      <c r="P87" s="251"/>
      <c r="Q87" s="252"/>
      <c r="R87" s="94"/>
      <c r="S87" s="94" t="s">
        <v>463</v>
      </c>
      <c r="T87" s="94"/>
      <c r="U87" s="94"/>
      <c r="V87" s="94"/>
      <c r="Y87" s="23"/>
      <c r="Z87" s="23"/>
      <c r="AA87" s="23"/>
      <c r="AB87" s="23"/>
      <c r="AC87" s="246"/>
      <c r="BM87" s="50">
        <v>1</v>
      </c>
      <c r="BN87" s="57">
        <f t="shared" si="4"/>
        <v>7</v>
      </c>
      <c r="BO87" s="189" t="s">
        <v>1489</v>
      </c>
      <c r="BP87" s="190" t="s">
        <v>1151</v>
      </c>
      <c r="BQ87" s="54" t="s">
        <v>1285</v>
      </c>
      <c r="BR87" s="54"/>
      <c r="BS87" s="55"/>
      <c r="BT87" s="56"/>
      <c r="BU87" s="54"/>
      <c r="BV87" s="191"/>
      <c r="BY87" s="50"/>
      <c r="BZ87" s="57"/>
      <c r="CA87" s="189"/>
      <c r="CB87" s="190"/>
      <c r="CC87" s="54"/>
      <c r="CD87" s="54"/>
      <c r="CE87" s="55"/>
      <c r="CF87" s="56"/>
      <c r="CG87" s="54"/>
      <c r="CH87" s="191"/>
    </row>
    <row r="88" spans="2:86">
      <c r="Y88" s="23"/>
      <c r="Z88" s="23"/>
      <c r="AA88" s="23"/>
      <c r="AB88" s="23"/>
      <c r="AC88" s="246"/>
      <c r="AD88" s="246"/>
      <c r="AE88" s="246"/>
      <c r="AF88" s="246"/>
      <c r="AJ88" s="246"/>
      <c r="AK88" s="246"/>
      <c r="AL88" s="246"/>
      <c r="AM88" s="246"/>
      <c r="AN88" s="23"/>
      <c r="AO88" s="23"/>
      <c r="AP88" s="23"/>
      <c r="AQ88" s="23"/>
      <c r="AR88" s="23"/>
      <c r="BM88" s="50">
        <v>1</v>
      </c>
      <c r="BN88" s="57">
        <f t="shared" si="4"/>
        <v>8</v>
      </c>
      <c r="BO88" s="189" t="s">
        <v>1490</v>
      </c>
      <c r="BP88" s="190" t="s">
        <v>1150</v>
      </c>
      <c r="BQ88" s="54" t="s">
        <v>1285</v>
      </c>
      <c r="BR88" s="54"/>
      <c r="BS88" s="55"/>
      <c r="BT88" s="56"/>
      <c r="BU88" s="54"/>
      <c r="BV88" s="191"/>
      <c r="BY88" s="50"/>
      <c r="BZ88" s="57"/>
      <c r="CA88" s="189"/>
      <c r="CB88" s="190"/>
      <c r="CC88" s="54"/>
      <c r="CD88" s="54"/>
      <c r="CE88" s="55"/>
      <c r="CF88" s="56"/>
      <c r="CG88" s="54"/>
      <c r="CH88" s="191"/>
    </row>
    <row r="89" spans="2:86">
      <c r="B89" s="22" t="s">
        <v>541</v>
      </c>
      <c r="C89" s="22" t="s">
        <v>641</v>
      </c>
      <c r="AC89" s="246"/>
      <c r="AD89" s="246"/>
      <c r="AE89" s="246"/>
      <c r="AF89" s="246"/>
      <c r="AG89" s="246"/>
      <c r="AH89" s="246"/>
      <c r="AI89" s="246"/>
      <c r="AJ89" s="246"/>
      <c r="AK89" s="246"/>
      <c r="AL89" s="246"/>
      <c r="AM89" s="246"/>
      <c r="AN89" s="23"/>
      <c r="AO89" s="23"/>
      <c r="AP89" s="23"/>
      <c r="AQ89" s="23"/>
      <c r="AR89" s="23"/>
      <c r="BM89" s="50">
        <v>1</v>
      </c>
      <c r="BN89" s="57">
        <f t="shared" si="4"/>
        <v>9</v>
      </c>
      <c r="BO89" s="189" t="s">
        <v>1491</v>
      </c>
      <c r="BP89" s="190" t="s">
        <v>1150</v>
      </c>
      <c r="BQ89" s="54" t="s">
        <v>1285</v>
      </c>
      <c r="BR89" s="54"/>
      <c r="BS89" s="55"/>
      <c r="BT89" s="56"/>
      <c r="BU89" s="54"/>
      <c r="BV89" s="191"/>
      <c r="BY89" s="50"/>
      <c r="BZ89" s="57"/>
      <c r="CA89" s="189"/>
      <c r="CB89" s="190"/>
      <c r="CC89" s="54"/>
      <c r="CD89" s="54"/>
      <c r="CE89" s="55"/>
      <c r="CF89" s="56"/>
      <c r="CG89" s="54"/>
      <c r="CH89" s="191"/>
    </row>
    <row r="90" spans="2:86">
      <c r="F90" s="22" t="s">
        <v>642</v>
      </c>
      <c r="AC90" s="246"/>
      <c r="AD90" s="246"/>
      <c r="AE90" s="246"/>
      <c r="AF90" s="246"/>
      <c r="AG90" s="246"/>
      <c r="AH90" s="246"/>
      <c r="AI90" s="246"/>
      <c r="AJ90" s="246"/>
      <c r="AK90" s="246"/>
      <c r="AL90" s="246"/>
      <c r="AM90" s="246"/>
      <c r="AN90" s="23"/>
      <c r="AO90" s="23"/>
      <c r="AP90" s="23"/>
      <c r="AQ90" s="23"/>
      <c r="AR90" s="23"/>
      <c r="BM90" s="50">
        <v>1</v>
      </c>
      <c r="BN90" s="57">
        <f t="shared" si="4"/>
        <v>10</v>
      </c>
      <c r="BO90" s="189" t="s">
        <v>1052</v>
      </c>
      <c r="BP90" s="190" t="s">
        <v>1150</v>
      </c>
      <c r="BQ90" s="54" t="s">
        <v>1285</v>
      </c>
      <c r="BR90" s="54"/>
      <c r="BS90" s="55"/>
      <c r="BT90" s="56"/>
      <c r="BU90" s="54"/>
      <c r="BV90" s="191"/>
      <c r="BY90" s="50"/>
      <c r="BZ90" s="57"/>
      <c r="CA90" s="189"/>
      <c r="CB90" s="190"/>
      <c r="CC90" s="54"/>
      <c r="CD90" s="54"/>
      <c r="CE90" s="55"/>
      <c r="CF90" s="56"/>
      <c r="CG90" s="54"/>
      <c r="CH90" s="191"/>
    </row>
    <row r="91" spans="2:86">
      <c r="G91" s="259" t="s">
        <v>643</v>
      </c>
      <c r="H91" s="260"/>
      <c r="I91" s="260"/>
      <c r="J91" s="261"/>
      <c r="K91" s="259" t="s">
        <v>621</v>
      </c>
      <c r="L91" s="260"/>
      <c r="M91" s="260"/>
      <c r="N91" s="261"/>
      <c r="O91" s="259" t="s">
        <v>622</v>
      </c>
      <c r="P91" s="260"/>
      <c r="Q91" s="261"/>
      <c r="S91" s="22" t="s">
        <v>644</v>
      </c>
      <c r="X91" s="22" t="s">
        <v>645</v>
      </c>
      <c r="AC91" s="246"/>
      <c r="AD91" s="246"/>
      <c r="AE91" s="246"/>
      <c r="AF91" s="246"/>
      <c r="AG91" s="246"/>
      <c r="AH91" s="246"/>
      <c r="AI91" s="246"/>
      <c r="AJ91" s="246"/>
      <c r="AK91" s="246"/>
      <c r="AL91" s="246"/>
      <c r="AM91" s="246"/>
      <c r="AN91" s="23"/>
      <c r="AO91" s="23"/>
      <c r="AP91" s="23"/>
      <c r="AQ91" s="23"/>
      <c r="AR91" s="23"/>
      <c r="BM91" s="50">
        <v>1</v>
      </c>
      <c r="BN91" s="57">
        <f t="shared" si="4"/>
        <v>11</v>
      </c>
      <c r="BO91" s="189" t="s">
        <v>1493</v>
      </c>
      <c r="BP91" s="190" t="s">
        <v>1150</v>
      </c>
      <c r="BQ91" s="54" t="s">
        <v>1285</v>
      </c>
      <c r="BR91" s="54"/>
      <c r="BS91" s="55"/>
      <c r="BT91" s="56"/>
      <c r="BU91" s="54"/>
      <c r="BV91" s="191"/>
      <c r="BY91" s="50"/>
      <c r="BZ91" s="57"/>
      <c r="CA91" s="189"/>
      <c r="CB91" s="190"/>
      <c r="CC91" s="54"/>
      <c r="CD91" s="54"/>
      <c r="CE91" s="55"/>
      <c r="CF91" s="56"/>
      <c r="CG91" s="54"/>
      <c r="CH91" s="191"/>
    </row>
    <row r="92" spans="2:86">
      <c r="G92" s="169" t="s">
        <v>208</v>
      </c>
      <c r="H92" s="40"/>
      <c r="I92" s="40"/>
      <c r="J92" s="91"/>
      <c r="K92" s="169" t="s">
        <v>623</v>
      </c>
      <c r="L92" s="40"/>
      <c r="M92" s="40"/>
      <c r="N92" s="91"/>
      <c r="O92" s="169" t="s">
        <v>646</v>
      </c>
      <c r="P92" s="40"/>
      <c r="Q92" s="91"/>
      <c r="S92" s="22" t="s">
        <v>647</v>
      </c>
      <c r="X92" s="22" t="s">
        <v>648</v>
      </c>
      <c r="AC92" s="246"/>
      <c r="AD92" s="246"/>
      <c r="AE92" s="246"/>
      <c r="AF92" s="246"/>
      <c r="AG92" s="246"/>
      <c r="AH92" s="246"/>
      <c r="AI92" s="246"/>
      <c r="AJ92" s="246"/>
      <c r="AK92" s="246"/>
      <c r="AL92" s="246"/>
      <c r="AM92" s="246"/>
      <c r="AN92" s="23"/>
      <c r="AO92" s="23"/>
      <c r="AP92" s="23"/>
      <c r="AQ92" s="23"/>
      <c r="AR92" s="23"/>
      <c r="BM92" s="50">
        <v>1</v>
      </c>
      <c r="BN92" s="57">
        <f t="shared" si="4"/>
        <v>12</v>
      </c>
      <c r="BO92" s="189" t="s">
        <v>1494</v>
      </c>
      <c r="BP92" s="190" t="s">
        <v>1150</v>
      </c>
      <c r="BQ92" s="54" t="s">
        <v>1285</v>
      </c>
      <c r="BR92" s="54"/>
      <c r="BS92" s="55"/>
      <c r="BT92" s="56"/>
      <c r="BU92" s="54"/>
      <c r="BV92" s="191"/>
      <c r="BY92" s="50"/>
      <c r="BZ92" s="57"/>
      <c r="CA92" s="189"/>
      <c r="CB92" s="190"/>
      <c r="CC92" s="54"/>
      <c r="CD92" s="54"/>
      <c r="CE92" s="55"/>
      <c r="CF92" s="56"/>
      <c r="CG92" s="54"/>
      <c r="CH92" s="191"/>
    </row>
    <row r="93" spans="2:86">
      <c r="AC93" s="246"/>
      <c r="AD93" s="246"/>
      <c r="AE93" s="246"/>
      <c r="AF93" s="246"/>
      <c r="AG93" s="246"/>
      <c r="AH93" s="246"/>
      <c r="AI93" s="246"/>
      <c r="AJ93" s="246"/>
      <c r="AK93" s="246"/>
      <c r="AL93" s="246"/>
      <c r="AM93" s="246"/>
      <c r="AN93" s="23"/>
      <c r="AO93" s="23"/>
      <c r="AP93" s="23"/>
      <c r="AQ93" s="23"/>
      <c r="AR93" s="23"/>
      <c r="BM93" s="50">
        <v>1</v>
      </c>
      <c r="BN93" s="57">
        <f t="shared" si="4"/>
        <v>13</v>
      </c>
      <c r="BO93" s="189" t="s">
        <v>1051</v>
      </c>
      <c r="BP93" s="190" t="s">
        <v>1150</v>
      </c>
      <c r="BQ93" s="54" t="s">
        <v>1285</v>
      </c>
      <c r="BR93" s="54"/>
      <c r="BS93" s="55"/>
      <c r="BT93" s="56"/>
      <c r="BU93" s="54"/>
      <c r="BV93" s="191"/>
      <c r="BY93" s="50"/>
      <c r="BZ93" s="57"/>
      <c r="CA93" s="189"/>
      <c r="CB93" s="190"/>
      <c r="CC93" s="54"/>
      <c r="CD93" s="54"/>
      <c r="CE93" s="55"/>
      <c r="CF93" s="56"/>
      <c r="CG93" s="54"/>
      <c r="CH93" s="191"/>
    </row>
    <row r="94" spans="2:86">
      <c r="B94" s="22" t="s">
        <v>548</v>
      </c>
      <c r="C94" s="22" t="s">
        <v>649</v>
      </c>
      <c r="AC94" s="246"/>
      <c r="AD94" s="246"/>
      <c r="AE94" s="246"/>
      <c r="AF94" s="246"/>
      <c r="AG94" s="246"/>
      <c r="AH94" s="246"/>
      <c r="AI94" s="246"/>
      <c r="AJ94" s="246"/>
      <c r="AK94" s="246"/>
      <c r="AL94" s="246"/>
      <c r="AM94" s="246"/>
      <c r="AN94" s="23"/>
      <c r="AO94" s="23"/>
      <c r="AP94" s="23"/>
      <c r="AQ94" s="23"/>
      <c r="AR94" s="23"/>
      <c r="BM94" s="50">
        <v>1</v>
      </c>
      <c r="BN94" s="57">
        <f t="shared" si="4"/>
        <v>14</v>
      </c>
      <c r="BO94" s="189" t="s">
        <v>1496</v>
      </c>
      <c r="BP94" s="190" t="s">
        <v>1050</v>
      </c>
      <c r="BQ94" s="54" t="s">
        <v>1285</v>
      </c>
      <c r="BR94" s="54"/>
      <c r="BS94" s="55"/>
      <c r="BT94" s="56"/>
      <c r="BU94" s="54"/>
      <c r="BV94" s="191"/>
      <c r="BY94" s="50"/>
      <c r="BZ94" s="57"/>
      <c r="CA94" s="189"/>
      <c r="CB94" s="190"/>
      <c r="CC94" s="54"/>
      <c r="CD94" s="54"/>
      <c r="CE94" s="55"/>
      <c r="CF94" s="56"/>
      <c r="CG94" s="54"/>
      <c r="CH94" s="191"/>
    </row>
    <row r="95" spans="2:86">
      <c r="F95" s="22" t="s">
        <v>642</v>
      </c>
      <c r="AC95" s="246"/>
      <c r="AD95" s="246"/>
      <c r="AE95" s="246"/>
      <c r="AF95" s="246"/>
      <c r="AJ95" s="246"/>
      <c r="AK95" s="246"/>
      <c r="AL95" s="246"/>
      <c r="AM95" s="246"/>
      <c r="AN95" s="23"/>
      <c r="AO95" s="23"/>
      <c r="AP95" s="23"/>
      <c r="AQ95" s="23"/>
      <c r="AR95" s="23"/>
      <c r="BM95" s="50">
        <v>1</v>
      </c>
      <c r="BN95" s="57">
        <f t="shared" si="4"/>
        <v>15</v>
      </c>
      <c r="BO95" s="189" t="s">
        <v>1497</v>
      </c>
      <c r="BP95" s="190" t="s">
        <v>1050</v>
      </c>
      <c r="BQ95" s="54" t="s">
        <v>1285</v>
      </c>
      <c r="BR95" s="54"/>
      <c r="BS95" s="55"/>
      <c r="BT95" s="56"/>
      <c r="BU95" s="54"/>
      <c r="BV95" s="191"/>
      <c r="BY95" s="50"/>
      <c r="BZ95" s="57"/>
      <c r="CA95" s="189"/>
      <c r="CB95" s="190"/>
      <c r="CC95" s="54"/>
      <c r="CD95" s="54"/>
      <c r="CE95" s="55"/>
      <c r="CF95" s="56"/>
      <c r="CG95" s="54"/>
      <c r="CH95" s="191"/>
    </row>
    <row r="96" spans="2:86">
      <c r="G96" s="259" t="s">
        <v>643</v>
      </c>
      <c r="H96" s="260"/>
      <c r="I96" s="260"/>
      <c r="J96" s="261"/>
      <c r="K96" s="259" t="s">
        <v>621</v>
      </c>
      <c r="L96" s="260"/>
      <c r="M96" s="260"/>
      <c r="N96" s="261"/>
      <c r="O96" s="259" t="s">
        <v>622</v>
      </c>
      <c r="P96" s="260"/>
      <c r="Q96" s="261"/>
      <c r="S96" s="22" t="s">
        <v>644</v>
      </c>
      <c r="X96" s="22" t="s">
        <v>645</v>
      </c>
      <c r="AC96" s="246"/>
      <c r="AD96" s="246"/>
      <c r="AE96" s="246"/>
      <c r="AF96" s="246"/>
      <c r="AJ96" s="246"/>
      <c r="AK96" s="246"/>
      <c r="AL96" s="246"/>
      <c r="AM96" s="246"/>
      <c r="AN96" s="23"/>
      <c r="AO96" s="23"/>
      <c r="AP96" s="23"/>
      <c r="AQ96" s="23"/>
      <c r="AR96" s="23"/>
      <c r="BM96" s="50">
        <v>1</v>
      </c>
      <c r="BN96" s="57">
        <f>IF(BM96&gt;0,BN95+1,BN95)</f>
        <v>16</v>
      </c>
      <c r="BO96" s="189" t="s">
        <v>1498</v>
      </c>
      <c r="BP96" s="190" t="s">
        <v>1050</v>
      </c>
      <c r="BQ96" s="54" t="s">
        <v>1285</v>
      </c>
      <c r="BR96" s="54"/>
      <c r="BS96" s="55"/>
      <c r="BT96" s="56"/>
      <c r="BU96" s="54"/>
      <c r="BV96" s="191"/>
      <c r="BY96" s="50"/>
      <c r="BZ96" s="57"/>
      <c r="CA96" s="189"/>
      <c r="CB96" s="190"/>
      <c r="CC96" s="54"/>
      <c r="CD96" s="54"/>
      <c r="CE96" s="55"/>
      <c r="CF96" s="56"/>
      <c r="CG96" s="54"/>
      <c r="CH96" s="191"/>
    </row>
    <row r="97" spans="2:86">
      <c r="G97" s="169" t="s">
        <v>650</v>
      </c>
      <c r="H97" s="40"/>
      <c r="I97" s="40"/>
      <c r="J97" s="91"/>
      <c r="K97" s="169" t="s">
        <v>623</v>
      </c>
      <c r="L97" s="40"/>
      <c r="M97" s="40"/>
      <c r="N97" s="91"/>
      <c r="O97" s="169" t="s">
        <v>651</v>
      </c>
      <c r="P97" s="40"/>
      <c r="Q97" s="91"/>
      <c r="S97" s="22" t="s">
        <v>652</v>
      </c>
      <c r="X97" s="22" t="s">
        <v>653</v>
      </c>
      <c r="AC97" s="246"/>
      <c r="AD97" s="246"/>
      <c r="AE97" s="246"/>
      <c r="AF97" s="246"/>
      <c r="AJ97" s="246"/>
      <c r="AK97" s="246"/>
      <c r="AL97" s="246"/>
      <c r="AM97" s="246"/>
      <c r="AN97" s="23"/>
      <c r="AO97" s="23"/>
      <c r="AP97" s="23"/>
      <c r="AQ97" s="23"/>
      <c r="AR97" s="23"/>
      <c r="BM97" s="50">
        <v>1</v>
      </c>
      <c r="BN97" s="57">
        <f t="shared" si="4"/>
        <v>17</v>
      </c>
      <c r="BO97" s="189" t="s">
        <v>1499</v>
      </c>
      <c r="BP97" s="190" t="s">
        <v>1050</v>
      </c>
      <c r="BQ97" s="54" t="s">
        <v>1285</v>
      </c>
      <c r="BR97" s="54"/>
      <c r="BS97" s="55"/>
      <c r="BT97" s="56"/>
      <c r="BU97" s="54"/>
      <c r="BV97" s="191"/>
      <c r="BY97" s="50"/>
      <c r="BZ97" s="57"/>
      <c r="CA97" s="189"/>
      <c r="CB97" s="190"/>
      <c r="CC97" s="54"/>
      <c r="CD97" s="54"/>
      <c r="CE97" s="55"/>
      <c r="CF97" s="56"/>
      <c r="CG97" s="54"/>
      <c r="CH97" s="191"/>
    </row>
    <row r="98" spans="2:86">
      <c r="AC98" s="246"/>
      <c r="AD98" s="246"/>
      <c r="AE98" s="246"/>
      <c r="AF98" s="246"/>
      <c r="AG98" s="246"/>
      <c r="AH98" s="246"/>
      <c r="AL98" s="246"/>
      <c r="AM98" s="246"/>
      <c r="AN98" s="23"/>
      <c r="AO98" s="23"/>
      <c r="AP98" s="23"/>
      <c r="AQ98" s="23"/>
      <c r="AR98" s="23"/>
      <c r="BM98" s="50">
        <v>1</v>
      </c>
      <c r="BN98" s="57">
        <f t="shared" si="4"/>
        <v>18</v>
      </c>
      <c r="BO98" s="189" t="s">
        <v>1500</v>
      </c>
      <c r="BP98" s="190" t="s">
        <v>1050</v>
      </c>
      <c r="BQ98" s="54" t="s">
        <v>1285</v>
      </c>
      <c r="BR98" s="54"/>
      <c r="BS98" s="55"/>
      <c r="BT98" s="56"/>
      <c r="BU98" s="54"/>
      <c r="BV98" s="191"/>
      <c r="BY98" s="50"/>
      <c r="BZ98" s="57"/>
      <c r="CA98" s="189"/>
      <c r="CB98" s="190"/>
      <c r="CC98" s="54"/>
      <c r="CD98" s="54"/>
      <c r="CE98" s="55"/>
      <c r="CF98" s="56"/>
      <c r="CG98" s="54"/>
      <c r="CH98" s="191"/>
    </row>
    <row r="99" spans="2:86">
      <c r="B99" s="22" t="s">
        <v>938</v>
      </c>
      <c r="C99" s="22" t="s">
        <v>946</v>
      </c>
      <c r="AC99" s="246"/>
      <c r="AD99" s="246"/>
      <c r="AE99" s="246"/>
      <c r="AF99" s="246"/>
      <c r="AG99" s="246"/>
      <c r="AH99" s="246"/>
      <c r="AL99" s="246"/>
      <c r="AM99" s="246"/>
      <c r="AN99" s="23"/>
      <c r="AO99" s="23"/>
      <c r="AP99" s="23"/>
      <c r="AQ99" s="23"/>
      <c r="AR99" s="23"/>
      <c r="BM99" s="50">
        <v>1</v>
      </c>
      <c r="BN99" s="57">
        <f t="shared" si="4"/>
        <v>19</v>
      </c>
      <c r="BO99" s="189" t="s">
        <v>1501</v>
      </c>
      <c r="BP99" s="190" t="s">
        <v>1050</v>
      </c>
      <c r="BQ99" s="54" t="s">
        <v>1285</v>
      </c>
      <c r="BR99" s="54"/>
      <c r="BS99" s="55"/>
      <c r="BT99" s="56"/>
      <c r="BU99" s="54"/>
      <c r="BV99" s="191"/>
      <c r="BY99" s="50"/>
      <c r="BZ99" s="57"/>
      <c r="CA99" s="189"/>
      <c r="CB99" s="190"/>
      <c r="CC99" s="54"/>
      <c r="CD99" s="54"/>
      <c r="CE99" s="55"/>
      <c r="CF99" s="56"/>
      <c r="CG99" s="54"/>
      <c r="CH99" s="191"/>
    </row>
    <row r="100" spans="2:86">
      <c r="D100" s="22" t="s">
        <v>941</v>
      </c>
      <c r="K100" s="22" t="s">
        <v>939</v>
      </c>
      <c r="AE100" s="246"/>
      <c r="AF100" s="246"/>
      <c r="AG100" s="246"/>
      <c r="AH100" s="246"/>
      <c r="AI100" s="246"/>
      <c r="AJ100" s="246"/>
      <c r="AN100" s="246"/>
      <c r="AO100" s="246"/>
      <c r="AP100" s="23"/>
      <c r="AQ100" s="23"/>
      <c r="AR100" s="23"/>
      <c r="AS100" s="23"/>
      <c r="BM100" s="50">
        <v>1</v>
      </c>
      <c r="BN100" s="57">
        <f t="shared" si="4"/>
        <v>20</v>
      </c>
      <c r="BO100" s="189" t="s">
        <v>1502</v>
      </c>
      <c r="BP100" s="190" t="s">
        <v>1050</v>
      </c>
      <c r="BQ100" s="54" t="s">
        <v>1285</v>
      </c>
      <c r="BR100" s="54"/>
      <c r="BS100" s="55"/>
      <c r="BT100" s="56"/>
      <c r="BU100" s="54"/>
      <c r="BV100" s="191"/>
      <c r="BY100" s="50"/>
      <c r="BZ100" s="57"/>
      <c r="CA100" s="189"/>
      <c r="CB100" s="190"/>
      <c r="CC100" s="54"/>
      <c r="CD100" s="54"/>
      <c r="CE100" s="55"/>
      <c r="CF100" s="56"/>
      <c r="CG100" s="54"/>
      <c r="CH100" s="191"/>
    </row>
    <row r="101" spans="2:86">
      <c r="K101" s="259" t="s">
        <v>942</v>
      </c>
      <c r="L101" s="260"/>
      <c r="M101" s="261"/>
      <c r="N101" s="169" t="s">
        <v>940</v>
      </c>
      <c r="O101" s="40"/>
      <c r="P101" s="40"/>
      <c r="Q101" s="40"/>
      <c r="R101" s="40"/>
      <c r="S101" s="40"/>
      <c r="T101" s="40"/>
      <c r="U101" s="40"/>
      <c r="V101" s="40"/>
      <c r="W101" s="40"/>
      <c r="X101" s="40"/>
      <c r="Y101" s="40"/>
      <c r="Z101" s="40"/>
      <c r="AA101" s="40"/>
      <c r="AB101" s="40"/>
      <c r="AC101" s="40"/>
      <c r="AD101" s="40"/>
      <c r="AE101" s="275"/>
      <c r="AF101" s="275"/>
      <c r="AG101" s="275"/>
      <c r="AH101" s="275"/>
      <c r="AI101" s="275"/>
      <c r="AJ101" s="275"/>
      <c r="AK101" s="40"/>
      <c r="AL101" s="40"/>
      <c r="AM101" s="40"/>
      <c r="AN101" s="275"/>
      <c r="AO101" s="275"/>
      <c r="AP101" s="275"/>
      <c r="AQ101" s="275"/>
      <c r="AR101" s="275"/>
      <c r="AS101" s="275"/>
      <c r="AT101" s="91"/>
      <c r="BM101" s="50">
        <v>1</v>
      </c>
      <c r="BN101" s="57">
        <f t="shared" si="4"/>
        <v>21</v>
      </c>
      <c r="BO101" s="189" t="s">
        <v>1503</v>
      </c>
      <c r="BP101" s="190" t="s">
        <v>540</v>
      </c>
      <c r="BQ101" s="54" t="s">
        <v>1285</v>
      </c>
      <c r="BR101" s="54"/>
      <c r="BS101" s="55"/>
      <c r="BT101" s="56"/>
      <c r="BU101" s="54"/>
      <c r="BV101" s="191"/>
      <c r="BY101" s="50"/>
      <c r="BZ101" s="57"/>
      <c r="CA101" s="189"/>
      <c r="CB101" s="190"/>
      <c r="CC101" s="54"/>
      <c r="CD101" s="54"/>
      <c r="CE101" s="55"/>
      <c r="CF101" s="56"/>
      <c r="CG101" s="54"/>
      <c r="CH101" s="191"/>
    </row>
    <row r="102" spans="2:86">
      <c r="AD102" s="246"/>
      <c r="AE102" s="246"/>
      <c r="AF102" s="246"/>
      <c r="AG102" s="246"/>
      <c r="AH102" s="246"/>
      <c r="AI102" s="246"/>
      <c r="AM102" s="246"/>
      <c r="AN102" s="246"/>
      <c r="AO102" s="23"/>
      <c r="AP102" s="23"/>
      <c r="AQ102" s="23"/>
      <c r="AR102" s="23"/>
      <c r="AS102" s="23"/>
      <c r="BM102" s="50"/>
      <c r="BN102" s="57">
        <f t="shared" si="4"/>
        <v>21</v>
      </c>
      <c r="BO102" s="189"/>
      <c r="BP102" s="190"/>
      <c r="BQ102" s="54"/>
      <c r="BR102" s="54"/>
      <c r="BS102" s="55"/>
      <c r="BT102" s="56"/>
      <c r="BU102" s="54"/>
      <c r="BV102" s="191"/>
      <c r="BY102" s="50"/>
      <c r="BZ102" s="57"/>
      <c r="CA102" s="189"/>
      <c r="CB102" s="190"/>
      <c r="CC102" s="54"/>
      <c r="CD102" s="54"/>
      <c r="CE102" s="55"/>
      <c r="CF102" s="56"/>
      <c r="CG102" s="54"/>
      <c r="CH102" s="191"/>
    </row>
    <row r="103" spans="2:86">
      <c r="D103" s="22" t="s">
        <v>943</v>
      </c>
      <c r="K103" s="22" t="s">
        <v>944</v>
      </c>
      <c r="AD103" s="246"/>
      <c r="AE103" s="246"/>
      <c r="AF103" s="246"/>
      <c r="AG103" s="246"/>
      <c r="AH103" s="246"/>
      <c r="AI103" s="246"/>
      <c r="AM103" s="246"/>
      <c r="AN103" s="246"/>
      <c r="AO103" s="23"/>
      <c r="AP103" s="23"/>
      <c r="AQ103" s="23"/>
      <c r="AR103" s="23"/>
      <c r="AS103" s="23"/>
      <c r="BM103" s="50"/>
      <c r="BN103" s="57"/>
      <c r="BO103" s="189"/>
      <c r="BP103" s="190"/>
      <c r="BQ103" s="54"/>
      <c r="BR103" s="54"/>
      <c r="BS103" s="55"/>
      <c r="BT103" s="56"/>
      <c r="BU103" s="54"/>
      <c r="BV103" s="191"/>
      <c r="BY103" s="50"/>
      <c r="BZ103" s="57"/>
      <c r="CA103" s="189"/>
      <c r="CB103" s="190"/>
      <c r="CC103" s="54"/>
      <c r="CD103" s="54"/>
      <c r="CE103" s="55"/>
      <c r="CF103" s="56"/>
      <c r="CG103" s="54"/>
      <c r="CH103" s="191"/>
    </row>
    <row r="104" spans="2:86">
      <c r="K104" s="259" t="s">
        <v>942</v>
      </c>
      <c r="L104" s="260"/>
      <c r="M104" s="261"/>
      <c r="N104" s="169" t="s">
        <v>945</v>
      </c>
      <c r="O104" s="40"/>
      <c r="P104" s="40"/>
      <c r="Q104" s="40"/>
      <c r="R104" s="40"/>
      <c r="S104" s="40"/>
      <c r="T104" s="40"/>
      <c r="U104" s="40"/>
      <c r="V104" s="40"/>
      <c r="W104" s="40"/>
      <c r="X104" s="40"/>
      <c r="Y104" s="40"/>
      <c r="Z104" s="40"/>
      <c r="AA104" s="40"/>
      <c r="AB104" s="40"/>
      <c r="AC104" s="40"/>
      <c r="AD104" s="275"/>
      <c r="AE104" s="275"/>
      <c r="AF104" s="275"/>
      <c r="AG104" s="275"/>
      <c r="AH104" s="275"/>
      <c r="AI104" s="275"/>
      <c r="AJ104" s="40"/>
      <c r="AK104" s="40"/>
      <c r="AL104" s="40"/>
      <c r="AM104" s="275"/>
      <c r="AN104" s="275"/>
      <c r="AO104" s="275"/>
      <c r="AP104" s="275"/>
      <c r="AQ104" s="275"/>
      <c r="AR104" s="275"/>
      <c r="AS104" s="275"/>
      <c r="AT104" s="91"/>
      <c r="BM104" s="50"/>
      <c r="BN104" s="57">
        <f>IF(BM104&gt;0,BN102+1,BN102)</f>
        <v>21</v>
      </c>
      <c r="BO104" s="189"/>
      <c r="BP104" s="190"/>
      <c r="BQ104" s="54"/>
      <c r="BR104" s="54"/>
      <c r="BS104" s="55"/>
      <c r="BT104" s="56"/>
      <c r="BU104" s="54"/>
      <c r="BV104" s="191"/>
      <c r="BY104" s="50"/>
      <c r="BZ104" s="57"/>
      <c r="CA104" s="189"/>
      <c r="CB104" s="190"/>
      <c r="CC104" s="54"/>
      <c r="CD104" s="54"/>
      <c r="CE104" s="55"/>
      <c r="CF104" s="56"/>
      <c r="CG104" s="54"/>
      <c r="CH104" s="191"/>
    </row>
    <row r="105" spans="2:86">
      <c r="AC105" s="246"/>
      <c r="AD105" s="246"/>
      <c r="AE105" s="246"/>
      <c r="AF105" s="246"/>
      <c r="AG105" s="246"/>
      <c r="AH105" s="246"/>
      <c r="AL105" s="246"/>
      <c r="AM105" s="246"/>
      <c r="AN105" s="23"/>
      <c r="AO105" s="23"/>
      <c r="AP105" s="23"/>
      <c r="AQ105" s="23"/>
      <c r="AR105" s="23"/>
      <c r="BM105" s="50"/>
      <c r="BN105" s="57">
        <f t="shared" si="4"/>
        <v>21</v>
      </c>
      <c r="BO105" s="189"/>
      <c r="BP105" s="190"/>
      <c r="BQ105" s="54"/>
      <c r="BR105" s="54"/>
      <c r="BS105" s="55"/>
      <c r="BT105" s="56"/>
      <c r="BU105" s="54"/>
      <c r="BV105" s="191"/>
      <c r="BY105" s="50"/>
      <c r="BZ105" s="57"/>
      <c r="CA105" s="189"/>
      <c r="CB105" s="190"/>
      <c r="CC105" s="54"/>
      <c r="CD105" s="54"/>
      <c r="CE105" s="55"/>
      <c r="CF105" s="56"/>
      <c r="CG105" s="54"/>
      <c r="CH105" s="191"/>
    </row>
    <row r="106" spans="2:86">
      <c r="B106" s="22" t="s">
        <v>1315</v>
      </c>
      <c r="C106" s="22" t="s">
        <v>1314</v>
      </c>
      <c r="AC106" s="246"/>
      <c r="AD106" s="246"/>
      <c r="AE106" s="246"/>
      <c r="AF106" s="246"/>
      <c r="AG106" s="246"/>
      <c r="AH106" s="246"/>
      <c r="AL106" s="246"/>
      <c r="AM106" s="246"/>
      <c r="AN106" s="23"/>
      <c r="AO106" s="23"/>
      <c r="AP106" s="23"/>
      <c r="AQ106" s="23"/>
      <c r="AR106" s="23"/>
      <c r="BM106" s="50"/>
      <c r="BN106" s="57"/>
      <c r="BO106" s="189"/>
      <c r="BP106" s="190"/>
      <c r="BQ106" s="54"/>
      <c r="BR106" s="54"/>
      <c r="BS106" s="55"/>
      <c r="BT106" s="56"/>
      <c r="BU106" s="54"/>
      <c r="BV106" s="191"/>
      <c r="BY106" s="50"/>
      <c r="BZ106" s="57"/>
      <c r="CA106" s="189"/>
      <c r="CB106" s="190"/>
      <c r="CC106" s="54"/>
      <c r="CD106" s="54"/>
      <c r="CE106" s="55"/>
      <c r="CF106" s="56"/>
      <c r="CG106" s="54"/>
      <c r="CH106" s="191"/>
    </row>
    <row r="107" spans="2:86">
      <c r="AC107" s="246"/>
      <c r="AD107" s="246"/>
      <c r="AE107" s="246"/>
      <c r="AF107" s="246"/>
      <c r="AG107" s="246"/>
      <c r="AH107" s="246"/>
      <c r="AL107" s="246"/>
      <c r="AM107" s="246"/>
      <c r="AN107" s="23"/>
      <c r="AO107" s="23"/>
      <c r="AP107" s="23"/>
      <c r="AQ107" s="23"/>
      <c r="AR107" s="23"/>
      <c r="BM107" s="50"/>
      <c r="BN107" s="57"/>
      <c r="BO107" s="189"/>
      <c r="BP107" s="190"/>
      <c r="BQ107" s="54"/>
      <c r="BR107" s="54"/>
      <c r="BS107" s="55"/>
      <c r="BT107" s="56"/>
      <c r="BU107" s="54"/>
      <c r="BV107" s="191"/>
      <c r="BY107" s="50"/>
      <c r="BZ107" s="57"/>
      <c r="CA107" s="189"/>
      <c r="CB107" s="190"/>
      <c r="CC107" s="54"/>
      <c r="CD107" s="54"/>
      <c r="CE107" s="55"/>
      <c r="CF107" s="56"/>
      <c r="CG107" s="54"/>
      <c r="CH107" s="191"/>
    </row>
    <row r="108" spans="2:86">
      <c r="B108" s="22" t="s">
        <v>756</v>
      </c>
      <c r="C108" s="22" t="s">
        <v>546</v>
      </c>
      <c r="AE108" s="246"/>
      <c r="AF108" s="246"/>
      <c r="AG108" s="246"/>
      <c r="AH108" s="246"/>
      <c r="AL108" s="246"/>
      <c r="AM108" s="246"/>
      <c r="AN108" s="23"/>
      <c r="AO108" s="23"/>
      <c r="AP108" s="23"/>
      <c r="AQ108" s="23"/>
      <c r="AR108" s="23"/>
      <c r="BM108" s="50"/>
      <c r="BN108" s="57">
        <f>IF(BM108&gt;0,BN105+1,BN105)</f>
        <v>21</v>
      </c>
      <c r="BO108" s="189"/>
      <c r="BP108" s="190"/>
      <c r="BQ108" s="54"/>
      <c r="BR108" s="54"/>
      <c r="BS108" s="55"/>
      <c r="BT108" s="56"/>
      <c r="BU108" s="54"/>
      <c r="BV108" s="191"/>
      <c r="BY108" s="50"/>
      <c r="BZ108" s="57"/>
      <c r="CA108" s="189"/>
      <c r="CB108" s="190"/>
      <c r="CC108" s="54"/>
      <c r="CD108" s="54"/>
      <c r="CE108" s="55"/>
      <c r="CF108" s="56"/>
      <c r="CG108" s="54"/>
      <c r="CH108" s="191"/>
    </row>
    <row r="109" spans="2:86">
      <c r="C109" s="245" t="s">
        <v>542</v>
      </c>
      <c r="D109" s="245"/>
      <c r="K109" s="168"/>
      <c r="L109" s="168"/>
      <c r="M109" s="168"/>
      <c r="N109" s="168"/>
      <c r="O109" s="168"/>
      <c r="P109" s="168"/>
      <c r="AC109" s="246"/>
      <c r="AD109" s="246"/>
      <c r="AE109" s="246"/>
      <c r="AF109" s="246"/>
      <c r="AG109" s="246"/>
      <c r="AH109" s="246"/>
      <c r="AL109" s="246"/>
      <c r="AM109" s="246"/>
      <c r="AN109" s="23"/>
      <c r="AO109" s="23"/>
      <c r="AP109" s="23"/>
      <c r="AQ109" s="23"/>
      <c r="AR109" s="23"/>
      <c r="BM109" s="50"/>
      <c r="BN109" s="57">
        <f t="shared" ref="BN109:BN171" si="6">IF(BM109&gt;0,BN108+1,BN108)</f>
        <v>21</v>
      </c>
      <c r="BO109" s="189"/>
      <c r="BP109" s="190"/>
      <c r="BQ109" s="54"/>
      <c r="BR109" s="54"/>
      <c r="BS109" s="55"/>
      <c r="BT109" s="56"/>
      <c r="BU109" s="54"/>
      <c r="BV109" s="191"/>
      <c r="BY109" s="50"/>
      <c r="BZ109" s="57"/>
      <c r="CA109" s="189"/>
      <c r="CB109" s="190"/>
      <c r="CC109" s="54"/>
      <c r="CD109" s="54"/>
      <c r="CE109" s="55"/>
      <c r="CF109" s="56"/>
      <c r="CG109" s="54"/>
      <c r="CH109" s="191"/>
    </row>
    <row r="110" spans="2:86">
      <c r="C110" s="245"/>
      <c r="D110" s="245" t="s">
        <v>543</v>
      </c>
      <c r="BM110" s="50"/>
      <c r="BN110" s="57">
        <f t="shared" si="6"/>
        <v>21</v>
      </c>
      <c r="BO110" s="189"/>
      <c r="BP110" s="190"/>
      <c r="BQ110" s="54"/>
      <c r="BR110" s="54"/>
      <c r="BS110" s="55"/>
      <c r="BT110" s="56"/>
      <c r="BU110" s="54"/>
      <c r="BV110" s="191"/>
      <c r="BY110" s="50"/>
      <c r="BZ110" s="57"/>
      <c r="CA110" s="189"/>
      <c r="CB110" s="190"/>
      <c r="CC110" s="54"/>
      <c r="CD110" s="54"/>
      <c r="CE110" s="55"/>
      <c r="CF110" s="56"/>
      <c r="CG110" s="54"/>
      <c r="CH110" s="191"/>
    </row>
    <row r="111" spans="2:86">
      <c r="C111" s="245"/>
      <c r="D111" s="22" t="s">
        <v>544</v>
      </c>
      <c r="BM111" s="50"/>
      <c r="BN111" s="57">
        <f t="shared" si="6"/>
        <v>21</v>
      </c>
      <c r="BO111" s="189"/>
      <c r="BP111" s="190"/>
      <c r="BQ111" s="54"/>
      <c r="BR111" s="54"/>
      <c r="BS111" s="55"/>
      <c r="BT111" s="56"/>
      <c r="BU111" s="54"/>
      <c r="BV111" s="191"/>
      <c r="BY111" s="50"/>
      <c r="BZ111" s="57"/>
      <c r="CA111" s="189"/>
      <c r="CB111" s="190"/>
      <c r="CC111" s="54"/>
      <c r="CD111" s="54"/>
      <c r="CE111" s="55"/>
      <c r="CF111" s="56"/>
      <c r="CG111" s="54"/>
      <c r="CH111" s="191"/>
    </row>
    <row r="112" spans="2:86">
      <c r="D112" s="22" t="s">
        <v>545</v>
      </c>
      <c r="BM112" s="50"/>
      <c r="BN112" s="57">
        <f t="shared" si="6"/>
        <v>21</v>
      </c>
      <c r="BO112" s="189"/>
      <c r="BP112" s="190"/>
      <c r="BQ112" s="54"/>
      <c r="BR112" s="54"/>
      <c r="BS112" s="55"/>
      <c r="BT112" s="56"/>
      <c r="BU112" s="54"/>
      <c r="BV112" s="191"/>
      <c r="BY112" s="50"/>
      <c r="BZ112" s="57"/>
      <c r="CA112" s="189"/>
      <c r="CB112" s="190"/>
      <c r="CC112" s="54"/>
      <c r="CD112" s="54"/>
      <c r="CE112" s="55"/>
      <c r="CF112" s="56"/>
      <c r="CG112" s="54"/>
      <c r="CH112" s="191"/>
    </row>
    <row r="113" spans="2:86">
      <c r="D113" s="22" t="s">
        <v>547</v>
      </c>
      <c r="BM113" s="50"/>
      <c r="BN113" s="57">
        <f t="shared" si="6"/>
        <v>21</v>
      </c>
      <c r="BO113" s="189"/>
      <c r="BP113" s="190"/>
      <c r="BQ113" s="54"/>
      <c r="BR113" s="54"/>
      <c r="BS113" s="55"/>
      <c r="BT113" s="56"/>
      <c r="BU113" s="54"/>
      <c r="BV113" s="191"/>
      <c r="BY113" s="50"/>
      <c r="BZ113" s="57"/>
      <c r="CA113" s="189"/>
      <c r="CB113" s="190"/>
      <c r="CC113" s="54"/>
      <c r="CD113" s="54"/>
      <c r="CE113" s="55"/>
      <c r="CF113" s="56"/>
      <c r="CG113" s="54"/>
      <c r="CH113" s="191"/>
    </row>
    <row r="114" spans="2:86">
      <c r="BM114" s="50"/>
      <c r="BN114" s="57">
        <f t="shared" si="6"/>
        <v>21</v>
      </c>
      <c r="BO114" s="189"/>
      <c r="BP114" s="190"/>
      <c r="BQ114" s="54"/>
      <c r="BR114" s="54"/>
      <c r="BS114" s="55"/>
      <c r="BT114" s="56"/>
      <c r="BU114" s="54"/>
      <c r="BV114" s="191"/>
      <c r="BY114" s="50"/>
      <c r="BZ114" s="57"/>
      <c r="CA114" s="189"/>
      <c r="CB114" s="190"/>
      <c r="CC114" s="54"/>
      <c r="CD114" s="54"/>
      <c r="CE114" s="55"/>
      <c r="CF114" s="56"/>
      <c r="CG114" s="54"/>
      <c r="CH114" s="191"/>
    </row>
    <row r="115" spans="2:86">
      <c r="B115" s="247" t="s">
        <v>615</v>
      </c>
      <c r="C115" s="247"/>
      <c r="D115" s="247"/>
      <c r="E115" s="247"/>
      <c r="F115" s="247"/>
      <c r="G115" s="247"/>
      <c r="H115" s="247"/>
      <c r="I115" s="247"/>
      <c r="J115" s="247"/>
      <c r="BM115" s="50"/>
      <c r="BN115" s="57">
        <f t="shared" si="6"/>
        <v>21</v>
      </c>
      <c r="BO115" s="189"/>
      <c r="BP115" s="190"/>
      <c r="BQ115" s="54"/>
      <c r="BR115" s="54"/>
      <c r="BS115" s="55"/>
      <c r="BT115" s="56"/>
      <c r="BU115" s="54"/>
      <c r="BV115" s="191"/>
      <c r="BY115" s="50"/>
      <c r="BZ115" s="57"/>
      <c r="CA115" s="189"/>
      <c r="CB115" s="190"/>
      <c r="CC115" s="54"/>
      <c r="CD115" s="54"/>
      <c r="CE115" s="55"/>
      <c r="CF115" s="56"/>
      <c r="CG115" s="54"/>
      <c r="CH115" s="191"/>
    </row>
    <row r="116" spans="2:86">
      <c r="B116" s="245"/>
      <c r="BM116" s="50"/>
      <c r="BN116" s="57">
        <f t="shared" si="6"/>
        <v>21</v>
      </c>
      <c r="BO116" s="189"/>
      <c r="BP116" s="190"/>
      <c r="BQ116" s="54"/>
      <c r="BR116" s="54"/>
      <c r="BS116" s="55"/>
      <c r="BT116" s="56"/>
      <c r="BU116" s="54"/>
      <c r="BV116" s="191"/>
      <c r="BY116" s="50"/>
      <c r="BZ116" s="57"/>
      <c r="CA116" s="189"/>
      <c r="CB116" s="190"/>
      <c r="CC116" s="54"/>
      <c r="CD116" s="54"/>
      <c r="CE116" s="55"/>
      <c r="CF116" s="56"/>
      <c r="CG116" s="54"/>
      <c r="CH116" s="191"/>
    </row>
    <row r="117" spans="2:86">
      <c r="B117" s="245" t="s">
        <v>1035</v>
      </c>
      <c r="C117" s="245" t="s">
        <v>1027</v>
      </c>
      <c r="D117" s="245"/>
      <c r="E117" s="245"/>
      <c r="F117" s="245"/>
      <c r="G117" s="245"/>
      <c r="H117" s="245"/>
      <c r="I117" s="245"/>
      <c r="J117" s="245"/>
      <c r="K117" s="245"/>
      <c r="L117" s="245"/>
      <c r="M117" s="245"/>
      <c r="N117" s="245"/>
      <c r="O117" s="245"/>
      <c r="P117" s="245"/>
      <c r="Q117" s="245"/>
      <c r="R117" s="245"/>
      <c r="S117" s="245"/>
      <c r="T117" s="245"/>
      <c r="U117" s="245"/>
      <c r="V117" s="245"/>
      <c r="W117" s="245"/>
      <c r="X117" s="245"/>
      <c r="Y117" s="245"/>
      <c r="Z117" s="245"/>
      <c r="AA117" s="245"/>
      <c r="AB117" s="245"/>
      <c r="AC117" s="245"/>
      <c r="AD117" s="245"/>
      <c r="AE117" s="245"/>
      <c r="AF117" s="245"/>
      <c r="AG117" s="245"/>
      <c r="AH117" s="245"/>
      <c r="AI117" s="245"/>
      <c r="AJ117" s="245"/>
      <c r="AK117" s="245"/>
      <c r="AL117" s="245"/>
      <c r="AM117" s="245"/>
      <c r="AN117" s="245"/>
      <c r="AO117" s="245"/>
      <c r="AP117" s="245"/>
      <c r="AQ117" s="245"/>
      <c r="AR117" s="245"/>
      <c r="AS117" s="245"/>
      <c r="AT117" s="245"/>
      <c r="AU117" s="245"/>
      <c r="AV117" s="245"/>
      <c r="AW117" s="245"/>
      <c r="AX117" s="245"/>
      <c r="AY117" s="245"/>
      <c r="AZ117" s="245"/>
      <c r="BM117" s="50">
        <v>1</v>
      </c>
      <c r="BN117" s="57">
        <f t="shared" si="6"/>
        <v>22</v>
      </c>
      <c r="BO117" s="189" t="s">
        <v>1054</v>
      </c>
      <c r="BP117" s="190" t="s">
        <v>1053</v>
      </c>
      <c r="BQ117" s="54" t="s">
        <v>1285</v>
      </c>
      <c r="BR117" s="54"/>
      <c r="BS117" s="55"/>
      <c r="BT117" s="56"/>
      <c r="BU117" s="54"/>
      <c r="BV117" s="191"/>
      <c r="BY117" s="50"/>
      <c r="BZ117" s="57"/>
      <c r="CA117" s="189"/>
      <c r="CB117" s="190"/>
      <c r="CC117" s="54"/>
      <c r="CD117" s="54"/>
      <c r="CE117" s="55"/>
      <c r="CF117" s="56"/>
      <c r="CG117" s="54"/>
      <c r="CH117" s="191"/>
    </row>
    <row r="118" spans="2:86">
      <c r="B118" s="245"/>
      <c r="C118" s="245"/>
      <c r="D118" s="245" t="s">
        <v>1028</v>
      </c>
      <c r="E118" s="245"/>
      <c r="F118" s="245"/>
      <c r="G118" s="245"/>
      <c r="H118" s="245"/>
      <c r="I118" s="245"/>
      <c r="J118" s="245"/>
      <c r="K118" s="245"/>
      <c r="L118" s="245"/>
      <c r="M118" s="245"/>
      <c r="N118" s="245"/>
      <c r="O118" s="245"/>
      <c r="P118" s="245"/>
      <c r="Q118" s="245"/>
      <c r="R118" s="245"/>
      <c r="S118" s="245"/>
      <c r="T118" s="245"/>
      <c r="U118" s="245"/>
      <c r="V118" s="245"/>
      <c r="W118" s="245"/>
      <c r="X118" s="245"/>
      <c r="Y118" s="245"/>
      <c r="Z118" s="245"/>
      <c r="AA118" s="245"/>
      <c r="AB118" s="245"/>
      <c r="AC118" s="245"/>
      <c r="AD118" s="245"/>
      <c r="AE118" s="245"/>
      <c r="AF118" s="245"/>
      <c r="AG118" s="245"/>
      <c r="AH118" s="245"/>
      <c r="AI118" s="245"/>
      <c r="AJ118" s="245"/>
      <c r="AK118" s="245"/>
      <c r="AL118" s="245"/>
      <c r="AM118" s="245"/>
      <c r="AN118" s="245"/>
      <c r="AO118" s="245"/>
      <c r="AP118" s="245"/>
      <c r="AQ118" s="245"/>
      <c r="AR118" s="245"/>
      <c r="AS118" s="245"/>
      <c r="AT118" s="245"/>
      <c r="AU118" s="245"/>
      <c r="AV118" s="245"/>
      <c r="AW118" s="245"/>
      <c r="AX118" s="245"/>
      <c r="AY118" s="245"/>
      <c r="AZ118" s="245"/>
      <c r="BM118" s="50">
        <v>1</v>
      </c>
      <c r="BN118" s="57">
        <f t="shared" si="6"/>
        <v>23</v>
      </c>
      <c r="BO118" s="189" t="s">
        <v>1055</v>
      </c>
      <c r="BP118" s="190" t="s">
        <v>1053</v>
      </c>
      <c r="BQ118" s="54" t="s">
        <v>1285</v>
      </c>
      <c r="BR118" s="54"/>
      <c r="BS118" s="55"/>
      <c r="BT118" s="56"/>
      <c r="BU118" s="54"/>
      <c r="BV118" s="191"/>
      <c r="BY118" s="50"/>
      <c r="BZ118" s="57"/>
      <c r="CA118" s="189"/>
      <c r="CB118" s="190"/>
      <c r="CC118" s="54"/>
      <c r="CD118" s="54"/>
      <c r="CE118" s="55"/>
      <c r="CF118" s="56"/>
      <c r="CG118" s="54"/>
      <c r="CH118" s="191"/>
    </row>
    <row r="119" spans="2:86" ht="36">
      <c r="B119" s="245"/>
      <c r="E119" s="22" t="s">
        <v>1029</v>
      </c>
      <c r="J119" s="266" t="s">
        <v>1030</v>
      </c>
      <c r="K119" s="267"/>
      <c r="L119" s="268"/>
      <c r="M119" s="253" t="s">
        <v>1371</v>
      </c>
      <c r="N119" s="254"/>
      <c r="O119" s="254"/>
      <c r="P119" s="254"/>
      <c r="Q119" s="254"/>
      <c r="R119" s="254"/>
      <c r="S119" s="254"/>
      <c r="T119" s="254"/>
      <c r="U119" s="254"/>
      <c r="V119" s="254"/>
      <c r="W119" s="254"/>
      <c r="X119" s="254"/>
      <c r="Y119" s="254"/>
      <c r="Z119" s="254"/>
      <c r="AA119" s="254"/>
      <c r="AB119" s="277"/>
      <c r="AC119" s="254"/>
      <c r="AD119" s="254"/>
      <c r="AE119" s="254"/>
      <c r="AF119" s="254"/>
      <c r="AG119" s="277"/>
      <c r="AH119" s="277"/>
      <c r="AI119" s="277"/>
      <c r="AJ119" s="277"/>
      <c r="AK119" s="277"/>
      <c r="AL119" s="277"/>
      <c r="AM119" s="277"/>
      <c r="AN119" s="277"/>
      <c r="AO119" s="277"/>
      <c r="AP119" s="277"/>
      <c r="AQ119" s="277"/>
      <c r="AR119" s="277"/>
      <c r="AS119" s="277"/>
      <c r="AT119" s="255"/>
      <c r="AU119" s="245"/>
      <c r="AV119" s="245"/>
      <c r="AW119" s="245"/>
      <c r="AX119" s="245"/>
      <c r="AY119" s="245"/>
      <c r="AZ119" s="245"/>
      <c r="BM119" s="50">
        <v>1</v>
      </c>
      <c r="BN119" s="57">
        <f t="shared" si="6"/>
        <v>24</v>
      </c>
      <c r="BO119" s="189" t="s">
        <v>1506</v>
      </c>
      <c r="BP119" s="190" t="s">
        <v>1059</v>
      </c>
      <c r="BQ119" s="54"/>
      <c r="BR119" s="54"/>
      <c r="BS119" s="55"/>
      <c r="BT119" s="56"/>
      <c r="BU119" s="54"/>
      <c r="BV119" s="191"/>
      <c r="BY119" s="50"/>
      <c r="BZ119" s="57"/>
      <c r="CA119" s="189"/>
      <c r="CB119" s="190"/>
      <c r="CC119" s="54"/>
      <c r="CD119" s="54"/>
      <c r="CE119" s="55"/>
      <c r="CF119" s="56"/>
      <c r="CG119" s="54"/>
      <c r="CH119" s="191"/>
    </row>
    <row r="120" spans="2:86" ht="36">
      <c r="B120" s="245"/>
      <c r="E120" s="22" t="s">
        <v>659</v>
      </c>
      <c r="J120" s="269"/>
      <c r="K120" s="265"/>
      <c r="L120" s="270"/>
      <c r="M120" s="278" t="s">
        <v>1036</v>
      </c>
      <c r="N120" s="127"/>
      <c r="O120" s="127"/>
      <c r="P120" s="127"/>
      <c r="Q120" s="127"/>
      <c r="R120" s="127"/>
      <c r="S120" s="127"/>
      <c r="T120" s="127"/>
      <c r="U120" s="127"/>
      <c r="V120" s="127"/>
      <c r="W120" s="127"/>
      <c r="X120" s="127"/>
      <c r="Y120" s="127"/>
      <c r="Z120" s="127"/>
      <c r="AA120" s="127"/>
      <c r="AB120" s="127"/>
      <c r="AC120" s="168"/>
      <c r="AD120" s="168"/>
      <c r="AE120" s="168"/>
      <c r="AF120" s="168"/>
      <c r="AG120" s="127"/>
      <c r="AH120" s="127"/>
      <c r="AI120" s="127"/>
      <c r="AJ120" s="127"/>
      <c r="AK120" s="127"/>
      <c r="AL120" s="127"/>
      <c r="AM120" s="127"/>
      <c r="AN120" s="127"/>
      <c r="AO120" s="127"/>
      <c r="AP120" s="127"/>
      <c r="AQ120" s="127"/>
      <c r="AR120" s="127"/>
      <c r="AS120" s="127"/>
      <c r="AT120" s="279"/>
      <c r="AU120" s="245"/>
      <c r="AV120" s="245"/>
      <c r="AW120" s="245"/>
      <c r="AX120" s="245"/>
      <c r="AY120" s="245"/>
      <c r="AZ120" s="245"/>
      <c r="BM120" s="50">
        <v>1</v>
      </c>
      <c r="BN120" s="57">
        <f t="shared" si="6"/>
        <v>25</v>
      </c>
      <c r="BO120" s="189" t="s">
        <v>1056</v>
      </c>
      <c r="BP120" s="190" t="s">
        <v>1060</v>
      </c>
      <c r="BQ120" s="54"/>
      <c r="BR120" s="54"/>
      <c r="BS120" s="55"/>
      <c r="BT120" s="56"/>
      <c r="BU120" s="54"/>
      <c r="BV120" s="191"/>
      <c r="BY120" s="50"/>
      <c r="BZ120" s="57"/>
      <c r="CA120" s="189"/>
      <c r="CB120" s="190"/>
      <c r="CC120" s="54"/>
      <c r="CD120" s="54"/>
      <c r="CE120" s="55"/>
      <c r="CF120" s="56"/>
      <c r="CG120" s="54"/>
      <c r="CH120" s="191"/>
    </row>
    <row r="121" spans="2:86" ht="36">
      <c r="B121" s="245"/>
      <c r="J121" s="262"/>
      <c r="K121" s="263"/>
      <c r="L121" s="264"/>
      <c r="M121" s="280" t="s">
        <v>1037</v>
      </c>
      <c r="N121" s="281"/>
      <c r="O121" s="281"/>
      <c r="P121" s="281"/>
      <c r="Q121" s="281"/>
      <c r="R121" s="281"/>
      <c r="S121" s="281"/>
      <c r="T121" s="281"/>
      <c r="U121" s="281"/>
      <c r="V121" s="281"/>
      <c r="W121" s="281"/>
      <c r="X121" s="281"/>
      <c r="Y121" s="281"/>
      <c r="Z121" s="281"/>
      <c r="AA121" s="281"/>
      <c r="AB121" s="281"/>
      <c r="AC121" s="153"/>
      <c r="AD121" s="153"/>
      <c r="AE121" s="153"/>
      <c r="AF121" s="153"/>
      <c r="AG121" s="281"/>
      <c r="AH121" s="281"/>
      <c r="AI121" s="281"/>
      <c r="AJ121" s="281"/>
      <c r="AK121" s="281"/>
      <c r="AL121" s="281"/>
      <c r="AM121" s="281"/>
      <c r="AN121" s="281"/>
      <c r="AO121" s="281"/>
      <c r="AP121" s="281"/>
      <c r="AQ121" s="281"/>
      <c r="AR121" s="281"/>
      <c r="AS121" s="281"/>
      <c r="AT121" s="258"/>
      <c r="AU121" s="245"/>
      <c r="AV121" s="245"/>
      <c r="AW121" s="245"/>
      <c r="AX121" s="245"/>
      <c r="AY121" s="245"/>
      <c r="AZ121" s="245"/>
      <c r="BM121" s="50">
        <v>1</v>
      </c>
      <c r="BN121" s="57">
        <f t="shared" si="6"/>
        <v>26</v>
      </c>
      <c r="BO121" s="189" t="s">
        <v>1057</v>
      </c>
      <c r="BP121" s="190" t="s">
        <v>1061</v>
      </c>
      <c r="BQ121" s="54"/>
      <c r="BR121" s="54"/>
      <c r="BS121" s="55"/>
      <c r="BT121" s="56"/>
      <c r="BU121" s="54"/>
      <c r="BV121" s="191"/>
      <c r="BY121" s="50"/>
      <c r="BZ121" s="57"/>
      <c r="CA121" s="189"/>
      <c r="CB121" s="190"/>
      <c r="CC121" s="54"/>
      <c r="CD121" s="54"/>
      <c r="CE121" s="55"/>
      <c r="CF121" s="56"/>
      <c r="CG121" s="54"/>
      <c r="CH121" s="191"/>
    </row>
    <row r="122" spans="2:86" ht="36">
      <c r="B122" s="245"/>
      <c r="J122" s="269" t="s">
        <v>1031</v>
      </c>
      <c r="K122" s="265"/>
      <c r="L122" s="270"/>
      <c r="M122" s="253" t="s">
        <v>1371</v>
      </c>
      <c r="N122" s="277"/>
      <c r="O122" s="277"/>
      <c r="P122" s="277"/>
      <c r="Q122" s="277"/>
      <c r="R122" s="277"/>
      <c r="S122" s="277"/>
      <c r="T122" s="277"/>
      <c r="U122" s="277"/>
      <c r="V122" s="277"/>
      <c r="W122" s="277"/>
      <c r="X122" s="277"/>
      <c r="Y122" s="277"/>
      <c r="Z122" s="277"/>
      <c r="AA122" s="277"/>
      <c r="AB122" s="277"/>
      <c r="AC122" s="254"/>
      <c r="AD122" s="254"/>
      <c r="AE122" s="254"/>
      <c r="AF122" s="254"/>
      <c r="AG122" s="277"/>
      <c r="AH122" s="277"/>
      <c r="AI122" s="277"/>
      <c r="AJ122" s="277"/>
      <c r="AK122" s="277"/>
      <c r="AL122" s="277"/>
      <c r="AM122" s="277"/>
      <c r="AN122" s="277"/>
      <c r="AO122" s="277"/>
      <c r="AP122" s="277"/>
      <c r="AQ122" s="277"/>
      <c r="AR122" s="277"/>
      <c r="AS122" s="277"/>
      <c r="AT122" s="282"/>
      <c r="AU122" s="245"/>
      <c r="AV122" s="245"/>
      <c r="AW122" s="245"/>
      <c r="AX122" s="245"/>
      <c r="AY122" s="245"/>
      <c r="AZ122" s="245"/>
      <c r="BM122" s="50">
        <v>1</v>
      </c>
      <c r="BN122" s="57">
        <f t="shared" si="6"/>
        <v>27</v>
      </c>
      <c r="BO122" s="189" t="s">
        <v>1058</v>
      </c>
      <c r="BP122" s="190" t="s">
        <v>1062</v>
      </c>
      <c r="BQ122" s="54"/>
      <c r="BR122" s="54"/>
      <c r="BS122" s="55"/>
      <c r="BT122" s="56"/>
      <c r="BU122" s="54"/>
      <c r="BV122" s="191"/>
      <c r="BY122" s="50"/>
      <c r="BZ122" s="57"/>
      <c r="CA122" s="189"/>
      <c r="CB122" s="190"/>
      <c r="CC122" s="54"/>
      <c r="CD122" s="54"/>
      <c r="CE122" s="55"/>
      <c r="CF122" s="56"/>
      <c r="CG122" s="54"/>
      <c r="CH122" s="191"/>
    </row>
    <row r="123" spans="2:86">
      <c r="B123" s="245"/>
      <c r="C123" s="245"/>
      <c r="D123" s="245"/>
      <c r="E123" s="245"/>
      <c r="F123" s="245"/>
      <c r="G123" s="245"/>
      <c r="H123" s="245"/>
      <c r="I123" s="245"/>
      <c r="J123" s="269"/>
      <c r="K123" s="265"/>
      <c r="L123" s="270"/>
      <c r="M123" s="278" t="s">
        <v>1038</v>
      </c>
      <c r="N123" s="127"/>
      <c r="O123" s="127"/>
      <c r="P123" s="127"/>
      <c r="Q123" s="127"/>
      <c r="R123" s="127"/>
      <c r="S123" s="127"/>
      <c r="T123" s="127"/>
      <c r="U123" s="127"/>
      <c r="V123" s="127"/>
      <c r="W123" s="127"/>
      <c r="X123" s="127"/>
      <c r="Y123" s="127"/>
      <c r="Z123" s="127"/>
      <c r="AA123" s="127"/>
      <c r="AB123" s="127"/>
      <c r="AC123" s="127"/>
      <c r="AD123" s="127"/>
      <c r="AE123" s="127"/>
      <c r="AF123" s="127"/>
      <c r="AG123" s="127"/>
      <c r="AH123" s="127"/>
      <c r="AI123" s="127"/>
      <c r="AJ123" s="127"/>
      <c r="AK123" s="127"/>
      <c r="AL123" s="127"/>
      <c r="AM123" s="127"/>
      <c r="AN123" s="127"/>
      <c r="AO123" s="127"/>
      <c r="AP123" s="127"/>
      <c r="AQ123" s="127"/>
      <c r="AR123" s="127"/>
      <c r="AS123" s="127"/>
      <c r="AT123" s="279"/>
      <c r="AU123" s="245"/>
      <c r="AV123" s="245"/>
      <c r="AW123" s="245"/>
      <c r="AX123" s="245"/>
      <c r="AY123" s="245"/>
      <c r="AZ123" s="245"/>
      <c r="BM123" s="50"/>
      <c r="BN123" s="57">
        <f t="shared" si="6"/>
        <v>27</v>
      </c>
      <c r="BO123" s="189"/>
      <c r="BP123" s="190"/>
      <c r="BQ123" s="54"/>
      <c r="BR123" s="54"/>
      <c r="BS123" s="55"/>
      <c r="BT123" s="56"/>
      <c r="BU123" s="54"/>
      <c r="BV123" s="191"/>
      <c r="BY123" s="50"/>
      <c r="BZ123" s="57"/>
      <c r="CA123" s="189"/>
      <c r="CB123" s="190"/>
      <c r="CC123" s="54"/>
      <c r="CD123" s="54"/>
      <c r="CE123" s="55"/>
      <c r="CF123" s="56"/>
      <c r="CG123" s="54"/>
      <c r="CH123" s="191"/>
    </row>
    <row r="124" spans="2:86">
      <c r="B124" s="245"/>
      <c r="J124" s="262"/>
      <c r="K124" s="263"/>
      <c r="L124" s="264"/>
      <c r="M124" s="280" t="s">
        <v>1551</v>
      </c>
      <c r="N124" s="281"/>
      <c r="O124" s="281"/>
      <c r="P124" s="281"/>
      <c r="Q124" s="281"/>
      <c r="R124" s="281"/>
      <c r="S124" s="281"/>
      <c r="T124" s="281"/>
      <c r="U124" s="281"/>
      <c r="V124" s="281"/>
      <c r="W124" s="281"/>
      <c r="X124" s="281"/>
      <c r="Y124" s="281"/>
      <c r="Z124" s="281"/>
      <c r="AA124" s="281"/>
      <c r="AB124" s="153"/>
      <c r="AC124" s="153"/>
      <c r="AD124" s="153"/>
      <c r="AE124" s="153"/>
      <c r="AF124" s="153"/>
      <c r="AG124" s="153"/>
      <c r="AH124" s="153"/>
      <c r="AI124" s="153"/>
      <c r="AJ124" s="153"/>
      <c r="AK124" s="153"/>
      <c r="AL124" s="153"/>
      <c r="AM124" s="153"/>
      <c r="AN124" s="153"/>
      <c r="AO124" s="153"/>
      <c r="AP124" s="153"/>
      <c r="AQ124" s="153"/>
      <c r="AR124" s="153"/>
      <c r="AS124" s="153"/>
      <c r="AT124" s="258"/>
      <c r="BM124" s="50"/>
      <c r="BN124" s="57">
        <f t="shared" si="6"/>
        <v>27</v>
      </c>
      <c r="BO124" s="189"/>
      <c r="BP124" s="190"/>
      <c r="BQ124" s="54"/>
      <c r="BR124" s="54"/>
      <c r="BS124" s="55"/>
      <c r="BT124" s="56"/>
      <c r="BU124" s="54"/>
      <c r="BV124" s="191"/>
      <c r="BY124" s="50"/>
      <c r="BZ124" s="57"/>
      <c r="CA124" s="189"/>
      <c r="CB124" s="190"/>
      <c r="CC124" s="54"/>
      <c r="CD124" s="54"/>
      <c r="CE124" s="55"/>
      <c r="CF124" s="56"/>
      <c r="CG124" s="54"/>
      <c r="CH124" s="191"/>
    </row>
    <row r="125" spans="2:86">
      <c r="B125" s="245"/>
      <c r="M125" s="127"/>
      <c r="BM125" s="50"/>
      <c r="BN125" s="57">
        <f t="shared" si="6"/>
        <v>27</v>
      </c>
      <c r="BO125" s="189"/>
      <c r="BP125" s="190"/>
      <c r="BQ125" s="54"/>
      <c r="BR125" s="54"/>
      <c r="BS125" s="55"/>
      <c r="BT125" s="56"/>
      <c r="BU125" s="54"/>
      <c r="BV125" s="191"/>
      <c r="BY125" s="50"/>
      <c r="BZ125" s="57"/>
      <c r="CA125" s="189"/>
      <c r="CB125" s="190"/>
      <c r="CC125" s="54"/>
      <c r="CD125" s="54"/>
      <c r="CE125" s="55"/>
      <c r="CF125" s="56"/>
      <c r="CG125" s="54"/>
      <c r="CH125" s="191"/>
    </row>
    <row r="126" spans="2:86">
      <c r="B126" s="245"/>
      <c r="J126" s="22" t="s">
        <v>1032</v>
      </c>
      <c r="O126" s="22" t="s">
        <v>1039</v>
      </c>
      <c r="BM126" s="50"/>
      <c r="BN126" s="57">
        <f t="shared" si="6"/>
        <v>27</v>
      </c>
      <c r="BO126" s="189"/>
      <c r="BP126" s="190"/>
      <c r="BQ126" s="54"/>
      <c r="BR126" s="54"/>
      <c r="BS126" s="55"/>
      <c r="BT126" s="56"/>
      <c r="BU126" s="54"/>
      <c r="BV126" s="191"/>
      <c r="BY126" s="50"/>
      <c r="BZ126" s="57"/>
      <c r="CA126" s="189"/>
      <c r="CB126" s="190"/>
      <c r="CC126" s="54"/>
      <c r="CD126" s="54"/>
      <c r="CE126" s="55"/>
      <c r="CF126" s="56"/>
      <c r="CG126" s="54"/>
      <c r="CH126" s="191"/>
    </row>
    <row r="127" spans="2:86">
      <c r="B127" s="245"/>
      <c r="K127" s="22" t="s">
        <v>349</v>
      </c>
      <c r="P127" s="22" t="s">
        <v>1033</v>
      </c>
      <c r="AS127" s="1"/>
      <c r="BM127" s="50"/>
      <c r="BN127" s="57">
        <f t="shared" si="6"/>
        <v>27</v>
      </c>
      <c r="BO127" s="189"/>
      <c r="BP127" s="190"/>
      <c r="BQ127" s="54"/>
      <c r="BR127" s="54"/>
      <c r="BS127" s="55"/>
      <c r="BT127" s="56"/>
      <c r="BU127" s="54"/>
      <c r="BV127" s="191"/>
      <c r="BY127" s="50"/>
      <c r="BZ127" s="57"/>
      <c r="CA127" s="189"/>
      <c r="CB127" s="190"/>
      <c r="CC127" s="54"/>
      <c r="CD127" s="54"/>
      <c r="CE127" s="55"/>
      <c r="CF127" s="56"/>
      <c r="CG127" s="54"/>
      <c r="CH127" s="191"/>
    </row>
    <row r="128" spans="2:86">
      <c r="B128" s="245"/>
      <c r="K128" s="22" t="s">
        <v>1034</v>
      </c>
      <c r="P128" s="22" t="s">
        <v>699</v>
      </c>
      <c r="AS128" s="1"/>
      <c r="BM128" s="50"/>
      <c r="BN128" s="57">
        <f t="shared" si="6"/>
        <v>27</v>
      </c>
      <c r="BO128" s="189"/>
      <c r="BP128" s="190"/>
      <c r="BQ128" s="54"/>
      <c r="BR128" s="54"/>
      <c r="BS128" s="55"/>
      <c r="BT128" s="56"/>
      <c r="BU128" s="54"/>
      <c r="BV128" s="191"/>
      <c r="BY128" s="50"/>
      <c r="BZ128" s="57"/>
      <c r="CA128" s="189"/>
      <c r="CB128" s="190"/>
      <c r="CC128" s="54"/>
      <c r="CD128" s="54"/>
      <c r="CE128" s="55"/>
      <c r="CF128" s="56"/>
      <c r="CG128" s="54"/>
      <c r="CH128" s="191"/>
    </row>
    <row r="129" spans="2:86">
      <c r="B129" s="245"/>
      <c r="P129" s="22" t="s">
        <v>413</v>
      </c>
      <c r="AS129" s="1"/>
      <c r="BM129" s="50"/>
      <c r="BN129" s="57">
        <f t="shared" si="6"/>
        <v>27</v>
      </c>
      <c r="BO129" s="189"/>
      <c r="BP129" s="190"/>
      <c r="BQ129" s="54"/>
      <c r="BR129" s="54"/>
      <c r="BS129" s="55"/>
      <c r="BT129" s="56"/>
      <c r="BU129" s="54"/>
      <c r="BV129" s="191"/>
      <c r="BY129" s="50"/>
      <c r="BZ129" s="57"/>
      <c r="CA129" s="189"/>
      <c r="CB129" s="190"/>
      <c r="CC129" s="54"/>
      <c r="CD129" s="54"/>
      <c r="CE129" s="55"/>
      <c r="CF129" s="56"/>
      <c r="CG129" s="54"/>
      <c r="CH129" s="191"/>
    </row>
    <row r="130" spans="2:86">
      <c r="B130" s="245"/>
      <c r="P130" s="22" t="s">
        <v>416</v>
      </c>
      <c r="AS130" s="1"/>
      <c r="BM130" s="50"/>
      <c r="BN130" s="57">
        <f t="shared" si="6"/>
        <v>27</v>
      </c>
      <c r="BO130" s="189"/>
      <c r="BP130" s="190"/>
      <c r="BQ130" s="54"/>
      <c r="BR130" s="54"/>
      <c r="BS130" s="55"/>
      <c r="BT130" s="56"/>
      <c r="BU130" s="54"/>
      <c r="BV130" s="191"/>
      <c r="BY130" s="50"/>
      <c r="BZ130" s="57"/>
      <c r="CA130" s="189"/>
      <c r="CB130" s="190"/>
      <c r="CC130" s="54"/>
      <c r="CD130" s="54"/>
      <c r="CE130" s="55"/>
      <c r="CF130" s="56"/>
      <c r="CG130" s="54"/>
      <c r="CH130" s="191"/>
    </row>
    <row r="131" spans="2:86">
      <c r="B131" s="245"/>
      <c r="BM131" s="50"/>
      <c r="BN131" s="57">
        <f t="shared" si="6"/>
        <v>27</v>
      </c>
      <c r="BO131" s="189"/>
      <c r="BP131" s="190"/>
      <c r="BQ131" s="54"/>
      <c r="BR131" s="54"/>
      <c r="BS131" s="55"/>
      <c r="BT131" s="56"/>
      <c r="BU131" s="54"/>
      <c r="BV131" s="191"/>
      <c r="BY131" s="50"/>
      <c r="BZ131" s="57"/>
      <c r="CA131" s="189"/>
      <c r="CB131" s="190"/>
      <c r="CC131" s="54"/>
      <c r="CD131" s="54"/>
      <c r="CE131" s="55"/>
      <c r="CF131" s="56"/>
      <c r="CG131" s="54"/>
      <c r="CH131" s="191"/>
    </row>
    <row r="132" spans="2:86">
      <c r="B132" s="22" t="s">
        <v>810</v>
      </c>
      <c r="C132" s="22" t="s">
        <v>549</v>
      </c>
      <c r="BM132" s="50">
        <v>1</v>
      </c>
      <c r="BN132" s="57">
        <f t="shared" si="6"/>
        <v>28</v>
      </c>
      <c r="BO132" s="189" t="s">
        <v>613</v>
      </c>
      <c r="BP132" s="190" t="s">
        <v>614</v>
      </c>
      <c r="BQ132" s="54" t="s">
        <v>1285</v>
      </c>
      <c r="BR132" s="54"/>
      <c r="BS132" s="55"/>
      <c r="BT132" s="56"/>
      <c r="BU132" s="54"/>
      <c r="BV132" s="191"/>
      <c r="BY132" s="50"/>
      <c r="BZ132" s="57"/>
      <c r="CA132" s="189"/>
      <c r="CB132" s="190"/>
      <c r="CC132" s="54"/>
      <c r="CD132" s="54"/>
      <c r="CE132" s="55"/>
      <c r="CF132" s="56"/>
      <c r="CG132" s="54"/>
      <c r="CH132" s="191"/>
    </row>
    <row r="133" spans="2:86">
      <c r="C133" s="22" t="s">
        <v>553</v>
      </c>
      <c r="BM133" s="50"/>
      <c r="BN133" s="57">
        <f t="shared" si="6"/>
        <v>28</v>
      </c>
      <c r="BO133" s="189"/>
      <c r="BP133" s="190"/>
      <c r="BQ133" s="54"/>
      <c r="BR133" s="54"/>
      <c r="BS133" s="55"/>
      <c r="BT133" s="56"/>
      <c r="BU133" s="54"/>
      <c r="BV133" s="191"/>
      <c r="BY133" s="50"/>
      <c r="BZ133" s="57"/>
      <c r="CA133" s="189"/>
      <c r="CB133" s="190"/>
      <c r="CC133" s="54"/>
      <c r="CD133" s="54"/>
      <c r="CE133" s="55"/>
      <c r="CF133" s="56"/>
      <c r="CG133" s="54"/>
      <c r="CH133" s="191"/>
    </row>
    <row r="134" spans="2:86">
      <c r="D134" s="22" t="s">
        <v>565</v>
      </c>
      <c r="H134" s="94" t="s">
        <v>554</v>
      </c>
      <c r="BM134" s="50"/>
      <c r="BN134" s="57">
        <f t="shared" si="6"/>
        <v>28</v>
      </c>
      <c r="BO134" s="189"/>
      <c r="BP134" s="190"/>
      <c r="BQ134" s="54"/>
      <c r="BR134" s="54"/>
      <c r="BS134" s="55"/>
      <c r="BT134" s="56"/>
      <c r="BU134" s="54"/>
      <c r="BV134" s="191"/>
      <c r="BY134" s="50"/>
      <c r="BZ134" s="57"/>
      <c r="CA134" s="189"/>
      <c r="CB134" s="190"/>
      <c r="CC134" s="54"/>
      <c r="CD134" s="54"/>
      <c r="CE134" s="55"/>
      <c r="CF134" s="56"/>
      <c r="CG134" s="54"/>
      <c r="CH134" s="191"/>
    </row>
    <row r="135" spans="2:86">
      <c r="H135" s="22" t="s">
        <v>413</v>
      </c>
      <c r="BM135" s="50"/>
      <c r="BN135" s="57">
        <f t="shared" si="6"/>
        <v>28</v>
      </c>
      <c r="BO135" s="189"/>
      <c r="BP135" s="190"/>
      <c r="BQ135" s="54"/>
      <c r="BR135" s="54"/>
      <c r="BS135" s="55"/>
      <c r="BT135" s="56"/>
      <c r="BU135" s="54"/>
      <c r="BV135" s="191"/>
      <c r="BY135" s="50"/>
      <c r="BZ135" s="57"/>
      <c r="CA135" s="189"/>
      <c r="CB135" s="190"/>
      <c r="CC135" s="54"/>
      <c r="CD135" s="54"/>
      <c r="CE135" s="55"/>
      <c r="CF135" s="56"/>
      <c r="CG135" s="54"/>
      <c r="CH135" s="191"/>
    </row>
    <row r="136" spans="2:86">
      <c r="H136" s="22" t="s">
        <v>550</v>
      </c>
      <c r="BM136" s="50"/>
      <c r="BN136" s="57">
        <f t="shared" si="6"/>
        <v>28</v>
      </c>
      <c r="BO136" s="189"/>
      <c r="BP136" s="190"/>
      <c r="BQ136" s="54"/>
      <c r="BR136" s="54"/>
      <c r="BS136" s="55"/>
      <c r="BT136" s="56"/>
      <c r="BU136" s="54"/>
      <c r="BV136" s="191"/>
      <c r="BY136" s="50"/>
      <c r="BZ136" s="57"/>
      <c r="CA136" s="189"/>
      <c r="CB136" s="190"/>
      <c r="CC136" s="54"/>
      <c r="CD136" s="54"/>
      <c r="CE136" s="55"/>
      <c r="CF136" s="56"/>
      <c r="CG136" s="54"/>
      <c r="CH136" s="191"/>
    </row>
    <row r="137" spans="2:86">
      <c r="H137" s="22" t="s">
        <v>551</v>
      </c>
      <c r="BM137" s="50"/>
      <c r="BN137" s="57">
        <f t="shared" si="6"/>
        <v>28</v>
      </c>
      <c r="BO137" s="189"/>
      <c r="BP137" s="190"/>
      <c r="BQ137" s="54"/>
      <c r="BR137" s="54"/>
      <c r="BS137" s="55"/>
      <c r="BT137" s="56"/>
      <c r="BU137" s="54"/>
      <c r="BV137" s="191"/>
      <c r="BY137" s="50"/>
      <c r="BZ137" s="57"/>
      <c r="CA137" s="189"/>
      <c r="CB137" s="190"/>
      <c r="CC137" s="54"/>
      <c r="CD137" s="54"/>
      <c r="CE137" s="55"/>
      <c r="CF137" s="56"/>
      <c r="CG137" s="54"/>
      <c r="CH137" s="191"/>
    </row>
    <row r="138" spans="2:86">
      <c r="H138" s="22" t="s">
        <v>552</v>
      </c>
      <c r="BM138" s="50"/>
      <c r="BN138" s="57">
        <f t="shared" si="6"/>
        <v>28</v>
      </c>
      <c r="BO138" s="189"/>
      <c r="BP138" s="190"/>
      <c r="BQ138" s="54"/>
      <c r="BR138" s="54"/>
      <c r="BS138" s="55"/>
      <c r="BT138" s="56"/>
      <c r="BU138" s="54"/>
      <c r="BV138" s="191"/>
      <c r="BY138" s="50"/>
      <c r="BZ138" s="57"/>
      <c r="CA138" s="189"/>
      <c r="CB138" s="190"/>
      <c r="CC138" s="54"/>
      <c r="CD138" s="54"/>
      <c r="CE138" s="55"/>
      <c r="CF138" s="56"/>
      <c r="CG138" s="54"/>
      <c r="CH138" s="191"/>
    </row>
    <row r="139" spans="2:86">
      <c r="H139" s="22" t="s">
        <v>416</v>
      </c>
      <c r="BM139" s="50"/>
      <c r="BN139" s="57">
        <f t="shared" si="6"/>
        <v>28</v>
      </c>
      <c r="BO139" s="189"/>
      <c r="BP139" s="190"/>
      <c r="BQ139" s="54"/>
      <c r="BR139" s="54"/>
      <c r="BS139" s="55"/>
      <c r="BT139" s="56"/>
      <c r="BU139" s="54"/>
      <c r="BV139" s="191"/>
      <c r="BY139" s="50"/>
      <c r="BZ139" s="57"/>
      <c r="CA139" s="189"/>
      <c r="CB139" s="190"/>
      <c r="CC139" s="54"/>
      <c r="CD139" s="54"/>
      <c r="CE139" s="55"/>
      <c r="CF139" s="56"/>
      <c r="CG139" s="54"/>
      <c r="CH139" s="191"/>
    </row>
    <row r="140" spans="2:86">
      <c r="H140" s="22" t="s">
        <v>555</v>
      </c>
      <c r="BM140" s="50"/>
      <c r="BN140" s="57">
        <f t="shared" si="6"/>
        <v>28</v>
      </c>
      <c r="BO140" s="189"/>
      <c r="BP140" s="190"/>
      <c r="BQ140" s="54"/>
      <c r="BR140" s="54"/>
      <c r="BS140" s="55"/>
      <c r="BT140" s="56"/>
      <c r="BU140" s="54"/>
      <c r="BV140" s="191"/>
      <c r="BY140" s="50"/>
      <c r="BZ140" s="57"/>
      <c r="CA140" s="189"/>
      <c r="CB140" s="190"/>
      <c r="CC140" s="54"/>
      <c r="CD140" s="54"/>
      <c r="CE140" s="55"/>
      <c r="CF140" s="56"/>
      <c r="CG140" s="54"/>
      <c r="CH140" s="191"/>
    </row>
    <row r="141" spans="2:86">
      <c r="H141" s="22" t="s">
        <v>556</v>
      </c>
      <c r="BM141" s="50"/>
      <c r="BN141" s="57">
        <f t="shared" si="6"/>
        <v>28</v>
      </c>
      <c r="BO141" s="189"/>
      <c r="BP141" s="190"/>
      <c r="BQ141" s="54"/>
      <c r="BR141" s="54"/>
      <c r="BS141" s="55"/>
      <c r="BT141" s="56"/>
      <c r="BU141" s="54"/>
      <c r="BV141" s="191"/>
      <c r="BY141" s="50"/>
      <c r="BZ141" s="57"/>
      <c r="CA141" s="189"/>
      <c r="CB141" s="190"/>
      <c r="CC141" s="54"/>
      <c r="CD141" s="54"/>
      <c r="CE141" s="55"/>
      <c r="CF141" s="56"/>
      <c r="CG141" s="54"/>
      <c r="CH141" s="191"/>
    </row>
    <row r="142" spans="2:86">
      <c r="H142" s="22" t="s">
        <v>557</v>
      </c>
      <c r="BM142" s="50"/>
      <c r="BN142" s="57">
        <f t="shared" si="6"/>
        <v>28</v>
      </c>
      <c r="BO142" s="189"/>
      <c r="BP142" s="190"/>
      <c r="BQ142" s="54"/>
      <c r="BR142" s="54"/>
      <c r="BS142" s="55"/>
      <c r="BT142" s="56"/>
      <c r="BU142" s="54"/>
      <c r="BV142" s="191"/>
      <c r="BY142" s="50"/>
      <c r="BZ142" s="57"/>
      <c r="CA142" s="189"/>
      <c r="CB142" s="190"/>
      <c r="CC142" s="54"/>
      <c r="CD142" s="54"/>
      <c r="CE142" s="55"/>
      <c r="CF142" s="56"/>
      <c r="CG142" s="54"/>
      <c r="CH142" s="191"/>
    </row>
    <row r="143" spans="2:86">
      <c r="H143" s="22" t="s">
        <v>558</v>
      </c>
      <c r="BM143" s="50"/>
      <c r="BN143" s="57">
        <f t="shared" si="6"/>
        <v>28</v>
      </c>
      <c r="BO143" s="189"/>
      <c r="BP143" s="190"/>
      <c r="BQ143" s="54"/>
      <c r="BR143" s="54"/>
      <c r="BS143" s="55"/>
      <c r="BT143" s="56"/>
      <c r="BU143" s="54"/>
      <c r="BV143" s="191"/>
      <c r="BY143" s="50"/>
      <c r="BZ143" s="57"/>
      <c r="CA143" s="189"/>
      <c r="CB143" s="190"/>
      <c r="CC143" s="54"/>
      <c r="CD143" s="54"/>
      <c r="CE143" s="55"/>
      <c r="CF143" s="56"/>
      <c r="CG143" s="54"/>
      <c r="CH143" s="191"/>
    </row>
    <row r="144" spans="2:86">
      <c r="H144" s="22" t="s">
        <v>559</v>
      </c>
      <c r="BM144" s="50"/>
      <c r="BN144" s="57">
        <f t="shared" si="6"/>
        <v>28</v>
      </c>
      <c r="BO144" s="189"/>
      <c r="BP144" s="190"/>
      <c r="BQ144" s="54"/>
      <c r="BR144" s="54"/>
      <c r="BS144" s="55"/>
      <c r="BT144" s="56"/>
      <c r="BU144" s="54"/>
      <c r="BV144" s="191"/>
      <c r="BY144" s="50"/>
      <c r="BZ144" s="57"/>
      <c r="CA144" s="189"/>
      <c r="CB144" s="190"/>
      <c r="CC144" s="54"/>
      <c r="CD144" s="54"/>
      <c r="CE144" s="55"/>
      <c r="CF144" s="56"/>
      <c r="CG144" s="54"/>
      <c r="CH144" s="191"/>
    </row>
    <row r="145" spans="4:86">
      <c r="H145" s="22" t="s">
        <v>560</v>
      </c>
      <c r="BM145" s="50"/>
      <c r="BN145" s="57">
        <f t="shared" si="6"/>
        <v>28</v>
      </c>
      <c r="BO145" s="189"/>
      <c r="BP145" s="190"/>
      <c r="BQ145" s="54"/>
      <c r="BR145" s="54"/>
      <c r="BS145" s="55"/>
      <c r="BT145" s="56"/>
      <c r="BU145" s="54"/>
      <c r="BV145" s="191"/>
      <c r="BY145" s="50"/>
      <c r="BZ145" s="57"/>
      <c r="CA145" s="189"/>
      <c r="CB145" s="190"/>
      <c r="CC145" s="54"/>
      <c r="CD145" s="54"/>
      <c r="CE145" s="55"/>
      <c r="CF145" s="56"/>
      <c r="CG145" s="54"/>
      <c r="CH145" s="191"/>
    </row>
    <row r="146" spans="4:86">
      <c r="H146" s="22" t="s">
        <v>561</v>
      </c>
      <c r="BM146" s="50"/>
      <c r="BN146" s="57">
        <f t="shared" si="6"/>
        <v>28</v>
      </c>
      <c r="BO146" s="189"/>
      <c r="BP146" s="190"/>
      <c r="BQ146" s="54"/>
      <c r="BR146" s="54"/>
      <c r="BS146" s="55"/>
      <c r="BT146" s="56"/>
      <c r="BU146" s="54"/>
      <c r="BV146" s="191"/>
      <c r="BY146" s="50"/>
      <c r="BZ146" s="57"/>
      <c r="CA146" s="189"/>
      <c r="CB146" s="190"/>
      <c r="CC146" s="54"/>
      <c r="CD146" s="54"/>
      <c r="CE146" s="55"/>
      <c r="CF146" s="56"/>
      <c r="CG146" s="54"/>
      <c r="CH146" s="191"/>
    </row>
    <row r="147" spans="4:86">
      <c r="H147" s="22" t="s">
        <v>562</v>
      </c>
      <c r="BM147" s="50"/>
      <c r="BN147" s="57">
        <f t="shared" si="6"/>
        <v>28</v>
      </c>
      <c r="BO147" s="189"/>
      <c r="BP147" s="190"/>
      <c r="BQ147" s="54"/>
      <c r="BR147" s="54"/>
      <c r="BS147" s="55"/>
      <c r="BT147" s="56"/>
      <c r="BU147" s="54"/>
      <c r="BV147" s="191"/>
      <c r="BY147" s="50"/>
      <c r="BZ147" s="57"/>
      <c r="CA147" s="189"/>
      <c r="CB147" s="190"/>
      <c r="CC147" s="54"/>
      <c r="CD147" s="54"/>
      <c r="CE147" s="55"/>
      <c r="CF147" s="56"/>
      <c r="CG147" s="54"/>
      <c r="CH147" s="191"/>
    </row>
    <row r="148" spans="4:86">
      <c r="H148" s="22" t="s">
        <v>563</v>
      </c>
      <c r="BM148" s="50"/>
      <c r="BN148" s="57">
        <f t="shared" si="6"/>
        <v>28</v>
      </c>
      <c r="BO148" s="189"/>
      <c r="BP148" s="190"/>
      <c r="BQ148" s="54"/>
      <c r="BR148" s="54"/>
      <c r="BS148" s="55"/>
      <c r="BT148" s="56"/>
      <c r="BU148" s="54"/>
      <c r="BV148" s="191"/>
      <c r="BY148" s="50"/>
      <c r="BZ148" s="57"/>
      <c r="CA148" s="189"/>
      <c r="CB148" s="190"/>
      <c r="CC148" s="54"/>
      <c r="CD148" s="54"/>
      <c r="CE148" s="55"/>
      <c r="CF148" s="56"/>
      <c r="CG148" s="54"/>
      <c r="CH148" s="191"/>
    </row>
    <row r="149" spans="4:86">
      <c r="D149" s="22" t="s">
        <v>566</v>
      </c>
      <c r="H149" s="22" t="s">
        <v>564</v>
      </c>
      <c r="BM149" s="50"/>
      <c r="BN149" s="57">
        <f t="shared" si="6"/>
        <v>28</v>
      </c>
      <c r="BO149" s="189"/>
      <c r="BP149" s="190"/>
      <c r="BQ149" s="54"/>
      <c r="BR149" s="54"/>
      <c r="BS149" s="55"/>
      <c r="BT149" s="56"/>
      <c r="BU149" s="54"/>
      <c r="BV149" s="191"/>
      <c r="BY149" s="50"/>
      <c r="BZ149" s="57"/>
      <c r="CA149" s="189"/>
      <c r="CB149" s="190"/>
      <c r="CC149" s="54"/>
      <c r="CD149" s="54"/>
      <c r="CE149" s="55"/>
      <c r="CF149" s="56"/>
      <c r="CG149" s="54"/>
      <c r="CH149" s="191"/>
    </row>
    <row r="150" spans="4:86">
      <c r="D150" s="22" t="s">
        <v>567</v>
      </c>
      <c r="H150" s="22" t="s">
        <v>568</v>
      </c>
      <c r="BM150" s="50"/>
      <c r="BN150" s="57">
        <f t="shared" si="6"/>
        <v>28</v>
      </c>
      <c r="BO150" s="189"/>
      <c r="BP150" s="190"/>
      <c r="BQ150" s="54"/>
      <c r="BR150" s="54"/>
      <c r="BS150" s="55"/>
      <c r="BT150" s="56"/>
      <c r="BU150" s="54"/>
      <c r="BV150" s="191"/>
      <c r="BY150" s="50"/>
      <c r="BZ150" s="57"/>
      <c r="CA150" s="189"/>
      <c r="CB150" s="190"/>
      <c r="CC150" s="54"/>
      <c r="CD150" s="54"/>
      <c r="CE150" s="55"/>
      <c r="CF150" s="56"/>
      <c r="CG150" s="54"/>
      <c r="CH150" s="191"/>
    </row>
    <row r="151" spans="4:86">
      <c r="H151" s="22" t="s">
        <v>569</v>
      </c>
      <c r="BM151" s="50"/>
      <c r="BN151" s="57">
        <f t="shared" si="6"/>
        <v>28</v>
      </c>
      <c r="BO151" s="189"/>
      <c r="BP151" s="190"/>
      <c r="BQ151" s="54"/>
      <c r="BR151" s="54"/>
      <c r="BS151" s="55"/>
      <c r="BT151" s="56"/>
      <c r="BU151" s="54"/>
      <c r="BV151" s="191"/>
      <c r="BY151" s="50"/>
      <c r="BZ151" s="57"/>
      <c r="CA151" s="189"/>
      <c r="CB151" s="190"/>
      <c r="CC151" s="54"/>
      <c r="CD151" s="54"/>
      <c r="CE151" s="55"/>
      <c r="CF151" s="56"/>
      <c r="CG151" s="54"/>
      <c r="CH151" s="191"/>
    </row>
    <row r="152" spans="4:86">
      <c r="H152" s="22" t="s">
        <v>570</v>
      </c>
      <c r="BM152" s="50"/>
      <c r="BN152" s="57">
        <f t="shared" si="6"/>
        <v>28</v>
      </c>
      <c r="BO152" s="189"/>
      <c r="BP152" s="190"/>
      <c r="BQ152" s="54"/>
      <c r="BR152" s="54"/>
      <c r="BS152" s="55"/>
      <c r="BT152" s="56"/>
      <c r="BU152" s="54"/>
      <c r="BV152" s="191"/>
      <c r="BY152" s="50"/>
      <c r="BZ152" s="57"/>
      <c r="CA152" s="189"/>
      <c r="CB152" s="190"/>
      <c r="CC152" s="54"/>
      <c r="CD152" s="54"/>
      <c r="CE152" s="55"/>
      <c r="CF152" s="56"/>
      <c r="CG152" s="54"/>
      <c r="CH152" s="191"/>
    </row>
    <row r="153" spans="4:86">
      <c r="H153" s="22" t="s">
        <v>571</v>
      </c>
      <c r="BM153" s="50"/>
      <c r="BN153" s="57">
        <f t="shared" si="6"/>
        <v>28</v>
      </c>
      <c r="BO153" s="189"/>
      <c r="BP153" s="190"/>
      <c r="BQ153" s="54"/>
      <c r="BR153" s="54"/>
      <c r="BS153" s="55"/>
      <c r="BT153" s="56"/>
      <c r="BU153" s="54"/>
      <c r="BV153" s="191"/>
      <c r="BY153" s="50"/>
      <c r="BZ153" s="57"/>
      <c r="CA153" s="189"/>
      <c r="CB153" s="190"/>
      <c r="CC153" s="54"/>
      <c r="CD153" s="54"/>
      <c r="CE153" s="55"/>
      <c r="CF153" s="56"/>
      <c r="CG153" s="54"/>
      <c r="CH153" s="191"/>
    </row>
    <row r="154" spans="4:86">
      <c r="H154" s="22" t="s">
        <v>572</v>
      </c>
      <c r="BM154" s="50"/>
      <c r="BN154" s="57">
        <f t="shared" si="6"/>
        <v>28</v>
      </c>
      <c r="BO154" s="189"/>
      <c r="BP154" s="190"/>
      <c r="BQ154" s="54"/>
      <c r="BR154" s="54"/>
      <c r="BS154" s="55"/>
      <c r="BT154" s="56"/>
      <c r="BU154" s="54"/>
      <c r="BV154" s="191"/>
      <c r="BY154" s="50"/>
      <c r="BZ154" s="57"/>
      <c r="CA154" s="189"/>
      <c r="CB154" s="190"/>
      <c r="CC154" s="54"/>
      <c r="CD154" s="54"/>
      <c r="CE154" s="55"/>
      <c r="CF154" s="56"/>
      <c r="CG154" s="54"/>
      <c r="CH154" s="191"/>
    </row>
    <row r="155" spans="4:86">
      <c r="H155" s="22" t="s">
        <v>573</v>
      </c>
      <c r="BM155" s="50"/>
      <c r="BN155" s="57">
        <f t="shared" si="6"/>
        <v>28</v>
      </c>
      <c r="BO155" s="189"/>
      <c r="BP155" s="190"/>
      <c r="BQ155" s="54"/>
      <c r="BR155" s="54"/>
      <c r="BS155" s="55"/>
      <c r="BT155" s="56"/>
      <c r="BU155" s="54"/>
      <c r="BV155" s="191"/>
      <c r="BY155" s="50"/>
      <c r="BZ155" s="57"/>
      <c r="CA155" s="189"/>
      <c r="CB155" s="190"/>
      <c r="CC155" s="54"/>
      <c r="CD155" s="54"/>
      <c r="CE155" s="55"/>
      <c r="CF155" s="56"/>
      <c r="CG155" s="54"/>
      <c r="CH155" s="191"/>
    </row>
    <row r="156" spans="4:86">
      <c r="H156" s="22" t="s">
        <v>574</v>
      </c>
      <c r="BM156" s="50"/>
      <c r="BN156" s="57">
        <f t="shared" si="6"/>
        <v>28</v>
      </c>
      <c r="BO156" s="189"/>
      <c r="BP156" s="190"/>
      <c r="BQ156" s="54"/>
      <c r="BR156" s="54"/>
      <c r="BS156" s="55"/>
      <c r="BT156" s="56"/>
      <c r="BU156" s="54"/>
      <c r="BV156" s="191"/>
      <c r="BY156" s="50"/>
      <c r="BZ156" s="57"/>
      <c r="CA156" s="189"/>
      <c r="CB156" s="190"/>
      <c r="CC156" s="54"/>
      <c r="CD156" s="54"/>
      <c r="CE156" s="55"/>
      <c r="CF156" s="56"/>
      <c r="CG156" s="54"/>
      <c r="CH156" s="191"/>
    </row>
    <row r="157" spans="4:86">
      <c r="H157" s="22" t="s">
        <v>575</v>
      </c>
      <c r="BM157" s="50"/>
      <c r="BN157" s="57">
        <f t="shared" si="6"/>
        <v>28</v>
      </c>
      <c r="BO157" s="189"/>
      <c r="BP157" s="190"/>
      <c r="BQ157" s="54"/>
      <c r="BR157" s="54"/>
      <c r="BS157" s="55"/>
      <c r="BT157" s="56"/>
      <c r="BU157" s="54"/>
      <c r="BV157" s="191"/>
      <c r="BY157" s="50"/>
      <c r="BZ157" s="57"/>
      <c r="CA157" s="189"/>
      <c r="CB157" s="190"/>
      <c r="CC157" s="54"/>
      <c r="CD157" s="54"/>
      <c r="CE157" s="55"/>
      <c r="CF157" s="56"/>
      <c r="CG157" s="54"/>
      <c r="CH157" s="191"/>
    </row>
    <row r="158" spans="4:86">
      <c r="H158" s="22" t="s">
        <v>576</v>
      </c>
      <c r="BM158" s="50"/>
      <c r="BN158" s="57">
        <f t="shared" si="6"/>
        <v>28</v>
      </c>
      <c r="BO158" s="189"/>
      <c r="BP158" s="190"/>
      <c r="BQ158" s="54"/>
      <c r="BR158" s="54"/>
      <c r="BS158" s="55"/>
      <c r="BT158" s="56"/>
      <c r="BU158" s="54"/>
      <c r="BV158" s="191"/>
      <c r="BY158" s="50"/>
      <c r="BZ158" s="57"/>
      <c r="CA158" s="189"/>
      <c r="CB158" s="190"/>
      <c r="CC158" s="54"/>
      <c r="CD158" s="54"/>
      <c r="CE158" s="55"/>
      <c r="CF158" s="56"/>
      <c r="CG158" s="54"/>
      <c r="CH158" s="191"/>
    </row>
    <row r="159" spans="4:86">
      <c r="D159" s="22" t="s">
        <v>577</v>
      </c>
      <c r="H159" s="22" t="s">
        <v>578</v>
      </c>
      <c r="BM159" s="50"/>
      <c r="BN159" s="57">
        <f t="shared" si="6"/>
        <v>28</v>
      </c>
      <c r="BO159" s="189"/>
      <c r="BP159" s="190"/>
      <c r="BQ159" s="54"/>
      <c r="BR159" s="54"/>
      <c r="BS159" s="55"/>
      <c r="BT159" s="56"/>
      <c r="BU159" s="54"/>
      <c r="BV159" s="191"/>
      <c r="BY159" s="50"/>
      <c r="BZ159" s="57"/>
      <c r="CA159" s="189"/>
      <c r="CB159" s="190"/>
      <c r="CC159" s="54"/>
      <c r="CD159" s="54"/>
      <c r="CE159" s="55"/>
      <c r="CF159" s="56"/>
      <c r="CG159" s="54"/>
      <c r="CH159" s="191"/>
    </row>
    <row r="160" spans="4:86">
      <c r="H160" s="22" t="s">
        <v>579</v>
      </c>
      <c r="BM160" s="50"/>
      <c r="BN160" s="57">
        <f t="shared" si="6"/>
        <v>28</v>
      </c>
      <c r="BO160" s="189"/>
      <c r="BP160" s="190"/>
      <c r="BQ160" s="54"/>
      <c r="BR160" s="54"/>
      <c r="BS160" s="55"/>
      <c r="BT160" s="56"/>
      <c r="BU160" s="54"/>
      <c r="BV160" s="191"/>
      <c r="BY160" s="50"/>
      <c r="BZ160" s="57"/>
      <c r="CA160" s="189"/>
      <c r="CB160" s="190"/>
      <c r="CC160" s="54"/>
      <c r="CD160" s="54"/>
      <c r="CE160" s="55"/>
      <c r="CF160" s="56"/>
      <c r="CG160" s="54"/>
      <c r="CH160" s="191"/>
    </row>
    <row r="161" spans="4:86">
      <c r="H161" s="22" t="s">
        <v>580</v>
      </c>
      <c r="BM161" s="50"/>
      <c r="BN161" s="57">
        <f t="shared" si="6"/>
        <v>28</v>
      </c>
      <c r="BO161" s="189"/>
      <c r="BP161" s="190"/>
      <c r="BQ161" s="54"/>
      <c r="BR161" s="54"/>
      <c r="BS161" s="55"/>
      <c r="BT161" s="56"/>
      <c r="BU161" s="54"/>
      <c r="BV161" s="191"/>
      <c r="BY161" s="50"/>
      <c r="BZ161" s="57"/>
      <c r="CA161" s="189"/>
      <c r="CB161" s="190"/>
      <c r="CC161" s="54"/>
      <c r="CD161" s="54"/>
      <c r="CE161" s="55"/>
      <c r="CF161" s="56"/>
      <c r="CG161" s="54"/>
      <c r="CH161" s="191"/>
    </row>
    <row r="162" spans="4:86">
      <c r="H162" s="22" t="s">
        <v>581</v>
      </c>
      <c r="BM162" s="50"/>
      <c r="BN162" s="57">
        <f t="shared" si="6"/>
        <v>28</v>
      </c>
      <c r="BO162" s="189"/>
      <c r="BP162" s="190"/>
      <c r="BQ162" s="54"/>
      <c r="BR162" s="54"/>
      <c r="BS162" s="55"/>
      <c r="BT162" s="56"/>
      <c r="BU162" s="54"/>
      <c r="BV162" s="191"/>
      <c r="BY162" s="50"/>
      <c r="BZ162" s="57"/>
      <c r="CA162" s="189"/>
      <c r="CB162" s="190"/>
      <c r="CC162" s="54"/>
      <c r="CD162" s="54"/>
      <c r="CE162" s="55"/>
      <c r="CF162" s="56"/>
      <c r="CG162" s="54"/>
      <c r="CH162" s="191"/>
    </row>
    <row r="163" spans="4:86">
      <c r="H163" s="22" t="s">
        <v>582</v>
      </c>
      <c r="BM163" s="50"/>
      <c r="BN163" s="57">
        <f t="shared" si="6"/>
        <v>28</v>
      </c>
      <c r="BO163" s="189"/>
      <c r="BP163" s="190"/>
      <c r="BQ163" s="54"/>
      <c r="BR163" s="54"/>
      <c r="BS163" s="55"/>
      <c r="BT163" s="56"/>
      <c r="BU163" s="54"/>
      <c r="BV163" s="191"/>
      <c r="BY163" s="50"/>
      <c r="BZ163" s="57"/>
      <c r="CA163" s="189"/>
      <c r="CB163" s="190"/>
      <c r="CC163" s="54"/>
      <c r="CD163" s="54"/>
      <c r="CE163" s="55"/>
      <c r="CF163" s="56"/>
      <c r="CG163" s="54"/>
      <c r="CH163" s="191"/>
    </row>
    <row r="164" spans="4:86">
      <c r="H164" s="22" t="s">
        <v>583</v>
      </c>
      <c r="BM164" s="50"/>
      <c r="BN164" s="57">
        <f t="shared" si="6"/>
        <v>28</v>
      </c>
      <c r="BO164" s="189"/>
      <c r="BP164" s="190"/>
      <c r="BQ164" s="54"/>
      <c r="BR164" s="54"/>
      <c r="BS164" s="55"/>
      <c r="BT164" s="56"/>
      <c r="BU164" s="54"/>
      <c r="BV164" s="191"/>
      <c r="BY164" s="50"/>
      <c r="BZ164" s="57"/>
      <c r="CA164" s="189"/>
      <c r="CB164" s="190"/>
      <c r="CC164" s="54"/>
      <c r="CD164" s="54"/>
      <c r="CE164" s="55"/>
      <c r="CF164" s="56"/>
      <c r="CG164" s="54"/>
      <c r="CH164" s="191"/>
    </row>
    <row r="165" spans="4:86">
      <c r="H165" s="22" t="s">
        <v>584</v>
      </c>
      <c r="BM165" s="50"/>
      <c r="BN165" s="57">
        <f t="shared" si="6"/>
        <v>28</v>
      </c>
      <c r="BO165" s="189"/>
      <c r="BP165" s="190"/>
      <c r="BQ165" s="54"/>
      <c r="BR165" s="54"/>
      <c r="BS165" s="55"/>
      <c r="BT165" s="56"/>
      <c r="BU165" s="54"/>
      <c r="BV165" s="191"/>
      <c r="BY165" s="50"/>
      <c r="BZ165" s="57"/>
      <c r="CA165" s="189"/>
      <c r="CB165" s="190"/>
      <c r="CC165" s="54"/>
      <c r="CD165" s="54"/>
      <c r="CE165" s="55"/>
      <c r="CF165" s="56"/>
      <c r="CG165" s="54"/>
      <c r="CH165" s="191"/>
    </row>
    <row r="166" spans="4:86">
      <c r="H166" s="22" t="s">
        <v>585</v>
      </c>
      <c r="BM166" s="50"/>
      <c r="BN166" s="57">
        <f t="shared" si="6"/>
        <v>28</v>
      </c>
      <c r="BO166" s="189"/>
      <c r="BP166" s="190"/>
      <c r="BQ166" s="54"/>
      <c r="BR166" s="54"/>
      <c r="BS166" s="55"/>
      <c r="BT166" s="56"/>
      <c r="BU166" s="54"/>
      <c r="BV166" s="191"/>
      <c r="BY166" s="50"/>
      <c r="BZ166" s="57"/>
      <c r="CA166" s="189"/>
      <c r="CB166" s="190"/>
      <c r="CC166" s="54"/>
      <c r="CD166" s="54"/>
      <c r="CE166" s="55"/>
      <c r="CF166" s="56"/>
      <c r="CG166" s="54"/>
      <c r="CH166" s="191"/>
    </row>
    <row r="167" spans="4:86">
      <c r="H167" s="22" t="s">
        <v>586</v>
      </c>
      <c r="BM167" s="50"/>
      <c r="BN167" s="57">
        <f t="shared" si="6"/>
        <v>28</v>
      </c>
      <c r="BO167" s="189"/>
      <c r="BP167" s="190"/>
      <c r="BQ167" s="54"/>
      <c r="BR167" s="54"/>
      <c r="BS167" s="55"/>
      <c r="BT167" s="56"/>
      <c r="BU167" s="54"/>
      <c r="BV167" s="191"/>
      <c r="BY167" s="50"/>
      <c r="BZ167" s="57"/>
      <c r="CA167" s="189"/>
      <c r="CB167" s="190"/>
      <c r="CC167" s="54"/>
      <c r="CD167" s="54"/>
      <c r="CE167" s="55"/>
      <c r="CF167" s="56"/>
      <c r="CG167" s="54"/>
      <c r="CH167" s="191"/>
    </row>
    <row r="168" spans="4:86">
      <c r="D168" s="22" t="s">
        <v>587</v>
      </c>
      <c r="H168" s="22" t="s">
        <v>588</v>
      </c>
      <c r="BM168" s="50"/>
      <c r="BN168" s="57">
        <f t="shared" si="6"/>
        <v>28</v>
      </c>
      <c r="BO168" s="189"/>
      <c r="BP168" s="190"/>
      <c r="BQ168" s="54"/>
      <c r="BR168" s="54"/>
      <c r="BS168" s="55"/>
      <c r="BT168" s="56"/>
      <c r="BU168" s="54"/>
      <c r="BV168" s="191"/>
      <c r="BY168" s="50"/>
      <c r="BZ168" s="57"/>
      <c r="CA168" s="189"/>
      <c r="CB168" s="190"/>
      <c r="CC168" s="54"/>
      <c r="CD168" s="54"/>
      <c r="CE168" s="55"/>
      <c r="CF168" s="56"/>
      <c r="CG168" s="54"/>
      <c r="CH168" s="191"/>
    </row>
    <row r="169" spans="4:86">
      <c r="H169" s="22" t="s">
        <v>589</v>
      </c>
      <c r="BM169" s="50"/>
      <c r="BN169" s="57">
        <f t="shared" si="6"/>
        <v>28</v>
      </c>
      <c r="BO169" s="189"/>
      <c r="BP169" s="190"/>
      <c r="BQ169" s="54"/>
      <c r="BR169" s="54"/>
      <c r="BS169" s="55"/>
      <c r="BT169" s="56"/>
      <c r="BU169" s="54"/>
      <c r="BV169" s="191"/>
      <c r="BY169" s="50"/>
      <c r="BZ169" s="57"/>
      <c r="CA169" s="189"/>
      <c r="CB169" s="190"/>
      <c r="CC169" s="54"/>
      <c r="CD169" s="54"/>
      <c r="CE169" s="55"/>
      <c r="CF169" s="56"/>
      <c r="CG169" s="54"/>
      <c r="CH169" s="191"/>
    </row>
    <row r="170" spans="4:86">
      <c r="H170" s="22" t="s">
        <v>590</v>
      </c>
      <c r="BM170" s="50"/>
      <c r="BN170" s="57">
        <f t="shared" si="6"/>
        <v>28</v>
      </c>
      <c r="BO170" s="189"/>
      <c r="BP170" s="190"/>
      <c r="BQ170" s="54"/>
      <c r="BR170" s="54"/>
      <c r="BS170" s="55"/>
      <c r="BT170" s="56"/>
      <c r="BU170" s="54"/>
      <c r="BV170" s="191"/>
      <c r="BY170" s="50"/>
      <c r="BZ170" s="57"/>
      <c r="CA170" s="189"/>
      <c r="CB170" s="190"/>
      <c r="CC170" s="54"/>
      <c r="CD170" s="54"/>
      <c r="CE170" s="55"/>
      <c r="CF170" s="56"/>
      <c r="CG170" s="54"/>
      <c r="CH170" s="191"/>
    </row>
    <row r="171" spans="4:86">
      <c r="H171" s="22" t="s">
        <v>592</v>
      </c>
      <c r="BM171" s="50"/>
      <c r="BN171" s="57">
        <f t="shared" si="6"/>
        <v>28</v>
      </c>
      <c r="BO171" s="189"/>
      <c r="BP171" s="190"/>
      <c r="BQ171" s="54"/>
      <c r="BR171" s="54"/>
      <c r="BS171" s="55"/>
      <c r="BT171" s="56"/>
      <c r="BU171" s="54"/>
      <c r="BV171" s="191"/>
      <c r="BY171" s="50"/>
      <c r="BZ171" s="57"/>
      <c r="CA171" s="189"/>
      <c r="CB171" s="190"/>
      <c r="CC171" s="54"/>
      <c r="CD171" s="54"/>
      <c r="CE171" s="55"/>
      <c r="CF171" s="56"/>
      <c r="CG171" s="54"/>
      <c r="CH171" s="191"/>
    </row>
    <row r="172" spans="4:86">
      <c r="H172" s="22" t="s">
        <v>591</v>
      </c>
      <c r="BM172" s="50"/>
      <c r="BN172" s="57">
        <f t="shared" ref="BN172:BN235" si="7">IF(BM172&gt;0,BN171+1,BN171)</f>
        <v>28</v>
      </c>
      <c r="BO172" s="189"/>
      <c r="BP172" s="190"/>
      <c r="BQ172" s="54"/>
      <c r="BR172" s="54"/>
      <c r="BS172" s="55"/>
      <c r="BT172" s="56"/>
      <c r="BU172" s="54"/>
      <c r="BV172" s="191"/>
      <c r="BY172" s="50"/>
      <c r="BZ172" s="57"/>
      <c r="CA172" s="189"/>
      <c r="CB172" s="190"/>
      <c r="CC172" s="54"/>
      <c r="CD172" s="54"/>
      <c r="CE172" s="55"/>
      <c r="CF172" s="56"/>
      <c r="CG172" s="54"/>
      <c r="CH172" s="191"/>
    </row>
    <row r="173" spans="4:86">
      <c r="D173" s="22" t="s">
        <v>593</v>
      </c>
      <c r="H173" s="22" t="s">
        <v>594</v>
      </c>
      <c r="BM173" s="50"/>
      <c r="BN173" s="57">
        <f t="shared" si="7"/>
        <v>28</v>
      </c>
      <c r="BO173" s="189"/>
      <c r="BP173" s="190"/>
      <c r="BQ173" s="54"/>
      <c r="BR173" s="54"/>
      <c r="BS173" s="55"/>
      <c r="BT173" s="56"/>
      <c r="BU173" s="54"/>
      <c r="BV173" s="191"/>
      <c r="BY173" s="50"/>
      <c r="BZ173" s="57"/>
      <c r="CA173" s="189"/>
      <c r="CB173" s="190"/>
      <c r="CC173" s="54"/>
      <c r="CD173" s="54"/>
      <c r="CE173" s="55"/>
      <c r="CF173" s="56"/>
      <c r="CG173" s="54"/>
      <c r="CH173" s="191"/>
    </row>
    <row r="174" spans="4:86">
      <c r="H174" s="22" t="s">
        <v>595</v>
      </c>
      <c r="BM174" s="50"/>
      <c r="BN174" s="57">
        <f t="shared" si="7"/>
        <v>28</v>
      </c>
      <c r="BO174" s="189"/>
      <c r="BP174" s="190"/>
      <c r="BQ174" s="54"/>
      <c r="BR174" s="54"/>
      <c r="BS174" s="55"/>
      <c r="BT174" s="56"/>
      <c r="BU174" s="54"/>
      <c r="BV174" s="191"/>
      <c r="BY174" s="50"/>
      <c r="BZ174" s="57"/>
      <c r="CA174" s="189"/>
      <c r="CB174" s="190"/>
      <c r="CC174" s="54"/>
      <c r="CD174" s="54"/>
      <c r="CE174" s="55"/>
      <c r="CF174" s="56"/>
      <c r="CG174" s="54"/>
      <c r="CH174" s="191"/>
    </row>
    <row r="175" spans="4:86">
      <c r="H175" s="22" t="s">
        <v>596</v>
      </c>
      <c r="BM175" s="50"/>
      <c r="BN175" s="57">
        <f t="shared" si="7"/>
        <v>28</v>
      </c>
      <c r="BO175" s="189"/>
      <c r="BP175" s="190"/>
      <c r="BQ175" s="54"/>
      <c r="BR175" s="54"/>
      <c r="BS175" s="55"/>
      <c r="BT175" s="56"/>
      <c r="BU175" s="54"/>
      <c r="BV175" s="191"/>
      <c r="BY175" s="50"/>
      <c r="BZ175" s="57"/>
      <c r="CA175" s="189"/>
      <c r="CB175" s="190"/>
      <c r="CC175" s="54"/>
      <c r="CD175" s="54"/>
      <c r="CE175" s="55"/>
      <c r="CF175" s="56"/>
      <c r="CG175" s="54"/>
      <c r="CH175" s="191"/>
    </row>
    <row r="176" spans="4:86">
      <c r="H176" s="22" t="s">
        <v>597</v>
      </c>
      <c r="BM176" s="50"/>
      <c r="BN176" s="57">
        <f t="shared" si="7"/>
        <v>28</v>
      </c>
      <c r="BO176" s="189"/>
      <c r="BP176" s="190"/>
      <c r="BQ176" s="54"/>
      <c r="BR176" s="54"/>
      <c r="BS176" s="55"/>
      <c r="BT176" s="56"/>
      <c r="BU176" s="54"/>
      <c r="BV176" s="191"/>
      <c r="BY176" s="50"/>
      <c r="BZ176" s="57"/>
      <c r="CA176" s="189"/>
      <c r="CB176" s="190"/>
      <c r="CC176" s="54"/>
      <c r="CD176" s="54"/>
      <c r="CE176" s="55"/>
      <c r="CF176" s="56"/>
      <c r="CG176" s="54"/>
      <c r="CH176" s="191"/>
    </row>
    <row r="177" spans="2:86">
      <c r="H177" s="22" t="s">
        <v>598</v>
      </c>
      <c r="BM177" s="50"/>
      <c r="BN177" s="57">
        <f t="shared" si="7"/>
        <v>28</v>
      </c>
      <c r="BO177" s="189"/>
      <c r="BP177" s="190"/>
      <c r="BQ177" s="54"/>
      <c r="BR177" s="54"/>
      <c r="BS177" s="55"/>
      <c r="BT177" s="56"/>
      <c r="BU177" s="54"/>
      <c r="BV177" s="191"/>
      <c r="BY177" s="50"/>
      <c r="BZ177" s="57"/>
      <c r="CA177" s="189"/>
      <c r="CB177" s="190"/>
      <c r="CC177" s="54"/>
      <c r="CD177" s="54"/>
      <c r="CE177" s="55"/>
      <c r="CF177" s="56"/>
      <c r="CG177" s="54"/>
      <c r="CH177" s="191"/>
    </row>
    <row r="178" spans="2:86">
      <c r="D178" s="22" t="s">
        <v>599</v>
      </c>
      <c r="H178" s="22" t="s">
        <v>600</v>
      </c>
      <c r="BM178" s="50"/>
      <c r="BN178" s="57">
        <f t="shared" si="7"/>
        <v>28</v>
      </c>
      <c r="BO178" s="189"/>
      <c r="BP178" s="190"/>
      <c r="BQ178" s="54"/>
      <c r="BR178" s="54"/>
      <c r="BS178" s="55"/>
      <c r="BT178" s="56"/>
      <c r="BU178" s="54"/>
      <c r="BV178" s="191"/>
      <c r="BY178" s="50"/>
      <c r="BZ178" s="57"/>
      <c r="CA178" s="189"/>
      <c r="CB178" s="190"/>
      <c r="CC178" s="54"/>
      <c r="CD178" s="54"/>
      <c r="CE178" s="55"/>
      <c r="CF178" s="56"/>
      <c r="CG178" s="54"/>
      <c r="CH178" s="191"/>
    </row>
    <row r="179" spans="2:86">
      <c r="H179" s="22" t="s">
        <v>601</v>
      </c>
      <c r="BM179" s="50"/>
      <c r="BN179" s="57">
        <f t="shared" si="7"/>
        <v>28</v>
      </c>
      <c r="BO179" s="189"/>
      <c r="BP179" s="190"/>
      <c r="BQ179" s="54"/>
      <c r="BR179" s="54"/>
      <c r="BS179" s="55"/>
      <c r="BT179" s="56"/>
      <c r="BU179" s="54"/>
      <c r="BV179" s="191"/>
      <c r="BY179" s="50"/>
      <c r="BZ179" s="57"/>
      <c r="CA179" s="189"/>
      <c r="CB179" s="190"/>
      <c r="CC179" s="54"/>
      <c r="CD179" s="54"/>
      <c r="CE179" s="55"/>
      <c r="CF179" s="56"/>
      <c r="CG179" s="54"/>
      <c r="CH179" s="191"/>
    </row>
    <row r="180" spans="2:86">
      <c r="H180" s="22" t="s">
        <v>602</v>
      </c>
      <c r="BM180" s="50"/>
      <c r="BN180" s="57">
        <f t="shared" si="7"/>
        <v>28</v>
      </c>
      <c r="BO180" s="189"/>
      <c r="BP180" s="190"/>
      <c r="BQ180" s="54"/>
      <c r="BR180" s="54"/>
      <c r="BS180" s="55"/>
      <c r="BT180" s="56"/>
      <c r="BU180" s="54"/>
      <c r="BV180" s="191"/>
      <c r="BY180" s="50"/>
      <c r="BZ180" s="57"/>
      <c r="CA180" s="189"/>
      <c r="CB180" s="190"/>
      <c r="CC180" s="54"/>
      <c r="CD180" s="54"/>
      <c r="CE180" s="55"/>
      <c r="CF180" s="56"/>
      <c r="CG180" s="54"/>
      <c r="CH180" s="191"/>
    </row>
    <row r="181" spans="2:86">
      <c r="H181" s="22" t="s">
        <v>603</v>
      </c>
      <c r="BM181" s="50"/>
      <c r="BN181" s="57">
        <f t="shared" si="7"/>
        <v>28</v>
      </c>
      <c r="BO181" s="189"/>
      <c r="BP181" s="190"/>
      <c r="BQ181" s="54"/>
      <c r="BR181" s="54"/>
      <c r="BS181" s="55"/>
      <c r="BT181" s="56"/>
      <c r="BU181" s="54"/>
      <c r="BV181" s="191"/>
      <c r="BY181" s="50"/>
      <c r="BZ181" s="57"/>
      <c r="CA181" s="189"/>
      <c r="CB181" s="190"/>
      <c r="CC181" s="54"/>
      <c r="CD181" s="54"/>
      <c r="CE181" s="55"/>
      <c r="CF181" s="56"/>
      <c r="CG181" s="54"/>
      <c r="CH181" s="191"/>
    </row>
    <row r="182" spans="2:86">
      <c r="D182" s="22" t="s">
        <v>604</v>
      </c>
      <c r="H182" s="22" t="s">
        <v>605</v>
      </c>
      <c r="BM182" s="50"/>
      <c r="BN182" s="57">
        <f t="shared" si="7"/>
        <v>28</v>
      </c>
      <c r="BO182" s="189"/>
      <c r="BP182" s="190"/>
      <c r="BQ182" s="54"/>
      <c r="BR182" s="54"/>
      <c r="BS182" s="55"/>
      <c r="BT182" s="56"/>
      <c r="BU182" s="54"/>
      <c r="BV182" s="191"/>
      <c r="BY182" s="50"/>
      <c r="BZ182" s="57"/>
      <c r="CA182" s="189"/>
      <c r="CB182" s="190"/>
      <c r="CC182" s="54"/>
      <c r="CD182" s="54"/>
      <c r="CE182" s="55"/>
      <c r="CF182" s="56"/>
      <c r="CG182" s="54"/>
      <c r="CH182" s="191"/>
    </row>
    <row r="183" spans="2:86">
      <c r="H183" s="22" t="s">
        <v>606</v>
      </c>
      <c r="BM183" s="50"/>
      <c r="BN183" s="57">
        <f t="shared" si="7"/>
        <v>28</v>
      </c>
      <c r="BO183" s="189"/>
      <c r="BP183" s="190"/>
      <c r="BQ183" s="54"/>
      <c r="BR183" s="54"/>
      <c r="BS183" s="55"/>
      <c r="BT183" s="56"/>
      <c r="BU183" s="54"/>
      <c r="BV183" s="191"/>
      <c r="BY183" s="50"/>
      <c r="BZ183" s="57"/>
      <c r="CA183" s="189"/>
      <c r="CB183" s="190"/>
      <c r="CC183" s="54"/>
      <c r="CD183" s="54"/>
      <c r="CE183" s="55"/>
      <c r="CF183" s="56"/>
      <c r="CG183" s="54"/>
      <c r="CH183" s="191"/>
    </row>
    <row r="184" spans="2:86">
      <c r="H184" s="22" t="s">
        <v>607</v>
      </c>
      <c r="BM184" s="50"/>
      <c r="BN184" s="57">
        <f t="shared" si="7"/>
        <v>28</v>
      </c>
      <c r="BO184" s="189"/>
      <c r="BP184" s="190"/>
      <c r="BQ184" s="54"/>
      <c r="BR184" s="54"/>
      <c r="BS184" s="55"/>
      <c r="BT184" s="56"/>
      <c r="BU184" s="54"/>
      <c r="BV184" s="191"/>
      <c r="BY184" s="50"/>
      <c r="BZ184" s="57"/>
      <c r="CA184" s="189"/>
      <c r="CB184" s="190"/>
      <c r="CC184" s="54"/>
      <c r="CD184" s="54"/>
      <c r="CE184" s="55"/>
      <c r="CF184" s="56"/>
      <c r="CG184" s="54"/>
      <c r="CH184" s="191"/>
    </row>
    <row r="185" spans="2:86">
      <c r="H185" s="22" t="s">
        <v>608</v>
      </c>
      <c r="BM185" s="50"/>
      <c r="BN185" s="57">
        <f t="shared" si="7"/>
        <v>28</v>
      </c>
      <c r="BO185" s="189"/>
      <c r="BP185" s="190"/>
      <c r="BQ185" s="54"/>
      <c r="BR185" s="54"/>
      <c r="BS185" s="55"/>
      <c r="BT185" s="56"/>
      <c r="BU185" s="54"/>
      <c r="BV185" s="191"/>
      <c r="BY185" s="50"/>
      <c r="BZ185" s="57"/>
      <c r="CA185" s="189"/>
      <c r="CB185" s="190"/>
      <c r="CC185" s="54"/>
      <c r="CD185" s="54"/>
      <c r="CE185" s="55"/>
      <c r="CF185" s="56"/>
      <c r="CG185" s="54"/>
      <c r="CH185" s="191"/>
    </row>
    <row r="186" spans="2:86">
      <c r="H186" s="22" t="s">
        <v>609</v>
      </c>
      <c r="BM186" s="50"/>
      <c r="BN186" s="57">
        <f t="shared" si="7"/>
        <v>28</v>
      </c>
      <c r="BO186" s="189"/>
      <c r="BP186" s="190"/>
      <c r="BQ186" s="54"/>
      <c r="BR186" s="54"/>
      <c r="BS186" s="55"/>
      <c r="BT186" s="56"/>
      <c r="BU186" s="54"/>
      <c r="BV186" s="191"/>
      <c r="BY186" s="50"/>
      <c r="BZ186" s="57"/>
      <c r="CA186" s="189"/>
      <c r="CB186" s="190"/>
      <c r="CC186" s="54"/>
      <c r="CD186" s="54"/>
      <c r="CE186" s="55"/>
      <c r="CF186" s="56"/>
      <c r="CG186" s="54"/>
      <c r="CH186" s="191"/>
    </row>
    <row r="187" spans="2:86">
      <c r="H187" s="22" t="s">
        <v>610</v>
      </c>
      <c r="BM187" s="50"/>
      <c r="BN187" s="57">
        <f t="shared" si="7"/>
        <v>28</v>
      </c>
      <c r="BO187" s="189"/>
      <c r="BP187" s="190"/>
      <c r="BQ187" s="54"/>
      <c r="BR187" s="54"/>
      <c r="BS187" s="55"/>
      <c r="BT187" s="56"/>
      <c r="BU187" s="54"/>
      <c r="BV187" s="191"/>
      <c r="BY187" s="50"/>
      <c r="BZ187" s="57"/>
      <c r="CA187" s="189"/>
      <c r="CB187" s="190"/>
      <c r="CC187" s="54"/>
      <c r="CD187" s="54"/>
      <c r="CE187" s="55"/>
      <c r="CF187" s="56"/>
      <c r="CG187" s="54"/>
      <c r="CH187" s="191"/>
    </row>
    <row r="188" spans="2:86">
      <c r="H188" s="22" t="s">
        <v>611</v>
      </c>
      <c r="BM188" s="50"/>
      <c r="BN188" s="57">
        <f t="shared" si="7"/>
        <v>28</v>
      </c>
      <c r="BO188" s="189"/>
      <c r="BP188" s="190"/>
      <c r="BQ188" s="54"/>
      <c r="BR188" s="54"/>
      <c r="BS188" s="55"/>
      <c r="BT188" s="56"/>
      <c r="BU188" s="54"/>
      <c r="BV188" s="191"/>
      <c r="BY188" s="50"/>
      <c r="BZ188" s="57"/>
      <c r="CA188" s="189"/>
      <c r="CB188" s="190"/>
      <c r="CC188" s="54"/>
      <c r="CD188" s="54"/>
      <c r="CE188" s="55"/>
      <c r="CF188" s="56"/>
      <c r="CG188" s="54"/>
      <c r="CH188" s="191"/>
    </row>
    <row r="189" spans="2:86">
      <c r="H189" s="22" t="s">
        <v>612</v>
      </c>
      <c r="BM189" s="50"/>
      <c r="BN189" s="57">
        <f t="shared" si="7"/>
        <v>28</v>
      </c>
      <c r="BO189" s="189"/>
      <c r="BP189" s="190"/>
      <c r="BQ189" s="54"/>
      <c r="BR189" s="54"/>
      <c r="BS189" s="55"/>
      <c r="BT189" s="56"/>
      <c r="BU189" s="54"/>
      <c r="BV189" s="191"/>
      <c r="BY189" s="50"/>
      <c r="BZ189" s="57"/>
      <c r="CA189" s="189"/>
      <c r="CB189" s="190"/>
      <c r="CC189" s="54"/>
      <c r="CD189" s="54"/>
      <c r="CE189" s="55"/>
      <c r="CF189" s="56"/>
      <c r="CG189" s="54"/>
      <c r="CH189" s="191"/>
    </row>
    <row r="190" spans="2:86">
      <c r="BM190" s="50"/>
      <c r="BN190" s="57">
        <f t="shared" si="7"/>
        <v>28</v>
      </c>
      <c r="BO190" s="189"/>
      <c r="BP190" s="190"/>
      <c r="BQ190" s="54"/>
      <c r="BR190" s="54"/>
      <c r="BS190" s="55"/>
      <c r="BT190" s="56"/>
      <c r="BU190" s="54"/>
      <c r="BV190" s="191"/>
      <c r="BY190" s="50"/>
      <c r="BZ190" s="57"/>
      <c r="CA190" s="189"/>
      <c r="CB190" s="190"/>
      <c r="CC190" s="54"/>
      <c r="CD190" s="54"/>
      <c r="CE190" s="55"/>
      <c r="CF190" s="56"/>
      <c r="CG190" s="54"/>
      <c r="CH190" s="191"/>
    </row>
    <row r="191" spans="2:86">
      <c r="B191" s="143" t="s">
        <v>768</v>
      </c>
      <c r="C191" s="143"/>
      <c r="D191" s="143"/>
      <c r="E191" s="143"/>
      <c r="F191" s="143"/>
      <c r="G191" s="143"/>
      <c r="H191" s="143"/>
      <c r="I191" s="143"/>
      <c r="J191" s="143"/>
      <c r="BM191" s="50"/>
      <c r="BN191" s="57">
        <f t="shared" si="7"/>
        <v>28</v>
      </c>
      <c r="BO191" s="189"/>
      <c r="BP191" s="190"/>
      <c r="BQ191" s="54"/>
      <c r="BR191" s="54"/>
      <c r="BS191" s="55"/>
      <c r="BT191" s="56"/>
      <c r="BU191" s="54"/>
      <c r="BV191" s="191"/>
      <c r="BY191" s="50"/>
      <c r="BZ191" s="57"/>
      <c r="CA191" s="189"/>
      <c r="CB191" s="190"/>
      <c r="CC191" s="54"/>
      <c r="CD191" s="54"/>
      <c r="CE191" s="55"/>
      <c r="CF191" s="56"/>
      <c r="CG191" s="54"/>
      <c r="CH191" s="191"/>
    </row>
    <row r="192" spans="2:86">
      <c r="BM192" s="50"/>
      <c r="BN192" s="57">
        <f t="shared" si="7"/>
        <v>28</v>
      </c>
      <c r="BO192" s="189"/>
      <c r="BP192" s="190"/>
      <c r="BQ192" s="54"/>
      <c r="BR192" s="54"/>
      <c r="BS192" s="55"/>
      <c r="BT192" s="56"/>
      <c r="BU192" s="54"/>
      <c r="BV192" s="191"/>
      <c r="BY192" s="50"/>
      <c r="BZ192" s="57"/>
      <c r="CA192" s="189"/>
      <c r="CB192" s="190"/>
      <c r="CC192" s="54"/>
      <c r="CD192" s="54"/>
      <c r="CE192" s="55"/>
      <c r="CF192" s="56"/>
      <c r="CG192" s="54"/>
      <c r="CH192" s="191"/>
    </row>
    <row r="193" spans="2:86">
      <c r="B193" s="22" t="s">
        <v>522</v>
      </c>
      <c r="C193" s="284" t="s">
        <v>672</v>
      </c>
      <c r="BM193" s="50"/>
      <c r="BN193" s="57">
        <f t="shared" si="7"/>
        <v>28</v>
      </c>
      <c r="BO193" s="189"/>
      <c r="BP193" s="190"/>
      <c r="BQ193" s="54"/>
      <c r="BR193" s="54"/>
      <c r="BS193" s="55"/>
      <c r="BT193" s="56"/>
      <c r="BU193" s="54"/>
      <c r="BV193" s="191"/>
      <c r="BY193" s="50"/>
      <c r="BZ193" s="57"/>
      <c r="CA193" s="189"/>
      <c r="CB193" s="190"/>
      <c r="CC193" s="54"/>
      <c r="CD193" s="54"/>
      <c r="CE193" s="55"/>
      <c r="CF193" s="56"/>
      <c r="CG193" s="54"/>
      <c r="CH193" s="191"/>
    </row>
    <row r="194" spans="2:86">
      <c r="C194" s="284" t="s">
        <v>673</v>
      </c>
      <c r="BM194" s="50"/>
      <c r="BN194" s="57">
        <f t="shared" si="7"/>
        <v>28</v>
      </c>
      <c r="BO194" s="189" t="s">
        <v>1130</v>
      </c>
      <c r="BP194" s="190"/>
      <c r="BQ194" s="54"/>
      <c r="BR194" s="54"/>
      <c r="BS194" s="55"/>
      <c r="BT194" s="56"/>
      <c r="BU194" s="54"/>
      <c r="BV194" s="191"/>
      <c r="BY194" s="50"/>
      <c r="BZ194" s="57"/>
      <c r="CA194" s="189"/>
      <c r="CB194" s="190"/>
      <c r="CC194" s="54"/>
      <c r="CD194" s="54"/>
      <c r="CE194" s="55"/>
      <c r="CF194" s="56"/>
      <c r="CG194" s="54"/>
      <c r="CH194" s="191"/>
    </row>
    <row r="195" spans="2:86">
      <c r="C195" s="22" t="s">
        <v>674</v>
      </c>
      <c r="M195" s="23" t="s">
        <v>1270</v>
      </c>
      <c r="BM195" s="50">
        <v>1</v>
      </c>
      <c r="BN195" s="57">
        <f t="shared" si="7"/>
        <v>29</v>
      </c>
      <c r="BO195" s="189" t="s">
        <v>1117</v>
      </c>
      <c r="BP195" s="190" t="s">
        <v>1093</v>
      </c>
      <c r="BQ195" s="54" t="s">
        <v>1285</v>
      </c>
      <c r="BR195" s="54"/>
      <c r="BS195" s="55"/>
      <c r="BT195" s="56"/>
      <c r="BU195" s="54"/>
      <c r="BV195" s="191"/>
      <c r="BY195" s="50"/>
      <c r="BZ195" s="57"/>
      <c r="CA195" s="189"/>
      <c r="CB195" s="190"/>
      <c r="CC195" s="54"/>
      <c r="CD195" s="54"/>
      <c r="CE195" s="55"/>
      <c r="CF195" s="56"/>
      <c r="CG195" s="54"/>
      <c r="CH195" s="191"/>
    </row>
    <row r="196" spans="2:86">
      <c r="BM196" s="50">
        <v>1</v>
      </c>
      <c r="BN196" s="57">
        <f t="shared" si="7"/>
        <v>30</v>
      </c>
      <c r="BO196" s="189" t="s">
        <v>1118</v>
      </c>
      <c r="BP196" s="190" t="s">
        <v>1094</v>
      </c>
      <c r="BQ196" s="54" t="s">
        <v>1285</v>
      </c>
      <c r="BR196" s="54"/>
      <c r="BS196" s="55"/>
      <c r="BT196" s="56"/>
      <c r="BU196" s="54"/>
      <c r="BV196" s="191"/>
      <c r="BY196" s="50"/>
      <c r="BZ196" s="57"/>
      <c r="CA196" s="189"/>
      <c r="CB196" s="190"/>
      <c r="CC196" s="54"/>
      <c r="CD196" s="54"/>
      <c r="CE196" s="55"/>
      <c r="CF196" s="56"/>
      <c r="CG196" s="54"/>
      <c r="CH196" s="191"/>
    </row>
    <row r="197" spans="2:86">
      <c r="B197" s="22" t="s">
        <v>541</v>
      </c>
      <c r="C197" s="22" t="s">
        <v>654</v>
      </c>
      <c r="BM197" s="50">
        <v>1</v>
      </c>
      <c r="BN197" s="57">
        <f t="shared" si="7"/>
        <v>31</v>
      </c>
      <c r="BO197" s="189" t="s">
        <v>1119</v>
      </c>
      <c r="BP197" s="190" t="s">
        <v>1093</v>
      </c>
      <c r="BQ197" s="54" t="s">
        <v>1285</v>
      </c>
      <c r="BR197" s="54"/>
      <c r="BS197" s="55"/>
      <c r="BT197" s="56"/>
      <c r="BU197" s="54"/>
      <c r="BV197" s="191"/>
      <c r="BY197" s="50"/>
      <c r="BZ197" s="57"/>
      <c r="CA197" s="189"/>
      <c r="CB197" s="190"/>
      <c r="CC197" s="54"/>
      <c r="CD197" s="54"/>
      <c r="CE197" s="55"/>
      <c r="CF197" s="56"/>
      <c r="CG197" s="54"/>
      <c r="CH197" s="191"/>
    </row>
    <row r="198" spans="2:86">
      <c r="BM198" s="50">
        <v>1</v>
      </c>
      <c r="BN198" s="57">
        <f t="shared" si="7"/>
        <v>32</v>
      </c>
      <c r="BO198" s="189" t="s">
        <v>1120</v>
      </c>
      <c r="BP198" s="190" t="s">
        <v>1095</v>
      </c>
      <c r="BQ198" s="54" t="s">
        <v>1285</v>
      </c>
      <c r="BR198" s="54"/>
      <c r="BS198" s="55"/>
      <c r="BT198" s="56"/>
      <c r="BU198" s="54"/>
      <c r="BV198" s="191"/>
      <c r="BY198" s="50"/>
      <c r="BZ198" s="57"/>
      <c r="CA198" s="189"/>
      <c r="CB198" s="190"/>
      <c r="CC198" s="54"/>
      <c r="CD198" s="54"/>
      <c r="CE198" s="55"/>
      <c r="CF198" s="56"/>
      <c r="CG198" s="54"/>
      <c r="CH198" s="191"/>
    </row>
    <row r="199" spans="2:86">
      <c r="C199" s="22" t="s">
        <v>639</v>
      </c>
      <c r="D199" s="22" t="s">
        <v>685</v>
      </c>
      <c r="K199" s="259" t="s">
        <v>655</v>
      </c>
      <c r="L199" s="260"/>
      <c r="M199" s="261"/>
      <c r="N199" s="169" t="s">
        <v>656</v>
      </c>
      <c r="O199" s="40"/>
      <c r="P199" s="40"/>
      <c r="Q199" s="40"/>
      <c r="R199" s="40"/>
      <c r="S199" s="40"/>
      <c r="T199" s="40"/>
      <c r="U199" s="40"/>
      <c r="V199" s="40"/>
      <c r="W199" s="40"/>
      <c r="X199" s="40"/>
      <c r="Y199" s="40"/>
      <c r="Z199" s="40"/>
      <c r="AA199" s="40"/>
      <c r="AB199" s="40"/>
      <c r="AC199" s="40"/>
      <c r="AD199" s="91"/>
      <c r="BM199" s="50">
        <v>1</v>
      </c>
      <c r="BN199" s="57">
        <f t="shared" si="7"/>
        <v>33</v>
      </c>
      <c r="BO199" s="189" t="s">
        <v>1121</v>
      </c>
      <c r="BP199" s="190" t="s">
        <v>1096</v>
      </c>
      <c r="BQ199" s="54" t="s">
        <v>1285</v>
      </c>
      <c r="BR199" s="54"/>
      <c r="BS199" s="55"/>
      <c r="BT199" s="56"/>
      <c r="BU199" s="54"/>
      <c r="BV199" s="191"/>
      <c r="BY199" s="50"/>
      <c r="BZ199" s="57"/>
      <c r="CA199" s="189"/>
      <c r="CB199" s="190"/>
      <c r="CC199" s="54"/>
      <c r="CD199" s="54"/>
      <c r="CE199" s="55"/>
      <c r="CF199" s="56"/>
      <c r="CG199" s="54"/>
      <c r="CH199" s="191"/>
    </row>
    <row r="200" spans="2:86">
      <c r="D200" s="22" t="s">
        <v>683</v>
      </c>
      <c r="K200" s="259" t="s">
        <v>657</v>
      </c>
      <c r="L200" s="260"/>
      <c r="M200" s="261"/>
      <c r="N200" s="253" t="s">
        <v>658</v>
      </c>
      <c r="O200" s="254"/>
      <c r="P200" s="254"/>
      <c r="Q200" s="254"/>
      <c r="R200" s="254"/>
      <c r="S200" s="254"/>
      <c r="T200" s="254"/>
      <c r="U200" s="254"/>
      <c r="V200" s="254"/>
      <c r="W200" s="254"/>
      <c r="X200" s="254"/>
      <c r="Y200" s="254"/>
      <c r="Z200" s="254"/>
      <c r="AA200" s="254"/>
      <c r="AB200" s="254"/>
      <c r="AC200" s="254"/>
      <c r="AD200" s="255"/>
      <c r="AJ200" s="22" t="s">
        <v>867</v>
      </c>
      <c r="BM200" s="50">
        <v>1</v>
      </c>
      <c r="BN200" s="57">
        <f t="shared" si="7"/>
        <v>34</v>
      </c>
      <c r="BO200" s="189" t="s">
        <v>1122</v>
      </c>
      <c r="BP200" s="190" t="s">
        <v>1095</v>
      </c>
      <c r="BQ200" s="54" t="s">
        <v>1285</v>
      </c>
      <c r="BR200" s="54"/>
      <c r="BS200" s="55"/>
      <c r="BT200" s="56"/>
      <c r="BU200" s="54"/>
      <c r="BV200" s="191"/>
      <c r="BY200" s="50"/>
      <c r="BZ200" s="57"/>
      <c r="CA200" s="189"/>
      <c r="CB200" s="190"/>
      <c r="CC200" s="54"/>
      <c r="CD200" s="54"/>
      <c r="CE200" s="55"/>
      <c r="CF200" s="56"/>
      <c r="CG200" s="54"/>
      <c r="CH200" s="191"/>
    </row>
    <row r="201" spans="2:86">
      <c r="K201" s="259" t="s">
        <v>659</v>
      </c>
      <c r="L201" s="260"/>
      <c r="M201" s="261"/>
      <c r="N201" s="169" t="s">
        <v>660</v>
      </c>
      <c r="O201" s="40"/>
      <c r="P201" s="40"/>
      <c r="Q201" s="40"/>
      <c r="R201" s="40"/>
      <c r="S201" s="40"/>
      <c r="T201" s="40"/>
      <c r="U201" s="40"/>
      <c r="V201" s="40"/>
      <c r="W201" s="40"/>
      <c r="X201" s="40"/>
      <c r="Y201" s="40"/>
      <c r="Z201" s="40"/>
      <c r="AA201" s="40"/>
      <c r="AB201" s="40"/>
      <c r="AC201" s="40"/>
      <c r="AD201" s="91"/>
      <c r="AJ201" s="22" t="s">
        <v>866</v>
      </c>
      <c r="BM201" s="50">
        <v>1</v>
      </c>
      <c r="BN201" s="57">
        <f t="shared" si="7"/>
        <v>35</v>
      </c>
      <c r="BO201" s="189" t="s">
        <v>1086</v>
      </c>
      <c r="BP201" s="283" t="s">
        <v>1084</v>
      </c>
      <c r="BQ201" s="54" t="s">
        <v>1285</v>
      </c>
      <c r="BR201" s="54"/>
      <c r="BS201" s="55"/>
      <c r="BT201" s="56"/>
      <c r="BU201" s="54"/>
      <c r="BV201" s="191"/>
      <c r="BY201" s="50"/>
      <c r="BZ201" s="57"/>
      <c r="CA201" s="189"/>
      <c r="CB201" s="190"/>
      <c r="CC201" s="54"/>
      <c r="CD201" s="54"/>
      <c r="CE201" s="55"/>
      <c r="CF201" s="56"/>
      <c r="CG201" s="54"/>
      <c r="CH201" s="191"/>
    </row>
    <row r="202" spans="2:86" ht="24">
      <c r="K202" s="259" t="s">
        <v>661</v>
      </c>
      <c r="L202" s="260"/>
      <c r="M202" s="261"/>
      <c r="N202" s="257" t="s">
        <v>662</v>
      </c>
      <c r="O202" s="153"/>
      <c r="P202" s="153"/>
      <c r="Q202" s="153"/>
      <c r="R202" s="153"/>
      <c r="S202" s="153"/>
      <c r="T202" s="153"/>
      <c r="U202" s="153"/>
      <c r="V202" s="153"/>
      <c r="W202" s="153"/>
      <c r="X202" s="153"/>
      <c r="Y202" s="153"/>
      <c r="Z202" s="153"/>
      <c r="AA202" s="153"/>
      <c r="AB202" s="153"/>
      <c r="AC202" s="153"/>
      <c r="AD202" s="258"/>
      <c r="AJ202" s="22" t="s">
        <v>864</v>
      </c>
      <c r="BM202" s="50">
        <v>1</v>
      </c>
      <c r="BN202" s="57">
        <f t="shared" si="7"/>
        <v>36</v>
      </c>
      <c r="BO202" s="189" t="s">
        <v>1087</v>
      </c>
      <c r="BP202" s="283" t="s">
        <v>1084</v>
      </c>
      <c r="BQ202" s="54" t="s">
        <v>1285</v>
      </c>
      <c r="BR202" s="54"/>
      <c r="BS202" s="55"/>
      <c r="BT202" s="56"/>
      <c r="BU202" s="54"/>
      <c r="BV202" s="191"/>
      <c r="BY202" s="50"/>
      <c r="BZ202" s="57"/>
      <c r="CA202" s="189"/>
      <c r="CB202" s="190"/>
      <c r="CC202" s="54"/>
      <c r="CD202" s="54"/>
      <c r="CE202" s="55"/>
      <c r="CF202" s="56"/>
      <c r="CG202" s="54"/>
      <c r="CH202" s="191"/>
    </row>
    <row r="203" spans="2:86" ht="24">
      <c r="BM203" s="50">
        <v>1</v>
      </c>
      <c r="BN203" s="57">
        <f t="shared" si="7"/>
        <v>37</v>
      </c>
      <c r="BO203" s="189" t="s">
        <v>1088</v>
      </c>
      <c r="BP203" s="283" t="s">
        <v>1085</v>
      </c>
      <c r="BQ203" s="54" t="s">
        <v>1285</v>
      </c>
      <c r="BR203" s="54"/>
      <c r="BS203" s="55"/>
      <c r="BT203" s="56"/>
      <c r="BU203" s="54"/>
      <c r="BV203" s="191"/>
      <c r="BY203" s="50"/>
      <c r="BZ203" s="57"/>
      <c r="CA203" s="189"/>
      <c r="CB203" s="190"/>
      <c r="CC203" s="54"/>
      <c r="CD203" s="54"/>
      <c r="CE203" s="55"/>
      <c r="CF203" s="56"/>
      <c r="CG203" s="54"/>
      <c r="CH203" s="191"/>
    </row>
    <row r="204" spans="2:86">
      <c r="C204" s="22" t="s">
        <v>680</v>
      </c>
      <c r="BM204" s="50">
        <v>1</v>
      </c>
      <c r="BN204" s="57">
        <f t="shared" si="7"/>
        <v>38</v>
      </c>
      <c r="BO204" s="189" t="s">
        <v>1089</v>
      </c>
      <c r="BP204" s="283" t="s">
        <v>1084</v>
      </c>
      <c r="BQ204" s="54" t="s">
        <v>1285</v>
      </c>
      <c r="BR204" s="54"/>
      <c r="BS204" s="55"/>
      <c r="BT204" s="56"/>
      <c r="BU204" s="54"/>
      <c r="BV204" s="191"/>
      <c r="BY204" s="50"/>
      <c r="BZ204" s="57"/>
      <c r="CA204" s="189"/>
      <c r="CB204" s="190"/>
      <c r="CC204" s="54"/>
      <c r="CD204" s="54"/>
      <c r="CE204" s="55"/>
      <c r="CF204" s="56"/>
      <c r="CG204" s="54"/>
      <c r="CH204" s="191"/>
    </row>
    <row r="205" spans="2:86" ht="24">
      <c r="C205" s="22" t="s">
        <v>640</v>
      </c>
      <c r="D205" s="22" t="s">
        <v>684</v>
      </c>
      <c r="K205" s="266" t="s">
        <v>681</v>
      </c>
      <c r="L205" s="267"/>
      <c r="M205" s="268"/>
      <c r="N205" s="253" t="s">
        <v>682</v>
      </c>
      <c r="O205" s="254"/>
      <c r="P205" s="254"/>
      <c r="Q205" s="254"/>
      <c r="R205" s="254"/>
      <c r="S205" s="254"/>
      <c r="T205" s="254"/>
      <c r="U205" s="254"/>
      <c r="V205" s="254"/>
      <c r="W205" s="254"/>
      <c r="X205" s="254"/>
      <c r="Y205" s="254"/>
      <c r="Z205" s="254"/>
      <c r="AA205" s="254"/>
      <c r="AB205" s="254"/>
      <c r="AC205" s="254"/>
      <c r="AD205" s="254"/>
      <c r="AE205" s="254"/>
      <c r="AF205" s="254"/>
      <c r="AG205" s="254"/>
      <c r="AH205" s="255"/>
      <c r="BM205" s="50">
        <v>1</v>
      </c>
      <c r="BN205" s="57">
        <f t="shared" si="7"/>
        <v>39</v>
      </c>
      <c r="BO205" s="189" t="s">
        <v>1090</v>
      </c>
      <c r="BP205" s="283" t="s">
        <v>1084</v>
      </c>
      <c r="BQ205" s="54" t="s">
        <v>1285</v>
      </c>
      <c r="BR205" s="54"/>
      <c r="BS205" s="55"/>
      <c r="BT205" s="56"/>
      <c r="BU205" s="54"/>
      <c r="BV205" s="191"/>
      <c r="BY205" s="50"/>
      <c r="BZ205" s="57"/>
      <c r="CA205" s="189"/>
      <c r="CB205" s="190"/>
      <c r="CC205" s="54"/>
      <c r="CD205" s="54"/>
      <c r="CE205" s="55"/>
      <c r="CF205" s="56"/>
      <c r="CG205" s="54"/>
      <c r="CH205" s="191"/>
    </row>
    <row r="206" spans="2:86" ht="24">
      <c r="D206" s="22" t="s">
        <v>671</v>
      </c>
      <c r="K206" s="259" t="s">
        <v>661</v>
      </c>
      <c r="L206" s="260"/>
      <c r="M206" s="261"/>
      <c r="N206" s="169" t="s">
        <v>719</v>
      </c>
      <c r="O206" s="40"/>
      <c r="P206" s="40"/>
      <c r="Q206" s="40"/>
      <c r="R206" s="40"/>
      <c r="S206" s="40"/>
      <c r="T206" s="40"/>
      <c r="U206" s="40"/>
      <c r="V206" s="40"/>
      <c r="W206" s="40"/>
      <c r="X206" s="40"/>
      <c r="Y206" s="40"/>
      <c r="Z206" s="40"/>
      <c r="AA206" s="40"/>
      <c r="AB206" s="40"/>
      <c r="AC206" s="40"/>
      <c r="AD206" s="40"/>
      <c r="AE206" s="40"/>
      <c r="AF206" s="40"/>
      <c r="AG206" s="40"/>
      <c r="AH206" s="91"/>
      <c r="AJ206" s="22" t="s">
        <v>865</v>
      </c>
      <c r="BM206" s="50">
        <v>1</v>
      </c>
      <c r="BN206" s="57">
        <f t="shared" si="7"/>
        <v>40</v>
      </c>
      <c r="BO206" s="189" t="s">
        <v>1091</v>
      </c>
      <c r="BP206" s="283" t="s">
        <v>1084</v>
      </c>
      <c r="BQ206" s="54" t="s">
        <v>1285</v>
      </c>
      <c r="BR206" s="54"/>
      <c r="BS206" s="55"/>
      <c r="BT206" s="56"/>
      <c r="BU206" s="54"/>
      <c r="BV206" s="191"/>
      <c r="BY206" s="50"/>
      <c r="BZ206" s="57"/>
      <c r="CA206" s="189"/>
      <c r="CB206" s="190"/>
      <c r="CC206" s="54"/>
      <c r="CD206" s="54"/>
      <c r="CE206" s="55"/>
      <c r="CF206" s="56"/>
      <c r="CG206" s="54"/>
      <c r="CH206" s="191"/>
    </row>
    <row r="207" spans="2:86" ht="24">
      <c r="BM207" s="50">
        <v>1</v>
      </c>
      <c r="BN207" s="57">
        <f t="shared" si="7"/>
        <v>41</v>
      </c>
      <c r="BO207" s="189" t="s">
        <v>1092</v>
      </c>
      <c r="BP207" s="283" t="s">
        <v>1085</v>
      </c>
      <c r="BQ207" s="54" t="s">
        <v>1285</v>
      </c>
      <c r="BR207" s="54"/>
      <c r="BS207" s="55"/>
      <c r="BT207" s="56"/>
      <c r="BU207" s="54"/>
      <c r="BV207" s="191"/>
      <c r="BY207" s="50"/>
      <c r="BZ207" s="57"/>
      <c r="CA207" s="189"/>
      <c r="CB207" s="190"/>
      <c r="CC207" s="54"/>
      <c r="CD207" s="54"/>
      <c r="CE207" s="55"/>
      <c r="CF207" s="56"/>
      <c r="CG207" s="54"/>
      <c r="CH207" s="191"/>
    </row>
    <row r="208" spans="2:86" ht="24">
      <c r="C208" s="22" t="s">
        <v>678</v>
      </c>
      <c r="D208" s="22" t="s">
        <v>677</v>
      </c>
      <c r="BM208" s="50">
        <v>1</v>
      </c>
      <c r="BN208" s="57">
        <f t="shared" si="7"/>
        <v>42</v>
      </c>
      <c r="BO208" s="189" t="s">
        <v>1107</v>
      </c>
      <c r="BP208" s="283" t="s">
        <v>1103</v>
      </c>
      <c r="BQ208" s="54" t="s">
        <v>1285</v>
      </c>
      <c r="BR208" s="54"/>
      <c r="BS208" s="55"/>
      <c r="BT208" s="56"/>
      <c r="BU208" s="54"/>
      <c r="BV208" s="191"/>
      <c r="BY208" s="50"/>
      <c r="BZ208" s="57"/>
      <c r="CA208" s="189"/>
      <c r="CB208" s="190"/>
      <c r="CC208" s="54"/>
      <c r="CD208" s="54"/>
      <c r="CE208" s="55"/>
      <c r="CF208" s="56"/>
      <c r="CG208" s="54"/>
      <c r="CH208" s="191"/>
    </row>
    <row r="209" spans="4:86" ht="24">
      <c r="BM209" s="50">
        <v>1</v>
      </c>
      <c r="BN209" s="57">
        <f t="shared" si="7"/>
        <v>43</v>
      </c>
      <c r="BO209" s="189" t="s">
        <v>1108</v>
      </c>
      <c r="BP209" s="283" t="s">
        <v>1103</v>
      </c>
      <c r="BQ209" s="54" t="s">
        <v>1285</v>
      </c>
      <c r="BR209" s="54"/>
      <c r="BS209" s="55"/>
      <c r="BT209" s="56"/>
      <c r="BU209" s="54"/>
      <c r="BV209" s="191"/>
      <c r="BY209" s="50"/>
      <c r="BZ209" s="57"/>
      <c r="CA209" s="189"/>
      <c r="CB209" s="190"/>
      <c r="CC209" s="54"/>
      <c r="CD209" s="54"/>
      <c r="CE209" s="55"/>
      <c r="CF209" s="56"/>
      <c r="CG209" s="54"/>
      <c r="CH209" s="191"/>
    </row>
    <row r="210" spans="4:86" ht="24">
      <c r="D210" s="22" t="s">
        <v>359</v>
      </c>
      <c r="Q210" s="22" t="s">
        <v>663</v>
      </c>
      <c r="BM210" s="50">
        <v>1</v>
      </c>
      <c r="BN210" s="57">
        <f t="shared" si="7"/>
        <v>44</v>
      </c>
      <c r="BO210" s="189" t="s">
        <v>1109</v>
      </c>
      <c r="BP210" s="283" t="s">
        <v>1104</v>
      </c>
      <c r="BQ210" s="54" t="s">
        <v>1285</v>
      </c>
      <c r="BR210" s="54"/>
      <c r="BS210" s="55"/>
      <c r="BT210" s="56"/>
      <c r="BU210" s="54"/>
      <c r="BV210" s="191"/>
      <c r="BY210" s="50"/>
      <c r="BZ210" s="57"/>
      <c r="CA210" s="189"/>
      <c r="CB210" s="190"/>
      <c r="CC210" s="54"/>
      <c r="CD210" s="54"/>
      <c r="CE210" s="55"/>
      <c r="CF210" s="56"/>
      <c r="CG210" s="54"/>
      <c r="CH210" s="191"/>
    </row>
    <row r="211" spans="4:86">
      <c r="E211" s="94" t="s">
        <v>702</v>
      </c>
      <c r="R211" s="22" t="s">
        <v>688</v>
      </c>
      <c r="BM211" s="50">
        <v>1</v>
      </c>
      <c r="BN211" s="57">
        <f t="shared" si="7"/>
        <v>45</v>
      </c>
      <c r="BO211" s="189" t="s">
        <v>1089</v>
      </c>
      <c r="BP211" s="283" t="s">
        <v>1103</v>
      </c>
      <c r="BQ211" s="54" t="s">
        <v>1285</v>
      </c>
      <c r="BR211" s="54"/>
      <c r="BS211" s="55"/>
      <c r="BT211" s="56"/>
      <c r="BU211" s="54"/>
      <c r="BV211" s="191"/>
      <c r="BY211" s="50"/>
      <c r="BZ211" s="57"/>
      <c r="CA211" s="189"/>
      <c r="CB211" s="190"/>
      <c r="CC211" s="54"/>
      <c r="CD211" s="54"/>
      <c r="CE211" s="55"/>
      <c r="CF211" s="56"/>
      <c r="CG211" s="54"/>
      <c r="CH211" s="191"/>
    </row>
    <row r="212" spans="4:86" ht="24">
      <c r="S212" s="271" t="s">
        <v>664</v>
      </c>
      <c r="T212" s="259" t="s">
        <v>103</v>
      </c>
      <c r="U212" s="260"/>
      <c r="V212" s="260"/>
      <c r="W212" s="260"/>
      <c r="X212" s="260"/>
      <c r="Y212" s="260"/>
      <c r="Z212" s="260"/>
      <c r="AA212" s="261"/>
      <c r="AB212" s="259" t="s">
        <v>665</v>
      </c>
      <c r="AC212" s="260"/>
      <c r="AD212" s="260"/>
      <c r="AE212" s="260"/>
      <c r="AF212" s="260"/>
      <c r="AG212" s="261"/>
      <c r="BM212" s="50">
        <v>1</v>
      </c>
      <c r="BN212" s="57">
        <f t="shared" si="7"/>
        <v>46</v>
      </c>
      <c r="BO212" s="189" t="s">
        <v>1110</v>
      </c>
      <c r="BP212" s="283" t="s">
        <v>1103</v>
      </c>
      <c r="BQ212" s="54" t="s">
        <v>1285</v>
      </c>
      <c r="BR212" s="54"/>
      <c r="BS212" s="55"/>
      <c r="BT212" s="56"/>
      <c r="BU212" s="54"/>
      <c r="BV212" s="191"/>
      <c r="BY212" s="50"/>
      <c r="BZ212" s="57"/>
      <c r="CA212" s="189"/>
      <c r="CB212" s="190"/>
      <c r="CC212" s="54"/>
      <c r="CD212" s="54"/>
      <c r="CE212" s="55"/>
      <c r="CF212" s="56"/>
      <c r="CG212" s="54"/>
      <c r="CH212" s="191"/>
    </row>
    <row r="213" spans="4:86" ht="24">
      <c r="S213" s="271">
        <v>1</v>
      </c>
      <c r="T213" s="169" t="s">
        <v>666</v>
      </c>
      <c r="U213" s="40"/>
      <c r="V213" s="40"/>
      <c r="W213" s="40"/>
      <c r="X213" s="40"/>
      <c r="Y213" s="40"/>
      <c r="Z213" s="40"/>
      <c r="AA213" s="91"/>
      <c r="AB213" s="169" t="s">
        <v>667</v>
      </c>
      <c r="AC213" s="40"/>
      <c r="AD213" s="40"/>
      <c r="AE213" s="40"/>
      <c r="AF213" s="40"/>
      <c r="AG213" s="91"/>
      <c r="AJ213" s="22" t="s">
        <v>703</v>
      </c>
      <c r="BM213" s="50">
        <v>1</v>
      </c>
      <c r="BN213" s="57">
        <f t="shared" si="7"/>
        <v>47</v>
      </c>
      <c r="BO213" s="189" t="s">
        <v>1111</v>
      </c>
      <c r="BP213" s="283" t="s">
        <v>1103</v>
      </c>
      <c r="BQ213" s="54" t="s">
        <v>1285</v>
      </c>
      <c r="BR213" s="54"/>
      <c r="BS213" s="55"/>
      <c r="BT213" s="56"/>
      <c r="BU213" s="54"/>
      <c r="BV213" s="191"/>
      <c r="BY213" s="50"/>
      <c r="BZ213" s="57"/>
      <c r="CA213" s="189"/>
      <c r="CB213" s="190"/>
      <c r="CC213" s="54"/>
      <c r="CD213" s="54"/>
      <c r="CE213" s="55"/>
      <c r="CF213" s="56"/>
      <c r="CG213" s="54"/>
      <c r="CH213" s="191"/>
    </row>
    <row r="214" spans="4:86" ht="24">
      <c r="S214" s="271">
        <v>2</v>
      </c>
      <c r="T214" s="169" t="s">
        <v>668</v>
      </c>
      <c r="U214" s="40"/>
      <c r="V214" s="40"/>
      <c r="W214" s="40"/>
      <c r="X214" s="40"/>
      <c r="Y214" s="40"/>
      <c r="Z214" s="40"/>
      <c r="AA214" s="91"/>
      <c r="AB214" s="169" t="s">
        <v>669</v>
      </c>
      <c r="AC214" s="40"/>
      <c r="AD214" s="40"/>
      <c r="AE214" s="40"/>
      <c r="AF214" s="40"/>
      <c r="AG214" s="91"/>
      <c r="BM214" s="50">
        <v>1</v>
      </c>
      <c r="BN214" s="57">
        <f t="shared" si="7"/>
        <v>48</v>
      </c>
      <c r="BO214" s="189" t="s">
        <v>1112</v>
      </c>
      <c r="BP214" s="283" t="s">
        <v>1104</v>
      </c>
      <c r="BQ214" s="54" t="s">
        <v>1285</v>
      </c>
      <c r="BR214" s="54"/>
      <c r="BS214" s="55"/>
      <c r="BT214" s="56"/>
      <c r="BU214" s="54"/>
      <c r="BV214" s="191"/>
      <c r="BY214" s="50"/>
      <c r="BZ214" s="57"/>
      <c r="CA214" s="189"/>
      <c r="CB214" s="190"/>
      <c r="CC214" s="54"/>
      <c r="CD214" s="54"/>
      <c r="CE214" s="55"/>
      <c r="CF214" s="56"/>
      <c r="CG214" s="54"/>
      <c r="CH214" s="191"/>
    </row>
    <row r="215" spans="4:86">
      <c r="S215" s="271">
        <v>3</v>
      </c>
      <c r="T215" s="169" t="s">
        <v>670</v>
      </c>
      <c r="U215" s="40"/>
      <c r="V215" s="40"/>
      <c r="W215" s="40"/>
      <c r="X215" s="40"/>
      <c r="Y215" s="40"/>
      <c r="Z215" s="40"/>
      <c r="AA215" s="91"/>
      <c r="AB215" s="169" t="s">
        <v>706</v>
      </c>
      <c r="AC215" s="40"/>
      <c r="AD215" s="40"/>
      <c r="AE215" s="40"/>
      <c r="AF215" s="40"/>
      <c r="AG215" s="91"/>
      <c r="BM215" s="50">
        <v>1</v>
      </c>
      <c r="BN215" s="57">
        <f t="shared" si="7"/>
        <v>49</v>
      </c>
      <c r="BO215" s="189" t="s">
        <v>1123</v>
      </c>
      <c r="BP215" s="190" t="s">
        <v>1097</v>
      </c>
      <c r="BQ215" s="54" t="s">
        <v>1285</v>
      </c>
      <c r="BR215" s="54"/>
      <c r="BS215" s="55"/>
      <c r="BT215" s="56"/>
      <c r="BU215" s="54"/>
      <c r="BV215" s="191"/>
      <c r="BY215" s="50"/>
      <c r="BZ215" s="57"/>
      <c r="CA215" s="189"/>
      <c r="CB215" s="190"/>
      <c r="CC215" s="54"/>
      <c r="CD215" s="54"/>
      <c r="CE215" s="55"/>
      <c r="CF215" s="56"/>
      <c r="CG215" s="54"/>
      <c r="CH215" s="191"/>
    </row>
    <row r="216" spans="4:86">
      <c r="BM216" s="50">
        <v>1</v>
      </c>
      <c r="BN216" s="57">
        <f t="shared" si="7"/>
        <v>50</v>
      </c>
      <c r="BO216" s="189" t="s">
        <v>1124</v>
      </c>
      <c r="BP216" s="190" t="s">
        <v>1097</v>
      </c>
      <c r="BQ216" s="54" t="s">
        <v>1285</v>
      </c>
      <c r="BR216" s="54"/>
      <c r="BS216" s="55"/>
      <c r="BT216" s="56"/>
      <c r="BU216" s="54"/>
      <c r="BV216" s="191"/>
      <c r="BY216" s="50"/>
      <c r="BZ216" s="57"/>
      <c r="CA216" s="189"/>
      <c r="CB216" s="190"/>
      <c r="CC216" s="54"/>
      <c r="CD216" s="54"/>
      <c r="CE216" s="55"/>
      <c r="CF216" s="56"/>
      <c r="CG216" s="54"/>
      <c r="CH216" s="191"/>
    </row>
    <row r="217" spans="4:86">
      <c r="D217" s="22" t="s">
        <v>718</v>
      </c>
      <c r="AJ217" s="22" t="s">
        <v>703</v>
      </c>
      <c r="BM217" s="50">
        <v>1</v>
      </c>
      <c r="BN217" s="57">
        <f t="shared" si="7"/>
        <v>51</v>
      </c>
      <c r="BO217" s="189" t="s">
        <v>1125</v>
      </c>
      <c r="BP217" s="190" t="s">
        <v>1098</v>
      </c>
      <c r="BQ217" s="54" t="s">
        <v>1285</v>
      </c>
      <c r="BR217" s="54"/>
      <c r="BS217" s="55"/>
      <c r="BT217" s="56"/>
      <c r="BU217" s="54"/>
      <c r="BV217" s="191"/>
      <c r="BY217" s="50"/>
      <c r="BZ217" s="57"/>
      <c r="CA217" s="189"/>
      <c r="CB217" s="190"/>
      <c r="CC217" s="54"/>
      <c r="CD217" s="54"/>
      <c r="CE217" s="55"/>
      <c r="CF217" s="56"/>
      <c r="CG217" s="54"/>
      <c r="CH217" s="191"/>
    </row>
    <row r="218" spans="4:86">
      <c r="BM218" s="50">
        <v>1</v>
      </c>
      <c r="BN218" s="57">
        <f t="shared" si="7"/>
        <v>52</v>
      </c>
      <c r="BO218" s="189" t="s">
        <v>1126</v>
      </c>
      <c r="BP218" s="190" t="s">
        <v>1097</v>
      </c>
      <c r="BQ218" s="54" t="s">
        <v>1285</v>
      </c>
      <c r="BR218" s="54"/>
      <c r="BS218" s="55"/>
      <c r="BT218" s="56"/>
      <c r="BU218" s="54"/>
      <c r="BV218" s="191"/>
      <c r="BY218" s="50"/>
      <c r="BZ218" s="57"/>
      <c r="CA218" s="189"/>
      <c r="CB218" s="190"/>
      <c r="CC218" s="54"/>
      <c r="CD218" s="54"/>
      <c r="CE218" s="55"/>
      <c r="CF218" s="56"/>
      <c r="CG218" s="54"/>
      <c r="CH218" s="191"/>
    </row>
    <row r="219" spans="4:86">
      <c r="BM219" s="50">
        <v>1</v>
      </c>
      <c r="BN219" s="57">
        <f t="shared" si="7"/>
        <v>53</v>
      </c>
      <c r="BO219" s="283" t="s">
        <v>766</v>
      </c>
      <c r="BP219" s="283" t="s">
        <v>1100</v>
      </c>
      <c r="BQ219" s="54" t="s">
        <v>1285</v>
      </c>
      <c r="BR219" s="54"/>
      <c r="BS219" s="55"/>
      <c r="BT219" s="56"/>
      <c r="BU219" s="54"/>
      <c r="BV219" s="191"/>
      <c r="BY219" s="50"/>
      <c r="BZ219" s="57"/>
      <c r="CA219" s="189"/>
      <c r="CB219" s="190"/>
      <c r="CC219" s="54"/>
      <c r="CD219" s="54"/>
      <c r="CE219" s="55"/>
      <c r="CF219" s="56"/>
      <c r="CG219" s="54"/>
      <c r="CH219" s="191"/>
    </row>
    <row r="220" spans="4:86">
      <c r="D220" s="22" t="s">
        <v>691</v>
      </c>
      <c r="BM220" s="50"/>
      <c r="BN220" s="57">
        <f t="shared" si="7"/>
        <v>53</v>
      </c>
      <c r="BO220" s="189"/>
      <c r="BP220" s="190"/>
      <c r="BQ220" s="54"/>
      <c r="BR220" s="54"/>
      <c r="BS220" s="55"/>
      <c r="BT220" s="56"/>
      <c r="BU220" s="54"/>
      <c r="BV220" s="191"/>
      <c r="BY220" s="50"/>
      <c r="BZ220" s="57"/>
      <c r="CA220" s="189"/>
      <c r="CB220" s="190"/>
      <c r="CC220" s="54"/>
      <c r="CD220" s="54"/>
      <c r="CE220" s="55"/>
      <c r="CF220" s="56"/>
      <c r="CG220" s="54"/>
      <c r="CH220" s="191"/>
    </row>
    <row r="221" spans="4:86">
      <c r="E221" s="22" t="s">
        <v>704</v>
      </c>
      <c r="Q221" s="22" t="s">
        <v>692</v>
      </c>
      <c r="BM221" s="50"/>
      <c r="BN221" s="57">
        <f t="shared" si="7"/>
        <v>53</v>
      </c>
      <c r="BO221" s="189" t="s">
        <v>1063</v>
      </c>
      <c r="BP221" s="190"/>
      <c r="BQ221" s="54"/>
      <c r="BR221" s="54"/>
      <c r="BS221" s="55"/>
      <c r="BT221" s="56"/>
      <c r="BU221" s="54"/>
      <c r="BV221" s="191"/>
      <c r="BY221" s="50"/>
      <c r="BZ221" s="57"/>
      <c r="CA221" s="189"/>
      <c r="CB221" s="190"/>
      <c r="CC221" s="54"/>
      <c r="CD221" s="54"/>
      <c r="CE221" s="55"/>
      <c r="CF221" s="56"/>
      <c r="CG221" s="54"/>
      <c r="CH221" s="191"/>
    </row>
    <row r="222" spans="4:86">
      <c r="R222" s="22" t="s">
        <v>688</v>
      </c>
      <c r="BM222" s="50">
        <v>1</v>
      </c>
      <c r="BN222" s="57">
        <f t="shared" si="7"/>
        <v>54</v>
      </c>
      <c r="BO222" s="189" t="s">
        <v>1137</v>
      </c>
      <c r="BP222" s="283" t="s">
        <v>1084</v>
      </c>
      <c r="BQ222" s="54" t="s">
        <v>1285</v>
      </c>
      <c r="BR222" s="54"/>
      <c r="BS222" s="55"/>
      <c r="BT222" s="56"/>
      <c r="BU222" s="54"/>
      <c r="BV222" s="191"/>
      <c r="BY222" s="50"/>
      <c r="BZ222" s="57"/>
      <c r="CA222" s="189"/>
      <c r="CB222" s="190"/>
      <c r="CC222" s="54"/>
      <c r="CD222" s="54"/>
      <c r="CE222" s="55"/>
      <c r="CF222" s="56"/>
      <c r="CG222" s="54"/>
      <c r="CH222" s="191"/>
    </row>
    <row r="223" spans="4:86">
      <c r="S223" s="271" t="s">
        <v>664</v>
      </c>
      <c r="T223" s="259" t="s">
        <v>103</v>
      </c>
      <c r="U223" s="260"/>
      <c r="V223" s="260"/>
      <c r="W223" s="260"/>
      <c r="X223" s="260"/>
      <c r="Y223" s="260"/>
      <c r="Z223" s="260"/>
      <c r="AA223" s="261"/>
      <c r="AB223" s="259" t="s">
        <v>665</v>
      </c>
      <c r="AC223" s="260"/>
      <c r="AD223" s="260"/>
      <c r="AE223" s="260"/>
      <c r="AF223" s="260"/>
      <c r="AG223" s="261"/>
      <c r="BM223" s="50">
        <v>1</v>
      </c>
      <c r="BN223" s="57">
        <f t="shared" si="7"/>
        <v>55</v>
      </c>
      <c r="BO223" s="189" t="s">
        <v>1139</v>
      </c>
      <c r="BP223" s="283" t="s">
        <v>1084</v>
      </c>
      <c r="BQ223" s="54" t="s">
        <v>1285</v>
      </c>
      <c r="BR223" s="54"/>
      <c r="BS223" s="55"/>
      <c r="BT223" s="56"/>
      <c r="BU223" s="54"/>
      <c r="BV223" s="191"/>
      <c r="BY223" s="50"/>
      <c r="BZ223" s="57"/>
      <c r="CA223" s="189"/>
      <c r="CB223" s="190"/>
      <c r="CC223" s="54"/>
      <c r="CD223" s="54"/>
      <c r="CE223" s="55"/>
      <c r="CF223" s="56"/>
      <c r="CG223" s="54"/>
      <c r="CH223" s="191"/>
    </row>
    <row r="224" spans="4:86">
      <c r="S224" s="271">
        <v>1</v>
      </c>
      <c r="T224" s="169" t="s">
        <v>194</v>
      </c>
      <c r="U224" s="40"/>
      <c r="V224" s="40"/>
      <c r="W224" s="40"/>
      <c r="X224" s="40"/>
      <c r="Y224" s="40"/>
      <c r="Z224" s="40"/>
      <c r="AA224" s="91"/>
      <c r="AB224" s="169" t="s">
        <v>707</v>
      </c>
      <c r="AC224" s="40"/>
      <c r="AD224" s="40"/>
      <c r="AE224" s="40"/>
      <c r="AF224" s="40"/>
      <c r="AG224" s="91"/>
      <c r="BM224" s="50">
        <v>1</v>
      </c>
      <c r="BN224" s="57">
        <f t="shared" si="7"/>
        <v>56</v>
      </c>
      <c r="BO224" s="189" t="s">
        <v>1140</v>
      </c>
      <c r="BP224" s="283" t="s">
        <v>1085</v>
      </c>
      <c r="BQ224" s="54" t="s">
        <v>1285</v>
      </c>
      <c r="BR224" s="54"/>
      <c r="BS224" s="55"/>
      <c r="BT224" s="56"/>
      <c r="BU224" s="54"/>
      <c r="BV224" s="191"/>
      <c r="BY224" s="50"/>
      <c r="BZ224" s="57"/>
      <c r="CA224" s="189"/>
      <c r="CB224" s="190"/>
      <c r="CC224" s="54"/>
      <c r="CD224" s="54"/>
      <c r="CE224" s="55"/>
      <c r="CF224" s="56"/>
      <c r="CG224" s="54"/>
      <c r="CH224" s="191"/>
    </row>
    <row r="225" spans="4:86">
      <c r="S225" s="271" t="s">
        <v>89</v>
      </c>
      <c r="T225" s="169" t="s">
        <v>694</v>
      </c>
      <c r="U225" s="40"/>
      <c r="V225" s="40"/>
      <c r="W225" s="40"/>
      <c r="X225" s="40"/>
      <c r="Y225" s="40"/>
      <c r="Z225" s="40"/>
      <c r="AA225" s="91"/>
      <c r="AB225" s="169" t="s">
        <v>708</v>
      </c>
      <c r="AC225" s="40"/>
      <c r="AD225" s="40"/>
      <c r="AE225" s="40"/>
      <c r="AF225" s="40"/>
      <c r="AG225" s="91"/>
      <c r="BM225" s="50">
        <v>1</v>
      </c>
      <c r="BN225" s="57">
        <f t="shared" si="7"/>
        <v>57</v>
      </c>
      <c r="BO225" s="189" t="s">
        <v>1560</v>
      </c>
      <c r="BP225" s="283" t="s">
        <v>1103</v>
      </c>
      <c r="BQ225" s="54" t="s">
        <v>1285</v>
      </c>
      <c r="BR225" s="54"/>
      <c r="BS225" s="55"/>
      <c r="BT225" s="56"/>
      <c r="BU225" s="54"/>
      <c r="BV225" s="191"/>
      <c r="BY225" s="50"/>
      <c r="BZ225" s="57"/>
      <c r="CA225" s="189"/>
      <c r="CB225" s="190"/>
      <c r="CC225" s="54"/>
      <c r="CD225" s="54"/>
      <c r="CE225" s="55"/>
      <c r="CF225" s="56"/>
      <c r="CG225" s="54"/>
      <c r="CH225" s="191"/>
    </row>
    <row r="226" spans="4:86">
      <c r="BM226" s="50">
        <v>1</v>
      </c>
      <c r="BN226" s="57">
        <f t="shared" si="7"/>
        <v>58</v>
      </c>
      <c r="BO226" s="189" t="s">
        <v>1141</v>
      </c>
      <c r="BP226" s="283" t="s">
        <v>1103</v>
      </c>
      <c r="BQ226" s="54" t="s">
        <v>1285</v>
      </c>
      <c r="BR226" s="54"/>
      <c r="BS226" s="55"/>
      <c r="BT226" s="56"/>
      <c r="BU226" s="54"/>
      <c r="BV226" s="191"/>
      <c r="BY226" s="50"/>
      <c r="BZ226" s="57"/>
      <c r="CA226" s="189"/>
      <c r="CB226" s="190"/>
      <c r="CC226" s="54"/>
      <c r="CD226" s="54"/>
      <c r="CE226" s="55"/>
      <c r="CF226" s="56"/>
      <c r="CG226" s="54"/>
      <c r="CH226" s="191"/>
    </row>
    <row r="227" spans="4:86">
      <c r="BM227" s="50">
        <v>1</v>
      </c>
      <c r="BN227" s="57">
        <f t="shared" si="7"/>
        <v>59</v>
      </c>
      <c r="BO227" s="189" t="s">
        <v>1142</v>
      </c>
      <c r="BP227" s="283" t="s">
        <v>1104</v>
      </c>
      <c r="BQ227" s="54" t="s">
        <v>1285</v>
      </c>
      <c r="BR227" s="54"/>
      <c r="BS227" s="55"/>
      <c r="BT227" s="56"/>
      <c r="BU227" s="54"/>
      <c r="BV227" s="191"/>
      <c r="BY227" s="50"/>
      <c r="BZ227" s="57"/>
      <c r="CA227" s="189"/>
      <c r="CB227" s="190"/>
      <c r="CC227" s="54"/>
      <c r="CD227" s="54"/>
      <c r="CE227" s="55"/>
      <c r="CF227" s="56"/>
      <c r="CG227" s="54"/>
      <c r="CH227" s="191"/>
    </row>
    <row r="228" spans="4:86">
      <c r="D228" s="22" t="s">
        <v>349</v>
      </c>
      <c r="BM228" s="50">
        <v>1</v>
      </c>
      <c r="BN228" s="57">
        <f t="shared" si="7"/>
        <v>60</v>
      </c>
      <c r="BO228" s="189" t="s">
        <v>1143</v>
      </c>
      <c r="BP228" s="190" t="s">
        <v>1099</v>
      </c>
      <c r="BQ228" s="54" t="s">
        <v>1285</v>
      </c>
      <c r="BR228" s="54"/>
      <c r="BS228" s="55"/>
      <c r="BT228" s="56"/>
      <c r="BU228" s="54"/>
      <c r="BV228" s="191"/>
      <c r="BY228" s="50"/>
      <c r="BZ228" s="57"/>
      <c r="CA228" s="189"/>
      <c r="CB228" s="190"/>
      <c r="CC228" s="54"/>
      <c r="CD228" s="54"/>
      <c r="CE228" s="55"/>
      <c r="CF228" s="56"/>
      <c r="CG228" s="54"/>
      <c r="CH228" s="191"/>
    </row>
    <row r="229" spans="4:86">
      <c r="E229" s="22" t="s">
        <v>705</v>
      </c>
      <c r="Q229" s="22" t="s">
        <v>695</v>
      </c>
      <c r="BM229" s="50">
        <v>1</v>
      </c>
      <c r="BN229" s="57">
        <f t="shared" si="7"/>
        <v>61</v>
      </c>
      <c r="BO229" s="189" t="s">
        <v>1145</v>
      </c>
      <c r="BP229" s="190" t="s">
        <v>1099</v>
      </c>
      <c r="BQ229" s="54" t="s">
        <v>1285</v>
      </c>
      <c r="BR229" s="54"/>
      <c r="BS229" s="55"/>
      <c r="BT229" s="56"/>
      <c r="BU229" s="54"/>
      <c r="BV229" s="191"/>
      <c r="BY229" s="50"/>
      <c r="BZ229" s="57"/>
      <c r="CA229" s="189"/>
      <c r="CB229" s="190"/>
      <c r="CC229" s="54"/>
      <c r="CD229" s="54"/>
      <c r="CE229" s="55"/>
      <c r="CF229" s="56"/>
      <c r="CG229" s="54"/>
      <c r="CH229" s="191"/>
    </row>
    <row r="230" spans="4:86">
      <c r="R230" s="22" t="s">
        <v>688</v>
      </c>
      <c r="BM230" s="50">
        <v>1</v>
      </c>
      <c r="BN230" s="57">
        <f t="shared" si="7"/>
        <v>62</v>
      </c>
      <c r="BO230" s="189" t="s">
        <v>1146</v>
      </c>
      <c r="BP230" s="190" t="s">
        <v>1098</v>
      </c>
      <c r="BQ230" s="54" t="s">
        <v>1285</v>
      </c>
      <c r="BR230" s="54"/>
      <c r="BS230" s="55"/>
      <c r="BT230" s="56"/>
      <c r="BU230" s="54"/>
      <c r="BV230" s="191"/>
      <c r="BY230" s="50"/>
      <c r="BZ230" s="57"/>
      <c r="CA230" s="189"/>
      <c r="CB230" s="190"/>
      <c r="CC230" s="54"/>
      <c r="CD230" s="54"/>
      <c r="CE230" s="55"/>
      <c r="CF230" s="56"/>
      <c r="CG230" s="54"/>
      <c r="CH230" s="191"/>
    </row>
    <row r="231" spans="4:86">
      <c r="S231" s="271" t="s">
        <v>664</v>
      </c>
      <c r="T231" s="259" t="s">
        <v>103</v>
      </c>
      <c r="U231" s="260"/>
      <c r="V231" s="260"/>
      <c r="W231" s="260"/>
      <c r="X231" s="260"/>
      <c r="Y231" s="260"/>
      <c r="Z231" s="260"/>
      <c r="AA231" s="261"/>
      <c r="AB231" s="259" t="s">
        <v>665</v>
      </c>
      <c r="AC231" s="260"/>
      <c r="AD231" s="260"/>
      <c r="AE231" s="260"/>
      <c r="AF231" s="260"/>
      <c r="AG231" s="260"/>
      <c r="AH231" s="260"/>
      <c r="AI231" s="261"/>
      <c r="BM231" s="50">
        <v>1</v>
      </c>
      <c r="BN231" s="57">
        <f t="shared" si="7"/>
        <v>63</v>
      </c>
      <c r="BO231" s="189" t="s">
        <v>1144</v>
      </c>
      <c r="BP231" s="283" t="s">
        <v>1100</v>
      </c>
      <c r="BQ231" s="54" t="s">
        <v>1285</v>
      </c>
      <c r="BR231" s="54"/>
      <c r="BS231" s="55"/>
      <c r="BT231" s="56"/>
      <c r="BU231" s="54"/>
      <c r="BV231" s="191"/>
      <c r="BY231" s="50"/>
      <c r="BZ231" s="57"/>
      <c r="CA231" s="189"/>
      <c r="CB231" s="190"/>
      <c r="CC231" s="54"/>
      <c r="CD231" s="54"/>
      <c r="CE231" s="55"/>
      <c r="CF231" s="56"/>
      <c r="CG231" s="54"/>
      <c r="CH231" s="191"/>
    </row>
    <row r="232" spans="4:86">
      <c r="S232" s="271">
        <v>1</v>
      </c>
      <c r="T232" s="169" t="s">
        <v>194</v>
      </c>
      <c r="U232" s="40"/>
      <c r="V232" s="40"/>
      <c r="W232" s="40"/>
      <c r="X232" s="40"/>
      <c r="Y232" s="40"/>
      <c r="Z232" s="40"/>
      <c r="AA232" s="91"/>
      <c r="AB232" s="288" t="s">
        <v>693</v>
      </c>
      <c r="AC232" s="40"/>
      <c r="AD232" s="40"/>
      <c r="AE232" s="40" t="s">
        <v>1347</v>
      </c>
      <c r="AF232" s="40"/>
      <c r="AG232" s="91"/>
      <c r="AI232" s="149"/>
      <c r="BM232" s="50">
        <v>1</v>
      </c>
      <c r="BN232" s="57">
        <f t="shared" si="7"/>
        <v>64</v>
      </c>
      <c r="BO232" s="189" t="s">
        <v>1147</v>
      </c>
      <c r="BP232" s="283" t="s">
        <v>1100</v>
      </c>
      <c r="BQ232" s="54" t="s">
        <v>1285</v>
      </c>
      <c r="BR232" s="54"/>
      <c r="BS232" s="55"/>
      <c r="BT232" s="56"/>
      <c r="BU232" s="54"/>
      <c r="BV232" s="191"/>
      <c r="BY232" s="50"/>
      <c r="BZ232" s="57"/>
      <c r="CA232" s="189"/>
      <c r="CB232" s="190"/>
      <c r="CC232" s="54"/>
      <c r="CD232" s="54"/>
      <c r="CE232" s="55"/>
      <c r="CF232" s="56"/>
      <c r="CG232" s="54"/>
      <c r="CH232" s="191"/>
    </row>
    <row r="233" spans="4:86">
      <c r="S233" s="271" t="s">
        <v>89</v>
      </c>
      <c r="T233" s="169" t="s">
        <v>694</v>
      </c>
      <c r="U233" s="40"/>
      <c r="V233" s="40"/>
      <c r="W233" s="40"/>
      <c r="X233" s="40"/>
      <c r="Y233" s="40"/>
      <c r="Z233" s="40"/>
      <c r="AA233" s="91"/>
      <c r="AB233" s="169" t="s">
        <v>708</v>
      </c>
      <c r="AC233" s="40"/>
      <c r="AD233" s="40"/>
      <c r="AE233" s="40"/>
      <c r="AF233" s="40"/>
      <c r="AG233" s="40"/>
      <c r="AH233" s="40"/>
      <c r="AI233" s="91"/>
      <c r="BM233" s="50">
        <v>1</v>
      </c>
      <c r="BN233" s="57">
        <f t="shared" si="7"/>
        <v>65</v>
      </c>
      <c r="BO233" s="189" t="s">
        <v>1148</v>
      </c>
      <c r="BP233" s="283" t="s">
        <v>1149</v>
      </c>
      <c r="BQ233" s="54" t="s">
        <v>1285</v>
      </c>
      <c r="BR233" s="54"/>
      <c r="BS233" s="55"/>
      <c r="BT233" s="56"/>
      <c r="BU233" s="54"/>
      <c r="BV233" s="191"/>
      <c r="BY233" s="50"/>
      <c r="BZ233" s="57"/>
      <c r="CA233" s="189"/>
      <c r="CB233" s="190"/>
      <c r="CC233" s="54"/>
      <c r="CD233" s="54"/>
      <c r="CE233" s="55"/>
      <c r="CF233" s="56"/>
      <c r="CG233" s="54"/>
      <c r="CH233" s="191"/>
    </row>
    <row r="234" spans="4:86">
      <c r="BM234" s="50"/>
      <c r="BN234" s="57">
        <f t="shared" si="7"/>
        <v>65</v>
      </c>
      <c r="BO234" s="189"/>
      <c r="BP234" s="190"/>
      <c r="BQ234" s="54"/>
      <c r="BR234" s="54"/>
      <c r="BS234" s="55"/>
      <c r="BT234" s="56"/>
      <c r="BU234" s="54"/>
      <c r="BV234" s="191"/>
      <c r="BY234" s="50"/>
      <c r="BZ234" s="57"/>
      <c r="CA234" s="189"/>
      <c r="CB234" s="190"/>
      <c r="CC234" s="54"/>
      <c r="CD234" s="54"/>
      <c r="CE234" s="55"/>
      <c r="CF234" s="56"/>
      <c r="CG234" s="54"/>
      <c r="CH234" s="191"/>
    </row>
    <row r="235" spans="4:86">
      <c r="BM235" s="50"/>
      <c r="BN235" s="57">
        <f t="shared" si="7"/>
        <v>65</v>
      </c>
      <c r="BO235" s="189"/>
      <c r="BP235" s="190"/>
      <c r="BQ235" s="54"/>
      <c r="BR235" s="54"/>
      <c r="BS235" s="55"/>
      <c r="BT235" s="56"/>
      <c r="BU235" s="54"/>
      <c r="BV235" s="191"/>
      <c r="BY235" s="50"/>
      <c r="BZ235" s="57"/>
      <c r="CA235" s="189"/>
      <c r="CB235" s="190"/>
      <c r="CC235" s="54"/>
      <c r="CD235" s="54"/>
      <c r="CE235" s="55"/>
      <c r="CF235" s="56"/>
      <c r="CG235" s="54"/>
      <c r="CH235" s="191"/>
    </row>
    <row r="236" spans="4:86">
      <c r="D236" s="22" t="s">
        <v>696</v>
      </c>
      <c r="BM236" s="50"/>
      <c r="BN236" s="57">
        <f t="shared" ref="BN236:BN322" si="8">IF(BM236&gt;0,BN235+1,BN235)</f>
        <v>65</v>
      </c>
      <c r="BO236" s="189"/>
      <c r="BP236" s="190"/>
      <c r="BQ236" s="54"/>
      <c r="BR236" s="54"/>
      <c r="BS236" s="55"/>
      <c r="BT236" s="56"/>
      <c r="BU236" s="54"/>
      <c r="BV236" s="191"/>
      <c r="BY236" s="50"/>
      <c r="BZ236" s="57"/>
      <c r="CA236" s="189"/>
      <c r="CB236" s="190"/>
      <c r="CC236" s="54"/>
      <c r="CD236" s="54"/>
      <c r="CE236" s="55"/>
      <c r="CF236" s="56"/>
      <c r="CG236" s="54"/>
      <c r="CH236" s="191"/>
    </row>
    <row r="237" spans="4:86">
      <c r="E237" s="22" t="s">
        <v>709</v>
      </c>
      <c r="Q237" s="22" t="s">
        <v>697</v>
      </c>
      <c r="BM237" s="50"/>
      <c r="BN237" s="57">
        <f t="shared" si="8"/>
        <v>65</v>
      </c>
      <c r="BO237" s="189"/>
      <c r="BP237" s="190"/>
      <c r="BQ237" s="54"/>
      <c r="BR237" s="54"/>
      <c r="BS237" s="55"/>
      <c r="BT237" s="56"/>
      <c r="BU237" s="54"/>
      <c r="BV237" s="191"/>
      <c r="BY237" s="50"/>
      <c r="BZ237" s="57"/>
      <c r="CA237" s="189"/>
      <c r="CB237" s="190"/>
      <c r="CC237" s="54"/>
      <c r="CD237" s="54"/>
      <c r="CE237" s="55"/>
      <c r="CF237" s="56"/>
      <c r="CG237" s="54"/>
      <c r="CH237" s="191"/>
    </row>
    <row r="238" spans="4:86">
      <c r="R238" s="22" t="s">
        <v>688</v>
      </c>
      <c r="BM238" s="50"/>
      <c r="BN238" s="57">
        <f t="shared" si="8"/>
        <v>65</v>
      </c>
      <c r="BO238" s="189"/>
      <c r="BP238" s="190"/>
      <c r="BQ238" s="54"/>
      <c r="BR238" s="54"/>
      <c r="BS238" s="55"/>
      <c r="BT238" s="56"/>
      <c r="BU238" s="54"/>
      <c r="BV238" s="191"/>
      <c r="BY238" s="50"/>
      <c r="BZ238" s="57"/>
      <c r="CA238" s="189"/>
      <c r="CB238" s="190"/>
      <c r="CC238" s="54"/>
      <c r="CD238" s="54"/>
      <c r="CE238" s="55"/>
      <c r="CF238" s="56"/>
      <c r="CG238" s="54"/>
      <c r="CH238" s="191"/>
    </row>
    <row r="239" spans="4:86">
      <c r="S239" s="271" t="s">
        <v>664</v>
      </c>
      <c r="T239" s="259" t="s">
        <v>103</v>
      </c>
      <c r="U239" s="260"/>
      <c r="V239" s="260"/>
      <c r="W239" s="260"/>
      <c r="X239" s="260"/>
      <c r="Y239" s="260"/>
      <c r="Z239" s="260"/>
      <c r="AA239" s="261"/>
      <c r="AB239" s="259" t="s">
        <v>665</v>
      </c>
      <c r="AC239" s="260"/>
      <c r="AD239" s="260"/>
      <c r="AE239" s="260"/>
      <c r="AF239" s="260"/>
      <c r="AG239" s="261"/>
      <c r="BM239" s="50"/>
      <c r="BN239" s="57">
        <f t="shared" si="8"/>
        <v>65</v>
      </c>
      <c r="BO239" s="189"/>
      <c r="BP239" s="190"/>
      <c r="BQ239" s="54"/>
      <c r="BR239" s="54"/>
      <c r="BS239" s="55"/>
      <c r="BT239" s="56"/>
      <c r="BU239" s="54"/>
      <c r="BV239" s="191"/>
      <c r="BY239" s="50"/>
      <c r="BZ239" s="57"/>
      <c r="CA239" s="189"/>
      <c r="CB239" s="190"/>
      <c r="CC239" s="54"/>
      <c r="CD239" s="54"/>
      <c r="CE239" s="55"/>
      <c r="CF239" s="56"/>
      <c r="CG239" s="54"/>
      <c r="CH239" s="191"/>
    </row>
    <row r="240" spans="4:86">
      <c r="S240" s="271">
        <v>1</v>
      </c>
      <c r="T240" s="169" t="s">
        <v>698</v>
      </c>
      <c r="U240" s="40"/>
      <c r="V240" s="40"/>
      <c r="W240" s="40"/>
      <c r="X240" s="40"/>
      <c r="Y240" s="40"/>
      <c r="Z240" s="40"/>
      <c r="AA240" s="91"/>
      <c r="AB240" s="169" t="s">
        <v>710</v>
      </c>
      <c r="AC240" s="40"/>
      <c r="AD240" s="40"/>
      <c r="AE240" s="40"/>
      <c r="AF240" s="40"/>
      <c r="AG240" s="91"/>
      <c r="BM240" s="50"/>
      <c r="BN240" s="57">
        <f t="shared" si="8"/>
        <v>65</v>
      </c>
      <c r="BO240" s="189"/>
      <c r="BP240" s="190"/>
      <c r="BQ240" s="54"/>
      <c r="BR240" s="54"/>
      <c r="BS240" s="55"/>
      <c r="BT240" s="56"/>
      <c r="BU240" s="54"/>
      <c r="BV240" s="191"/>
      <c r="BY240" s="50"/>
      <c r="BZ240" s="57"/>
      <c r="CA240" s="189"/>
      <c r="CB240" s="190"/>
      <c r="CC240" s="54"/>
      <c r="CD240" s="54"/>
      <c r="CE240" s="55"/>
      <c r="CF240" s="56"/>
      <c r="CG240" s="54"/>
      <c r="CH240" s="191"/>
    </row>
    <row r="241" spans="3:86">
      <c r="S241" s="271" t="s">
        <v>89</v>
      </c>
      <c r="T241" s="169" t="s">
        <v>694</v>
      </c>
      <c r="U241" s="40"/>
      <c r="V241" s="40"/>
      <c r="W241" s="40"/>
      <c r="X241" s="40"/>
      <c r="Y241" s="40"/>
      <c r="Z241" s="40"/>
      <c r="AA241" s="91"/>
      <c r="AB241" s="169" t="s">
        <v>708</v>
      </c>
      <c r="AC241" s="40"/>
      <c r="AD241" s="40"/>
      <c r="AE241" s="40"/>
      <c r="AF241" s="40"/>
      <c r="AG241" s="91"/>
      <c r="BM241" s="50"/>
      <c r="BN241" s="57">
        <f t="shared" si="8"/>
        <v>65</v>
      </c>
      <c r="BO241" s="189"/>
      <c r="BP241" s="190"/>
      <c r="BQ241" s="54"/>
      <c r="BR241" s="54"/>
      <c r="BS241" s="55"/>
      <c r="BT241" s="56"/>
      <c r="BU241" s="54"/>
      <c r="BV241" s="191"/>
      <c r="BY241" s="50"/>
      <c r="BZ241" s="57"/>
      <c r="CA241" s="189"/>
      <c r="CB241" s="190"/>
      <c r="CC241" s="54"/>
      <c r="CD241" s="54"/>
      <c r="CE241" s="55"/>
      <c r="CF241" s="56"/>
      <c r="CG241" s="54"/>
      <c r="CH241" s="191"/>
    </row>
    <row r="242" spans="3:86">
      <c r="BM242" s="50"/>
      <c r="BN242" s="57">
        <f t="shared" si="8"/>
        <v>65</v>
      </c>
      <c r="BO242" s="189"/>
      <c r="BP242" s="190"/>
      <c r="BQ242" s="54"/>
      <c r="BR242" s="54"/>
      <c r="BS242" s="55"/>
      <c r="BT242" s="56"/>
      <c r="BU242" s="54"/>
      <c r="BV242" s="191"/>
      <c r="BY242" s="50"/>
      <c r="BZ242" s="57"/>
      <c r="CA242" s="189"/>
      <c r="CB242" s="190"/>
      <c r="CC242" s="54"/>
      <c r="CD242" s="54"/>
      <c r="CE242" s="55"/>
      <c r="CF242" s="56"/>
      <c r="CG242" s="54"/>
      <c r="CH242" s="191"/>
    </row>
    <row r="243" spans="3:86">
      <c r="D243" s="22" t="s">
        <v>699</v>
      </c>
      <c r="BM243" s="50"/>
      <c r="BN243" s="57">
        <f t="shared" si="8"/>
        <v>65</v>
      </c>
      <c r="BO243" s="189"/>
      <c r="BP243" s="190"/>
      <c r="BQ243" s="54"/>
      <c r="BR243" s="54"/>
      <c r="BS243" s="55"/>
      <c r="BT243" s="56"/>
      <c r="BU243" s="54"/>
      <c r="BV243" s="191"/>
      <c r="BY243" s="50"/>
      <c r="BZ243" s="57"/>
      <c r="CA243" s="189"/>
      <c r="CB243" s="190"/>
      <c r="CC243" s="54"/>
      <c r="CD243" s="54"/>
      <c r="CE243" s="55"/>
      <c r="CF243" s="56"/>
      <c r="CG243" s="54"/>
      <c r="CH243" s="191"/>
    </row>
    <row r="244" spans="3:86">
      <c r="E244" s="22" t="s">
        <v>711</v>
      </c>
      <c r="Q244" s="22" t="s">
        <v>700</v>
      </c>
      <c r="BM244" s="50"/>
      <c r="BN244" s="57">
        <f t="shared" si="8"/>
        <v>65</v>
      </c>
      <c r="BO244" s="189"/>
      <c r="BP244" s="190"/>
      <c r="BQ244" s="54"/>
      <c r="BR244" s="54"/>
      <c r="BS244" s="55"/>
      <c r="BT244" s="56"/>
      <c r="BU244" s="54"/>
      <c r="BV244" s="191"/>
      <c r="BY244" s="50"/>
      <c r="BZ244" s="57"/>
      <c r="CA244" s="189"/>
      <c r="CB244" s="190"/>
      <c r="CC244" s="54"/>
      <c r="CD244" s="54"/>
      <c r="CE244" s="55"/>
      <c r="CF244" s="56"/>
      <c r="CG244" s="54"/>
      <c r="CH244" s="191"/>
    </row>
    <row r="245" spans="3:86">
      <c r="R245" s="22" t="s">
        <v>688</v>
      </c>
      <c r="BM245" s="50"/>
      <c r="BN245" s="57">
        <f t="shared" si="8"/>
        <v>65</v>
      </c>
      <c r="BO245" s="189"/>
      <c r="BP245" s="190"/>
      <c r="BQ245" s="54"/>
      <c r="BR245" s="54"/>
      <c r="BS245" s="55"/>
      <c r="BT245" s="56"/>
      <c r="BU245" s="54"/>
      <c r="BV245" s="191"/>
      <c r="BY245" s="50"/>
      <c r="BZ245" s="57"/>
      <c r="CA245" s="189"/>
      <c r="CB245" s="190"/>
      <c r="CC245" s="54"/>
      <c r="CD245" s="54"/>
      <c r="CE245" s="55"/>
      <c r="CF245" s="56"/>
      <c r="CG245" s="54"/>
      <c r="CH245" s="191"/>
    </row>
    <row r="246" spans="3:86">
      <c r="S246" s="271" t="s">
        <v>664</v>
      </c>
      <c r="T246" s="259" t="s">
        <v>103</v>
      </c>
      <c r="U246" s="260"/>
      <c r="V246" s="260"/>
      <c r="W246" s="260"/>
      <c r="X246" s="260"/>
      <c r="Y246" s="260"/>
      <c r="Z246" s="260"/>
      <c r="AA246" s="261"/>
      <c r="AB246" s="259" t="s">
        <v>665</v>
      </c>
      <c r="AC246" s="260"/>
      <c r="AD246" s="260"/>
      <c r="AE246" s="260"/>
      <c r="AF246" s="260"/>
      <c r="AG246" s="261"/>
      <c r="BM246" s="50"/>
      <c r="BN246" s="57">
        <f t="shared" si="8"/>
        <v>65</v>
      </c>
      <c r="BO246" s="189"/>
      <c r="BP246" s="190"/>
      <c r="BQ246" s="54"/>
      <c r="BR246" s="54"/>
      <c r="BS246" s="55"/>
      <c r="BT246" s="56"/>
      <c r="BU246" s="54"/>
      <c r="BV246" s="191"/>
      <c r="BY246" s="50"/>
      <c r="BZ246" s="57"/>
      <c r="CA246" s="189"/>
      <c r="CB246" s="190"/>
      <c r="CC246" s="54"/>
      <c r="CD246" s="54"/>
      <c r="CE246" s="55"/>
      <c r="CF246" s="56"/>
      <c r="CG246" s="54"/>
      <c r="CH246" s="191"/>
    </row>
    <row r="247" spans="3:86">
      <c r="S247" s="271">
        <v>1</v>
      </c>
      <c r="T247" s="169" t="s">
        <v>193</v>
      </c>
      <c r="U247" s="40"/>
      <c r="V247" s="40"/>
      <c r="W247" s="40"/>
      <c r="X247" s="40"/>
      <c r="Y247" s="40"/>
      <c r="Z247" s="40"/>
      <c r="AA247" s="91"/>
      <c r="AB247" s="169" t="s">
        <v>1064</v>
      </c>
      <c r="AC247" s="40"/>
      <c r="AD247" s="40"/>
      <c r="AE247" s="40"/>
      <c r="AF247" s="40"/>
      <c r="AG247" s="91"/>
      <c r="BM247" s="50"/>
      <c r="BN247" s="57">
        <f t="shared" si="8"/>
        <v>65</v>
      </c>
      <c r="BO247" s="189"/>
      <c r="BP247" s="190"/>
      <c r="BQ247" s="54"/>
      <c r="BR247" s="54"/>
      <c r="BS247" s="55"/>
      <c r="BT247" s="56"/>
      <c r="BU247" s="54"/>
      <c r="BV247" s="191"/>
      <c r="BY247" s="50"/>
      <c r="BZ247" s="57"/>
      <c r="CA247" s="189"/>
      <c r="CB247" s="190"/>
      <c r="CC247" s="54"/>
      <c r="CD247" s="54"/>
      <c r="CE247" s="55"/>
      <c r="CF247" s="56"/>
      <c r="CG247" s="54"/>
      <c r="CH247" s="191"/>
    </row>
    <row r="248" spans="3:86">
      <c r="S248" s="271" t="s">
        <v>89</v>
      </c>
      <c r="T248" s="169" t="s">
        <v>694</v>
      </c>
      <c r="U248" s="40"/>
      <c r="V248" s="40"/>
      <c r="W248" s="40"/>
      <c r="X248" s="40"/>
      <c r="Y248" s="40"/>
      <c r="Z248" s="40"/>
      <c r="AA248" s="91"/>
      <c r="AB248" s="169" t="s">
        <v>708</v>
      </c>
      <c r="AC248" s="40"/>
      <c r="AD248" s="40"/>
      <c r="AE248" s="40"/>
      <c r="AF248" s="40"/>
      <c r="AG248" s="91"/>
      <c r="BM248" s="50"/>
      <c r="BN248" s="57">
        <f t="shared" si="8"/>
        <v>65</v>
      </c>
      <c r="BO248" s="189"/>
      <c r="BP248" s="190"/>
      <c r="BQ248" s="54"/>
      <c r="BR248" s="54"/>
      <c r="BS248" s="55"/>
      <c r="BT248" s="56"/>
      <c r="BU248" s="54"/>
      <c r="BV248" s="191"/>
      <c r="BY248" s="50"/>
      <c r="BZ248" s="57"/>
      <c r="CA248" s="189"/>
      <c r="CB248" s="190"/>
      <c r="CC248" s="54"/>
      <c r="CD248" s="54"/>
      <c r="CE248" s="55"/>
      <c r="CF248" s="56"/>
      <c r="CG248" s="54"/>
      <c r="CH248" s="191"/>
    </row>
    <row r="249" spans="3:86">
      <c r="BM249" s="50"/>
      <c r="BN249" s="57">
        <f t="shared" si="8"/>
        <v>65</v>
      </c>
      <c r="BO249" s="189"/>
      <c r="BP249" s="190"/>
      <c r="BQ249" s="54"/>
      <c r="BR249" s="54"/>
      <c r="BS249" s="55"/>
      <c r="BT249" s="56"/>
      <c r="BU249" s="54"/>
      <c r="BV249" s="191"/>
      <c r="BY249" s="50"/>
      <c r="BZ249" s="57"/>
      <c r="CA249" s="189"/>
      <c r="CB249" s="190"/>
      <c r="CC249" s="54"/>
      <c r="CD249" s="54"/>
      <c r="CE249" s="55"/>
      <c r="CF249" s="56"/>
      <c r="CG249" s="54"/>
      <c r="CH249" s="191"/>
    </row>
    <row r="250" spans="3:86">
      <c r="C250" s="22" t="s">
        <v>701</v>
      </c>
      <c r="D250" s="22" t="s">
        <v>679</v>
      </c>
      <c r="BM250" s="50"/>
      <c r="BN250" s="57">
        <f t="shared" si="8"/>
        <v>65</v>
      </c>
      <c r="BO250" s="189"/>
      <c r="BP250" s="190"/>
      <c r="BQ250" s="54"/>
      <c r="BR250" s="54"/>
      <c r="BS250" s="55"/>
      <c r="BT250" s="56"/>
      <c r="BU250" s="54"/>
      <c r="BV250" s="191"/>
      <c r="BY250" s="50"/>
      <c r="BZ250" s="57"/>
      <c r="CA250" s="189"/>
      <c r="CB250" s="190"/>
      <c r="CC250" s="54"/>
      <c r="CD250" s="54"/>
      <c r="CE250" s="55"/>
      <c r="CF250" s="56"/>
      <c r="CG250" s="54"/>
      <c r="CH250" s="191"/>
    </row>
    <row r="251" spans="3:86">
      <c r="D251" s="22" t="s">
        <v>269</v>
      </c>
      <c r="BM251" s="50"/>
      <c r="BN251" s="57">
        <f t="shared" si="8"/>
        <v>65</v>
      </c>
      <c r="BO251" s="189"/>
      <c r="BP251" s="190"/>
      <c r="BQ251" s="54"/>
      <c r="BR251" s="54"/>
      <c r="BS251" s="55"/>
      <c r="BT251" s="56"/>
      <c r="BU251" s="54"/>
      <c r="BV251" s="191"/>
      <c r="BY251" s="50"/>
      <c r="BZ251" s="57"/>
      <c r="CA251" s="189"/>
      <c r="CB251" s="190"/>
      <c r="CC251" s="54"/>
      <c r="CD251" s="54"/>
      <c r="CE251" s="55"/>
      <c r="CF251" s="56"/>
      <c r="CG251" s="54"/>
      <c r="CH251" s="191"/>
    </row>
    <row r="252" spans="3:86">
      <c r="E252" s="22" t="s">
        <v>720</v>
      </c>
      <c r="Q252" s="22" t="s">
        <v>686</v>
      </c>
      <c r="BM252" s="50"/>
      <c r="BN252" s="57">
        <f t="shared" si="8"/>
        <v>65</v>
      </c>
      <c r="BO252" s="189"/>
      <c r="BP252" s="190"/>
      <c r="BQ252" s="54"/>
      <c r="BR252" s="54"/>
      <c r="BS252" s="55"/>
      <c r="BT252" s="56"/>
      <c r="BU252" s="54"/>
      <c r="BV252" s="191"/>
      <c r="BY252" s="50"/>
      <c r="BZ252" s="57"/>
      <c r="CA252" s="189"/>
      <c r="CB252" s="190"/>
      <c r="CC252" s="54"/>
      <c r="CD252" s="54"/>
      <c r="CE252" s="55"/>
      <c r="CF252" s="56"/>
      <c r="CG252" s="54"/>
      <c r="CH252" s="191"/>
    </row>
    <row r="253" spans="3:86">
      <c r="H253" s="94" t="s">
        <v>687</v>
      </c>
      <c r="R253" s="22" t="s">
        <v>688</v>
      </c>
      <c r="BM253" s="50"/>
      <c r="BN253" s="57">
        <f t="shared" si="8"/>
        <v>65</v>
      </c>
      <c r="BO253" s="189"/>
      <c r="BP253" s="190"/>
      <c r="BQ253" s="54"/>
      <c r="BR253" s="54"/>
      <c r="BS253" s="55"/>
      <c r="BT253" s="56"/>
      <c r="BU253" s="54"/>
      <c r="BV253" s="191"/>
      <c r="BY253" s="50"/>
      <c r="BZ253" s="57"/>
      <c r="CA253" s="189"/>
      <c r="CB253" s="190"/>
      <c r="CC253" s="54"/>
      <c r="CD253" s="54"/>
      <c r="CE253" s="55"/>
      <c r="CF253" s="56"/>
      <c r="CG253" s="54"/>
      <c r="CH253" s="191"/>
    </row>
    <row r="254" spans="3:86">
      <c r="H254" s="94" t="s">
        <v>689</v>
      </c>
      <c r="S254" s="271" t="s">
        <v>664</v>
      </c>
      <c r="T254" s="259" t="s">
        <v>103</v>
      </c>
      <c r="U254" s="260"/>
      <c r="V254" s="260"/>
      <c r="W254" s="260"/>
      <c r="X254" s="260"/>
      <c r="Y254" s="260"/>
      <c r="Z254" s="260"/>
      <c r="AA254" s="261"/>
      <c r="AB254" s="259" t="s">
        <v>665</v>
      </c>
      <c r="AC254" s="260"/>
      <c r="AD254" s="260"/>
      <c r="AE254" s="260"/>
      <c r="AF254" s="260"/>
      <c r="AG254" s="261"/>
      <c r="BM254" s="50"/>
      <c r="BN254" s="57">
        <f t="shared" si="8"/>
        <v>65</v>
      </c>
      <c r="BO254" s="189"/>
      <c r="BP254" s="190"/>
      <c r="BQ254" s="54"/>
      <c r="BR254" s="54"/>
      <c r="BS254" s="55"/>
      <c r="BT254" s="56"/>
      <c r="BU254" s="54"/>
      <c r="BV254" s="191"/>
      <c r="BY254" s="50"/>
      <c r="BZ254" s="57"/>
      <c r="CA254" s="189"/>
      <c r="CB254" s="190"/>
      <c r="CC254" s="54"/>
      <c r="CD254" s="54"/>
      <c r="CE254" s="55"/>
      <c r="CF254" s="56"/>
      <c r="CG254" s="54"/>
      <c r="CH254" s="191"/>
    </row>
    <row r="255" spans="3:86">
      <c r="S255" s="271">
        <v>1</v>
      </c>
      <c r="T255" s="169" t="s">
        <v>690</v>
      </c>
      <c r="U255" s="40"/>
      <c r="V255" s="40"/>
      <c r="W255" s="40"/>
      <c r="X255" s="40"/>
      <c r="Y255" s="40"/>
      <c r="Z255" s="40"/>
      <c r="AA255" s="91"/>
      <c r="AB255" s="169" t="s">
        <v>868</v>
      </c>
      <c r="AC255" s="40"/>
      <c r="AD255" s="40"/>
      <c r="AE255" s="40"/>
      <c r="AF255" s="40"/>
      <c r="AG255" s="91"/>
      <c r="BM255" s="50"/>
      <c r="BN255" s="57">
        <f t="shared" si="8"/>
        <v>65</v>
      </c>
      <c r="BO255" s="189"/>
      <c r="BP255" s="190"/>
      <c r="BQ255" s="54"/>
      <c r="BR255" s="54"/>
      <c r="BS255" s="55"/>
      <c r="BT255" s="56"/>
      <c r="BU255" s="54"/>
      <c r="BV255" s="191"/>
      <c r="BY255" s="50"/>
      <c r="BZ255" s="57"/>
      <c r="CA255" s="189"/>
      <c r="CB255" s="190"/>
      <c r="CC255" s="54"/>
      <c r="CD255" s="54"/>
      <c r="CE255" s="55"/>
      <c r="CF255" s="56"/>
      <c r="CG255" s="54"/>
      <c r="CH255" s="191"/>
    </row>
    <row r="256" spans="3:86">
      <c r="BM256" s="50"/>
      <c r="BN256" s="57">
        <f t="shared" si="8"/>
        <v>65</v>
      </c>
      <c r="BO256" s="189"/>
      <c r="BP256" s="190"/>
      <c r="BQ256" s="54"/>
      <c r="BR256" s="54"/>
      <c r="BS256" s="55"/>
      <c r="BT256" s="56"/>
      <c r="BU256" s="54"/>
      <c r="BV256" s="191"/>
      <c r="BY256" s="50"/>
      <c r="BZ256" s="57"/>
      <c r="CA256" s="189"/>
      <c r="CB256" s="190"/>
      <c r="CC256" s="54"/>
      <c r="CD256" s="54"/>
      <c r="CE256" s="55"/>
      <c r="CF256" s="56"/>
      <c r="CG256" s="54"/>
      <c r="CH256" s="191"/>
    </row>
    <row r="257" spans="2:86">
      <c r="D257" s="22" t="s">
        <v>721</v>
      </c>
      <c r="AJ257" s="22" t="s">
        <v>823</v>
      </c>
      <c r="BM257" s="50"/>
      <c r="BN257" s="57">
        <f t="shared" si="8"/>
        <v>65</v>
      </c>
      <c r="BO257" s="189"/>
      <c r="BP257" s="190"/>
      <c r="BQ257" s="54"/>
      <c r="BR257" s="54"/>
      <c r="BS257" s="55"/>
      <c r="BT257" s="56"/>
      <c r="BU257" s="54"/>
      <c r="BV257" s="191"/>
      <c r="BY257" s="50"/>
      <c r="BZ257" s="57"/>
      <c r="CA257" s="189"/>
      <c r="CB257" s="190"/>
      <c r="CC257" s="54"/>
      <c r="CD257" s="54"/>
      <c r="CE257" s="55"/>
      <c r="CF257" s="56"/>
      <c r="CG257" s="54"/>
      <c r="CH257" s="191"/>
    </row>
    <row r="258" spans="2:86">
      <c r="BM258" s="50"/>
      <c r="BN258" s="57">
        <f t="shared" si="8"/>
        <v>65</v>
      </c>
      <c r="BO258" s="189"/>
      <c r="BP258" s="190"/>
      <c r="BQ258" s="54"/>
      <c r="BR258" s="54"/>
      <c r="BS258" s="55"/>
      <c r="BT258" s="56"/>
      <c r="BU258" s="54"/>
      <c r="BV258" s="191"/>
      <c r="BY258" s="50"/>
      <c r="BZ258" s="57"/>
      <c r="CA258" s="189"/>
      <c r="CB258" s="190"/>
      <c r="CC258" s="54"/>
      <c r="CD258" s="54"/>
      <c r="CE258" s="55"/>
      <c r="CF258" s="56"/>
      <c r="CG258" s="54"/>
      <c r="CH258" s="191"/>
    </row>
    <row r="259" spans="2:86">
      <c r="D259" s="22" t="s">
        <v>722</v>
      </c>
      <c r="BM259" s="50"/>
      <c r="BN259" s="57">
        <f t="shared" si="8"/>
        <v>65</v>
      </c>
      <c r="BO259" s="189"/>
      <c r="BP259" s="190"/>
      <c r="BQ259" s="54"/>
      <c r="BR259" s="54"/>
      <c r="BS259" s="55"/>
      <c r="BT259" s="56"/>
      <c r="BU259" s="54"/>
      <c r="BV259" s="191"/>
      <c r="BY259" s="50"/>
      <c r="BZ259" s="57"/>
      <c r="CA259" s="189"/>
      <c r="CB259" s="190"/>
      <c r="CC259" s="54"/>
      <c r="CD259" s="54"/>
      <c r="CE259" s="55"/>
      <c r="CF259" s="56"/>
      <c r="CG259" s="54"/>
      <c r="CH259" s="191"/>
    </row>
    <row r="260" spans="2:86">
      <c r="BM260" s="50"/>
      <c r="BN260" s="57">
        <f t="shared" si="8"/>
        <v>65</v>
      </c>
      <c r="BO260" s="189"/>
      <c r="BP260" s="190"/>
      <c r="BQ260" s="54"/>
      <c r="BR260" s="54"/>
      <c r="BS260" s="55"/>
      <c r="BT260" s="56"/>
      <c r="BU260" s="54"/>
      <c r="BV260" s="191"/>
      <c r="BY260" s="50"/>
      <c r="BZ260" s="57"/>
      <c r="CA260" s="189"/>
      <c r="CB260" s="190"/>
      <c r="CC260" s="54"/>
      <c r="CD260" s="54"/>
      <c r="CE260" s="55"/>
      <c r="CF260" s="56"/>
      <c r="CG260" s="54"/>
      <c r="CH260" s="191"/>
    </row>
    <row r="261" spans="2:86">
      <c r="C261" s="22" t="s">
        <v>714</v>
      </c>
      <c r="D261" s="22" t="s">
        <v>824</v>
      </c>
      <c r="BM261" s="50"/>
      <c r="BN261" s="57">
        <f t="shared" si="8"/>
        <v>65</v>
      </c>
      <c r="BO261" s="189"/>
      <c r="BP261" s="190"/>
      <c r="BQ261" s="54"/>
      <c r="BR261" s="54"/>
      <c r="BS261" s="55"/>
      <c r="BT261" s="56"/>
      <c r="BU261" s="54"/>
      <c r="BV261" s="191"/>
      <c r="BY261" s="50"/>
      <c r="BZ261" s="57"/>
      <c r="CA261" s="189"/>
      <c r="CB261" s="190"/>
      <c r="CC261" s="54"/>
      <c r="CD261" s="54"/>
      <c r="CE261" s="55"/>
      <c r="CF261" s="56"/>
      <c r="CG261" s="54"/>
      <c r="CH261" s="191"/>
    </row>
    <row r="262" spans="2:86">
      <c r="BM262" s="50"/>
      <c r="BN262" s="57">
        <f t="shared" si="8"/>
        <v>65</v>
      </c>
      <c r="BO262" s="189"/>
      <c r="BP262" s="190"/>
      <c r="BQ262" s="54"/>
      <c r="BR262" s="54"/>
      <c r="BS262" s="55"/>
      <c r="BT262" s="56"/>
      <c r="BU262" s="54"/>
      <c r="BV262" s="191"/>
      <c r="BY262" s="50"/>
      <c r="BZ262" s="57"/>
      <c r="CA262" s="189"/>
      <c r="CB262" s="190"/>
      <c r="CC262" s="54"/>
      <c r="CD262" s="54"/>
      <c r="CE262" s="55"/>
      <c r="CF262" s="56"/>
      <c r="CG262" s="54"/>
      <c r="CH262" s="191"/>
    </row>
    <row r="263" spans="2:86">
      <c r="E263" s="22" t="s">
        <v>825</v>
      </c>
      <c r="K263" s="22" t="s">
        <v>869</v>
      </c>
      <c r="BM263" s="50"/>
      <c r="BN263" s="57">
        <f t="shared" si="8"/>
        <v>65</v>
      </c>
      <c r="BO263" s="189"/>
      <c r="BP263" s="190"/>
      <c r="BQ263" s="54"/>
      <c r="BR263" s="54"/>
      <c r="BS263" s="55"/>
      <c r="BT263" s="56"/>
      <c r="BU263" s="54"/>
      <c r="BV263" s="191"/>
      <c r="BY263" s="50"/>
      <c r="BZ263" s="57"/>
      <c r="CA263" s="189"/>
      <c r="CB263" s="190"/>
      <c r="CC263" s="54"/>
      <c r="CD263" s="54"/>
      <c r="CE263" s="55"/>
      <c r="CF263" s="56"/>
      <c r="CG263" s="54"/>
      <c r="CH263" s="191"/>
    </row>
    <row r="264" spans="2:86">
      <c r="E264" s="22" t="s">
        <v>826</v>
      </c>
      <c r="K264" s="259" t="s">
        <v>827</v>
      </c>
      <c r="L264" s="260"/>
      <c r="M264" s="261"/>
      <c r="N264" s="169" t="s">
        <v>870</v>
      </c>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91"/>
      <c r="BM264" s="50"/>
      <c r="BN264" s="57">
        <f t="shared" si="8"/>
        <v>65</v>
      </c>
      <c r="BO264" s="189"/>
      <c r="BP264" s="190"/>
      <c r="BQ264" s="54"/>
      <c r="BR264" s="54"/>
      <c r="BS264" s="55"/>
      <c r="BT264" s="56"/>
      <c r="BU264" s="54"/>
      <c r="BV264" s="191"/>
      <c r="BY264" s="50"/>
      <c r="BZ264" s="57"/>
      <c r="CA264" s="189"/>
      <c r="CB264" s="190"/>
      <c r="CC264" s="54"/>
      <c r="CD264" s="54"/>
      <c r="CE264" s="55"/>
      <c r="CF264" s="56"/>
      <c r="CG264" s="54"/>
      <c r="CH264" s="191"/>
    </row>
    <row r="265" spans="2:86">
      <c r="BM265" s="50"/>
      <c r="BN265" s="57">
        <f t="shared" si="8"/>
        <v>65</v>
      </c>
      <c r="BO265" s="189"/>
      <c r="BP265" s="190"/>
      <c r="BQ265" s="54"/>
      <c r="BR265" s="54"/>
      <c r="BS265" s="55"/>
      <c r="BT265" s="56"/>
      <c r="BU265" s="54"/>
      <c r="BV265" s="191"/>
      <c r="BY265" s="50"/>
      <c r="BZ265" s="57"/>
      <c r="CA265" s="189"/>
      <c r="CB265" s="190"/>
      <c r="CC265" s="54"/>
      <c r="CD265" s="54"/>
      <c r="CE265" s="55"/>
      <c r="CF265" s="56"/>
      <c r="CG265" s="54"/>
      <c r="CH265" s="191"/>
    </row>
    <row r="266" spans="2:86">
      <c r="B266" s="22" t="s">
        <v>548</v>
      </c>
      <c r="C266" s="22" t="s">
        <v>638</v>
      </c>
      <c r="BM266" s="50"/>
      <c r="BN266" s="57">
        <f t="shared" si="8"/>
        <v>65</v>
      </c>
      <c r="BO266" s="189"/>
      <c r="BP266" s="190"/>
      <c r="BQ266" s="54"/>
      <c r="BR266" s="54"/>
      <c r="BS266" s="55"/>
      <c r="BT266" s="56"/>
      <c r="BU266" s="54"/>
      <c r="BV266" s="191"/>
      <c r="BY266" s="50"/>
      <c r="BZ266" s="57"/>
      <c r="CA266" s="189"/>
      <c r="CB266" s="190"/>
      <c r="CC266" s="54"/>
      <c r="CD266" s="54"/>
      <c r="CE266" s="55"/>
      <c r="CF266" s="56"/>
      <c r="CG266" s="54"/>
      <c r="CH266" s="191"/>
    </row>
    <row r="267" spans="2:86">
      <c r="BM267" s="50"/>
      <c r="BN267" s="57"/>
      <c r="BO267" s="189"/>
      <c r="BP267" s="190"/>
      <c r="BQ267" s="54"/>
      <c r="BR267" s="54"/>
      <c r="BS267" s="55"/>
      <c r="BT267" s="56"/>
      <c r="BU267" s="54"/>
      <c r="BV267" s="191"/>
      <c r="BY267" s="50"/>
      <c r="BZ267" s="57"/>
      <c r="CA267" s="189"/>
      <c r="CB267" s="190"/>
      <c r="CC267" s="54"/>
      <c r="CD267" s="54"/>
      <c r="CE267" s="55"/>
      <c r="CF267" s="56"/>
      <c r="CG267" s="54"/>
      <c r="CH267" s="191"/>
    </row>
    <row r="268" spans="2:86">
      <c r="C268" s="23" t="s">
        <v>1358</v>
      </c>
      <c r="D268" s="23" t="s">
        <v>1372</v>
      </c>
      <c r="E268" s="23"/>
      <c r="BM268" s="50"/>
      <c r="BN268" s="57"/>
      <c r="BO268" s="189"/>
      <c r="BP268" s="190"/>
      <c r="BQ268" s="54"/>
      <c r="BR268" s="54"/>
      <c r="BS268" s="55"/>
      <c r="BT268" s="56"/>
      <c r="BU268" s="54"/>
      <c r="BV268" s="191"/>
      <c r="BY268" s="50"/>
      <c r="BZ268" s="57"/>
      <c r="CA268" s="189"/>
      <c r="CB268" s="190"/>
      <c r="CC268" s="54"/>
      <c r="CD268" s="54"/>
      <c r="CE268" s="55"/>
      <c r="CF268" s="56"/>
      <c r="CG268" s="54"/>
      <c r="CH268" s="191"/>
    </row>
    <row r="269" spans="2:86">
      <c r="C269" s="23"/>
      <c r="D269" s="23" t="s">
        <v>1359</v>
      </c>
      <c r="E269" s="23"/>
      <c r="BM269" s="50"/>
      <c r="BN269" s="57"/>
      <c r="BO269" s="189"/>
      <c r="BP269" s="190"/>
      <c r="BQ269" s="54"/>
      <c r="BR269" s="54"/>
      <c r="BS269" s="55"/>
      <c r="BT269" s="56"/>
      <c r="BU269" s="54"/>
      <c r="BV269" s="191"/>
      <c r="BY269" s="50"/>
      <c r="BZ269" s="57"/>
      <c r="CA269" s="189"/>
      <c r="CB269" s="190"/>
      <c r="CC269" s="54"/>
      <c r="CD269" s="54"/>
      <c r="CE269" s="55"/>
      <c r="CF269" s="56"/>
      <c r="CG269" s="54"/>
      <c r="CH269" s="191"/>
    </row>
    <row r="270" spans="2:86">
      <c r="BM270" s="50"/>
      <c r="BN270" s="57"/>
      <c r="BO270" s="189"/>
      <c r="BP270" s="190"/>
      <c r="BQ270" s="54"/>
      <c r="BR270" s="54"/>
      <c r="BS270" s="55"/>
      <c r="BT270" s="56"/>
      <c r="BU270" s="54"/>
      <c r="BV270" s="191"/>
      <c r="BY270" s="50"/>
      <c r="BZ270" s="57"/>
      <c r="CA270" s="189"/>
      <c r="CB270" s="190"/>
      <c r="CC270" s="54"/>
      <c r="CD270" s="54"/>
      <c r="CE270" s="55"/>
      <c r="CF270" s="56"/>
      <c r="CG270" s="54"/>
      <c r="CH270" s="191"/>
    </row>
    <row r="271" spans="2:86">
      <c r="D271" s="23" t="s">
        <v>1337</v>
      </c>
      <c r="E271" s="23"/>
      <c r="F271" s="23"/>
      <c r="G271" s="23"/>
      <c r="H271" s="23"/>
      <c r="I271" s="23"/>
      <c r="J271" s="23"/>
      <c r="K271" s="23"/>
      <c r="L271" s="23"/>
      <c r="M271" s="23"/>
      <c r="N271" s="23"/>
      <c r="O271" s="23"/>
      <c r="P271" s="23"/>
      <c r="Q271" s="23"/>
      <c r="R271" s="23"/>
      <c r="S271" s="23"/>
      <c r="T271" s="23"/>
      <c r="U271" s="23"/>
      <c r="V271" s="23"/>
      <c r="W271" s="23" t="s">
        <v>1346</v>
      </c>
      <c r="X271" s="23"/>
      <c r="Y271" s="23"/>
      <c r="Z271" s="23" t="s">
        <v>1338</v>
      </c>
      <c r="AA271" s="23"/>
      <c r="AB271" s="23"/>
      <c r="AC271" s="23"/>
      <c r="AD271" s="23"/>
      <c r="AE271" s="23"/>
      <c r="AF271" s="23"/>
      <c r="AG271" s="23"/>
      <c r="AH271" s="23"/>
      <c r="AI271" s="23"/>
      <c r="BM271" s="50"/>
      <c r="BN271" s="57"/>
      <c r="BO271" s="189"/>
      <c r="BP271" s="190"/>
      <c r="BQ271" s="54"/>
      <c r="BR271" s="54"/>
      <c r="BS271" s="55"/>
      <c r="BT271" s="56"/>
      <c r="BU271" s="54"/>
      <c r="BV271" s="191"/>
      <c r="BY271" s="50"/>
      <c r="BZ271" s="57"/>
      <c r="CA271" s="189"/>
      <c r="CB271" s="190"/>
      <c r="CC271" s="54"/>
      <c r="CD271" s="54"/>
      <c r="CE271" s="55"/>
      <c r="CF271" s="56"/>
      <c r="CG271" s="54"/>
      <c r="CH271" s="191"/>
    </row>
    <row r="272" spans="2:86">
      <c r="D272" s="23"/>
      <c r="E272" s="23" t="s">
        <v>1320</v>
      </c>
      <c r="F272" s="23"/>
      <c r="G272" s="23"/>
      <c r="H272" s="23"/>
      <c r="I272" s="23"/>
      <c r="J272" s="23"/>
      <c r="K272" s="23"/>
      <c r="L272" s="23"/>
      <c r="M272" s="23" t="s">
        <v>694</v>
      </c>
      <c r="N272" s="23"/>
      <c r="O272" s="23"/>
      <c r="P272" s="23"/>
      <c r="Q272" s="23"/>
      <c r="R272" s="23"/>
      <c r="S272" s="23"/>
      <c r="T272" s="23"/>
      <c r="U272" s="23"/>
      <c r="V272" s="23"/>
      <c r="W272" s="23" t="s">
        <v>1339</v>
      </c>
      <c r="X272" s="23"/>
      <c r="Y272" s="23"/>
      <c r="Z272" s="23" t="s">
        <v>708</v>
      </c>
      <c r="AA272" s="23"/>
      <c r="AB272" s="23"/>
      <c r="AC272" s="23"/>
      <c r="AD272" s="23"/>
      <c r="AE272" s="23"/>
      <c r="AF272" s="23"/>
      <c r="AG272" s="23"/>
      <c r="AH272" s="23"/>
      <c r="AI272" s="23"/>
      <c r="BM272" s="50"/>
      <c r="BN272" s="57"/>
      <c r="BO272" s="189"/>
      <c r="BP272" s="190"/>
      <c r="BQ272" s="54"/>
      <c r="BR272" s="54"/>
      <c r="BS272" s="55"/>
      <c r="BT272" s="56"/>
      <c r="BU272" s="54"/>
      <c r="BV272" s="191"/>
      <c r="BY272" s="50"/>
      <c r="BZ272" s="57"/>
      <c r="CA272" s="189"/>
      <c r="CB272" s="190"/>
      <c r="CC272" s="54"/>
      <c r="CD272" s="54"/>
      <c r="CE272" s="55"/>
      <c r="CF272" s="56"/>
      <c r="CG272" s="54"/>
      <c r="CH272" s="191"/>
    </row>
    <row r="273" spans="3:86">
      <c r="D273" s="23"/>
      <c r="E273" s="23" t="s">
        <v>1321</v>
      </c>
      <c r="F273" s="23"/>
      <c r="G273" s="23"/>
      <c r="H273" s="23"/>
      <c r="I273" s="23"/>
      <c r="J273" s="23"/>
      <c r="K273" s="23"/>
      <c r="L273" s="23"/>
      <c r="M273" s="23" t="s">
        <v>690</v>
      </c>
      <c r="N273" s="23"/>
      <c r="O273" s="23"/>
      <c r="P273" s="23"/>
      <c r="Q273" s="23"/>
      <c r="R273" s="23"/>
      <c r="S273" s="23"/>
      <c r="T273" s="23"/>
      <c r="U273" s="23"/>
      <c r="V273" s="23"/>
      <c r="W273" s="23" t="s">
        <v>1340</v>
      </c>
      <c r="X273" s="23"/>
      <c r="Y273" s="23"/>
      <c r="Z273" s="23" t="s">
        <v>1351</v>
      </c>
      <c r="AA273" s="23"/>
      <c r="AB273" s="23"/>
      <c r="AC273" s="23"/>
      <c r="AD273" s="23"/>
      <c r="AE273" s="23"/>
      <c r="AF273" s="23"/>
      <c r="AG273" s="23"/>
      <c r="AH273" s="23"/>
      <c r="AI273" s="23"/>
      <c r="BM273" s="50"/>
      <c r="BN273" s="57"/>
      <c r="BO273" s="189"/>
      <c r="BP273" s="190"/>
      <c r="BQ273" s="54"/>
      <c r="BR273" s="54"/>
      <c r="BS273" s="55"/>
      <c r="BT273" s="56"/>
      <c r="BU273" s="54"/>
      <c r="BV273" s="191"/>
      <c r="BY273" s="50"/>
      <c r="BZ273" s="57"/>
      <c r="CA273" s="189"/>
      <c r="CB273" s="190"/>
      <c r="CC273" s="54"/>
      <c r="CD273" s="54"/>
      <c r="CE273" s="55"/>
      <c r="CF273" s="56"/>
      <c r="CG273" s="54"/>
      <c r="CH273" s="191"/>
    </row>
    <row r="274" spans="3:86">
      <c r="D274" s="23"/>
      <c r="E274" s="23" t="s">
        <v>1322</v>
      </c>
      <c r="F274" s="23"/>
      <c r="G274" s="23"/>
      <c r="H274" s="23"/>
      <c r="I274" s="23"/>
      <c r="J274" s="23"/>
      <c r="K274" s="23"/>
      <c r="L274" s="23"/>
      <c r="M274" s="23" t="s">
        <v>349</v>
      </c>
      <c r="N274" s="23"/>
      <c r="O274" s="23"/>
      <c r="P274" s="23"/>
      <c r="Q274" s="23"/>
      <c r="R274" s="23"/>
      <c r="S274" s="23"/>
      <c r="T274" s="23"/>
      <c r="U274" s="23"/>
      <c r="V274" s="23"/>
      <c r="W274" s="23" t="s">
        <v>106</v>
      </c>
      <c r="X274" s="23"/>
      <c r="Y274" s="23"/>
      <c r="Z274" s="23" t="s">
        <v>1347</v>
      </c>
      <c r="AA274" s="23"/>
      <c r="AB274" s="23"/>
      <c r="AC274" s="23"/>
      <c r="AD274" s="23"/>
      <c r="AE274" s="23"/>
      <c r="AF274" s="23"/>
      <c r="AG274" s="23"/>
      <c r="AH274" s="23"/>
      <c r="AI274" s="23"/>
      <c r="BM274" s="50"/>
      <c r="BN274" s="57"/>
      <c r="BO274" s="189"/>
      <c r="BP274" s="190"/>
      <c r="BQ274" s="54"/>
      <c r="BR274" s="54"/>
      <c r="BS274" s="55"/>
      <c r="BT274" s="56"/>
      <c r="BU274" s="54"/>
      <c r="BV274" s="191"/>
      <c r="BY274" s="50"/>
      <c r="BZ274" s="57"/>
      <c r="CA274" s="189"/>
      <c r="CB274" s="190"/>
      <c r="CC274" s="54"/>
      <c r="CD274" s="54"/>
      <c r="CE274" s="55"/>
      <c r="CF274" s="56"/>
      <c r="CG274" s="54"/>
      <c r="CH274" s="191"/>
    </row>
    <row r="275" spans="3:86">
      <c r="D275" s="23"/>
      <c r="E275" s="23" t="s">
        <v>1323</v>
      </c>
      <c r="F275" s="23"/>
      <c r="G275" s="23"/>
      <c r="H275" s="23"/>
      <c r="I275" s="23"/>
      <c r="J275" s="23"/>
      <c r="K275" s="23"/>
      <c r="L275" s="23"/>
      <c r="M275" s="23" t="s">
        <v>350</v>
      </c>
      <c r="N275" s="23"/>
      <c r="O275" s="23"/>
      <c r="P275" s="23"/>
      <c r="Q275" s="23"/>
      <c r="R275" s="23"/>
      <c r="S275" s="23"/>
      <c r="T275" s="23"/>
      <c r="U275" s="23"/>
      <c r="V275" s="23"/>
      <c r="W275" s="23" t="s">
        <v>75</v>
      </c>
      <c r="X275" s="23"/>
      <c r="Y275" s="23"/>
      <c r="Z275" s="23" t="s">
        <v>1348</v>
      </c>
      <c r="AA275" s="23"/>
      <c r="AB275" s="23"/>
      <c r="AC275" s="23"/>
      <c r="AD275" s="23"/>
      <c r="AE275" s="23"/>
      <c r="AF275" s="23"/>
      <c r="AG275" s="23"/>
      <c r="AH275" s="23"/>
      <c r="AI275" s="23"/>
      <c r="BM275" s="50"/>
      <c r="BN275" s="57"/>
      <c r="BO275" s="189"/>
      <c r="BP275" s="190"/>
      <c r="BQ275" s="54"/>
      <c r="BR275" s="54"/>
      <c r="BS275" s="55"/>
      <c r="BT275" s="56"/>
      <c r="BU275" s="54"/>
      <c r="BV275" s="191"/>
      <c r="BY275" s="50"/>
      <c r="BZ275" s="57"/>
      <c r="CA275" s="189"/>
      <c r="CB275" s="190"/>
      <c r="CC275" s="54"/>
      <c r="CD275" s="54"/>
      <c r="CE275" s="55"/>
      <c r="CF275" s="56"/>
      <c r="CG275" s="54"/>
      <c r="CH275" s="191"/>
    </row>
    <row r="276" spans="3:86">
      <c r="D276" s="23"/>
      <c r="E276" s="23" t="s">
        <v>1324</v>
      </c>
      <c r="F276" s="23"/>
      <c r="G276" s="23"/>
      <c r="H276" s="23"/>
      <c r="I276" s="23"/>
      <c r="J276" s="23"/>
      <c r="K276" s="23"/>
      <c r="L276" s="23"/>
      <c r="M276" s="23" t="s">
        <v>1345</v>
      </c>
      <c r="N276" s="23"/>
      <c r="O276" s="23"/>
      <c r="P276" s="23"/>
      <c r="Q276" s="23"/>
      <c r="R276" s="23"/>
      <c r="S276" s="23"/>
      <c r="T276" s="23"/>
      <c r="U276" s="23"/>
      <c r="V276" s="23"/>
      <c r="W276" s="23" t="s">
        <v>76</v>
      </c>
      <c r="X276" s="23"/>
      <c r="Y276" s="23"/>
      <c r="Z276" s="23" t="s">
        <v>1349</v>
      </c>
      <c r="AA276" s="23"/>
      <c r="AB276" s="23"/>
      <c r="AC276" s="23"/>
      <c r="AD276" s="23"/>
      <c r="AE276" s="23"/>
      <c r="AF276" s="23"/>
      <c r="AG276" s="23"/>
      <c r="AH276" s="23"/>
      <c r="AI276" s="23"/>
      <c r="BM276" s="50"/>
      <c r="BN276" s="57"/>
      <c r="BO276" s="189"/>
      <c r="BP276" s="190"/>
      <c r="BQ276" s="54"/>
      <c r="BR276" s="54"/>
      <c r="BS276" s="55"/>
      <c r="BT276" s="56"/>
      <c r="BU276" s="54"/>
      <c r="BV276" s="191"/>
      <c r="BY276" s="50"/>
      <c r="BZ276" s="57"/>
      <c r="CA276" s="189"/>
      <c r="CB276" s="190"/>
      <c r="CC276" s="54"/>
      <c r="CD276" s="54"/>
      <c r="CE276" s="55"/>
      <c r="CF276" s="56"/>
      <c r="CG276" s="54"/>
      <c r="CH276" s="191"/>
    </row>
    <row r="277" spans="3:86">
      <c r="D277" s="23"/>
      <c r="E277" s="23" t="s">
        <v>1325</v>
      </c>
      <c r="F277" s="23"/>
      <c r="G277" s="23"/>
      <c r="H277" s="23"/>
      <c r="I277" s="23"/>
      <c r="J277" s="23"/>
      <c r="K277" s="23"/>
      <c r="L277" s="23"/>
      <c r="M277" s="23" t="s">
        <v>699</v>
      </c>
      <c r="N277" s="23"/>
      <c r="O277" s="23"/>
      <c r="P277" s="23"/>
      <c r="Q277" s="23"/>
      <c r="R277" s="23"/>
      <c r="S277" s="23"/>
      <c r="T277" s="23"/>
      <c r="U277" s="23"/>
      <c r="V277" s="23"/>
      <c r="W277" s="23" t="s">
        <v>77</v>
      </c>
      <c r="X277" s="23"/>
      <c r="Y277" s="23"/>
      <c r="Z277" s="23" t="s">
        <v>1350</v>
      </c>
      <c r="AA277" s="23"/>
      <c r="AB277" s="23"/>
      <c r="AC277" s="23"/>
      <c r="AD277" s="23"/>
      <c r="AE277" s="23"/>
      <c r="AF277" s="23"/>
      <c r="AG277" s="23"/>
      <c r="AH277" s="23"/>
      <c r="AI277" s="23"/>
      <c r="BM277" s="50"/>
      <c r="BN277" s="57"/>
      <c r="BO277" s="189"/>
      <c r="BP277" s="190"/>
      <c r="BQ277" s="54"/>
      <c r="BR277" s="54"/>
      <c r="BS277" s="55"/>
      <c r="BT277" s="56"/>
      <c r="BU277" s="54"/>
      <c r="BV277" s="191"/>
      <c r="BY277" s="50"/>
      <c r="BZ277" s="57"/>
      <c r="CA277" s="189"/>
      <c r="CB277" s="190"/>
      <c r="CC277" s="54"/>
      <c r="CD277" s="54"/>
      <c r="CE277" s="55"/>
      <c r="CF277" s="56"/>
      <c r="CG277" s="54"/>
      <c r="CH277" s="191"/>
    </row>
    <row r="278" spans="3:86">
      <c r="D278" s="23"/>
      <c r="E278" s="23" t="s">
        <v>1326</v>
      </c>
      <c r="F278" s="23"/>
      <c r="G278" s="23"/>
      <c r="H278" s="23"/>
      <c r="I278" s="23"/>
      <c r="J278" s="23"/>
      <c r="K278" s="23"/>
      <c r="L278" s="23"/>
      <c r="M278" s="23" t="s">
        <v>1334</v>
      </c>
      <c r="N278" s="23"/>
      <c r="O278" s="23"/>
      <c r="P278" s="23"/>
      <c r="Q278" s="23"/>
      <c r="R278" s="23"/>
      <c r="S278" s="23"/>
      <c r="T278" s="23"/>
      <c r="U278" s="23"/>
      <c r="V278" s="23"/>
      <c r="W278" s="23" t="s">
        <v>78</v>
      </c>
      <c r="X278" s="23"/>
      <c r="Y278" s="23"/>
      <c r="Z278" s="23" t="s">
        <v>1352</v>
      </c>
      <c r="AA278" s="23"/>
      <c r="AB278" s="23"/>
      <c r="AC278" s="23"/>
      <c r="AD278" s="23"/>
      <c r="AE278" s="23"/>
      <c r="AF278" s="23"/>
      <c r="AG278" s="23"/>
      <c r="AH278" s="23"/>
      <c r="AI278" s="23"/>
      <c r="BM278" s="50"/>
      <c r="BN278" s="57"/>
      <c r="BO278" s="189"/>
      <c r="BP278" s="190"/>
      <c r="BQ278" s="54"/>
      <c r="BR278" s="54"/>
      <c r="BS278" s="55"/>
      <c r="BT278" s="56"/>
      <c r="BU278" s="54"/>
      <c r="BV278" s="191"/>
      <c r="BY278" s="50"/>
      <c r="BZ278" s="57"/>
      <c r="CA278" s="189"/>
      <c r="CB278" s="190"/>
      <c r="CC278" s="54"/>
      <c r="CD278" s="54"/>
      <c r="CE278" s="55"/>
      <c r="CF278" s="56"/>
      <c r="CG278" s="54"/>
      <c r="CH278" s="191"/>
    </row>
    <row r="279" spans="3:86">
      <c r="D279" s="23"/>
      <c r="E279" s="23" t="s">
        <v>1327</v>
      </c>
      <c r="F279" s="23"/>
      <c r="G279" s="23"/>
      <c r="H279" s="23"/>
      <c r="I279" s="23"/>
      <c r="J279" s="23"/>
      <c r="K279" s="23"/>
      <c r="L279" s="23"/>
      <c r="M279" s="23" t="s">
        <v>1335</v>
      </c>
      <c r="N279" s="23"/>
      <c r="O279" s="23"/>
      <c r="P279" s="23"/>
      <c r="Q279" s="23"/>
      <c r="R279" s="23"/>
      <c r="S279" s="23"/>
      <c r="T279" s="23"/>
      <c r="U279" s="23"/>
      <c r="V279" s="23"/>
      <c r="W279" s="23" t="s">
        <v>79</v>
      </c>
      <c r="X279" s="23"/>
      <c r="Y279" s="23"/>
      <c r="Z279" s="23" t="s">
        <v>1353</v>
      </c>
      <c r="AA279" s="23"/>
      <c r="AB279" s="23"/>
      <c r="AC279" s="23"/>
      <c r="AD279" s="23"/>
      <c r="AE279" s="23"/>
      <c r="AF279" s="23"/>
      <c r="AG279" s="23"/>
      <c r="AH279" s="23"/>
      <c r="AI279" s="23"/>
      <c r="BM279" s="50"/>
      <c r="BN279" s="57"/>
      <c r="BO279" s="189"/>
      <c r="BP279" s="190"/>
      <c r="BQ279" s="54"/>
      <c r="BR279" s="54"/>
      <c r="BS279" s="55"/>
      <c r="BT279" s="56"/>
      <c r="BU279" s="54"/>
      <c r="BV279" s="191"/>
      <c r="BY279" s="50"/>
      <c r="BZ279" s="57"/>
      <c r="CA279" s="189"/>
      <c r="CB279" s="190"/>
      <c r="CC279" s="54"/>
      <c r="CD279" s="54"/>
      <c r="CE279" s="55"/>
      <c r="CF279" s="56"/>
      <c r="CG279" s="54"/>
      <c r="CH279" s="191"/>
    </row>
    <row r="280" spans="3:86">
      <c r="D280" s="23"/>
      <c r="E280" s="23" t="s">
        <v>1328</v>
      </c>
      <c r="F280" s="23"/>
      <c r="G280" s="23"/>
      <c r="H280" s="23"/>
      <c r="I280" s="23"/>
      <c r="J280" s="23"/>
      <c r="K280" s="23"/>
      <c r="L280" s="23"/>
      <c r="M280" s="23" t="s">
        <v>349</v>
      </c>
      <c r="N280" s="23"/>
      <c r="O280" s="23"/>
      <c r="P280" s="23"/>
      <c r="Q280" s="23"/>
      <c r="R280" s="23"/>
      <c r="S280" s="23"/>
      <c r="T280" s="23"/>
      <c r="U280" s="23"/>
      <c r="V280" s="23"/>
      <c r="W280" s="23" t="s">
        <v>80</v>
      </c>
      <c r="X280" s="23"/>
      <c r="Y280" s="23"/>
      <c r="Z280" s="23" t="s">
        <v>1347</v>
      </c>
      <c r="AA280" s="23"/>
      <c r="AB280" s="23"/>
      <c r="AC280" s="23"/>
      <c r="AD280" s="23"/>
      <c r="AE280" s="23"/>
      <c r="AF280" s="23"/>
      <c r="AG280" s="23"/>
      <c r="AH280" s="23"/>
      <c r="AI280" s="23"/>
      <c r="BM280" s="50"/>
      <c r="BN280" s="57"/>
      <c r="BO280" s="189"/>
      <c r="BP280" s="190"/>
      <c r="BQ280" s="54"/>
      <c r="BR280" s="54"/>
      <c r="BS280" s="55"/>
      <c r="BT280" s="56"/>
      <c r="BU280" s="54"/>
      <c r="BV280" s="191"/>
      <c r="BY280" s="50"/>
      <c r="BZ280" s="57"/>
      <c r="CA280" s="189"/>
      <c r="CB280" s="190"/>
      <c r="CC280" s="54"/>
      <c r="CD280" s="54"/>
      <c r="CE280" s="55"/>
      <c r="CF280" s="56"/>
      <c r="CG280" s="54"/>
      <c r="CH280" s="191"/>
    </row>
    <row r="281" spans="3:86">
      <c r="D281" s="23"/>
      <c r="E281" s="23" t="s">
        <v>1329</v>
      </c>
      <c r="F281" s="23"/>
      <c r="G281" s="23"/>
      <c r="H281" s="23"/>
      <c r="I281" s="23"/>
      <c r="J281" s="23"/>
      <c r="K281" s="23"/>
      <c r="L281" s="23"/>
      <c r="M281" s="23" t="s">
        <v>350</v>
      </c>
      <c r="N281" s="23"/>
      <c r="O281" s="23"/>
      <c r="P281" s="23"/>
      <c r="Q281" s="23"/>
      <c r="R281" s="23"/>
      <c r="S281" s="23"/>
      <c r="T281" s="23"/>
      <c r="U281" s="23"/>
      <c r="V281" s="23"/>
      <c r="W281" s="23" t="s">
        <v>29</v>
      </c>
      <c r="X281" s="23"/>
      <c r="Y281" s="23"/>
      <c r="Z281" s="23" t="s">
        <v>1348</v>
      </c>
      <c r="AA281" s="23"/>
      <c r="AB281" s="23"/>
      <c r="AC281" s="23"/>
      <c r="AD281" s="23"/>
      <c r="AE281" s="23"/>
      <c r="AF281" s="23"/>
      <c r="AG281" s="23"/>
      <c r="AH281" s="23"/>
      <c r="AI281" s="23"/>
      <c r="BM281" s="50"/>
      <c r="BN281" s="57"/>
      <c r="BO281" s="189"/>
      <c r="BP281" s="190"/>
      <c r="BQ281" s="54"/>
      <c r="BR281" s="54"/>
      <c r="BS281" s="55"/>
      <c r="BT281" s="56"/>
      <c r="BU281" s="54"/>
      <c r="BV281" s="191"/>
      <c r="BY281" s="50"/>
      <c r="BZ281" s="57"/>
      <c r="CA281" s="189"/>
      <c r="CB281" s="190"/>
      <c r="CC281" s="54"/>
      <c r="CD281" s="54"/>
      <c r="CE281" s="55"/>
      <c r="CF281" s="56"/>
      <c r="CG281" s="54"/>
      <c r="CH281" s="191"/>
    </row>
    <row r="282" spans="3:86">
      <c r="D282" s="23"/>
      <c r="E282" s="23" t="s">
        <v>1330</v>
      </c>
      <c r="F282" s="23"/>
      <c r="G282" s="23"/>
      <c r="H282" s="23"/>
      <c r="I282" s="23"/>
      <c r="J282" s="23"/>
      <c r="K282" s="23"/>
      <c r="L282" s="23"/>
      <c r="M282" s="23" t="s">
        <v>1336</v>
      </c>
      <c r="N282" s="23"/>
      <c r="O282" s="23"/>
      <c r="P282" s="23"/>
      <c r="Q282" s="23"/>
      <c r="R282" s="23"/>
      <c r="S282" s="23"/>
      <c r="T282" s="23"/>
      <c r="U282" s="23"/>
      <c r="V282" s="23"/>
      <c r="W282" s="23" t="s">
        <v>1341</v>
      </c>
      <c r="X282" s="23"/>
      <c r="Y282" s="23"/>
      <c r="Z282" s="23" t="s">
        <v>1355</v>
      </c>
      <c r="AA282" s="23"/>
      <c r="AB282" s="23"/>
      <c r="AC282" s="23"/>
      <c r="AD282" s="23"/>
      <c r="AE282" s="23"/>
      <c r="AF282" s="23"/>
      <c r="AG282" s="23"/>
      <c r="AH282" s="23"/>
      <c r="AI282" s="23"/>
      <c r="BM282" s="50"/>
      <c r="BN282" s="57"/>
      <c r="BO282" s="189"/>
      <c r="BP282" s="190"/>
      <c r="BQ282" s="54"/>
      <c r="BR282" s="54"/>
      <c r="BS282" s="55"/>
      <c r="BT282" s="56"/>
      <c r="BU282" s="54"/>
      <c r="BV282" s="191"/>
      <c r="BY282" s="50"/>
      <c r="BZ282" s="57"/>
      <c r="CA282" s="189"/>
      <c r="CB282" s="190"/>
      <c r="CC282" s="54"/>
      <c r="CD282" s="54"/>
      <c r="CE282" s="55"/>
      <c r="CF282" s="56"/>
      <c r="CG282" s="54"/>
      <c r="CH282" s="191"/>
    </row>
    <row r="283" spans="3:86">
      <c r="D283" s="23"/>
      <c r="E283" s="23" t="s">
        <v>1331</v>
      </c>
      <c r="F283" s="23"/>
      <c r="G283" s="23"/>
      <c r="H283" s="23"/>
      <c r="I283" s="23"/>
      <c r="J283" s="23"/>
      <c r="K283" s="23"/>
      <c r="L283" s="23"/>
      <c r="M283" s="23" t="s">
        <v>699</v>
      </c>
      <c r="N283" s="23"/>
      <c r="O283" s="23"/>
      <c r="P283" s="23"/>
      <c r="Q283" s="23"/>
      <c r="R283" s="23"/>
      <c r="S283" s="23"/>
      <c r="T283" s="23"/>
      <c r="U283" s="23"/>
      <c r="V283" s="23"/>
      <c r="W283" s="23" t="s">
        <v>1342</v>
      </c>
      <c r="X283" s="23"/>
      <c r="Y283" s="23"/>
      <c r="Z283" s="23" t="s">
        <v>1354</v>
      </c>
      <c r="AA283" s="23"/>
      <c r="AB283" s="23"/>
      <c r="AC283" s="23"/>
      <c r="AD283" s="23"/>
      <c r="AE283" s="23"/>
      <c r="AF283" s="23"/>
      <c r="AG283" s="23"/>
      <c r="AH283" s="23"/>
      <c r="AI283" s="23"/>
      <c r="BM283" s="50"/>
      <c r="BN283" s="57"/>
      <c r="BO283" s="189"/>
      <c r="BP283" s="190"/>
      <c r="BQ283" s="54"/>
      <c r="BR283" s="54"/>
      <c r="BS283" s="55"/>
      <c r="BT283" s="56"/>
      <c r="BU283" s="54"/>
      <c r="BV283" s="191"/>
      <c r="BY283" s="50"/>
      <c r="BZ283" s="57"/>
      <c r="CA283" s="189"/>
      <c r="CB283" s="190"/>
      <c r="CC283" s="54"/>
      <c r="CD283" s="54"/>
      <c r="CE283" s="55"/>
      <c r="CF283" s="56"/>
      <c r="CG283" s="54"/>
      <c r="CH283" s="191"/>
    </row>
    <row r="284" spans="3:86">
      <c r="D284" s="23"/>
      <c r="E284" s="23" t="s">
        <v>1332</v>
      </c>
      <c r="F284" s="23"/>
      <c r="G284" s="23"/>
      <c r="H284" s="23"/>
      <c r="I284" s="23"/>
      <c r="J284" s="23"/>
      <c r="K284" s="23"/>
      <c r="L284" s="23"/>
      <c r="M284" s="23" t="s">
        <v>1334</v>
      </c>
      <c r="N284" s="23"/>
      <c r="O284" s="23"/>
      <c r="P284" s="23"/>
      <c r="Q284" s="23"/>
      <c r="R284" s="23"/>
      <c r="S284" s="23"/>
      <c r="T284" s="23"/>
      <c r="U284" s="23"/>
      <c r="V284" s="23"/>
      <c r="W284" s="23" t="s">
        <v>1343</v>
      </c>
      <c r="X284" s="23"/>
      <c r="Y284" s="23"/>
      <c r="Z284" s="23" t="s">
        <v>1356</v>
      </c>
      <c r="AA284" s="23"/>
      <c r="AB284" s="23"/>
      <c r="AC284" s="23"/>
      <c r="AD284" s="23"/>
      <c r="AE284" s="23"/>
      <c r="AF284" s="23"/>
      <c r="AG284" s="23"/>
      <c r="AH284" s="23"/>
      <c r="AI284" s="23"/>
      <c r="BM284" s="50"/>
      <c r="BN284" s="57"/>
      <c r="BO284" s="189"/>
      <c r="BP284" s="190"/>
      <c r="BQ284" s="54"/>
      <c r="BR284" s="54"/>
      <c r="BS284" s="55"/>
      <c r="BT284" s="56"/>
      <c r="BU284" s="54"/>
      <c r="BV284" s="191"/>
      <c r="BY284" s="50"/>
      <c r="BZ284" s="57"/>
      <c r="CA284" s="189"/>
      <c r="CB284" s="190"/>
      <c r="CC284" s="54"/>
      <c r="CD284" s="54"/>
      <c r="CE284" s="55"/>
      <c r="CF284" s="56"/>
      <c r="CG284" s="54"/>
      <c r="CH284" s="191"/>
    </row>
    <row r="285" spans="3:86">
      <c r="D285" s="23"/>
      <c r="E285" s="23" t="s">
        <v>1333</v>
      </c>
      <c r="F285" s="23"/>
      <c r="G285" s="23"/>
      <c r="H285" s="23"/>
      <c r="I285" s="23"/>
      <c r="J285" s="23"/>
      <c r="K285" s="23"/>
      <c r="L285" s="23"/>
      <c r="M285" s="23" t="s">
        <v>1335</v>
      </c>
      <c r="N285" s="23"/>
      <c r="O285" s="23"/>
      <c r="P285" s="23"/>
      <c r="Q285" s="23"/>
      <c r="R285" s="23"/>
      <c r="S285" s="23"/>
      <c r="T285" s="23"/>
      <c r="U285" s="23"/>
      <c r="V285" s="23"/>
      <c r="W285" s="23" t="s">
        <v>1344</v>
      </c>
      <c r="X285" s="23"/>
      <c r="Y285" s="23"/>
      <c r="Z285" s="23" t="s">
        <v>1357</v>
      </c>
      <c r="AA285" s="23"/>
      <c r="AB285" s="23"/>
      <c r="AC285" s="23"/>
      <c r="AD285" s="23"/>
      <c r="AE285" s="23"/>
      <c r="AF285" s="23"/>
      <c r="AG285" s="23"/>
      <c r="AH285" s="23"/>
      <c r="AI285" s="23"/>
      <c r="BM285" s="50"/>
      <c r="BN285" s="57"/>
      <c r="BO285" s="189"/>
      <c r="BP285" s="190"/>
      <c r="BQ285" s="54"/>
      <c r="BR285" s="54"/>
      <c r="BS285" s="55"/>
      <c r="BT285" s="56"/>
      <c r="BU285" s="54"/>
      <c r="BV285" s="191"/>
      <c r="BY285" s="50"/>
      <c r="BZ285" s="57"/>
      <c r="CA285" s="189"/>
      <c r="CB285" s="190"/>
      <c r="CC285" s="54"/>
      <c r="CD285" s="54"/>
      <c r="CE285" s="55"/>
      <c r="CF285" s="56"/>
      <c r="CG285" s="54"/>
      <c r="CH285" s="191"/>
    </row>
    <row r="286" spans="3:86">
      <c r="BM286" s="50"/>
      <c r="BN286" s="57">
        <f>IF(BM286&gt;0,BN266+1,BN266)</f>
        <v>65</v>
      </c>
      <c r="BO286" s="189"/>
      <c r="BP286" s="190"/>
      <c r="BQ286" s="54"/>
      <c r="BR286" s="54"/>
      <c r="BS286" s="55"/>
      <c r="BT286" s="56"/>
      <c r="BU286" s="54"/>
      <c r="BV286" s="191"/>
      <c r="BY286" s="50"/>
      <c r="BZ286" s="57"/>
      <c r="CA286" s="189"/>
      <c r="CB286" s="190"/>
      <c r="CC286" s="54"/>
      <c r="CD286" s="54"/>
      <c r="CE286" s="55"/>
      <c r="CF286" s="56"/>
      <c r="CG286" s="54"/>
      <c r="CH286" s="191"/>
    </row>
    <row r="287" spans="3:86">
      <c r="C287" s="22" t="s">
        <v>640</v>
      </c>
      <c r="D287" s="22" t="s">
        <v>633</v>
      </c>
      <c r="K287" s="266" t="s">
        <v>634</v>
      </c>
      <c r="L287" s="267"/>
      <c r="M287" s="267"/>
      <c r="N287" s="267"/>
      <c r="O287" s="268"/>
      <c r="P287" s="253" t="s">
        <v>871</v>
      </c>
      <c r="Q287" s="254"/>
      <c r="R287" s="254"/>
      <c r="S287" s="254"/>
      <c r="T287" s="254"/>
      <c r="U287" s="254"/>
      <c r="V287" s="254"/>
      <c r="W287" s="254"/>
      <c r="X287" s="254"/>
      <c r="Y287" s="254"/>
      <c r="Z287" s="254"/>
      <c r="AA287" s="254"/>
      <c r="AB287" s="254"/>
      <c r="AC287" s="254"/>
      <c r="AD287" s="254"/>
      <c r="AE287" s="254"/>
      <c r="AF287" s="254"/>
      <c r="AG287" s="254"/>
      <c r="AH287" s="254"/>
      <c r="AI287" s="254"/>
      <c r="AJ287" s="254"/>
      <c r="AK287" s="254"/>
      <c r="AL287" s="254"/>
      <c r="AM287" s="254"/>
      <c r="AN287" s="254"/>
      <c r="AO287" s="254"/>
      <c r="AP287" s="254"/>
      <c r="AQ287" s="254"/>
      <c r="AR287" s="254"/>
      <c r="AS287" s="254"/>
      <c r="AT287" s="254"/>
      <c r="AU287" s="254"/>
      <c r="AV287" s="254"/>
      <c r="AW287" s="254"/>
      <c r="AX287" s="254"/>
      <c r="AY287" s="254"/>
      <c r="AZ287" s="254"/>
      <c r="BA287" s="254"/>
      <c r="BB287" s="254"/>
      <c r="BC287" s="254"/>
      <c r="BD287" s="254"/>
      <c r="BE287" s="255"/>
      <c r="BM287" s="50"/>
      <c r="BN287" s="57">
        <f>IF(BM287&gt;0,BN286+1,BN286)</f>
        <v>65</v>
      </c>
      <c r="BO287" s="189"/>
      <c r="BP287" s="190"/>
      <c r="BQ287" s="54"/>
      <c r="BR287" s="54"/>
      <c r="BS287" s="55"/>
      <c r="BT287" s="56"/>
      <c r="BU287" s="54"/>
      <c r="BV287" s="191"/>
      <c r="BY287" s="50"/>
      <c r="BZ287" s="57"/>
      <c r="CA287" s="189"/>
      <c r="CB287" s="190"/>
      <c r="CC287" s="54"/>
      <c r="CD287" s="54"/>
      <c r="CE287" s="55"/>
      <c r="CF287" s="56"/>
      <c r="CG287" s="54"/>
      <c r="CH287" s="191"/>
    </row>
    <row r="288" spans="3:86">
      <c r="D288" s="22" t="s">
        <v>636</v>
      </c>
      <c r="K288" s="269"/>
      <c r="L288" s="265"/>
      <c r="M288" s="265"/>
      <c r="N288" s="265"/>
      <c r="O288" s="270"/>
      <c r="P288" s="256" t="s">
        <v>872</v>
      </c>
      <c r="Q288" s="168"/>
      <c r="R288" s="168"/>
      <c r="S288" s="168"/>
      <c r="T288" s="168"/>
      <c r="U288" s="168"/>
      <c r="V288" s="168"/>
      <c r="W288" s="168"/>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168"/>
      <c r="BE288" s="149"/>
      <c r="BM288" s="50"/>
      <c r="BN288" s="57">
        <f t="shared" si="8"/>
        <v>65</v>
      </c>
      <c r="BO288" s="189"/>
      <c r="BP288" s="190"/>
      <c r="BQ288" s="54"/>
      <c r="BR288" s="54"/>
      <c r="BS288" s="55"/>
      <c r="BT288" s="56"/>
      <c r="BU288" s="54"/>
      <c r="BV288" s="191"/>
      <c r="BY288" s="50"/>
      <c r="BZ288" s="57"/>
      <c r="CA288" s="189"/>
      <c r="CB288" s="190"/>
      <c r="CC288" s="54"/>
      <c r="CD288" s="54"/>
      <c r="CE288" s="55"/>
      <c r="CF288" s="56"/>
      <c r="CG288" s="54"/>
      <c r="CH288" s="191"/>
    </row>
    <row r="289" spans="2:86">
      <c r="K289" s="269"/>
      <c r="L289" s="265"/>
      <c r="M289" s="265"/>
      <c r="N289" s="265"/>
      <c r="O289" s="270"/>
      <c r="P289" s="257" t="s">
        <v>873</v>
      </c>
      <c r="Q289" s="153"/>
      <c r="R289" s="153"/>
      <c r="S289" s="153"/>
      <c r="T289" s="153"/>
      <c r="U289" s="153"/>
      <c r="V289" s="153"/>
      <c r="W289" s="153"/>
      <c r="X289" s="153"/>
      <c r="Y289" s="153"/>
      <c r="Z289" s="153"/>
      <c r="AA289" s="153"/>
      <c r="AB289" s="153"/>
      <c r="AC289" s="153"/>
      <c r="AD289" s="153"/>
      <c r="AE289" s="153"/>
      <c r="AF289" s="153"/>
      <c r="AG289" s="153"/>
      <c r="AH289" s="153"/>
      <c r="AI289" s="153"/>
      <c r="AJ289" s="153"/>
      <c r="AK289" s="153"/>
      <c r="AL289" s="153"/>
      <c r="AM289" s="153"/>
      <c r="AN289" s="153"/>
      <c r="AO289" s="153"/>
      <c r="AP289" s="153"/>
      <c r="AQ289" s="153"/>
      <c r="AR289" s="153"/>
      <c r="AS289" s="153"/>
      <c r="AT289" s="153"/>
      <c r="AU289" s="153"/>
      <c r="AV289" s="153"/>
      <c r="AW289" s="153"/>
      <c r="AX289" s="153"/>
      <c r="AY289" s="153"/>
      <c r="AZ289" s="153"/>
      <c r="BA289" s="153"/>
      <c r="BB289" s="153"/>
      <c r="BC289" s="153"/>
      <c r="BD289" s="153"/>
      <c r="BE289" s="258"/>
      <c r="BM289" s="50"/>
      <c r="BN289" s="57">
        <f t="shared" si="8"/>
        <v>65</v>
      </c>
      <c r="BO289" s="189"/>
      <c r="BP289" s="190"/>
      <c r="BQ289" s="54"/>
      <c r="BR289" s="54"/>
      <c r="BS289" s="55"/>
      <c r="BT289" s="56"/>
      <c r="BU289" s="54"/>
      <c r="BV289" s="191"/>
      <c r="BY289" s="50"/>
      <c r="BZ289" s="57"/>
      <c r="CA289" s="189"/>
      <c r="CB289" s="190"/>
      <c r="CC289" s="54"/>
      <c r="CD289" s="54"/>
      <c r="CE289" s="55"/>
      <c r="CF289" s="56"/>
      <c r="CG289" s="54"/>
      <c r="CH289" s="191"/>
    </row>
    <row r="290" spans="2:86">
      <c r="K290" s="266" t="s">
        <v>635</v>
      </c>
      <c r="L290" s="267"/>
      <c r="M290" s="267"/>
      <c r="N290" s="267"/>
      <c r="O290" s="268"/>
      <c r="P290" s="256" t="s">
        <v>1457</v>
      </c>
      <c r="Q290" s="168"/>
      <c r="R290" s="168"/>
      <c r="S290" s="168"/>
      <c r="T290" s="168"/>
      <c r="U290" s="168"/>
      <c r="V290" s="168"/>
      <c r="W290" s="168"/>
      <c r="X290" s="168"/>
      <c r="Y290" s="168"/>
      <c r="Z290" s="168"/>
      <c r="AA290" s="168"/>
      <c r="AB290" s="16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c r="BA290" s="168"/>
      <c r="BB290" s="168"/>
      <c r="BC290" s="168"/>
      <c r="BD290" s="168"/>
      <c r="BE290" s="149"/>
      <c r="BM290" s="50"/>
      <c r="BN290" s="57">
        <f t="shared" si="8"/>
        <v>65</v>
      </c>
      <c r="BO290" s="189"/>
      <c r="BP290" s="190"/>
      <c r="BQ290" s="54"/>
      <c r="BR290" s="54"/>
      <c r="BS290" s="55"/>
      <c r="BT290" s="56"/>
      <c r="BU290" s="54"/>
      <c r="BV290" s="191"/>
      <c r="BY290" s="50"/>
      <c r="BZ290" s="57"/>
      <c r="CA290" s="189"/>
      <c r="CB290" s="190"/>
      <c r="CC290" s="54"/>
      <c r="CD290" s="54"/>
      <c r="CE290" s="55"/>
      <c r="CF290" s="56"/>
      <c r="CG290" s="54"/>
      <c r="CH290" s="191"/>
    </row>
    <row r="291" spans="2:86">
      <c r="K291" s="269"/>
      <c r="L291" s="265"/>
      <c r="M291" s="265"/>
      <c r="N291" s="265"/>
      <c r="O291" s="270"/>
      <c r="P291" s="256" t="s">
        <v>1458</v>
      </c>
      <c r="Q291" s="168"/>
      <c r="R291" s="168"/>
      <c r="S291" s="168"/>
      <c r="T291" s="168"/>
      <c r="U291" s="168"/>
      <c r="V291" s="168"/>
      <c r="W291" s="168"/>
      <c r="X291" s="168"/>
      <c r="Y291" s="168"/>
      <c r="Z291" s="168"/>
      <c r="AA291" s="168"/>
      <c r="AB291" s="16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c r="BA291" s="168"/>
      <c r="BB291" s="168"/>
      <c r="BC291" s="168"/>
      <c r="BD291" s="168"/>
      <c r="BE291" s="149"/>
      <c r="BM291" s="50"/>
      <c r="BN291" s="57">
        <f t="shared" si="8"/>
        <v>65</v>
      </c>
      <c r="BO291" s="189"/>
      <c r="BP291" s="190"/>
      <c r="BQ291" s="54"/>
      <c r="BR291" s="54"/>
      <c r="BS291" s="55"/>
      <c r="BT291" s="56"/>
      <c r="BU291" s="54"/>
      <c r="BV291" s="191"/>
      <c r="BY291" s="50"/>
      <c r="BZ291" s="57"/>
      <c r="CA291" s="189"/>
      <c r="CB291" s="190"/>
      <c r="CC291" s="54"/>
      <c r="CD291" s="54"/>
      <c r="CE291" s="55"/>
      <c r="CF291" s="56"/>
      <c r="CG291" s="54"/>
      <c r="CH291" s="191"/>
    </row>
    <row r="292" spans="2:86">
      <c r="K292" s="262"/>
      <c r="L292" s="263"/>
      <c r="M292" s="263"/>
      <c r="N292" s="263"/>
      <c r="O292" s="264"/>
      <c r="P292" s="257" t="s">
        <v>1360</v>
      </c>
      <c r="Q292" s="153"/>
      <c r="R292" s="153"/>
      <c r="S292" s="153"/>
      <c r="T292" s="153"/>
      <c r="U292" s="153"/>
      <c r="V292" s="153"/>
      <c r="W292" s="153"/>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3"/>
      <c r="AS292" s="153"/>
      <c r="AT292" s="153"/>
      <c r="AU292" s="153"/>
      <c r="AV292" s="153"/>
      <c r="AW292" s="153"/>
      <c r="AX292" s="153"/>
      <c r="AY292" s="153"/>
      <c r="AZ292" s="153"/>
      <c r="BA292" s="153"/>
      <c r="BB292" s="153"/>
      <c r="BC292" s="153"/>
      <c r="BD292" s="153"/>
      <c r="BE292" s="258"/>
      <c r="BM292" s="50"/>
      <c r="BN292" s="57">
        <f t="shared" si="8"/>
        <v>65</v>
      </c>
      <c r="BO292" s="189"/>
      <c r="BP292" s="190"/>
      <c r="BQ292" s="54"/>
      <c r="BR292" s="54"/>
      <c r="BS292" s="55"/>
      <c r="BT292" s="56"/>
      <c r="BU292" s="54"/>
      <c r="BV292" s="191"/>
      <c r="BY292" s="50"/>
      <c r="BZ292" s="57"/>
      <c r="CA292" s="189"/>
      <c r="CB292" s="190"/>
      <c r="CC292" s="54"/>
      <c r="CD292" s="54"/>
      <c r="CE292" s="55"/>
      <c r="CF292" s="56"/>
      <c r="CG292" s="54"/>
      <c r="CH292" s="191"/>
    </row>
    <row r="293" spans="2:86">
      <c r="BM293" s="50"/>
      <c r="BN293" s="57">
        <f t="shared" si="8"/>
        <v>65</v>
      </c>
      <c r="BO293" s="189"/>
      <c r="BP293" s="190"/>
      <c r="BQ293" s="54"/>
      <c r="BR293" s="54"/>
      <c r="BS293" s="55"/>
      <c r="BT293" s="56"/>
      <c r="BU293" s="54"/>
      <c r="BV293" s="191"/>
      <c r="BY293" s="50"/>
      <c r="BZ293" s="57"/>
      <c r="CA293" s="189"/>
      <c r="CB293" s="190"/>
      <c r="CC293" s="54"/>
      <c r="CD293" s="54"/>
      <c r="CE293" s="55"/>
      <c r="CF293" s="56"/>
      <c r="CG293" s="54"/>
      <c r="CH293" s="191"/>
    </row>
    <row r="294" spans="2:86">
      <c r="D294" s="22" t="s">
        <v>637</v>
      </c>
      <c r="BM294" s="50"/>
      <c r="BN294" s="57">
        <f t="shared" si="8"/>
        <v>65</v>
      </c>
      <c r="BO294" s="189"/>
      <c r="BP294" s="190"/>
      <c r="BQ294" s="54"/>
      <c r="BR294" s="54"/>
      <c r="BS294" s="55"/>
      <c r="BT294" s="56"/>
      <c r="BU294" s="54"/>
      <c r="BV294" s="191"/>
      <c r="BY294" s="50"/>
      <c r="BZ294" s="57"/>
      <c r="CA294" s="189"/>
      <c r="CB294" s="190"/>
      <c r="CC294" s="54"/>
      <c r="CD294" s="54"/>
      <c r="CE294" s="55"/>
      <c r="CF294" s="56"/>
      <c r="CG294" s="54"/>
      <c r="CH294" s="191"/>
    </row>
    <row r="295" spans="2:86">
      <c r="E295" s="23" t="s">
        <v>1361</v>
      </c>
      <c r="BM295" s="50"/>
      <c r="BN295" s="57"/>
      <c r="BO295" s="189"/>
      <c r="BP295" s="190"/>
      <c r="BQ295" s="54"/>
      <c r="BR295" s="54"/>
      <c r="BS295" s="55"/>
      <c r="BT295" s="56"/>
      <c r="BU295" s="54"/>
      <c r="BV295" s="191"/>
      <c r="BY295" s="50"/>
      <c r="BZ295" s="57"/>
      <c r="CA295" s="189"/>
      <c r="CB295" s="190"/>
      <c r="CC295" s="54"/>
      <c r="CD295" s="54"/>
      <c r="CE295" s="55"/>
      <c r="CF295" s="56"/>
      <c r="CG295" s="54"/>
      <c r="CH295" s="191"/>
    </row>
    <row r="296" spans="2:86">
      <c r="E296" s="23" t="s">
        <v>1362</v>
      </c>
      <c r="BM296" s="50"/>
      <c r="BN296" s="57"/>
      <c r="BO296" s="189"/>
      <c r="BP296" s="190"/>
      <c r="BQ296" s="54"/>
      <c r="BR296" s="54"/>
      <c r="BS296" s="55"/>
      <c r="BT296" s="56"/>
      <c r="BU296" s="54"/>
      <c r="BV296" s="191"/>
      <c r="BY296" s="50"/>
      <c r="BZ296" s="57"/>
      <c r="CA296" s="189"/>
      <c r="CB296" s="190"/>
      <c r="CC296" s="54"/>
      <c r="CD296" s="54"/>
      <c r="CE296" s="55"/>
      <c r="CF296" s="56"/>
      <c r="CG296" s="54"/>
      <c r="CH296" s="191"/>
    </row>
    <row r="297" spans="2:86">
      <c r="E297" s="22" t="s">
        <v>1363</v>
      </c>
      <c r="BM297" s="50"/>
      <c r="BN297" s="57">
        <f>IF(BM297&gt;0,BN294+1,BN294)</f>
        <v>65</v>
      </c>
      <c r="BO297" s="189"/>
      <c r="BP297" s="190"/>
      <c r="BQ297" s="54"/>
      <c r="BR297" s="54"/>
      <c r="BS297" s="55"/>
      <c r="BT297" s="56"/>
      <c r="BU297" s="54"/>
      <c r="BV297" s="191"/>
      <c r="BY297" s="50"/>
      <c r="BZ297" s="57"/>
      <c r="CA297" s="189"/>
      <c r="CB297" s="190"/>
      <c r="CC297" s="54"/>
      <c r="CD297" s="54"/>
      <c r="CE297" s="55"/>
      <c r="CF297" s="56"/>
      <c r="CG297" s="54"/>
      <c r="CH297" s="191"/>
    </row>
    <row r="298" spans="2:86">
      <c r="E298" s="22" t="s">
        <v>1364</v>
      </c>
      <c r="BM298" s="50"/>
      <c r="BN298" s="57">
        <f t="shared" si="8"/>
        <v>65</v>
      </c>
      <c r="BO298" s="189"/>
      <c r="BP298" s="190"/>
      <c r="BQ298" s="54"/>
      <c r="BR298" s="54"/>
      <c r="BS298" s="55"/>
      <c r="BT298" s="56"/>
      <c r="BU298" s="54"/>
      <c r="BV298" s="191"/>
      <c r="BY298" s="50"/>
      <c r="BZ298" s="57"/>
      <c r="CA298" s="189"/>
      <c r="CB298" s="190"/>
      <c r="CC298" s="54"/>
      <c r="CD298" s="54"/>
      <c r="CE298" s="55"/>
      <c r="CF298" s="56"/>
      <c r="CG298" s="54"/>
      <c r="CH298" s="191"/>
    </row>
    <row r="299" spans="2:86">
      <c r="BM299" s="50"/>
      <c r="BN299" s="57">
        <f t="shared" si="8"/>
        <v>65</v>
      </c>
      <c r="BO299" s="189"/>
      <c r="BP299" s="190"/>
      <c r="BQ299" s="54"/>
      <c r="BR299" s="54"/>
      <c r="BS299" s="55"/>
      <c r="BT299" s="56"/>
      <c r="BU299" s="54"/>
      <c r="BV299" s="191"/>
      <c r="BY299" s="50"/>
      <c r="BZ299" s="57"/>
      <c r="CA299" s="189"/>
      <c r="CB299" s="190"/>
      <c r="CC299" s="54"/>
      <c r="CD299" s="54"/>
      <c r="CE299" s="55"/>
      <c r="CF299" s="56"/>
      <c r="CG299" s="54"/>
      <c r="CH299" s="191"/>
    </row>
    <row r="300" spans="2:86">
      <c r="B300" s="22" t="s">
        <v>625</v>
      </c>
      <c r="C300" s="22" t="s">
        <v>628</v>
      </c>
      <c r="BM300" s="50"/>
      <c r="BN300" s="57">
        <f t="shared" si="8"/>
        <v>65</v>
      </c>
      <c r="BO300" s="189"/>
      <c r="BP300" s="190"/>
      <c r="BQ300" s="54"/>
      <c r="BR300" s="54"/>
      <c r="BS300" s="55"/>
      <c r="BT300" s="56"/>
      <c r="BU300" s="54"/>
      <c r="BV300" s="191"/>
      <c r="BY300" s="50"/>
      <c r="BZ300" s="57"/>
      <c r="CA300" s="189"/>
      <c r="CB300" s="190"/>
      <c r="CC300" s="54"/>
      <c r="CD300" s="54"/>
      <c r="CE300" s="55"/>
      <c r="CF300" s="56"/>
      <c r="CG300" s="54"/>
      <c r="CH300" s="191"/>
    </row>
    <row r="301" spans="2:86">
      <c r="D301" s="22" t="s">
        <v>1298</v>
      </c>
      <c r="BM301" s="50"/>
      <c r="BN301" s="57">
        <f t="shared" si="8"/>
        <v>65</v>
      </c>
      <c r="BO301" s="189"/>
      <c r="BP301" s="190"/>
      <c r="BQ301" s="54"/>
      <c r="BR301" s="54"/>
      <c r="BS301" s="55"/>
      <c r="BT301" s="56"/>
      <c r="BU301" s="54"/>
      <c r="BV301" s="191"/>
      <c r="BY301" s="50"/>
      <c r="BZ301" s="57"/>
      <c r="CA301" s="189"/>
      <c r="CB301" s="190"/>
      <c r="CC301" s="54"/>
      <c r="CD301" s="54"/>
      <c r="CE301" s="55"/>
      <c r="CF301" s="56"/>
      <c r="CG301" s="54"/>
      <c r="CH301" s="191"/>
    </row>
    <row r="302" spans="2:86">
      <c r="D302" s="22" t="s">
        <v>1373</v>
      </c>
      <c r="BM302" s="50"/>
      <c r="BN302" s="57">
        <f t="shared" si="8"/>
        <v>65</v>
      </c>
      <c r="BO302" s="189"/>
      <c r="BP302" s="190"/>
      <c r="BQ302" s="54"/>
      <c r="BR302" s="54"/>
      <c r="BS302" s="55"/>
      <c r="BT302" s="56"/>
      <c r="BU302" s="54"/>
      <c r="BV302" s="191"/>
      <c r="BY302" s="50"/>
      <c r="BZ302" s="57"/>
      <c r="CA302" s="189"/>
      <c r="CB302" s="190"/>
      <c r="CC302" s="54"/>
      <c r="CD302" s="54"/>
      <c r="CE302" s="55"/>
      <c r="CF302" s="56"/>
      <c r="CG302" s="54"/>
      <c r="CH302" s="191"/>
    </row>
    <row r="303" spans="2:86">
      <c r="D303" s="22" t="s">
        <v>730</v>
      </c>
      <c r="BM303" s="50"/>
      <c r="BN303" s="57">
        <f t="shared" si="8"/>
        <v>65</v>
      </c>
      <c r="BO303" s="189"/>
      <c r="BP303" s="190"/>
      <c r="BQ303" s="54"/>
      <c r="BR303" s="54"/>
      <c r="BS303" s="55"/>
      <c r="BT303" s="56"/>
      <c r="BU303" s="54"/>
      <c r="BV303" s="191"/>
      <c r="BY303" s="50"/>
      <c r="BZ303" s="57"/>
      <c r="CA303" s="189"/>
      <c r="CB303" s="190"/>
      <c r="CC303" s="54"/>
      <c r="CD303" s="54"/>
      <c r="CE303" s="55"/>
      <c r="CF303" s="56"/>
      <c r="CG303" s="54"/>
      <c r="CH303" s="191"/>
    </row>
    <row r="304" spans="2:86">
      <c r="D304" s="22" t="s">
        <v>731</v>
      </c>
      <c r="BM304" s="50"/>
      <c r="BN304" s="57">
        <f t="shared" si="8"/>
        <v>65</v>
      </c>
      <c r="BO304" s="189"/>
      <c r="BP304" s="190"/>
      <c r="BQ304" s="54"/>
      <c r="BR304" s="54"/>
      <c r="BS304" s="55"/>
      <c r="BT304" s="56"/>
      <c r="BU304" s="54"/>
      <c r="BV304" s="191"/>
      <c r="BY304" s="50"/>
      <c r="BZ304" s="57"/>
      <c r="CA304" s="189"/>
      <c r="CB304" s="190"/>
      <c r="CC304" s="54"/>
      <c r="CD304" s="54"/>
      <c r="CE304" s="55"/>
      <c r="CF304" s="56"/>
      <c r="CG304" s="54"/>
      <c r="CH304" s="191"/>
    </row>
    <row r="305" spans="4:86">
      <c r="D305" s="22" t="s">
        <v>732</v>
      </c>
      <c r="BM305" s="50"/>
      <c r="BN305" s="57">
        <f t="shared" si="8"/>
        <v>65</v>
      </c>
      <c r="BO305" s="189"/>
      <c r="BP305" s="190"/>
      <c r="BQ305" s="54"/>
      <c r="BR305" s="54"/>
      <c r="BS305" s="55"/>
      <c r="BT305" s="56"/>
      <c r="BU305" s="54"/>
      <c r="BV305" s="191"/>
      <c r="BY305" s="50"/>
      <c r="BZ305" s="57"/>
      <c r="CA305" s="189"/>
      <c r="CB305" s="190"/>
      <c r="CC305" s="54"/>
      <c r="CD305" s="54"/>
      <c r="CE305" s="55"/>
      <c r="CF305" s="56"/>
      <c r="CG305" s="54"/>
      <c r="CH305" s="191"/>
    </row>
    <row r="306" spans="4:86">
      <c r="D306" s="22" t="s">
        <v>733</v>
      </c>
      <c r="BM306" s="50"/>
      <c r="BN306" s="57">
        <f t="shared" si="8"/>
        <v>65</v>
      </c>
      <c r="BO306" s="189"/>
      <c r="BP306" s="190"/>
      <c r="BQ306" s="54"/>
      <c r="BR306" s="54"/>
      <c r="BS306" s="55"/>
      <c r="BT306" s="56"/>
      <c r="BU306" s="54"/>
      <c r="BV306" s="191"/>
      <c r="BY306" s="50"/>
      <c r="BZ306" s="57"/>
      <c r="CA306" s="189"/>
      <c r="CB306" s="190"/>
      <c r="CC306" s="54"/>
      <c r="CD306" s="54"/>
      <c r="CE306" s="55"/>
      <c r="CF306" s="56"/>
      <c r="CG306" s="54"/>
      <c r="CH306" s="191"/>
    </row>
    <row r="307" spans="4:86">
      <c r="D307" s="22" t="s">
        <v>842</v>
      </c>
      <c r="BM307" s="50"/>
      <c r="BN307" s="57">
        <f t="shared" si="8"/>
        <v>65</v>
      </c>
      <c r="BO307" s="189"/>
      <c r="BP307" s="190"/>
      <c r="BQ307" s="54"/>
      <c r="BR307" s="54"/>
      <c r="BS307" s="55"/>
      <c r="BT307" s="56"/>
      <c r="BU307" s="54"/>
      <c r="BV307" s="191"/>
      <c r="BY307" s="50"/>
      <c r="BZ307" s="57"/>
      <c r="CA307" s="189"/>
      <c r="CB307" s="190"/>
      <c r="CC307" s="54"/>
      <c r="CD307" s="54"/>
      <c r="CE307" s="55"/>
      <c r="CF307" s="56"/>
      <c r="CG307" s="54"/>
      <c r="CH307" s="191"/>
    </row>
    <row r="308" spans="4:86">
      <c r="D308" s="22" t="s">
        <v>843</v>
      </c>
      <c r="BM308" s="50"/>
      <c r="BN308" s="57">
        <f t="shared" si="8"/>
        <v>65</v>
      </c>
      <c r="BO308" s="189"/>
      <c r="BP308" s="190"/>
      <c r="BQ308" s="54"/>
      <c r="BR308" s="54"/>
      <c r="BS308" s="55"/>
      <c r="BT308" s="56"/>
      <c r="BU308" s="54"/>
      <c r="BV308" s="191"/>
      <c r="BY308" s="50"/>
      <c r="BZ308" s="57"/>
      <c r="CA308" s="189"/>
      <c r="CB308" s="190"/>
      <c r="CC308" s="54"/>
      <c r="CD308" s="54"/>
      <c r="CE308" s="55"/>
      <c r="CF308" s="56"/>
      <c r="CG308" s="54"/>
      <c r="CH308" s="191"/>
    </row>
    <row r="309" spans="4:86">
      <c r="D309" s="22" t="s">
        <v>844</v>
      </c>
      <c r="BM309" s="50"/>
      <c r="BN309" s="57">
        <f t="shared" si="8"/>
        <v>65</v>
      </c>
      <c r="BO309" s="189"/>
      <c r="BP309" s="190"/>
      <c r="BQ309" s="54"/>
      <c r="BR309" s="54"/>
      <c r="BS309" s="55"/>
      <c r="BT309" s="56"/>
      <c r="BU309" s="54"/>
      <c r="BV309" s="191"/>
      <c r="BY309" s="50"/>
      <c r="BZ309" s="57"/>
      <c r="CA309" s="189"/>
      <c r="CB309" s="190"/>
      <c r="CC309" s="54"/>
      <c r="CD309" s="54"/>
      <c r="CE309" s="55"/>
      <c r="CF309" s="56"/>
      <c r="CG309" s="54"/>
      <c r="CH309" s="191"/>
    </row>
    <row r="310" spans="4:86">
      <c r="D310" s="22" t="s">
        <v>845</v>
      </c>
      <c r="BM310" s="50"/>
      <c r="BN310" s="57">
        <f t="shared" si="8"/>
        <v>65</v>
      </c>
      <c r="BO310" s="189"/>
      <c r="BP310" s="190"/>
      <c r="BQ310" s="54"/>
      <c r="BR310" s="54"/>
      <c r="BS310" s="55"/>
      <c r="BT310" s="56"/>
      <c r="BU310" s="54"/>
      <c r="BV310" s="191"/>
      <c r="BY310" s="50"/>
      <c r="BZ310" s="57"/>
      <c r="CA310" s="189"/>
      <c r="CB310" s="190"/>
      <c r="CC310" s="54"/>
      <c r="CD310" s="54"/>
      <c r="CE310" s="55"/>
      <c r="CF310" s="56"/>
      <c r="CG310" s="54"/>
      <c r="CH310" s="191"/>
    </row>
    <row r="311" spans="4:86">
      <c r="D311" s="22" t="s">
        <v>848</v>
      </c>
      <c r="BM311" s="50"/>
      <c r="BN311" s="57">
        <f t="shared" si="8"/>
        <v>65</v>
      </c>
      <c r="BO311" s="189"/>
      <c r="BP311" s="190"/>
      <c r="BQ311" s="54"/>
      <c r="BR311" s="54"/>
      <c r="BS311" s="55"/>
      <c r="BT311" s="56"/>
      <c r="BU311" s="54"/>
      <c r="BV311" s="191"/>
      <c r="BY311" s="50"/>
      <c r="BZ311" s="57"/>
      <c r="CA311" s="189"/>
      <c r="CB311" s="190"/>
      <c r="CC311" s="54"/>
      <c r="CD311" s="54"/>
      <c r="CE311" s="55"/>
      <c r="CF311" s="56"/>
      <c r="CG311" s="54"/>
      <c r="CH311" s="191"/>
    </row>
    <row r="312" spans="4:86">
      <c r="D312" s="22" t="s">
        <v>849</v>
      </c>
      <c r="BM312" s="50"/>
      <c r="BN312" s="57">
        <f t="shared" si="8"/>
        <v>65</v>
      </c>
      <c r="BO312" s="189"/>
      <c r="BP312" s="190"/>
      <c r="BQ312" s="54"/>
      <c r="BR312" s="54"/>
      <c r="BS312" s="55"/>
      <c r="BT312" s="56"/>
      <c r="BU312" s="54"/>
      <c r="BV312" s="191"/>
      <c r="BY312" s="50"/>
      <c r="BZ312" s="57"/>
      <c r="CA312" s="189"/>
      <c r="CB312" s="190"/>
      <c r="CC312" s="54"/>
      <c r="CD312" s="54"/>
      <c r="CE312" s="55"/>
      <c r="CF312" s="56"/>
      <c r="CG312" s="54"/>
      <c r="CH312" s="191"/>
    </row>
    <row r="313" spans="4:86">
      <c r="D313" s="22" t="s">
        <v>850</v>
      </c>
      <c r="BM313" s="50"/>
      <c r="BN313" s="57">
        <f t="shared" si="8"/>
        <v>65</v>
      </c>
      <c r="BO313" s="189"/>
      <c r="BP313" s="190"/>
      <c r="BQ313" s="54"/>
      <c r="BR313" s="54"/>
      <c r="BS313" s="55"/>
      <c r="BT313" s="56"/>
      <c r="BU313" s="54"/>
      <c r="BV313" s="191"/>
      <c r="BY313" s="50"/>
      <c r="BZ313" s="57"/>
      <c r="CA313" s="189"/>
      <c r="CB313" s="190"/>
      <c r="CC313" s="54"/>
      <c r="CD313" s="54"/>
      <c r="CE313" s="55"/>
      <c r="CF313" s="56"/>
      <c r="CG313" s="54"/>
      <c r="CH313" s="191"/>
    </row>
    <row r="314" spans="4:86">
      <c r="D314" s="22" t="s">
        <v>851</v>
      </c>
      <c r="BM314" s="50"/>
      <c r="BN314" s="57">
        <f t="shared" si="8"/>
        <v>65</v>
      </c>
      <c r="BO314" s="189"/>
      <c r="BP314" s="190"/>
      <c r="BQ314" s="54"/>
      <c r="BR314" s="54"/>
      <c r="BS314" s="55"/>
      <c r="BT314" s="56"/>
      <c r="BU314" s="54"/>
      <c r="BV314" s="191"/>
      <c r="BY314" s="50"/>
      <c r="BZ314" s="57"/>
      <c r="CA314" s="189"/>
      <c r="CB314" s="190"/>
      <c r="CC314" s="54"/>
      <c r="CD314" s="54"/>
      <c r="CE314" s="55"/>
      <c r="CF314" s="56"/>
      <c r="CG314" s="54"/>
      <c r="CH314" s="191"/>
    </row>
    <row r="315" spans="4:86">
      <c r="D315" s="22" t="s">
        <v>852</v>
      </c>
      <c r="BM315" s="50"/>
      <c r="BN315" s="57">
        <f t="shared" si="8"/>
        <v>65</v>
      </c>
      <c r="BO315" s="189"/>
      <c r="BP315" s="190"/>
      <c r="BQ315" s="54"/>
      <c r="BR315" s="54"/>
      <c r="BS315" s="55"/>
      <c r="BT315" s="56"/>
      <c r="BU315" s="54"/>
      <c r="BV315" s="191"/>
      <c r="BY315" s="50"/>
      <c r="BZ315" s="57"/>
      <c r="CA315" s="189"/>
      <c r="CB315" s="190"/>
      <c r="CC315" s="54"/>
      <c r="CD315" s="54"/>
      <c r="CE315" s="55"/>
      <c r="CF315" s="56"/>
      <c r="CG315" s="54"/>
      <c r="CH315" s="191"/>
    </row>
    <row r="316" spans="4:86">
      <c r="D316" s="22" t="s">
        <v>853</v>
      </c>
      <c r="BM316" s="50"/>
      <c r="BN316" s="57">
        <f t="shared" si="8"/>
        <v>65</v>
      </c>
      <c r="BO316" s="189"/>
      <c r="BP316" s="190"/>
      <c r="BQ316" s="54"/>
      <c r="BR316" s="54"/>
      <c r="BS316" s="55"/>
      <c r="BT316" s="56"/>
      <c r="BU316" s="54"/>
      <c r="BV316" s="191"/>
      <c r="BY316" s="50"/>
      <c r="BZ316" s="57"/>
      <c r="CA316" s="189"/>
      <c r="CB316" s="190"/>
      <c r="CC316" s="54"/>
      <c r="CD316" s="54"/>
      <c r="CE316" s="55"/>
      <c r="CF316" s="56"/>
      <c r="CG316" s="54"/>
      <c r="CH316" s="191"/>
    </row>
    <row r="317" spans="4:86">
      <c r="D317" s="22" t="s">
        <v>854</v>
      </c>
      <c r="BM317" s="50"/>
      <c r="BN317" s="57">
        <f t="shared" si="8"/>
        <v>65</v>
      </c>
      <c r="BO317" s="189"/>
      <c r="BP317" s="190"/>
      <c r="BQ317" s="54"/>
      <c r="BR317" s="54"/>
      <c r="BS317" s="55"/>
      <c r="BT317" s="56"/>
      <c r="BU317" s="54"/>
      <c r="BV317" s="191"/>
      <c r="BY317" s="50"/>
      <c r="BZ317" s="57"/>
      <c r="CA317" s="189"/>
      <c r="CB317" s="190"/>
      <c r="CC317" s="54"/>
      <c r="CD317" s="54"/>
      <c r="CE317" s="55"/>
      <c r="CF317" s="56"/>
      <c r="CG317" s="54"/>
      <c r="CH317" s="191"/>
    </row>
    <row r="318" spans="4:86">
      <c r="D318" s="22" t="s">
        <v>855</v>
      </c>
      <c r="BM318" s="50"/>
      <c r="BN318" s="57">
        <f t="shared" si="8"/>
        <v>65</v>
      </c>
      <c r="BO318" s="189"/>
      <c r="BP318" s="190"/>
      <c r="BQ318" s="54"/>
      <c r="BR318" s="54"/>
      <c r="BS318" s="55"/>
      <c r="BT318" s="56"/>
      <c r="BU318" s="54"/>
      <c r="BV318" s="191"/>
      <c r="BY318" s="50"/>
      <c r="BZ318" s="57"/>
      <c r="CA318" s="189"/>
      <c r="CB318" s="190"/>
      <c r="CC318" s="54"/>
      <c r="CD318" s="54"/>
      <c r="CE318" s="55"/>
      <c r="CF318" s="56"/>
      <c r="CG318" s="54"/>
      <c r="CH318" s="191"/>
    </row>
    <row r="319" spans="4:86">
      <c r="D319" s="22" t="s">
        <v>856</v>
      </c>
      <c r="BM319" s="50"/>
      <c r="BN319" s="57">
        <f t="shared" si="8"/>
        <v>65</v>
      </c>
      <c r="BO319" s="189"/>
      <c r="BP319" s="190"/>
      <c r="BQ319" s="54"/>
      <c r="BR319" s="54"/>
      <c r="BS319" s="55"/>
      <c r="BT319" s="56"/>
      <c r="BU319" s="54"/>
      <c r="BV319" s="191"/>
      <c r="BY319" s="50"/>
      <c r="BZ319" s="57"/>
      <c r="CA319" s="189"/>
      <c r="CB319" s="190"/>
      <c r="CC319" s="54"/>
      <c r="CD319" s="54"/>
      <c r="CE319" s="55"/>
      <c r="CF319" s="56"/>
      <c r="CG319" s="54"/>
      <c r="CH319" s="191"/>
    </row>
    <row r="320" spans="4:86">
      <c r="D320" s="22" t="s">
        <v>846</v>
      </c>
      <c r="BM320" s="50"/>
      <c r="BN320" s="57">
        <f t="shared" si="8"/>
        <v>65</v>
      </c>
      <c r="BO320" s="189"/>
      <c r="BP320" s="190"/>
      <c r="BQ320" s="54"/>
      <c r="BR320" s="54"/>
      <c r="BS320" s="55"/>
      <c r="BT320" s="56"/>
      <c r="BU320" s="54"/>
      <c r="BV320" s="191"/>
      <c r="BY320" s="50"/>
      <c r="BZ320" s="57"/>
      <c r="CA320" s="189"/>
      <c r="CB320" s="190"/>
      <c r="CC320" s="54"/>
      <c r="CD320" s="54"/>
      <c r="CE320" s="55"/>
      <c r="CF320" s="56"/>
      <c r="CG320" s="54"/>
      <c r="CH320" s="191"/>
    </row>
    <row r="321" spans="2:86">
      <c r="D321" s="22" t="s">
        <v>847</v>
      </c>
      <c r="BM321" s="50"/>
      <c r="BN321" s="57">
        <f t="shared" si="8"/>
        <v>65</v>
      </c>
      <c r="BO321" s="189"/>
      <c r="BP321" s="190"/>
      <c r="BQ321" s="54"/>
      <c r="BR321" s="54"/>
      <c r="BS321" s="55"/>
      <c r="BT321" s="56"/>
      <c r="BU321" s="54"/>
      <c r="BV321" s="191"/>
      <c r="BY321" s="50"/>
      <c r="BZ321" s="57"/>
      <c r="CA321" s="189"/>
      <c r="CB321" s="190"/>
      <c r="CC321" s="54"/>
      <c r="CD321" s="54"/>
      <c r="CE321" s="55"/>
      <c r="CF321" s="56"/>
      <c r="CG321" s="54"/>
      <c r="CH321" s="191"/>
    </row>
    <row r="322" spans="2:86">
      <c r="BM322" s="50"/>
      <c r="BN322" s="57">
        <f t="shared" si="8"/>
        <v>65</v>
      </c>
      <c r="BO322" s="189"/>
      <c r="BP322" s="190"/>
      <c r="BQ322" s="54"/>
      <c r="BR322" s="54"/>
      <c r="BS322" s="55"/>
      <c r="BT322" s="56"/>
      <c r="BU322" s="54"/>
      <c r="BV322" s="191"/>
      <c r="BY322" s="50"/>
      <c r="BZ322" s="57"/>
      <c r="CA322" s="189"/>
      <c r="CB322" s="190"/>
      <c r="CC322" s="54"/>
      <c r="CD322" s="54"/>
      <c r="CE322" s="55"/>
      <c r="CF322" s="56"/>
      <c r="CG322" s="54"/>
      <c r="CH322" s="191"/>
    </row>
    <row r="323" spans="2:86">
      <c r="B323" s="22" t="s">
        <v>627</v>
      </c>
      <c r="C323" s="22" t="s">
        <v>629</v>
      </c>
      <c r="BM323" s="50"/>
      <c r="BN323" s="57">
        <f t="shared" ref="BN323:BN386" si="9">IF(BM323&gt;0,BN322+1,BN322)</f>
        <v>65</v>
      </c>
      <c r="BO323" s="189"/>
      <c r="BP323" s="190"/>
      <c r="BQ323" s="54"/>
      <c r="BR323" s="54"/>
      <c r="BS323" s="55"/>
      <c r="BT323" s="56"/>
      <c r="BU323" s="54"/>
      <c r="BV323" s="191"/>
      <c r="BY323" s="50"/>
      <c r="BZ323" s="57"/>
      <c r="CA323" s="189"/>
      <c r="CB323" s="190"/>
      <c r="CC323" s="54"/>
      <c r="CD323" s="54"/>
      <c r="CE323" s="55"/>
      <c r="CF323" s="56"/>
      <c r="CG323" s="54"/>
      <c r="CH323" s="191"/>
    </row>
    <row r="324" spans="2:86">
      <c r="D324" s="22" t="s">
        <v>1374</v>
      </c>
      <c r="BM324" s="50"/>
      <c r="BN324" s="57">
        <f t="shared" si="9"/>
        <v>65</v>
      </c>
      <c r="BO324" s="189"/>
      <c r="BP324" s="190"/>
      <c r="BQ324" s="54"/>
      <c r="BR324" s="54"/>
      <c r="BS324" s="55"/>
      <c r="BT324" s="56"/>
      <c r="BU324" s="54"/>
      <c r="BV324" s="191"/>
      <c r="BY324" s="50"/>
      <c r="BZ324" s="57"/>
      <c r="CA324" s="189"/>
      <c r="CB324" s="190"/>
      <c r="CC324" s="54"/>
      <c r="CD324" s="54"/>
      <c r="CE324" s="55"/>
      <c r="CF324" s="56"/>
      <c r="CG324" s="54"/>
      <c r="CH324" s="191"/>
    </row>
    <row r="325" spans="2:86">
      <c r="D325" s="22" t="s">
        <v>1375</v>
      </c>
      <c r="BM325" s="50"/>
      <c r="BN325" s="57">
        <f t="shared" si="9"/>
        <v>65</v>
      </c>
      <c r="BO325" s="189"/>
      <c r="BP325" s="190"/>
      <c r="BQ325" s="54"/>
      <c r="BR325" s="54"/>
      <c r="BS325" s="55"/>
      <c r="BT325" s="56"/>
      <c r="BU325" s="54"/>
      <c r="BV325" s="191"/>
      <c r="BY325" s="50"/>
      <c r="BZ325" s="57"/>
      <c r="CA325" s="189"/>
      <c r="CB325" s="190"/>
      <c r="CC325" s="54"/>
      <c r="CD325" s="54"/>
      <c r="CE325" s="55"/>
      <c r="CF325" s="56"/>
      <c r="CG325" s="54"/>
      <c r="CH325" s="191"/>
    </row>
    <row r="326" spans="2:86">
      <c r="D326" s="22" t="s">
        <v>1376</v>
      </c>
      <c r="BM326" s="50"/>
      <c r="BN326" s="57">
        <f t="shared" si="9"/>
        <v>65</v>
      </c>
      <c r="BO326" s="189"/>
      <c r="BP326" s="190"/>
      <c r="BQ326" s="54"/>
      <c r="BR326" s="54"/>
      <c r="BS326" s="55"/>
      <c r="BT326" s="56"/>
      <c r="BU326" s="54"/>
      <c r="BV326" s="191"/>
      <c r="BY326" s="50"/>
      <c r="BZ326" s="57"/>
      <c r="CA326" s="189"/>
      <c r="CB326" s="190"/>
      <c r="CC326" s="54"/>
      <c r="CD326" s="54"/>
      <c r="CE326" s="55"/>
      <c r="CF326" s="56"/>
      <c r="CG326" s="54"/>
      <c r="CH326" s="191"/>
    </row>
    <row r="327" spans="2:86">
      <c r="D327" s="22" t="s">
        <v>1377</v>
      </c>
      <c r="BM327" s="50"/>
      <c r="BN327" s="57">
        <f t="shared" si="9"/>
        <v>65</v>
      </c>
      <c r="BO327" s="189"/>
      <c r="BP327" s="190"/>
      <c r="BQ327" s="54"/>
      <c r="BR327" s="54"/>
      <c r="BS327" s="55"/>
      <c r="BT327" s="56"/>
      <c r="BU327" s="54"/>
      <c r="BV327" s="191"/>
      <c r="BY327" s="50"/>
      <c r="BZ327" s="57"/>
      <c r="CA327" s="189"/>
      <c r="CB327" s="190"/>
      <c r="CC327" s="54"/>
      <c r="CD327" s="54"/>
      <c r="CE327" s="55"/>
      <c r="CF327" s="56"/>
      <c r="CG327" s="54"/>
      <c r="CH327" s="191"/>
    </row>
    <row r="328" spans="2:86">
      <c r="D328" s="22" t="s">
        <v>734</v>
      </c>
      <c r="BM328" s="50"/>
      <c r="BN328" s="57">
        <f t="shared" si="9"/>
        <v>65</v>
      </c>
      <c r="BO328" s="189"/>
      <c r="BP328" s="190"/>
      <c r="BQ328" s="54"/>
      <c r="BR328" s="54"/>
      <c r="BS328" s="55"/>
      <c r="BT328" s="56"/>
      <c r="BU328" s="54"/>
      <c r="BV328" s="191"/>
      <c r="BY328" s="50"/>
      <c r="BZ328" s="57"/>
      <c r="CA328" s="189"/>
      <c r="CB328" s="190"/>
      <c r="CC328" s="54"/>
      <c r="CD328" s="54"/>
      <c r="CE328" s="55"/>
      <c r="CF328" s="56"/>
      <c r="CG328" s="54"/>
      <c r="CH328" s="191"/>
    </row>
    <row r="329" spans="2:86">
      <c r="D329" s="22" t="s">
        <v>735</v>
      </c>
      <c r="BM329" s="50"/>
      <c r="BN329" s="57">
        <f t="shared" si="9"/>
        <v>65</v>
      </c>
      <c r="BO329" s="189"/>
      <c r="BP329" s="190"/>
      <c r="BQ329" s="54"/>
      <c r="BR329" s="54"/>
      <c r="BS329" s="55"/>
      <c r="BT329" s="56"/>
      <c r="BU329" s="54"/>
      <c r="BV329" s="191"/>
      <c r="BY329" s="50"/>
      <c r="BZ329" s="57"/>
      <c r="CA329" s="189"/>
      <c r="CB329" s="190"/>
      <c r="CC329" s="54"/>
      <c r="CD329" s="54"/>
      <c r="CE329" s="55"/>
      <c r="CF329" s="56"/>
      <c r="CG329" s="54"/>
      <c r="CH329" s="191"/>
    </row>
    <row r="330" spans="2:86">
      <c r="D330" s="22" t="s">
        <v>736</v>
      </c>
      <c r="BM330" s="50"/>
      <c r="BN330" s="57">
        <f t="shared" si="9"/>
        <v>65</v>
      </c>
      <c r="BO330" s="189"/>
      <c r="BP330" s="190"/>
      <c r="BQ330" s="54"/>
      <c r="BR330" s="54"/>
      <c r="BS330" s="55"/>
      <c r="BT330" s="56"/>
      <c r="BU330" s="54"/>
      <c r="BV330" s="191"/>
      <c r="BY330" s="50"/>
      <c r="BZ330" s="57"/>
      <c r="CA330" s="189"/>
      <c r="CB330" s="190"/>
      <c r="CC330" s="54"/>
      <c r="CD330" s="54"/>
      <c r="CE330" s="55"/>
      <c r="CF330" s="56"/>
      <c r="CG330" s="54"/>
      <c r="CH330" s="191"/>
    </row>
    <row r="331" spans="2:86">
      <c r="D331" s="22" t="s">
        <v>746</v>
      </c>
      <c r="BM331" s="50"/>
      <c r="BN331" s="57">
        <f t="shared" si="9"/>
        <v>65</v>
      </c>
      <c r="BO331" s="189"/>
      <c r="BP331" s="190"/>
      <c r="BQ331" s="54"/>
      <c r="BR331" s="54"/>
      <c r="BS331" s="55"/>
      <c r="BT331" s="56"/>
      <c r="BU331" s="54"/>
      <c r="BV331" s="191"/>
      <c r="BY331" s="50"/>
      <c r="BZ331" s="57"/>
      <c r="CA331" s="189"/>
      <c r="CB331" s="190"/>
      <c r="CC331" s="54"/>
      <c r="CD331" s="54"/>
      <c r="CE331" s="55"/>
      <c r="CF331" s="56"/>
      <c r="CG331" s="54"/>
      <c r="CH331" s="191"/>
    </row>
    <row r="332" spans="2:86">
      <c r="D332" s="22" t="s">
        <v>737</v>
      </c>
      <c r="BM332" s="50"/>
      <c r="BN332" s="57">
        <f t="shared" si="9"/>
        <v>65</v>
      </c>
      <c r="BO332" s="189"/>
      <c r="BP332" s="190"/>
      <c r="BQ332" s="54"/>
      <c r="BR332" s="54"/>
      <c r="BS332" s="55"/>
      <c r="BT332" s="56"/>
      <c r="BU332" s="54"/>
      <c r="BV332" s="191"/>
      <c r="BY332" s="50"/>
      <c r="BZ332" s="57"/>
      <c r="CA332" s="189"/>
      <c r="CB332" s="190"/>
      <c r="CC332" s="54"/>
      <c r="CD332" s="54"/>
      <c r="CE332" s="55"/>
      <c r="CF332" s="56"/>
      <c r="CG332" s="54"/>
      <c r="CH332" s="191"/>
    </row>
    <row r="333" spans="2:86">
      <c r="D333" s="22" t="s">
        <v>738</v>
      </c>
      <c r="BM333" s="50"/>
      <c r="BN333" s="57">
        <f t="shared" si="9"/>
        <v>65</v>
      </c>
      <c r="BO333" s="189"/>
      <c r="BP333" s="190"/>
      <c r="BQ333" s="54"/>
      <c r="BR333" s="54"/>
      <c r="BS333" s="55"/>
      <c r="BT333" s="56"/>
      <c r="BU333" s="54"/>
      <c r="BV333" s="191"/>
      <c r="BY333" s="50"/>
      <c r="BZ333" s="57"/>
      <c r="CA333" s="189"/>
      <c r="CB333" s="190"/>
      <c r="CC333" s="54"/>
      <c r="CD333" s="54"/>
      <c r="CE333" s="55"/>
      <c r="CF333" s="56"/>
      <c r="CG333" s="54"/>
      <c r="CH333" s="191"/>
    </row>
    <row r="334" spans="2:86">
      <c r="D334" s="94" t="s">
        <v>1002</v>
      </c>
      <c r="E334" s="94"/>
      <c r="F334" s="94"/>
      <c r="G334" s="94"/>
      <c r="H334" s="94"/>
      <c r="I334" s="94"/>
      <c r="J334" s="94"/>
      <c r="BM334" s="50"/>
      <c r="BN334" s="57">
        <f t="shared" si="9"/>
        <v>65</v>
      </c>
      <c r="BO334" s="189"/>
      <c r="BP334" s="190"/>
      <c r="BQ334" s="54"/>
      <c r="BR334" s="54"/>
      <c r="BS334" s="55"/>
      <c r="BT334" s="56"/>
      <c r="BU334" s="54"/>
      <c r="BV334" s="191"/>
      <c r="BY334" s="50"/>
      <c r="BZ334" s="57"/>
      <c r="CA334" s="189"/>
      <c r="CB334" s="190"/>
      <c r="CC334" s="54"/>
      <c r="CD334" s="54"/>
      <c r="CE334" s="55"/>
      <c r="CF334" s="56"/>
      <c r="CG334" s="54"/>
      <c r="CH334" s="191"/>
    </row>
    <row r="335" spans="2:86">
      <c r="D335" s="94" t="s">
        <v>739</v>
      </c>
      <c r="E335" s="94"/>
      <c r="F335" s="94"/>
      <c r="G335" s="94"/>
      <c r="H335" s="94"/>
      <c r="I335" s="94"/>
      <c r="J335" s="94"/>
      <c r="BM335" s="50"/>
      <c r="BN335" s="57">
        <f t="shared" si="9"/>
        <v>65</v>
      </c>
      <c r="BO335" s="189"/>
      <c r="BP335" s="190"/>
      <c r="BQ335" s="54"/>
      <c r="BR335" s="54"/>
      <c r="BS335" s="55"/>
      <c r="BT335" s="56"/>
      <c r="BU335" s="54"/>
      <c r="BV335" s="191"/>
      <c r="BY335" s="50"/>
      <c r="BZ335" s="57"/>
      <c r="CA335" s="189"/>
      <c r="CB335" s="190"/>
      <c r="CC335" s="54"/>
      <c r="CD335" s="54"/>
      <c r="CE335" s="55"/>
      <c r="CF335" s="56"/>
      <c r="CG335" s="54"/>
      <c r="CH335" s="191"/>
    </row>
    <row r="336" spans="2:86">
      <c r="D336" s="94" t="s">
        <v>740</v>
      </c>
      <c r="E336" s="94"/>
      <c r="F336" s="94"/>
      <c r="G336" s="94"/>
      <c r="H336" s="94"/>
      <c r="I336" s="94"/>
      <c r="J336" s="94"/>
      <c r="BM336" s="50"/>
      <c r="BN336" s="57">
        <f t="shared" si="9"/>
        <v>65</v>
      </c>
      <c r="BO336" s="189"/>
      <c r="BP336" s="190"/>
      <c r="BQ336" s="54"/>
      <c r="BR336" s="54"/>
      <c r="BS336" s="55"/>
      <c r="BT336" s="56"/>
      <c r="BU336" s="54"/>
      <c r="BV336" s="191"/>
      <c r="BY336" s="50"/>
      <c r="BZ336" s="57"/>
      <c r="CA336" s="189"/>
      <c r="CB336" s="190"/>
      <c r="CC336" s="54"/>
      <c r="CD336" s="54"/>
      <c r="CE336" s="55"/>
      <c r="CF336" s="56"/>
      <c r="CG336" s="54"/>
      <c r="CH336" s="191"/>
    </row>
    <row r="337" spans="2:86">
      <c r="D337" s="94" t="s">
        <v>741</v>
      </c>
      <c r="E337" s="94"/>
      <c r="F337" s="94"/>
      <c r="G337" s="94"/>
      <c r="H337" s="94"/>
      <c r="I337" s="94"/>
      <c r="J337" s="94"/>
      <c r="BM337" s="50"/>
      <c r="BN337" s="57">
        <f t="shared" si="9"/>
        <v>65</v>
      </c>
      <c r="BO337" s="189"/>
      <c r="BP337" s="190"/>
      <c r="BQ337" s="54"/>
      <c r="BR337" s="54"/>
      <c r="BS337" s="55"/>
      <c r="BT337" s="56"/>
      <c r="BU337" s="54"/>
      <c r="BV337" s="191"/>
      <c r="BY337" s="50"/>
      <c r="BZ337" s="57"/>
      <c r="CA337" s="189"/>
      <c r="CB337" s="190"/>
      <c r="CC337" s="54"/>
      <c r="CD337" s="54"/>
      <c r="CE337" s="55"/>
      <c r="CF337" s="56"/>
      <c r="CG337" s="54"/>
      <c r="CH337" s="191"/>
    </row>
    <row r="338" spans="2:86">
      <c r="D338" s="94" t="s">
        <v>742</v>
      </c>
      <c r="E338" s="94"/>
      <c r="F338" s="94"/>
      <c r="G338" s="94"/>
      <c r="H338" s="94"/>
      <c r="I338" s="94"/>
      <c r="J338" s="94"/>
      <c r="BM338" s="50"/>
      <c r="BN338" s="57">
        <f t="shared" si="9"/>
        <v>65</v>
      </c>
      <c r="BO338" s="189"/>
      <c r="BP338" s="190"/>
      <c r="BQ338" s="54"/>
      <c r="BR338" s="54"/>
      <c r="BS338" s="55"/>
      <c r="BT338" s="56"/>
      <c r="BU338" s="54"/>
      <c r="BV338" s="191"/>
      <c r="BY338" s="50"/>
      <c r="BZ338" s="57"/>
      <c r="CA338" s="189"/>
      <c r="CB338" s="190"/>
      <c r="CC338" s="54"/>
      <c r="CD338" s="54"/>
      <c r="CE338" s="55"/>
      <c r="CF338" s="56"/>
      <c r="CG338" s="54"/>
      <c r="CH338" s="191"/>
    </row>
    <row r="339" spans="2:86">
      <c r="D339" s="94" t="s">
        <v>743</v>
      </c>
      <c r="E339" s="94"/>
      <c r="F339" s="94"/>
      <c r="G339" s="94"/>
      <c r="H339" s="94"/>
      <c r="I339" s="94"/>
      <c r="J339" s="94"/>
      <c r="BM339" s="50"/>
      <c r="BN339" s="57">
        <f t="shared" si="9"/>
        <v>65</v>
      </c>
      <c r="BO339" s="189"/>
      <c r="BP339" s="190"/>
      <c r="BQ339" s="54"/>
      <c r="BR339" s="54"/>
      <c r="BS339" s="55"/>
      <c r="BT339" s="56"/>
      <c r="BU339" s="54"/>
      <c r="BV339" s="191"/>
      <c r="BY339" s="50"/>
      <c r="BZ339" s="57"/>
      <c r="CA339" s="189"/>
      <c r="CB339" s="190"/>
      <c r="CC339" s="54"/>
      <c r="CD339" s="54"/>
      <c r="CE339" s="55"/>
      <c r="CF339" s="56"/>
      <c r="CG339" s="54"/>
      <c r="CH339" s="191"/>
    </row>
    <row r="340" spans="2:86">
      <c r="D340" s="94" t="s">
        <v>1378</v>
      </c>
      <c r="E340" s="94"/>
      <c r="F340" s="94"/>
      <c r="G340" s="94"/>
      <c r="H340" s="94"/>
      <c r="I340" s="94"/>
      <c r="J340" s="94"/>
      <c r="BM340" s="50"/>
      <c r="BN340" s="57">
        <f t="shared" si="9"/>
        <v>65</v>
      </c>
      <c r="BO340" s="189"/>
      <c r="BP340" s="190"/>
      <c r="BQ340" s="54"/>
      <c r="BR340" s="54"/>
      <c r="BS340" s="55"/>
      <c r="BT340" s="56"/>
      <c r="BU340" s="54"/>
      <c r="BV340" s="191"/>
      <c r="BY340" s="50"/>
      <c r="BZ340" s="57"/>
      <c r="CA340" s="189"/>
      <c r="CB340" s="190"/>
      <c r="CC340" s="54"/>
      <c r="CD340" s="54"/>
      <c r="CE340" s="55"/>
      <c r="CF340" s="56"/>
      <c r="CG340" s="54"/>
      <c r="CH340" s="191"/>
    </row>
    <row r="341" spans="2:86">
      <c r="D341" s="94" t="s">
        <v>1379</v>
      </c>
      <c r="E341" s="94"/>
      <c r="F341" s="94"/>
      <c r="G341" s="94"/>
      <c r="H341" s="94"/>
      <c r="I341" s="94"/>
      <c r="J341" s="94"/>
      <c r="BM341" s="50"/>
      <c r="BN341" s="57">
        <f t="shared" si="9"/>
        <v>65</v>
      </c>
      <c r="BO341" s="189"/>
      <c r="BP341" s="190"/>
      <c r="BQ341" s="54"/>
      <c r="BR341" s="54"/>
      <c r="BS341" s="55"/>
      <c r="BT341" s="56"/>
      <c r="BU341" s="54"/>
      <c r="BV341" s="191"/>
      <c r="BY341" s="50"/>
      <c r="BZ341" s="57"/>
      <c r="CA341" s="189"/>
      <c r="CB341" s="190"/>
      <c r="CC341" s="54"/>
      <c r="CD341" s="54"/>
      <c r="CE341" s="55"/>
      <c r="CF341" s="56"/>
      <c r="CG341" s="54"/>
      <c r="CH341" s="191"/>
    </row>
    <row r="342" spans="2:86">
      <c r="D342" s="94" t="s">
        <v>747</v>
      </c>
      <c r="E342" s="94"/>
      <c r="F342" s="94"/>
      <c r="G342" s="94"/>
      <c r="H342" s="94"/>
      <c r="I342" s="94"/>
      <c r="J342" s="94"/>
      <c r="BM342" s="50"/>
      <c r="BN342" s="57">
        <f t="shared" si="9"/>
        <v>65</v>
      </c>
      <c r="BO342" s="189"/>
      <c r="BP342" s="190"/>
      <c r="BQ342" s="54"/>
      <c r="BR342" s="54"/>
      <c r="BS342" s="55"/>
      <c r="BT342" s="56"/>
      <c r="BU342" s="54"/>
      <c r="BV342" s="191"/>
      <c r="BY342" s="50"/>
      <c r="BZ342" s="57"/>
      <c r="CA342" s="189"/>
      <c r="CB342" s="190"/>
      <c r="CC342" s="54"/>
      <c r="CD342" s="54"/>
      <c r="CE342" s="55"/>
      <c r="CF342" s="56"/>
      <c r="CG342" s="54"/>
      <c r="CH342" s="191"/>
    </row>
    <row r="343" spans="2:86">
      <c r="BM343" s="50"/>
      <c r="BN343" s="57">
        <f t="shared" si="9"/>
        <v>65</v>
      </c>
      <c r="BO343" s="189"/>
      <c r="BP343" s="190"/>
      <c r="BQ343" s="54"/>
      <c r="BR343" s="54"/>
      <c r="BS343" s="55"/>
      <c r="BT343" s="56"/>
      <c r="BU343" s="54"/>
      <c r="BV343" s="191"/>
      <c r="BY343" s="50"/>
      <c r="BZ343" s="57"/>
      <c r="CA343" s="189"/>
      <c r="CB343" s="190"/>
      <c r="CC343" s="54"/>
      <c r="CD343" s="54"/>
      <c r="CE343" s="55"/>
      <c r="CF343" s="56"/>
      <c r="CG343" s="54"/>
      <c r="CH343" s="191"/>
    </row>
    <row r="344" spans="2:86">
      <c r="B344" s="22" t="s">
        <v>756</v>
      </c>
      <c r="C344" s="22" t="s">
        <v>769</v>
      </c>
      <c r="BM344" s="50"/>
      <c r="BN344" s="57">
        <f t="shared" si="9"/>
        <v>65</v>
      </c>
      <c r="BO344" s="189"/>
      <c r="BP344" s="190"/>
      <c r="BQ344" s="54"/>
      <c r="BR344" s="54"/>
      <c r="BS344" s="55"/>
      <c r="BT344" s="56"/>
      <c r="BU344" s="54"/>
      <c r="BV344" s="191"/>
      <c r="BY344" s="50"/>
      <c r="BZ344" s="57"/>
      <c r="CA344" s="189"/>
      <c r="CB344" s="190"/>
      <c r="CC344" s="54"/>
      <c r="CD344" s="54"/>
      <c r="CE344" s="55"/>
      <c r="CF344" s="56"/>
      <c r="CG344" s="54"/>
      <c r="CH344" s="191"/>
    </row>
    <row r="345" spans="2:86">
      <c r="D345" s="22" t="s">
        <v>770</v>
      </c>
      <c r="N345" s="22" t="s">
        <v>765</v>
      </c>
      <c r="O345" s="22" t="s">
        <v>762</v>
      </c>
      <c r="BM345" s="50"/>
      <c r="BN345" s="57">
        <f t="shared" si="9"/>
        <v>65</v>
      </c>
      <c r="BO345" s="189"/>
      <c r="BP345" s="190"/>
      <c r="BQ345" s="54"/>
      <c r="BR345" s="54"/>
      <c r="BS345" s="55"/>
      <c r="BT345" s="56"/>
      <c r="BU345" s="54"/>
      <c r="BV345" s="191"/>
      <c r="BY345" s="50"/>
      <c r="BZ345" s="57"/>
      <c r="CA345" s="189"/>
      <c r="CB345" s="190"/>
      <c r="CC345" s="54"/>
      <c r="CD345" s="54"/>
      <c r="CE345" s="55"/>
      <c r="CF345" s="56"/>
      <c r="CG345" s="54"/>
      <c r="CH345" s="191"/>
    </row>
    <row r="346" spans="2:86">
      <c r="D346" s="22" t="s">
        <v>771</v>
      </c>
      <c r="N346" s="22" t="s">
        <v>765</v>
      </c>
      <c r="O346" s="22" t="s">
        <v>763</v>
      </c>
      <c r="BM346" s="50"/>
      <c r="BN346" s="57">
        <f t="shared" si="9"/>
        <v>65</v>
      </c>
      <c r="BO346" s="189"/>
      <c r="BP346" s="190"/>
      <c r="BQ346" s="54"/>
      <c r="BR346" s="54"/>
      <c r="BS346" s="55"/>
      <c r="BT346" s="56"/>
      <c r="BU346" s="54"/>
      <c r="BV346" s="191"/>
      <c r="BY346" s="50"/>
      <c r="BZ346" s="57"/>
      <c r="CA346" s="189"/>
      <c r="CB346" s="190"/>
      <c r="CC346" s="54"/>
      <c r="CD346" s="54"/>
      <c r="CE346" s="55"/>
      <c r="CF346" s="56"/>
      <c r="CG346" s="54"/>
      <c r="CH346" s="191"/>
    </row>
    <row r="347" spans="2:86">
      <c r="BM347" s="50"/>
      <c r="BN347" s="57">
        <f t="shared" si="9"/>
        <v>65</v>
      </c>
      <c r="BO347" s="189"/>
      <c r="BP347" s="190"/>
      <c r="BQ347" s="54"/>
      <c r="BR347" s="54"/>
      <c r="BS347" s="55"/>
      <c r="BT347" s="56"/>
      <c r="BU347" s="54"/>
      <c r="BV347" s="191"/>
      <c r="BY347" s="50"/>
      <c r="BZ347" s="57"/>
      <c r="CA347" s="189"/>
      <c r="CB347" s="190"/>
      <c r="CC347" s="54"/>
      <c r="CD347" s="54"/>
      <c r="CE347" s="55"/>
      <c r="CF347" s="56"/>
      <c r="CG347" s="54"/>
      <c r="CH347" s="191"/>
    </row>
    <row r="348" spans="2:86">
      <c r="D348" s="22" t="s">
        <v>829</v>
      </c>
      <c r="N348" s="22" t="s">
        <v>765</v>
      </c>
      <c r="O348" s="22" t="s">
        <v>764</v>
      </c>
      <c r="BM348" s="50"/>
      <c r="BN348" s="57">
        <f t="shared" si="9"/>
        <v>65</v>
      </c>
      <c r="BO348" s="189"/>
      <c r="BP348" s="190"/>
      <c r="BQ348" s="54"/>
      <c r="BR348" s="54"/>
      <c r="BS348" s="55"/>
      <c r="BT348" s="56"/>
      <c r="BU348" s="54"/>
      <c r="BV348" s="191"/>
      <c r="BY348" s="50"/>
      <c r="BZ348" s="57"/>
      <c r="CA348" s="189"/>
      <c r="CB348" s="190"/>
      <c r="CC348" s="54"/>
      <c r="CD348" s="54"/>
      <c r="CE348" s="55"/>
      <c r="CF348" s="56"/>
      <c r="CG348" s="54"/>
      <c r="CH348" s="191"/>
    </row>
    <row r="349" spans="2:86">
      <c r="E349" s="22" t="s">
        <v>773</v>
      </c>
      <c r="BM349" s="50"/>
      <c r="BN349" s="57">
        <f t="shared" si="9"/>
        <v>65</v>
      </c>
      <c r="BO349" s="189"/>
      <c r="BP349" s="190"/>
      <c r="BQ349" s="54"/>
      <c r="BR349" s="54"/>
      <c r="BS349" s="55"/>
      <c r="BT349" s="56"/>
      <c r="BU349" s="54"/>
      <c r="BV349" s="191"/>
      <c r="BY349" s="50"/>
      <c r="BZ349" s="57"/>
      <c r="CA349" s="189"/>
      <c r="CB349" s="190"/>
      <c r="CC349" s="54"/>
      <c r="CD349" s="54"/>
      <c r="CE349" s="55"/>
      <c r="CF349" s="56"/>
      <c r="CG349" s="54"/>
      <c r="CH349" s="191"/>
    </row>
    <row r="350" spans="2:86">
      <c r="D350" s="22" t="s">
        <v>772</v>
      </c>
      <c r="BM350" s="50"/>
      <c r="BN350" s="57">
        <f t="shared" si="9"/>
        <v>65</v>
      </c>
      <c r="BO350" s="189"/>
      <c r="BP350" s="190"/>
      <c r="BQ350" s="54"/>
      <c r="BR350" s="54"/>
      <c r="BS350" s="55"/>
      <c r="BT350" s="56"/>
      <c r="BU350" s="54"/>
      <c r="BV350" s="191"/>
      <c r="BY350" s="50"/>
      <c r="BZ350" s="57"/>
      <c r="CA350" s="189"/>
      <c r="CB350" s="190"/>
      <c r="CC350" s="54"/>
      <c r="CD350" s="54"/>
      <c r="CE350" s="55"/>
      <c r="CF350" s="56"/>
      <c r="CG350" s="54"/>
      <c r="CH350" s="191"/>
    </row>
    <row r="351" spans="2:86">
      <c r="E351" s="22" t="s">
        <v>734</v>
      </c>
      <c r="BM351" s="50"/>
      <c r="BN351" s="57">
        <f t="shared" si="9"/>
        <v>65</v>
      </c>
      <c r="BO351" s="189"/>
      <c r="BP351" s="190"/>
      <c r="BQ351" s="54"/>
      <c r="BR351" s="54"/>
      <c r="BS351" s="55"/>
      <c r="BT351" s="56"/>
      <c r="BU351" s="54"/>
      <c r="BV351" s="191"/>
      <c r="BY351" s="50"/>
      <c r="BZ351" s="57"/>
      <c r="CA351" s="189"/>
      <c r="CB351" s="190"/>
      <c r="CC351" s="54"/>
      <c r="CD351" s="54"/>
      <c r="CE351" s="55"/>
      <c r="CF351" s="56"/>
      <c r="CG351" s="54"/>
      <c r="CH351" s="191"/>
    </row>
    <row r="352" spans="2:86">
      <c r="BM352" s="50"/>
      <c r="BN352" s="57">
        <f t="shared" si="9"/>
        <v>65</v>
      </c>
      <c r="BO352" s="189"/>
      <c r="BP352" s="190"/>
      <c r="BQ352" s="54"/>
      <c r="BR352" s="54"/>
      <c r="BS352" s="55"/>
      <c r="BT352" s="56"/>
      <c r="BU352" s="54"/>
      <c r="BV352" s="191"/>
      <c r="BY352" s="50"/>
      <c r="BZ352" s="57"/>
      <c r="CA352" s="189"/>
      <c r="CB352" s="190"/>
      <c r="CC352" s="54"/>
      <c r="CD352" s="54"/>
      <c r="CE352" s="55"/>
      <c r="CF352" s="56"/>
      <c r="CG352" s="54"/>
      <c r="CH352" s="191"/>
    </row>
    <row r="353" spans="4:86">
      <c r="D353" s="22" t="s">
        <v>830</v>
      </c>
      <c r="N353" s="22" t="s">
        <v>765</v>
      </c>
      <c r="O353" s="22" t="s">
        <v>767</v>
      </c>
      <c r="BM353" s="50"/>
      <c r="BN353" s="57">
        <f t="shared" si="9"/>
        <v>65</v>
      </c>
      <c r="BO353" s="189"/>
      <c r="BP353" s="190"/>
      <c r="BQ353" s="54"/>
      <c r="BR353" s="54"/>
      <c r="BS353" s="55"/>
      <c r="BT353" s="56"/>
      <c r="BU353" s="54"/>
      <c r="BV353" s="191"/>
      <c r="BY353" s="50"/>
      <c r="BZ353" s="57"/>
      <c r="CA353" s="189"/>
      <c r="CB353" s="190"/>
      <c r="CC353" s="54"/>
      <c r="CD353" s="54"/>
      <c r="CE353" s="55"/>
      <c r="CF353" s="56"/>
      <c r="CG353" s="54"/>
      <c r="CH353" s="191"/>
    </row>
    <row r="354" spans="4:86">
      <c r="E354" s="22" t="s">
        <v>775</v>
      </c>
      <c r="BM354" s="50"/>
      <c r="BN354" s="57">
        <f t="shared" si="9"/>
        <v>65</v>
      </c>
      <c r="BO354" s="189"/>
      <c r="BP354" s="190"/>
      <c r="BQ354" s="54"/>
      <c r="BR354" s="54"/>
      <c r="BS354" s="55"/>
      <c r="BT354" s="56"/>
      <c r="BU354" s="54"/>
      <c r="BV354" s="191"/>
      <c r="BY354" s="50"/>
      <c r="BZ354" s="57"/>
      <c r="CA354" s="189"/>
      <c r="CB354" s="190"/>
      <c r="CC354" s="54"/>
      <c r="CD354" s="54"/>
      <c r="CE354" s="55"/>
      <c r="CF354" s="56"/>
      <c r="CG354" s="54"/>
      <c r="CH354" s="191"/>
    </row>
    <row r="355" spans="4:86">
      <c r="D355" s="22" t="s">
        <v>772</v>
      </c>
      <c r="BM355" s="50"/>
      <c r="BN355" s="57">
        <f t="shared" si="9"/>
        <v>65</v>
      </c>
      <c r="BO355" s="189"/>
      <c r="BP355" s="190"/>
      <c r="BQ355" s="54"/>
      <c r="BR355" s="54"/>
      <c r="BS355" s="55"/>
      <c r="BT355" s="56"/>
      <c r="BU355" s="54"/>
      <c r="BV355" s="191"/>
      <c r="BY355" s="50"/>
      <c r="BZ355" s="57"/>
      <c r="CA355" s="189"/>
      <c r="CB355" s="190"/>
      <c r="CC355" s="54"/>
      <c r="CD355" s="54"/>
      <c r="CE355" s="55"/>
      <c r="CF355" s="56"/>
      <c r="CG355" s="54"/>
      <c r="CH355" s="191"/>
    </row>
    <row r="356" spans="4:86">
      <c r="E356" s="22" t="s">
        <v>774</v>
      </c>
      <c r="BM356" s="50"/>
      <c r="BN356" s="57">
        <f t="shared" si="9"/>
        <v>65</v>
      </c>
      <c r="BO356" s="189"/>
      <c r="BP356" s="190"/>
      <c r="BQ356" s="54"/>
      <c r="BR356" s="54"/>
      <c r="BS356" s="55"/>
      <c r="BT356" s="56"/>
      <c r="BU356" s="54"/>
      <c r="BV356" s="191"/>
      <c r="BY356" s="50"/>
      <c r="BZ356" s="57"/>
      <c r="CA356" s="189"/>
      <c r="CB356" s="190"/>
      <c r="CC356" s="54"/>
      <c r="CD356" s="54"/>
      <c r="CE356" s="55"/>
      <c r="CF356" s="56"/>
      <c r="CG356" s="54"/>
      <c r="CH356" s="191"/>
    </row>
    <row r="357" spans="4:86">
      <c r="BM357" s="50"/>
      <c r="BN357" s="57">
        <f t="shared" si="9"/>
        <v>65</v>
      </c>
      <c r="BO357" s="189"/>
      <c r="BP357" s="190"/>
      <c r="BQ357" s="54"/>
      <c r="BR357" s="54"/>
      <c r="BS357" s="55"/>
      <c r="BT357" s="56"/>
      <c r="BU357" s="54"/>
      <c r="BV357" s="191"/>
      <c r="BY357" s="50"/>
      <c r="BZ357" s="57"/>
      <c r="CA357" s="189"/>
      <c r="CB357" s="190"/>
      <c r="CC357" s="54"/>
      <c r="CD357" s="54"/>
      <c r="CE357" s="55"/>
      <c r="CF357" s="56"/>
      <c r="CG357" s="54"/>
      <c r="CH357" s="191"/>
    </row>
    <row r="358" spans="4:86">
      <c r="D358" s="22" t="s">
        <v>831</v>
      </c>
      <c r="BM358" s="50"/>
      <c r="BN358" s="57">
        <f t="shared" si="9"/>
        <v>65</v>
      </c>
      <c r="BO358" s="189"/>
      <c r="BP358" s="190"/>
      <c r="BQ358" s="54"/>
      <c r="BR358" s="54"/>
      <c r="BS358" s="55"/>
      <c r="BT358" s="56"/>
      <c r="BU358" s="54"/>
      <c r="BV358" s="191"/>
      <c r="BY358" s="50"/>
      <c r="BZ358" s="57"/>
      <c r="CA358" s="189"/>
      <c r="CB358" s="190"/>
      <c r="CC358" s="54"/>
      <c r="CD358" s="54"/>
      <c r="CE358" s="55"/>
      <c r="CF358" s="56"/>
      <c r="CG358" s="54"/>
      <c r="CH358" s="191"/>
    </row>
    <row r="359" spans="4:86">
      <c r="D359" s="22" t="s">
        <v>832</v>
      </c>
      <c r="BM359" s="50"/>
      <c r="BN359" s="57">
        <f t="shared" si="9"/>
        <v>65</v>
      </c>
      <c r="BO359" s="189"/>
      <c r="BP359" s="190"/>
      <c r="BQ359" s="54"/>
      <c r="BR359" s="54"/>
      <c r="BS359" s="55"/>
      <c r="BT359" s="56"/>
      <c r="BU359" s="54"/>
      <c r="BV359" s="191"/>
      <c r="BY359" s="50"/>
      <c r="BZ359" s="57"/>
      <c r="CA359" s="189"/>
      <c r="CB359" s="190"/>
      <c r="CC359" s="54"/>
      <c r="CD359" s="54"/>
      <c r="CE359" s="55"/>
      <c r="CF359" s="56"/>
      <c r="CG359" s="54"/>
      <c r="CH359" s="191"/>
    </row>
    <row r="360" spans="4:86">
      <c r="D360" s="94" t="s">
        <v>833</v>
      </c>
      <c r="E360" s="94"/>
      <c r="BM360" s="50"/>
      <c r="BN360" s="57">
        <f t="shared" si="9"/>
        <v>65</v>
      </c>
      <c r="BO360" s="189"/>
      <c r="BP360" s="190"/>
      <c r="BQ360" s="54"/>
      <c r="BR360" s="54"/>
      <c r="BS360" s="55"/>
      <c r="BT360" s="56"/>
      <c r="BU360" s="54"/>
      <c r="BV360" s="191"/>
      <c r="BY360" s="50"/>
      <c r="BZ360" s="57"/>
      <c r="CA360" s="189"/>
      <c r="CB360" s="190"/>
      <c r="CC360" s="54"/>
      <c r="CD360" s="54"/>
      <c r="CE360" s="55"/>
      <c r="CF360" s="56"/>
      <c r="CG360" s="54"/>
      <c r="CH360" s="191"/>
    </row>
    <row r="361" spans="4:86">
      <c r="D361" s="94" t="s">
        <v>834</v>
      </c>
      <c r="E361" s="94"/>
      <c r="BM361" s="50"/>
      <c r="BN361" s="57">
        <f t="shared" si="9"/>
        <v>65</v>
      </c>
      <c r="BO361" s="189"/>
      <c r="BP361" s="190"/>
      <c r="BQ361" s="54"/>
      <c r="BR361" s="54"/>
      <c r="BS361" s="55"/>
      <c r="BT361" s="56"/>
      <c r="BU361" s="54"/>
      <c r="BV361" s="191"/>
      <c r="BY361" s="50"/>
      <c r="BZ361" s="57"/>
      <c r="CA361" s="189"/>
      <c r="CB361" s="190"/>
      <c r="CC361" s="54"/>
      <c r="CD361" s="54"/>
      <c r="CE361" s="55"/>
      <c r="CF361" s="56"/>
      <c r="CG361" s="54"/>
      <c r="CH361" s="191"/>
    </row>
    <row r="362" spans="4:86">
      <c r="D362" s="94" t="s">
        <v>835</v>
      </c>
      <c r="E362" s="94"/>
      <c r="BM362" s="50"/>
      <c r="BN362" s="57">
        <f t="shared" si="9"/>
        <v>65</v>
      </c>
      <c r="BO362" s="189"/>
      <c r="BP362" s="190"/>
      <c r="BQ362" s="54"/>
      <c r="BR362" s="54"/>
      <c r="BS362" s="55"/>
      <c r="BT362" s="56"/>
      <c r="BU362" s="54"/>
      <c r="BV362" s="191"/>
      <c r="BY362" s="50"/>
      <c r="BZ362" s="57"/>
      <c r="CA362" s="189"/>
      <c r="CB362" s="190"/>
      <c r="CC362" s="54"/>
      <c r="CD362" s="54"/>
      <c r="CE362" s="55"/>
      <c r="CF362" s="56"/>
      <c r="CG362" s="54"/>
      <c r="CH362" s="191"/>
    </row>
    <row r="363" spans="4:86">
      <c r="D363" s="94" t="s">
        <v>836</v>
      </c>
      <c r="E363" s="94"/>
      <c r="BM363" s="50"/>
      <c r="BN363" s="57">
        <f t="shared" si="9"/>
        <v>65</v>
      </c>
      <c r="BO363" s="189"/>
      <c r="BP363" s="190"/>
      <c r="BQ363" s="54"/>
      <c r="BR363" s="54"/>
      <c r="BS363" s="55"/>
      <c r="BT363" s="56"/>
      <c r="BU363" s="54"/>
      <c r="BV363" s="191"/>
      <c r="BY363" s="50"/>
      <c r="BZ363" s="57"/>
      <c r="CA363" s="189"/>
      <c r="CB363" s="190"/>
      <c r="CC363" s="54"/>
      <c r="CD363" s="54"/>
      <c r="CE363" s="55"/>
      <c r="CF363" s="56"/>
      <c r="CG363" s="54"/>
      <c r="CH363" s="191"/>
    </row>
    <row r="364" spans="4:86">
      <c r="D364" s="94" t="s">
        <v>837</v>
      </c>
      <c r="E364" s="94"/>
      <c r="BM364" s="50"/>
      <c r="BN364" s="57">
        <f t="shared" si="9"/>
        <v>65</v>
      </c>
      <c r="BO364" s="189"/>
      <c r="BP364" s="190"/>
      <c r="BQ364" s="54"/>
      <c r="BR364" s="54"/>
      <c r="BS364" s="55"/>
      <c r="BT364" s="56"/>
      <c r="BU364" s="54"/>
      <c r="BV364" s="191"/>
      <c r="BY364" s="50"/>
      <c r="BZ364" s="57"/>
      <c r="CA364" s="189"/>
      <c r="CB364" s="190"/>
      <c r="CC364" s="54"/>
      <c r="CD364" s="54"/>
      <c r="CE364" s="55"/>
      <c r="CF364" s="56"/>
      <c r="CG364" s="54"/>
      <c r="CH364" s="191"/>
    </row>
    <row r="365" spans="4:86">
      <c r="D365" s="94" t="s">
        <v>838</v>
      </c>
      <c r="E365" s="94"/>
      <c r="BM365" s="50"/>
      <c r="BN365" s="57">
        <f t="shared" si="9"/>
        <v>65</v>
      </c>
      <c r="BO365" s="189"/>
      <c r="BP365" s="190"/>
      <c r="BQ365" s="54"/>
      <c r="BR365" s="54"/>
      <c r="BS365" s="55"/>
      <c r="BT365" s="56"/>
      <c r="BU365" s="54"/>
      <c r="BV365" s="191"/>
      <c r="BY365" s="50"/>
      <c r="BZ365" s="57"/>
      <c r="CA365" s="189"/>
      <c r="CB365" s="190"/>
      <c r="CC365" s="54"/>
      <c r="CD365" s="54"/>
      <c r="CE365" s="55"/>
      <c r="CF365" s="56"/>
      <c r="CG365" s="54"/>
      <c r="CH365" s="191"/>
    </row>
    <row r="366" spans="4:86">
      <c r="D366" s="94" t="s">
        <v>839</v>
      </c>
      <c r="E366" s="94"/>
      <c r="BM366" s="50"/>
      <c r="BN366" s="57">
        <f t="shared" si="9"/>
        <v>65</v>
      </c>
      <c r="BO366" s="189"/>
      <c r="BP366" s="190"/>
      <c r="BQ366" s="54"/>
      <c r="BR366" s="54"/>
      <c r="BS366" s="55"/>
      <c r="BT366" s="56"/>
      <c r="BU366" s="54"/>
      <c r="BV366" s="191"/>
      <c r="BY366" s="50"/>
      <c r="BZ366" s="57"/>
      <c r="CA366" s="189"/>
      <c r="CB366" s="190"/>
      <c r="CC366" s="54"/>
      <c r="CD366" s="54"/>
      <c r="CE366" s="55"/>
      <c r="CF366" s="56"/>
      <c r="CG366" s="54"/>
      <c r="CH366" s="191"/>
    </row>
    <row r="367" spans="4:86">
      <c r="D367" s="94" t="s">
        <v>840</v>
      </c>
      <c r="E367" s="94"/>
      <c r="BM367" s="50"/>
      <c r="BN367" s="57">
        <f t="shared" si="9"/>
        <v>65</v>
      </c>
      <c r="BO367" s="189"/>
      <c r="BP367" s="190"/>
      <c r="BQ367" s="54"/>
      <c r="BR367" s="54"/>
      <c r="BS367" s="55"/>
      <c r="BT367" s="56"/>
      <c r="BU367" s="54"/>
      <c r="BV367" s="191"/>
      <c r="BY367" s="50"/>
      <c r="BZ367" s="57"/>
      <c r="CA367" s="189"/>
      <c r="CB367" s="190"/>
      <c r="CC367" s="54"/>
      <c r="CD367" s="54"/>
      <c r="CE367" s="55"/>
      <c r="CF367" s="56"/>
      <c r="CG367" s="54"/>
      <c r="CH367" s="191"/>
    </row>
    <row r="368" spans="4:86">
      <c r="D368" s="22" t="s">
        <v>841</v>
      </c>
      <c r="BM368" s="50"/>
      <c r="BN368" s="57">
        <f t="shared" si="9"/>
        <v>65</v>
      </c>
      <c r="BO368" s="189"/>
      <c r="BP368" s="190"/>
      <c r="BQ368" s="54"/>
      <c r="BR368" s="54"/>
      <c r="BS368" s="55"/>
      <c r="BT368" s="56"/>
      <c r="BU368" s="54"/>
      <c r="BV368" s="191"/>
      <c r="BY368" s="50"/>
      <c r="BZ368" s="57"/>
      <c r="CA368" s="189"/>
      <c r="CB368" s="190"/>
      <c r="CC368" s="54"/>
      <c r="CD368" s="54"/>
      <c r="CE368" s="55"/>
      <c r="CF368" s="56"/>
      <c r="CG368" s="54"/>
      <c r="CH368" s="191"/>
    </row>
    <row r="369" spans="2:86">
      <c r="BM369" s="50"/>
      <c r="BN369" s="57">
        <f t="shared" si="9"/>
        <v>65</v>
      </c>
      <c r="BO369" s="189"/>
      <c r="BP369" s="190"/>
      <c r="BQ369" s="54"/>
      <c r="BR369" s="54"/>
      <c r="BS369" s="55"/>
      <c r="BT369" s="56"/>
      <c r="BU369" s="54"/>
      <c r="BV369" s="191"/>
      <c r="BY369" s="50"/>
      <c r="BZ369" s="57"/>
      <c r="CA369" s="189"/>
      <c r="CB369" s="190"/>
      <c r="CC369" s="54"/>
      <c r="CD369" s="54"/>
      <c r="CE369" s="55"/>
      <c r="CF369" s="56"/>
      <c r="CG369" s="54"/>
      <c r="CH369" s="191"/>
    </row>
    <row r="370" spans="2:86">
      <c r="B370" s="22" t="s">
        <v>810</v>
      </c>
      <c r="C370" s="22" t="s">
        <v>778</v>
      </c>
      <c r="BM370" s="50"/>
      <c r="BN370" s="57">
        <f t="shared" si="9"/>
        <v>65</v>
      </c>
      <c r="BO370" s="189" t="s">
        <v>1205</v>
      </c>
      <c r="BP370" s="190"/>
      <c r="BQ370" s="54"/>
      <c r="BR370" s="54"/>
      <c r="BS370" s="55"/>
      <c r="BT370" s="56"/>
      <c r="BU370" s="54"/>
      <c r="BV370" s="191"/>
      <c r="BY370" s="50"/>
      <c r="BZ370" s="57"/>
      <c r="CA370" s="189"/>
      <c r="CB370" s="190"/>
      <c r="CC370" s="54"/>
      <c r="CD370" s="54"/>
      <c r="CE370" s="55"/>
      <c r="CF370" s="56"/>
      <c r="CG370" s="54"/>
      <c r="CH370" s="191"/>
    </row>
    <row r="371" spans="2:86">
      <c r="D371" s="22" t="s">
        <v>781</v>
      </c>
      <c r="S371" s="22" t="s">
        <v>765</v>
      </c>
      <c r="T371" s="22" t="s">
        <v>783</v>
      </c>
      <c r="BM371" s="50">
        <v>1</v>
      </c>
      <c r="BN371" s="57">
        <f t="shared" si="9"/>
        <v>66</v>
      </c>
      <c r="BO371" s="189" t="s">
        <v>398</v>
      </c>
      <c r="BP371" s="190" t="s">
        <v>1206</v>
      </c>
      <c r="BQ371" s="54" t="s">
        <v>1285</v>
      </c>
      <c r="BR371" s="54"/>
      <c r="BS371" s="55"/>
      <c r="BT371" s="56"/>
      <c r="BU371" s="54"/>
      <c r="BV371" s="191"/>
      <c r="BY371" s="50"/>
      <c r="BZ371" s="57"/>
      <c r="CA371" s="189"/>
      <c r="CB371" s="190"/>
      <c r="CC371" s="54"/>
      <c r="CD371" s="54"/>
      <c r="CE371" s="55"/>
      <c r="CF371" s="56"/>
      <c r="CG371" s="54"/>
      <c r="CH371" s="191"/>
    </row>
    <row r="372" spans="2:86">
      <c r="D372" s="22" t="s">
        <v>782</v>
      </c>
      <c r="S372" s="22" t="s">
        <v>765</v>
      </c>
      <c r="T372" s="22" t="s">
        <v>784</v>
      </c>
      <c r="BM372" s="50">
        <v>1</v>
      </c>
      <c r="BN372" s="57">
        <f t="shared" si="9"/>
        <v>67</v>
      </c>
      <c r="BO372" s="189" t="s">
        <v>784</v>
      </c>
      <c r="BP372" s="190" t="s">
        <v>1206</v>
      </c>
      <c r="BQ372" s="54" t="s">
        <v>1285</v>
      </c>
      <c r="BR372" s="54"/>
      <c r="BS372" s="55"/>
      <c r="BT372" s="56"/>
      <c r="BU372" s="54"/>
      <c r="BV372" s="191"/>
      <c r="BY372" s="50"/>
      <c r="BZ372" s="57"/>
      <c r="CA372" s="189"/>
      <c r="CB372" s="190"/>
      <c r="CC372" s="54"/>
      <c r="CD372" s="54"/>
      <c r="CE372" s="55"/>
      <c r="CF372" s="56"/>
      <c r="CG372" s="54"/>
      <c r="CH372" s="191"/>
    </row>
    <row r="373" spans="2:86">
      <c r="D373" s="22" t="s">
        <v>779</v>
      </c>
      <c r="S373" s="22" t="s">
        <v>765</v>
      </c>
      <c r="T373" s="22" t="s">
        <v>785</v>
      </c>
      <c r="BM373" s="50">
        <v>1</v>
      </c>
      <c r="BN373" s="57">
        <f t="shared" si="9"/>
        <v>68</v>
      </c>
      <c r="BO373" s="189" t="s">
        <v>1171</v>
      </c>
      <c r="BP373" s="190" t="s">
        <v>1206</v>
      </c>
      <c r="BQ373" s="54" t="s">
        <v>1285</v>
      </c>
      <c r="BR373" s="54"/>
      <c r="BS373" s="55"/>
      <c r="BT373" s="56"/>
      <c r="BU373" s="54"/>
      <c r="BV373" s="191"/>
      <c r="BY373" s="50"/>
      <c r="BZ373" s="57"/>
      <c r="CA373" s="189"/>
      <c r="CB373" s="190"/>
      <c r="CC373" s="54"/>
      <c r="CD373" s="54"/>
      <c r="CE373" s="55"/>
      <c r="CF373" s="56"/>
      <c r="CG373" s="54"/>
      <c r="CH373" s="191"/>
    </row>
    <row r="374" spans="2:86">
      <c r="D374" s="22" t="s">
        <v>780</v>
      </c>
      <c r="S374" s="22" t="s">
        <v>765</v>
      </c>
      <c r="T374" s="22" t="s">
        <v>766</v>
      </c>
      <c r="BM374" s="50">
        <v>1</v>
      </c>
      <c r="BN374" s="57">
        <f t="shared" si="9"/>
        <v>69</v>
      </c>
      <c r="BO374" s="189" t="s">
        <v>1101</v>
      </c>
      <c r="BP374" s="190" t="s">
        <v>1206</v>
      </c>
      <c r="BQ374" s="54" t="s">
        <v>1285</v>
      </c>
      <c r="BR374" s="54"/>
      <c r="BS374" s="55"/>
      <c r="BT374" s="56"/>
      <c r="BU374" s="54"/>
      <c r="BV374" s="191"/>
      <c r="BY374" s="50"/>
      <c r="BZ374" s="57"/>
      <c r="CA374" s="189"/>
      <c r="CB374" s="190"/>
      <c r="CC374" s="54"/>
      <c r="CD374" s="54"/>
      <c r="CE374" s="55"/>
      <c r="CF374" s="56"/>
      <c r="CG374" s="54"/>
      <c r="CH374" s="191"/>
    </row>
    <row r="375" spans="2:86" ht="36">
      <c r="D375" s="22" t="s">
        <v>787</v>
      </c>
      <c r="S375" s="22" t="s">
        <v>765</v>
      </c>
      <c r="T375" s="22" t="s">
        <v>367</v>
      </c>
      <c r="BM375" s="50">
        <v>1</v>
      </c>
      <c r="BN375" s="57">
        <f t="shared" si="9"/>
        <v>70</v>
      </c>
      <c r="BO375" s="189" t="s">
        <v>1216</v>
      </c>
      <c r="BP375" s="190" t="s">
        <v>1215</v>
      </c>
      <c r="BQ375" s="54" t="s">
        <v>1285</v>
      </c>
      <c r="BR375" s="54"/>
      <c r="BS375" s="55"/>
      <c r="BT375" s="56"/>
      <c r="BU375" s="54"/>
      <c r="BV375" s="191"/>
      <c r="BY375" s="50"/>
      <c r="BZ375" s="57"/>
      <c r="CA375" s="189"/>
      <c r="CB375" s="190"/>
      <c r="CC375" s="54"/>
      <c r="CD375" s="54"/>
      <c r="CE375" s="55"/>
      <c r="CF375" s="56"/>
      <c r="CG375" s="54"/>
      <c r="CH375" s="191"/>
    </row>
    <row r="376" spans="2:86" ht="36">
      <c r="D376" s="22" t="s">
        <v>792</v>
      </c>
      <c r="S376" s="22" t="s">
        <v>765</v>
      </c>
      <c r="T376" s="22" t="s">
        <v>793</v>
      </c>
      <c r="BM376" s="50">
        <v>1</v>
      </c>
      <c r="BN376" s="57">
        <f t="shared" si="9"/>
        <v>71</v>
      </c>
      <c r="BO376" s="189" t="s">
        <v>1217</v>
      </c>
      <c r="BP376" s="190" t="s">
        <v>1215</v>
      </c>
      <c r="BQ376" s="54" t="s">
        <v>1285</v>
      </c>
      <c r="BR376" s="54"/>
      <c r="BS376" s="55"/>
      <c r="BT376" s="56"/>
      <c r="BU376" s="54"/>
      <c r="BV376" s="191"/>
      <c r="BY376" s="50"/>
      <c r="BZ376" s="57"/>
      <c r="CA376" s="189"/>
      <c r="CB376" s="190"/>
      <c r="CC376" s="54"/>
      <c r="CD376" s="54"/>
      <c r="CE376" s="55"/>
      <c r="CF376" s="56"/>
      <c r="CG376" s="54"/>
      <c r="CH376" s="191"/>
    </row>
    <row r="377" spans="2:86" ht="24">
      <c r="D377" s="22" t="s">
        <v>788</v>
      </c>
      <c r="S377" s="22" t="s">
        <v>765</v>
      </c>
      <c r="T377" s="22" t="s">
        <v>368</v>
      </c>
      <c r="BM377" s="50">
        <v>1</v>
      </c>
      <c r="BN377" s="57">
        <f t="shared" si="9"/>
        <v>72</v>
      </c>
      <c r="BO377" s="189" t="s">
        <v>1207</v>
      </c>
      <c r="BP377" s="190" t="s">
        <v>1215</v>
      </c>
      <c r="BQ377" s="54" t="s">
        <v>1285</v>
      </c>
      <c r="BR377" s="54"/>
      <c r="BS377" s="55"/>
      <c r="BT377" s="56"/>
      <c r="BU377" s="54"/>
      <c r="BV377" s="191"/>
      <c r="BY377" s="50"/>
      <c r="BZ377" s="57"/>
      <c r="CA377" s="189"/>
      <c r="CB377" s="190"/>
      <c r="CC377" s="54"/>
      <c r="CD377" s="54"/>
      <c r="CE377" s="55"/>
      <c r="CF377" s="56"/>
      <c r="CG377" s="54"/>
      <c r="CH377" s="191"/>
    </row>
    <row r="378" spans="2:86" ht="24">
      <c r="D378" s="22" t="s">
        <v>789</v>
      </c>
      <c r="S378" s="22" t="s">
        <v>765</v>
      </c>
      <c r="T378" s="22" t="s">
        <v>366</v>
      </c>
      <c r="BM378" s="50">
        <v>1</v>
      </c>
      <c r="BN378" s="57">
        <f t="shared" si="9"/>
        <v>73</v>
      </c>
      <c r="BO378" s="189" t="s">
        <v>1214</v>
      </c>
      <c r="BP378" s="190" t="s">
        <v>1215</v>
      </c>
      <c r="BQ378" s="54" t="s">
        <v>1285</v>
      </c>
      <c r="BR378" s="54"/>
      <c r="BS378" s="55"/>
      <c r="BT378" s="56"/>
      <c r="BU378" s="54"/>
      <c r="BV378" s="191"/>
      <c r="BY378" s="50"/>
      <c r="BZ378" s="57"/>
      <c r="CA378" s="189"/>
      <c r="CB378" s="190"/>
      <c r="CC378" s="54"/>
      <c r="CD378" s="54"/>
      <c r="CE378" s="55"/>
      <c r="CF378" s="56"/>
      <c r="CG378" s="54"/>
      <c r="CH378" s="191"/>
    </row>
    <row r="379" spans="2:86" ht="24">
      <c r="D379" s="22" t="s">
        <v>790</v>
      </c>
      <c r="S379" s="22" t="s">
        <v>765</v>
      </c>
      <c r="T379" s="22" t="s">
        <v>369</v>
      </c>
      <c r="BM379" s="50">
        <v>1</v>
      </c>
      <c r="BN379" s="57">
        <f t="shared" si="9"/>
        <v>74</v>
      </c>
      <c r="BO379" s="189" t="s">
        <v>1208</v>
      </c>
      <c r="BP379" s="190" t="s">
        <v>1215</v>
      </c>
      <c r="BQ379" s="54" t="s">
        <v>1285</v>
      </c>
      <c r="BR379" s="54"/>
      <c r="BS379" s="55"/>
      <c r="BT379" s="56"/>
      <c r="BU379" s="54"/>
      <c r="BV379" s="191"/>
      <c r="BY379" s="50"/>
      <c r="BZ379" s="57"/>
      <c r="CA379" s="189"/>
      <c r="CB379" s="190"/>
      <c r="CC379" s="54"/>
      <c r="CD379" s="54"/>
      <c r="CE379" s="55"/>
      <c r="CF379" s="56"/>
      <c r="CG379" s="54"/>
      <c r="CH379" s="191"/>
    </row>
    <row r="380" spans="2:86" ht="24">
      <c r="D380" s="22" t="s">
        <v>791</v>
      </c>
      <c r="S380" s="22" t="s">
        <v>765</v>
      </c>
      <c r="T380" s="22" t="s">
        <v>786</v>
      </c>
      <c r="BM380" s="50">
        <v>1</v>
      </c>
      <c r="BN380" s="57">
        <f t="shared" si="9"/>
        <v>75</v>
      </c>
      <c r="BO380" s="189" t="s">
        <v>1209</v>
      </c>
      <c r="BP380" s="190" t="s">
        <v>1215</v>
      </c>
      <c r="BQ380" s="54" t="s">
        <v>1285</v>
      </c>
      <c r="BR380" s="54"/>
      <c r="BS380" s="55"/>
      <c r="BT380" s="56"/>
      <c r="BU380" s="54"/>
      <c r="BV380" s="191"/>
      <c r="BY380" s="50"/>
      <c r="BZ380" s="57"/>
      <c r="CA380" s="189"/>
      <c r="CB380" s="190"/>
      <c r="CC380" s="54"/>
      <c r="CD380" s="54"/>
      <c r="CE380" s="55"/>
      <c r="CF380" s="56"/>
      <c r="CG380" s="54"/>
      <c r="CH380" s="191"/>
    </row>
    <row r="381" spans="2:86">
      <c r="BM381" s="50"/>
      <c r="BN381" s="57">
        <f t="shared" si="9"/>
        <v>75</v>
      </c>
      <c r="BO381" s="189"/>
      <c r="BP381" s="190"/>
      <c r="BQ381" s="54"/>
      <c r="BR381" s="54"/>
      <c r="BS381" s="55"/>
      <c r="BT381" s="56"/>
      <c r="BU381" s="54"/>
      <c r="BV381" s="191"/>
      <c r="BY381" s="50"/>
      <c r="BZ381" s="57"/>
      <c r="CA381" s="189"/>
      <c r="CB381" s="190"/>
      <c r="CC381" s="54"/>
      <c r="CD381" s="54"/>
      <c r="CE381" s="55"/>
      <c r="CF381" s="56"/>
      <c r="CG381" s="54"/>
      <c r="CH381" s="191"/>
    </row>
    <row r="382" spans="2:86">
      <c r="B382" s="22" t="s">
        <v>817</v>
      </c>
      <c r="C382" s="22" t="s">
        <v>794</v>
      </c>
      <c r="BM382" s="50">
        <v>1</v>
      </c>
      <c r="BN382" s="57">
        <f t="shared" si="9"/>
        <v>76</v>
      </c>
      <c r="BO382" s="189" t="s">
        <v>1210</v>
      </c>
      <c r="BP382" s="190" t="s">
        <v>1211</v>
      </c>
      <c r="BQ382" s="54" t="s">
        <v>1285</v>
      </c>
      <c r="BR382" s="54"/>
      <c r="BS382" s="55"/>
      <c r="BT382" s="56"/>
      <c r="BU382" s="54"/>
      <c r="BV382" s="191"/>
      <c r="BY382" s="50"/>
      <c r="BZ382" s="57"/>
      <c r="CA382" s="189"/>
      <c r="CB382" s="190"/>
      <c r="CC382" s="54"/>
      <c r="CD382" s="54"/>
      <c r="CE382" s="55"/>
      <c r="CF382" s="56"/>
      <c r="CG382" s="54"/>
      <c r="CH382" s="191"/>
    </row>
    <row r="383" spans="2:86">
      <c r="D383" s="22" t="s">
        <v>797</v>
      </c>
      <c r="BM383" s="50">
        <v>1</v>
      </c>
      <c r="BN383" s="57">
        <f t="shared" si="9"/>
        <v>77</v>
      </c>
      <c r="BO383" s="189" t="s">
        <v>1212</v>
      </c>
      <c r="BP383" s="190" t="s">
        <v>1213</v>
      </c>
      <c r="BQ383" s="54" t="s">
        <v>1285</v>
      </c>
      <c r="BR383" s="54"/>
      <c r="BS383" s="55"/>
      <c r="BT383" s="56"/>
      <c r="BU383" s="54"/>
      <c r="BV383" s="191"/>
      <c r="BY383" s="50"/>
      <c r="BZ383" s="57"/>
      <c r="CA383" s="189"/>
      <c r="CB383" s="190"/>
      <c r="CC383" s="54"/>
      <c r="CD383" s="54"/>
      <c r="CE383" s="55"/>
      <c r="CF383" s="56"/>
      <c r="CG383" s="54"/>
      <c r="CH383" s="191"/>
    </row>
    <row r="384" spans="2:86">
      <c r="D384" s="22" t="s">
        <v>795</v>
      </c>
      <c r="BM384" s="50"/>
      <c r="BN384" s="57">
        <f t="shared" si="9"/>
        <v>77</v>
      </c>
      <c r="BO384" s="189"/>
      <c r="BP384" s="283"/>
      <c r="BQ384" s="54"/>
      <c r="BR384" s="54"/>
      <c r="BS384" s="55"/>
      <c r="BT384" s="56"/>
      <c r="BU384" s="54"/>
      <c r="BV384" s="191"/>
      <c r="BY384" s="50"/>
      <c r="BZ384" s="57"/>
      <c r="CA384" s="189"/>
      <c r="CB384" s="190"/>
      <c r="CC384" s="54"/>
      <c r="CD384" s="54"/>
      <c r="CE384" s="55"/>
      <c r="CF384" s="56"/>
      <c r="CG384" s="54"/>
      <c r="CH384" s="191"/>
    </row>
    <row r="385" spans="2:86">
      <c r="D385" s="22" t="s">
        <v>796</v>
      </c>
      <c r="BM385" s="50"/>
      <c r="BN385" s="57">
        <f t="shared" si="9"/>
        <v>77</v>
      </c>
      <c r="BO385" s="189"/>
      <c r="BP385" s="283"/>
      <c r="BQ385" s="54"/>
      <c r="BR385" s="54"/>
      <c r="BS385" s="55"/>
      <c r="BT385" s="56"/>
      <c r="BU385" s="54"/>
      <c r="BV385" s="191"/>
      <c r="BY385" s="50"/>
      <c r="BZ385" s="57"/>
      <c r="CA385" s="189"/>
      <c r="CB385" s="190"/>
      <c r="CC385" s="54"/>
      <c r="CD385" s="54"/>
      <c r="CE385" s="55"/>
      <c r="CF385" s="56"/>
      <c r="CG385" s="54"/>
      <c r="CH385" s="191"/>
    </row>
    <row r="386" spans="2:86">
      <c r="D386" s="22" t="s">
        <v>800</v>
      </c>
      <c r="BM386" s="50"/>
      <c r="BN386" s="57">
        <f t="shared" si="9"/>
        <v>77</v>
      </c>
      <c r="BO386" s="189"/>
      <c r="BP386" s="190"/>
      <c r="BQ386" s="54"/>
      <c r="BR386" s="54"/>
      <c r="BS386" s="55"/>
      <c r="BT386" s="56"/>
      <c r="BU386" s="54"/>
      <c r="BV386" s="191"/>
      <c r="BY386" s="50"/>
      <c r="BZ386" s="57"/>
      <c r="CA386" s="189"/>
      <c r="CB386" s="190"/>
      <c r="CC386" s="54"/>
      <c r="CD386" s="54"/>
      <c r="CE386" s="55"/>
      <c r="CF386" s="56"/>
      <c r="CG386" s="54"/>
      <c r="CH386" s="191"/>
    </row>
    <row r="387" spans="2:86">
      <c r="D387" s="22" t="s">
        <v>801</v>
      </c>
      <c r="BM387" s="50"/>
      <c r="BN387" s="57">
        <f t="shared" ref="BN387:BN450" si="10">IF(BM387&gt;0,BN386+1,BN386)</f>
        <v>77</v>
      </c>
      <c r="BO387" s="189"/>
      <c r="BP387" s="190"/>
      <c r="BQ387" s="54"/>
      <c r="BR387" s="54"/>
      <c r="BS387" s="55"/>
      <c r="BT387" s="56"/>
      <c r="BU387" s="54"/>
      <c r="BV387" s="191"/>
      <c r="BY387" s="50"/>
      <c r="BZ387" s="57"/>
      <c r="CA387" s="189"/>
      <c r="CB387" s="190"/>
      <c r="CC387" s="54"/>
      <c r="CD387" s="54"/>
      <c r="CE387" s="55"/>
      <c r="CF387" s="56"/>
      <c r="CG387" s="54"/>
      <c r="CH387" s="191"/>
    </row>
    <row r="388" spans="2:86">
      <c r="D388" s="22" t="s">
        <v>802</v>
      </c>
      <c r="BM388" s="50"/>
      <c r="BN388" s="57">
        <f t="shared" si="10"/>
        <v>77</v>
      </c>
      <c r="BO388" s="189"/>
      <c r="BP388" s="190"/>
      <c r="BQ388" s="54"/>
      <c r="BR388" s="54"/>
      <c r="BS388" s="55"/>
      <c r="BT388" s="56"/>
      <c r="BU388" s="54"/>
      <c r="BV388" s="191"/>
      <c r="BY388" s="50"/>
      <c r="BZ388" s="57"/>
      <c r="CA388" s="189"/>
      <c r="CB388" s="190"/>
      <c r="CC388" s="54"/>
      <c r="CD388" s="54"/>
      <c r="CE388" s="55"/>
      <c r="CF388" s="56"/>
      <c r="CG388" s="54"/>
      <c r="CH388" s="191"/>
    </row>
    <row r="389" spans="2:86">
      <c r="D389" s="22" t="s">
        <v>803</v>
      </c>
      <c r="BM389" s="50"/>
      <c r="BN389" s="57">
        <f t="shared" si="10"/>
        <v>77</v>
      </c>
      <c r="BO389" s="189"/>
      <c r="BP389" s="190"/>
      <c r="BQ389" s="54"/>
      <c r="BR389" s="54"/>
      <c r="BS389" s="55"/>
      <c r="BT389" s="56"/>
      <c r="BU389" s="54"/>
      <c r="BV389" s="191"/>
      <c r="BY389" s="50"/>
      <c r="BZ389" s="57"/>
      <c r="CA389" s="189"/>
      <c r="CB389" s="190"/>
      <c r="CC389" s="54"/>
      <c r="CD389" s="54"/>
      <c r="CE389" s="55"/>
      <c r="CF389" s="56"/>
      <c r="CG389" s="54"/>
      <c r="CH389" s="191"/>
    </row>
    <row r="390" spans="2:86">
      <c r="D390" s="94" t="s">
        <v>804</v>
      </c>
      <c r="E390" s="94"/>
      <c r="F390" s="94"/>
      <c r="G390" s="94"/>
      <c r="H390" s="94"/>
      <c r="I390" s="94"/>
      <c r="J390" s="94"/>
      <c r="K390" s="94"/>
      <c r="L390" s="94"/>
      <c r="M390" s="94"/>
      <c r="N390" s="94"/>
      <c r="P390" s="23"/>
      <c r="Q390" s="23"/>
      <c r="R390" s="23"/>
      <c r="S390" s="23"/>
      <c r="T390" s="23"/>
      <c r="U390" s="23"/>
      <c r="V390" s="23"/>
      <c r="W390" s="23"/>
      <c r="X390" s="23"/>
      <c r="Y390" s="23"/>
      <c r="BM390" s="50"/>
      <c r="BN390" s="57">
        <f t="shared" si="10"/>
        <v>77</v>
      </c>
      <c r="BO390" s="189"/>
      <c r="BP390" s="190"/>
      <c r="BQ390" s="54"/>
      <c r="BR390" s="54"/>
      <c r="BS390" s="55"/>
      <c r="BT390" s="56"/>
      <c r="BU390" s="54"/>
      <c r="BV390" s="191"/>
      <c r="BY390" s="50"/>
      <c r="BZ390" s="57"/>
      <c r="CA390" s="189"/>
      <c r="CB390" s="190"/>
      <c r="CC390" s="54"/>
      <c r="CD390" s="54"/>
      <c r="CE390" s="55"/>
      <c r="CF390" s="56"/>
      <c r="CG390" s="54"/>
      <c r="CH390" s="191"/>
    </row>
    <row r="391" spans="2:86">
      <c r="D391" s="94" t="s">
        <v>807</v>
      </c>
      <c r="E391" s="94"/>
      <c r="F391" s="94"/>
      <c r="G391" s="94"/>
      <c r="H391" s="94"/>
      <c r="I391" s="94"/>
      <c r="J391" s="94"/>
      <c r="K391" s="94"/>
      <c r="L391" s="94"/>
      <c r="M391" s="94"/>
      <c r="N391" s="94"/>
      <c r="P391" s="23"/>
      <c r="Q391" s="23"/>
      <c r="R391" s="23"/>
      <c r="S391" s="23"/>
      <c r="T391" s="23"/>
      <c r="U391" s="23"/>
      <c r="V391" s="23"/>
      <c r="W391" s="23"/>
      <c r="X391" s="23"/>
      <c r="Y391" s="23"/>
      <c r="BM391" s="50"/>
      <c r="BN391" s="57">
        <f t="shared" si="10"/>
        <v>77</v>
      </c>
      <c r="BO391" s="189"/>
      <c r="BP391" s="190"/>
      <c r="BQ391" s="54"/>
      <c r="BR391" s="54"/>
      <c r="BS391" s="55"/>
      <c r="BT391" s="56"/>
      <c r="BU391" s="54"/>
      <c r="BV391" s="191"/>
      <c r="BY391" s="50"/>
      <c r="BZ391" s="57"/>
      <c r="CA391" s="189"/>
      <c r="CB391" s="190"/>
      <c r="CC391" s="54"/>
      <c r="CD391" s="54"/>
      <c r="CE391" s="55"/>
      <c r="CF391" s="56"/>
      <c r="CG391" s="54"/>
      <c r="CH391" s="191"/>
    </row>
    <row r="392" spans="2:86">
      <c r="D392" s="94" t="s">
        <v>805</v>
      </c>
      <c r="E392" s="94"/>
      <c r="F392" s="94"/>
      <c r="G392" s="94"/>
      <c r="H392" s="94"/>
      <c r="I392" s="94"/>
      <c r="J392" s="94"/>
      <c r="K392" s="94"/>
      <c r="L392" s="94"/>
      <c r="M392" s="94"/>
      <c r="N392" s="94"/>
      <c r="P392" s="23"/>
      <c r="Q392" s="23"/>
      <c r="R392" s="23"/>
      <c r="S392" s="23"/>
      <c r="T392" s="23"/>
      <c r="U392" s="23"/>
      <c r="V392" s="23"/>
      <c r="W392" s="23"/>
      <c r="X392" s="23"/>
      <c r="Y392" s="23"/>
      <c r="BM392" s="50"/>
      <c r="BN392" s="57">
        <f t="shared" si="10"/>
        <v>77</v>
      </c>
      <c r="BO392" s="189"/>
      <c r="BP392" s="190"/>
      <c r="BQ392" s="54"/>
      <c r="BR392" s="54"/>
      <c r="BS392" s="55"/>
      <c r="BT392" s="56"/>
      <c r="BU392" s="54"/>
      <c r="BV392" s="191"/>
      <c r="BY392" s="50"/>
      <c r="BZ392" s="57"/>
      <c r="CA392" s="189"/>
      <c r="CB392" s="190"/>
      <c r="CC392" s="54"/>
      <c r="CD392" s="54"/>
      <c r="CE392" s="55"/>
      <c r="CF392" s="56"/>
      <c r="CG392" s="54"/>
      <c r="CH392" s="191"/>
    </row>
    <row r="393" spans="2:86">
      <c r="D393" s="94" t="s">
        <v>806</v>
      </c>
      <c r="E393" s="94"/>
      <c r="F393" s="94"/>
      <c r="G393" s="94"/>
      <c r="H393" s="94"/>
      <c r="I393" s="94"/>
      <c r="J393" s="94"/>
      <c r="K393" s="94"/>
      <c r="L393" s="94"/>
      <c r="M393" s="94"/>
      <c r="N393" s="94"/>
      <c r="P393" s="23"/>
      <c r="Q393" s="23"/>
      <c r="R393" s="23"/>
      <c r="S393" s="23"/>
      <c r="T393" s="23"/>
      <c r="U393" s="23"/>
      <c r="V393" s="23"/>
      <c r="W393" s="23"/>
      <c r="X393" s="23"/>
      <c r="Y393" s="23"/>
      <c r="BM393" s="50"/>
      <c r="BN393" s="57">
        <f t="shared" si="10"/>
        <v>77</v>
      </c>
      <c r="BO393" s="189"/>
      <c r="BP393" s="190"/>
      <c r="BQ393" s="54"/>
      <c r="BR393" s="54"/>
      <c r="BS393" s="55"/>
      <c r="BT393" s="56"/>
      <c r="BU393" s="54"/>
      <c r="BV393" s="191"/>
      <c r="BY393" s="50"/>
      <c r="BZ393" s="57"/>
      <c r="CA393" s="189"/>
      <c r="CB393" s="190"/>
      <c r="CC393" s="54"/>
      <c r="CD393" s="54"/>
      <c r="CE393" s="55"/>
      <c r="CF393" s="56"/>
      <c r="CG393" s="54"/>
      <c r="CH393" s="191"/>
    </row>
    <row r="394" spans="2:86">
      <c r="D394" s="94" t="s">
        <v>808</v>
      </c>
      <c r="E394" s="94"/>
      <c r="F394" s="94"/>
      <c r="G394" s="94"/>
      <c r="H394" s="94"/>
      <c r="I394" s="94"/>
      <c r="J394" s="94"/>
      <c r="K394" s="94"/>
      <c r="L394" s="94"/>
      <c r="M394" s="94"/>
      <c r="N394" s="94"/>
      <c r="P394" s="23"/>
      <c r="Q394" s="23"/>
      <c r="R394" s="23"/>
      <c r="S394" s="23"/>
      <c r="T394" s="23"/>
      <c r="U394" s="23"/>
      <c r="V394" s="23"/>
      <c r="W394" s="23"/>
      <c r="X394" s="23"/>
      <c r="Y394" s="23"/>
      <c r="BM394" s="50"/>
      <c r="BN394" s="57">
        <f t="shared" si="10"/>
        <v>77</v>
      </c>
      <c r="BO394" s="189"/>
      <c r="BP394" s="283"/>
      <c r="BQ394" s="54"/>
      <c r="BR394" s="54"/>
      <c r="BS394" s="55"/>
      <c r="BT394" s="56"/>
      <c r="BU394" s="54"/>
      <c r="BV394" s="191"/>
      <c r="BY394" s="50"/>
      <c r="BZ394" s="57"/>
      <c r="CA394" s="189"/>
      <c r="CB394" s="190"/>
      <c r="CC394" s="54"/>
      <c r="CD394" s="54"/>
      <c r="CE394" s="55"/>
      <c r="CF394" s="56"/>
      <c r="CG394" s="54"/>
      <c r="CH394" s="191"/>
    </row>
    <row r="395" spans="2:86">
      <c r="D395" s="94" t="s">
        <v>809</v>
      </c>
      <c r="E395" s="94"/>
      <c r="F395" s="94"/>
      <c r="G395" s="94"/>
      <c r="H395" s="94"/>
      <c r="I395" s="94"/>
      <c r="J395" s="94"/>
      <c r="K395" s="94"/>
      <c r="L395" s="94"/>
      <c r="M395" s="94"/>
      <c r="N395" s="94"/>
      <c r="P395" s="23"/>
      <c r="Q395" s="23"/>
      <c r="R395" s="23"/>
      <c r="S395" s="23"/>
      <c r="T395" s="23"/>
      <c r="U395" s="23"/>
      <c r="V395" s="23"/>
      <c r="W395" s="23"/>
      <c r="X395" s="23"/>
      <c r="Y395" s="23"/>
      <c r="BM395" s="50"/>
      <c r="BN395" s="57">
        <f t="shared" si="10"/>
        <v>77</v>
      </c>
      <c r="BO395" s="189"/>
      <c r="BP395" s="283"/>
      <c r="BQ395" s="54"/>
      <c r="BR395" s="54"/>
      <c r="BS395" s="55"/>
      <c r="BT395" s="56"/>
      <c r="BU395" s="54"/>
      <c r="BV395" s="191"/>
      <c r="BY395" s="50"/>
      <c r="BZ395" s="57"/>
      <c r="CA395" s="189"/>
      <c r="CB395" s="190"/>
      <c r="CC395" s="54"/>
      <c r="CD395" s="54"/>
      <c r="CE395" s="55"/>
      <c r="CF395" s="56"/>
      <c r="CG395" s="54"/>
      <c r="CH395" s="191"/>
    </row>
    <row r="396" spans="2:86">
      <c r="BM396" s="50"/>
      <c r="BN396" s="57">
        <f t="shared" si="10"/>
        <v>77</v>
      </c>
      <c r="BO396" s="189"/>
      <c r="BP396" s="283"/>
      <c r="BQ396" s="54"/>
      <c r="BR396" s="54"/>
      <c r="BS396" s="55"/>
      <c r="BT396" s="56"/>
      <c r="BU396" s="54"/>
      <c r="BV396" s="191"/>
      <c r="BY396" s="50"/>
      <c r="BZ396" s="57"/>
      <c r="CA396" s="189"/>
      <c r="CB396" s="190"/>
      <c r="CC396" s="54"/>
      <c r="CD396" s="54"/>
      <c r="CE396" s="55"/>
      <c r="CF396" s="56"/>
      <c r="CG396" s="54"/>
      <c r="CH396" s="191"/>
    </row>
    <row r="397" spans="2:86">
      <c r="B397" s="22" t="s">
        <v>861</v>
      </c>
      <c r="C397" s="22" t="s">
        <v>811</v>
      </c>
      <c r="BM397" s="50"/>
      <c r="BN397" s="57">
        <f t="shared" si="10"/>
        <v>77</v>
      </c>
      <c r="BO397" s="189"/>
      <c r="BP397" s="190"/>
      <c r="BQ397" s="54"/>
      <c r="BR397" s="54"/>
      <c r="BS397" s="55"/>
      <c r="BT397" s="56"/>
      <c r="BU397" s="54"/>
      <c r="BV397" s="191"/>
      <c r="BY397" s="50"/>
      <c r="BZ397" s="57"/>
      <c r="CA397" s="189"/>
      <c r="CB397" s="190"/>
      <c r="CC397" s="54"/>
      <c r="CD397" s="54"/>
      <c r="CE397" s="55"/>
      <c r="CF397" s="56"/>
      <c r="CG397" s="54"/>
      <c r="CH397" s="191"/>
    </row>
    <row r="398" spans="2:86">
      <c r="D398" s="22" t="s">
        <v>797</v>
      </c>
      <c r="BM398" s="50"/>
      <c r="BN398" s="57">
        <f t="shared" si="10"/>
        <v>77</v>
      </c>
      <c r="BO398" s="189"/>
      <c r="BP398" s="283"/>
      <c r="BQ398" s="54"/>
      <c r="BR398" s="54"/>
      <c r="BS398" s="55"/>
      <c r="BT398" s="56"/>
      <c r="BU398" s="54"/>
      <c r="BV398" s="191"/>
      <c r="BY398" s="50"/>
      <c r="BZ398" s="57"/>
      <c r="CA398" s="189"/>
      <c r="CB398" s="190"/>
      <c r="CC398" s="54"/>
      <c r="CD398" s="54"/>
      <c r="CE398" s="55"/>
      <c r="CF398" s="56"/>
      <c r="CG398" s="54"/>
      <c r="CH398" s="191"/>
    </row>
    <row r="399" spans="2:86">
      <c r="D399" s="22" t="s">
        <v>795</v>
      </c>
      <c r="BM399" s="50"/>
      <c r="BN399" s="57">
        <f t="shared" si="10"/>
        <v>77</v>
      </c>
      <c r="BO399" s="189"/>
      <c r="BP399" s="190"/>
      <c r="BQ399" s="54"/>
      <c r="BR399" s="54"/>
      <c r="BS399" s="55"/>
      <c r="BT399" s="56"/>
      <c r="BU399" s="54"/>
      <c r="BV399" s="191"/>
      <c r="BY399" s="50"/>
      <c r="BZ399" s="57"/>
      <c r="CA399" s="189"/>
      <c r="CB399" s="190"/>
      <c r="CC399" s="54"/>
      <c r="CD399" s="54"/>
      <c r="CE399" s="55"/>
      <c r="CF399" s="56"/>
      <c r="CG399" s="54"/>
      <c r="CH399" s="191"/>
    </row>
    <row r="400" spans="2:86">
      <c r="D400" s="22" t="s">
        <v>796</v>
      </c>
      <c r="BM400" s="50"/>
      <c r="BN400" s="57">
        <f t="shared" si="10"/>
        <v>77</v>
      </c>
      <c r="BO400" s="189"/>
      <c r="BP400" s="190"/>
      <c r="BQ400" s="54"/>
      <c r="BR400" s="54"/>
      <c r="BS400" s="55"/>
      <c r="BT400" s="56"/>
      <c r="BU400" s="54"/>
      <c r="BV400" s="191"/>
      <c r="BY400" s="50"/>
      <c r="BZ400" s="57"/>
      <c r="CA400" s="189"/>
      <c r="CB400" s="190"/>
      <c r="CC400" s="54"/>
      <c r="CD400" s="54"/>
      <c r="CE400" s="55"/>
      <c r="CF400" s="56"/>
      <c r="CG400" s="54"/>
      <c r="CH400" s="191"/>
    </row>
    <row r="401" spans="2:86">
      <c r="D401" s="22" t="s">
        <v>798</v>
      </c>
      <c r="BM401" s="50"/>
      <c r="BN401" s="57">
        <f t="shared" si="10"/>
        <v>77</v>
      </c>
      <c r="BO401" s="189"/>
      <c r="BP401" s="190"/>
      <c r="BQ401" s="54"/>
      <c r="BR401" s="54"/>
      <c r="BS401" s="55"/>
      <c r="BT401" s="56"/>
      <c r="BU401" s="54"/>
      <c r="BV401" s="191"/>
      <c r="BY401" s="50"/>
      <c r="BZ401" s="57"/>
      <c r="CA401" s="189"/>
      <c r="CB401" s="190"/>
      <c r="CC401" s="54"/>
      <c r="CD401" s="54"/>
      <c r="CE401" s="55"/>
      <c r="CF401" s="56"/>
      <c r="CG401" s="54"/>
      <c r="CH401" s="191"/>
    </row>
    <row r="402" spans="2:86">
      <c r="D402" s="22" t="s">
        <v>799</v>
      </c>
      <c r="BM402" s="50"/>
      <c r="BN402" s="57">
        <f t="shared" si="10"/>
        <v>77</v>
      </c>
      <c r="BO402" s="189"/>
      <c r="BP402" s="190"/>
      <c r="BQ402" s="54"/>
      <c r="BR402" s="54"/>
      <c r="BS402" s="55"/>
      <c r="BT402" s="56"/>
      <c r="BU402" s="54"/>
      <c r="BV402" s="191"/>
      <c r="BY402" s="50"/>
      <c r="BZ402" s="57"/>
      <c r="CA402" s="189"/>
      <c r="CB402" s="190"/>
      <c r="CC402" s="54"/>
      <c r="CD402" s="54"/>
      <c r="CE402" s="55"/>
      <c r="CF402" s="56"/>
      <c r="CG402" s="54"/>
      <c r="CH402" s="191"/>
    </row>
    <row r="403" spans="2:86">
      <c r="D403" s="22" t="s">
        <v>812</v>
      </c>
      <c r="BM403" s="50"/>
      <c r="BN403" s="57">
        <f t="shared" si="10"/>
        <v>77</v>
      </c>
      <c r="BO403" s="189"/>
      <c r="BP403" s="190"/>
      <c r="BQ403" s="54"/>
      <c r="BR403" s="54"/>
      <c r="BS403" s="55"/>
      <c r="BT403" s="56"/>
      <c r="BU403" s="54"/>
      <c r="BV403" s="191"/>
      <c r="BY403" s="50"/>
      <c r="BZ403" s="57"/>
      <c r="CA403" s="189"/>
      <c r="CB403" s="190"/>
      <c r="CC403" s="54"/>
      <c r="CD403" s="54"/>
      <c r="CE403" s="55"/>
      <c r="CF403" s="56"/>
      <c r="CG403" s="54"/>
      <c r="CH403" s="191"/>
    </row>
    <row r="404" spans="2:86">
      <c r="D404" s="22" t="s">
        <v>813</v>
      </c>
      <c r="BM404" s="50"/>
      <c r="BN404" s="57">
        <f t="shared" si="10"/>
        <v>77</v>
      </c>
      <c r="BO404" s="189"/>
      <c r="BP404" s="190"/>
      <c r="BQ404" s="54"/>
      <c r="BR404" s="54"/>
      <c r="BS404" s="55"/>
      <c r="BT404" s="56"/>
      <c r="BU404" s="54"/>
      <c r="BV404" s="191"/>
      <c r="BY404" s="50"/>
      <c r="BZ404" s="57"/>
      <c r="CA404" s="189"/>
      <c r="CB404" s="190"/>
      <c r="CC404" s="54"/>
      <c r="CD404" s="54"/>
      <c r="CE404" s="55"/>
      <c r="CF404" s="56"/>
      <c r="CG404" s="54"/>
      <c r="CH404" s="191"/>
    </row>
    <row r="405" spans="2:86">
      <c r="D405" s="22" t="s">
        <v>804</v>
      </c>
      <c r="BM405" s="50"/>
      <c r="BN405" s="57">
        <f t="shared" si="10"/>
        <v>77</v>
      </c>
      <c r="BO405" s="189"/>
      <c r="BP405" s="190"/>
      <c r="BQ405" s="54"/>
      <c r="BR405" s="54"/>
      <c r="BS405" s="55"/>
      <c r="BT405" s="56"/>
      <c r="BU405" s="54"/>
      <c r="BV405" s="191"/>
      <c r="BY405" s="50"/>
      <c r="BZ405" s="57"/>
      <c r="CA405" s="189"/>
      <c r="CB405" s="190"/>
      <c r="CC405" s="54"/>
      <c r="CD405" s="54"/>
      <c r="CE405" s="55"/>
      <c r="CF405" s="56"/>
      <c r="CG405" s="54"/>
      <c r="CH405" s="191"/>
    </row>
    <row r="406" spans="2:86">
      <c r="D406" s="22" t="s">
        <v>807</v>
      </c>
      <c r="BM406" s="50"/>
      <c r="BN406" s="57">
        <f t="shared" si="10"/>
        <v>77</v>
      </c>
      <c r="BO406" s="189"/>
      <c r="BP406" s="190"/>
      <c r="BQ406" s="54"/>
      <c r="BR406" s="54"/>
      <c r="BS406" s="55"/>
      <c r="BT406" s="56"/>
      <c r="BU406" s="54"/>
      <c r="BV406" s="191"/>
      <c r="BY406" s="50"/>
      <c r="BZ406" s="57"/>
      <c r="CA406" s="189"/>
      <c r="CB406" s="190"/>
      <c r="CC406" s="54"/>
      <c r="CD406" s="54"/>
      <c r="CE406" s="55"/>
      <c r="CF406" s="56"/>
      <c r="CG406" s="54"/>
      <c r="CH406" s="191"/>
    </row>
    <row r="407" spans="2:86">
      <c r="D407" s="22" t="s">
        <v>805</v>
      </c>
      <c r="BM407" s="50"/>
      <c r="BN407" s="57">
        <f t="shared" si="10"/>
        <v>77</v>
      </c>
      <c r="BO407" s="189"/>
      <c r="BP407" s="190"/>
      <c r="BQ407" s="54"/>
      <c r="BR407" s="54"/>
      <c r="BS407" s="55"/>
      <c r="BT407" s="56"/>
      <c r="BU407" s="54"/>
      <c r="BV407" s="191"/>
      <c r="BY407" s="50"/>
      <c r="BZ407" s="57"/>
      <c r="CA407" s="189"/>
      <c r="CB407" s="190"/>
      <c r="CC407" s="54"/>
      <c r="CD407" s="54"/>
      <c r="CE407" s="55"/>
      <c r="CF407" s="56"/>
      <c r="CG407" s="54"/>
      <c r="CH407" s="191"/>
    </row>
    <row r="408" spans="2:86">
      <c r="D408" s="22" t="s">
        <v>806</v>
      </c>
      <c r="BM408" s="50"/>
      <c r="BN408" s="57">
        <f t="shared" si="10"/>
        <v>77</v>
      </c>
      <c r="BO408" s="189"/>
      <c r="BP408" s="190"/>
      <c r="BQ408" s="54"/>
      <c r="BR408" s="54"/>
      <c r="BS408" s="55"/>
      <c r="BT408" s="56"/>
      <c r="BU408" s="54"/>
      <c r="BV408" s="191"/>
      <c r="BY408" s="50"/>
      <c r="BZ408" s="57"/>
      <c r="CA408" s="189"/>
      <c r="CB408" s="190"/>
      <c r="CC408" s="54"/>
      <c r="CD408" s="54"/>
      <c r="CE408" s="55"/>
      <c r="CF408" s="56"/>
      <c r="CG408" s="54"/>
      <c r="CH408" s="191"/>
    </row>
    <row r="409" spans="2:86">
      <c r="D409" s="22" t="s">
        <v>808</v>
      </c>
      <c r="BM409" s="50"/>
      <c r="BN409" s="57">
        <f t="shared" si="10"/>
        <v>77</v>
      </c>
      <c r="BO409" s="189"/>
      <c r="BP409" s="190"/>
      <c r="BQ409" s="54"/>
      <c r="BR409" s="54"/>
      <c r="BS409" s="55"/>
      <c r="BT409" s="56"/>
      <c r="BU409" s="54"/>
      <c r="BV409" s="191"/>
      <c r="BY409" s="50"/>
      <c r="BZ409" s="57"/>
      <c r="CA409" s="189"/>
      <c r="CB409" s="190"/>
      <c r="CC409" s="54"/>
      <c r="CD409" s="54"/>
      <c r="CE409" s="55"/>
      <c r="CF409" s="56"/>
      <c r="CG409" s="54"/>
      <c r="CH409" s="191"/>
    </row>
    <row r="410" spans="2:86">
      <c r="D410" s="22" t="s">
        <v>809</v>
      </c>
      <c r="BM410" s="50"/>
      <c r="BN410" s="57">
        <f t="shared" si="10"/>
        <v>77</v>
      </c>
      <c r="BO410" s="189"/>
      <c r="BP410" s="190"/>
      <c r="BQ410" s="54"/>
      <c r="BR410" s="54"/>
      <c r="BS410" s="55"/>
      <c r="BT410" s="56"/>
      <c r="BU410" s="54"/>
      <c r="BV410" s="191"/>
      <c r="BY410" s="50"/>
      <c r="BZ410" s="57"/>
      <c r="CA410" s="189"/>
      <c r="CB410" s="190"/>
      <c r="CC410" s="54"/>
      <c r="CD410" s="54"/>
      <c r="CE410" s="55"/>
      <c r="CF410" s="56"/>
      <c r="CG410" s="54"/>
      <c r="CH410" s="191"/>
    </row>
    <row r="411" spans="2:86">
      <c r="BM411" s="50"/>
      <c r="BN411" s="57">
        <f t="shared" si="10"/>
        <v>77</v>
      </c>
      <c r="BO411" s="189"/>
      <c r="BP411" s="190"/>
      <c r="BQ411" s="54"/>
      <c r="BR411" s="54"/>
      <c r="BS411" s="55"/>
      <c r="BT411" s="56"/>
      <c r="BU411" s="54"/>
      <c r="BV411" s="191"/>
      <c r="BY411" s="50"/>
      <c r="BZ411" s="57"/>
      <c r="CA411" s="189"/>
      <c r="CB411" s="190"/>
      <c r="CC411" s="54"/>
      <c r="CD411" s="54"/>
      <c r="CE411" s="55"/>
      <c r="CF411" s="56"/>
      <c r="CG411" s="54"/>
      <c r="CH411" s="191"/>
    </row>
    <row r="412" spans="2:86">
      <c r="B412" s="22" t="s">
        <v>862</v>
      </c>
      <c r="C412" s="22" t="s">
        <v>816</v>
      </c>
      <c r="BM412" s="50"/>
      <c r="BN412" s="57">
        <f t="shared" si="10"/>
        <v>77</v>
      </c>
      <c r="BO412" s="189"/>
      <c r="BP412" s="190"/>
      <c r="BQ412" s="54"/>
      <c r="BR412" s="54"/>
      <c r="BS412" s="55"/>
      <c r="BT412" s="56"/>
      <c r="BU412" s="54"/>
      <c r="BV412" s="191"/>
      <c r="BY412" s="50"/>
      <c r="BZ412" s="57"/>
      <c r="CA412" s="189"/>
      <c r="CB412" s="190"/>
      <c r="CC412" s="54"/>
      <c r="CD412" s="54"/>
      <c r="CE412" s="55"/>
      <c r="CF412" s="56"/>
      <c r="CG412" s="54"/>
      <c r="CH412" s="191"/>
    </row>
    <row r="413" spans="2:86">
      <c r="BM413" s="50"/>
      <c r="BN413" s="57">
        <f t="shared" si="10"/>
        <v>77</v>
      </c>
      <c r="BO413" s="189"/>
      <c r="BP413" s="190"/>
      <c r="BQ413" s="54"/>
      <c r="BR413" s="54"/>
      <c r="BS413" s="55"/>
      <c r="BT413" s="56"/>
      <c r="BU413" s="54"/>
      <c r="BV413" s="191"/>
      <c r="BY413" s="50"/>
      <c r="BZ413" s="57"/>
      <c r="CA413" s="189"/>
      <c r="CB413" s="190"/>
      <c r="CC413" s="54"/>
      <c r="CD413" s="54"/>
      <c r="CE413" s="55"/>
      <c r="CF413" s="56"/>
      <c r="CG413" s="54"/>
      <c r="CH413" s="191"/>
    </row>
    <row r="414" spans="2:86">
      <c r="D414" s="22" t="s">
        <v>818</v>
      </c>
      <c r="K414" s="266" t="s">
        <v>820</v>
      </c>
      <c r="L414" s="267"/>
      <c r="M414" s="268"/>
      <c r="N414" s="253" t="s">
        <v>994</v>
      </c>
      <c r="O414" s="254"/>
      <c r="P414" s="254"/>
      <c r="Q414" s="254"/>
      <c r="R414" s="254"/>
      <c r="S414" s="254"/>
      <c r="T414" s="254"/>
      <c r="U414" s="254"/>
      <c r="V414" s="254"/>
      <c r="W414" s="254"/>
      <c r="X414" s="254"/>
      <c r="Y414" s="254"/>
      <c r="Z414" s="254"/>
      <c r="AA414" s="254"/>
      <c r="AB414" s="254"/>
      <c r="AC414" s="254"/>
      <c r="AD414" s="254"/>
      <c r="AE414" s="254"/>
      <c r="AF414" s="254"/>
      <c r="AG414" s="254"/>
      <c r="AH414" s="254"/>
      <c r="AI414" s="254"/>
      <c r="AJ414" s="254"/>
      <c r="AK414" s="255"/>
      <c r="BM414" s="50"/>
      <c r="BN414" s="57">
        <f t="shared" si="10"/>
        <v>77</v>
      </c>
      <c r="BO414" s="189"/>
      <c r="BP414" s="190"/>
      <c r="BQ414" s="54"/>
      <c r="BR414" s="54"/>
      <c r="BS414" s="55"/>
      <c r="BT414" s="56"/>
      <c r="BU414" s="54"/>
      <c r="BV414" s="191"/>
      <c r="BY414" s="50"/>
      <c r="BZ414" s="57"/>
      <c r="CA414" s="189"/>
      <c r="CB414" s="190"/>
      <c r="CC414" s="54"/>
      <c r="CD414" s="54"/>
      <c r="CE414" s="55"/>
      <c r="CF414" s="56"/>
      <c r="CG414" s="54"/>
      <c r="CH414" s="191"/>
    </row>
    <row r="415" spans="2:86">
      <c r="D415" s="22" t="s">
        <v>819</v>
      </c>
      <c r="K415" s="269"/>
      <c r="L415" s="265"/>
      <c r="M415" s="270"/>
      <c r="N415" s="256" t="s">
        <v>995</v>
      </c>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49"/>
      <c r="BM415" s="50"/>
      <c r="BN415" s="57">
        <f t="shared" si="10"/>
        <v>77</v>
      </c>
      <c r="BO415" s="189"/>
      <c r="BP415" s="190"/>
      <c r="BQ415" s="54"/>
      <c r="BR415" s="54"/>
      <c r="BS415" s="55"/>
      <c r="BT415" s="56"/>
      <c r="BU415" s="54"/>
      <c r="BV415" s="191"/>
      <c r="BY415" s="50"/>
      <c r="BZ415" s="57"/>
      <c r="CA415" s="189"/>
      <c r="CB415" s="190"/>
      <c r="CC415" s="54"/>
      <c r="CD415" s="54"/>
      <c r="CE415" s="55"/>
      <c r="CF415" s="56"/>
      <c r="CG415" s="54"/>
      <c r="CH415" s="191"/>
    </row>
    <row r="416" spans="2:86">
      <c r="K416" s="269"/>
      <c r="L416" s="265"/>
      <c r="M416" s="270"/>
      <c r="N416" s="256" t="s">
        <v>996</v>
      </c>
      <c r="O416" s="168"/>
      <c r="P416" s="168"/>
      <c r="Q416" s="168"/>
      <c r="R416" s="168"/>
      <c r="S416" s="168"/>
      <c r="T416" s="168"/>
      <c r="U416" s="168"/>
      <c r="V416" s="168"/>
      <c r="W416" s="168"/>
      <c r="X416" s="168"/>
      <c r="Y416" s="168"/>
      <c r="Z416" s="168"/>
      <c r="AA416" s="168"/>
      <c r="AB416" s="168"/>
      <c r="AC416" s="168"/>
      <c r="AD416" s="168"/>
      <c r="AE416" s="168"/>
      <c r="AF416" s="168"/>
      <c r="AG416" s="168"/>
      <c r="AH416" s="168"/>
      <c r="AI416" s="168"/>
      <c r="AJ416" s="168"/>
      <c r="AK416" s="149"/>
      <c r="BM416" s="50"/>
      <c r="BN416" s="57">
        <f t="shared" si="10"/>
        <v>77</v>
      </c>
      <c r="BO416" s="189"/>
      <c r="BP416" s="190"/>
      <c r="BQ416" s="54"/>
      <c r="BR416" s="54"/>
      <c r="BS416" s="55"/>
      <c r="BT416" s="56"/>
      <c r="BU416" s="54"/>
      <c r="BV416" s="191"/>
      <c r="BY416" s="50"/>
      <c r="BZ416" s="57"/>
      <c r="CA416" s="189"/>
      <c r="CB416" s="190"/>
      <c r="CC416" s="54"/>
      <c r="CD416" s="54"/>
      <c r="CE416" s="55"/>
      <c r="CF416" s="56"/>
      <c r="CG416" s="54"/>
      <c r="CH416" s="191"/>
    </row>
    <row r="417" spans="2:86">
      <c r="K417" s="269"/>
      <c r="L417" s="265"/>
      <c r="M417" s="270"/>
      <c r="N417" s="256" t="s">
        <v>997</v>
      </c>
      <c r="O417" s="168"/>
      <c r="P417" s="168"/>
      <c r="Q417" s="168"/>
      <c r="R417" s="168"/>
      <c r="S417" s="168"/>
      <c r="T417" s="168"/>
      <c r="U417" s="168"/>
      <c r="V417" s="168"/>
      <c r="W417" s="168"/>
      <c r="X417" s="168"/>
      <c r="Y417" s="168"/>
      <c r="Z417" s="168"/>
      <c r="AA417" s="168"/>
      <c r="AB417" s="168"/>
      <c r="AC417" s="168"/>
      <c r="AD417" s="168"/>
      <c r="AE417" s="168"/>
      <c r="AF417" s="168"/>
      <c r="AG417" s="168"/>
      <c r="AH417" s="168"/>
      <c r="AI417" s="168"/>
      <c r="AJ417" s="168"/>
      <c r="AK417" s="149"/>
      <c r="BM417" s="50"/>
      <c r="BN417" s="57">
        <f t="shared" si="10"/>
        <v>77</v>
      </c>
      <c r="BO417" s="189"/>
      <c r="BP417" s="190"/>
      <c r="BQ417" s="54"/>
      <c r="BR417" s="54"/>
      <c r="BS417" s="55"/>
      <c r="BT417" s="56"/>
      <c r="BU417" s="54"/>
      <c r="BV417" s="191"/>
      <c r="BY417" s="50"/>
      <c r="BZ417" s="57"/>
      <c r="CA417" s="189"/>
      <c r="CB417" s="190"/>
      <c r="CC417" s="54"/>
      <c r="CD417" s="54"/>
      <c r="CE417" s="55"/>
      <c r="CF417" s="56"/>
      <c r="CG417" s="54"/>
      <c r="CH417" s="191"/>
    </row>
    <row r="418" spans="2:86">
      <c r="K418" s="269"/>
      <c r="L418" s="265"/>
      <c r="M418" s="270"/>
      <c r="N418" s="256" t="s">
        <v>998</v>
      </c>
      <c r="O418" s="168"/>
      <c r="P418" s="168"/>
      <c r="Q418" s="168"/>
      <c r="R418" s="168"/>
      <c r="S418" s="168"/>
      <c r="T418" s="168"/>
      <c r="U418" s="168"/>
      <c r="V418" s="168"/>
      <c r="W418" s="168"/>
      <c r="X418" s="168"/>
      <c r="Y418" s="168"/>
      <c r="Z418" s="168"/>
      <c r="AA418" s="168"/>
      <c r="AB418" s="168"/>
      <c r="AC418" s="168"/>
      <c r="AD418" s="168"/>
      <c r="AE418" s="168"/>
      <c r="AF418" s="168"/>
      <c r="AG418" s="168"/>
      <c r="AH418" s="168"/>
      <c r="AI418" s="168"/>
      <c r="AJ418" s="168"/>
      <c r="AK418" s="149"/>
      <c r="BM418" s="50"/>
      <c r="BN418" s="57">
        <f t="shared" si="10"/>
        <v>77</v>
      </c>
      <c r="BO418" s="189"/>
      <c r="BP418" s="190"/>
      <c r="BQ418" s="54"/>
      <c r="BR418" s="54"/>
      <c r="BS418" s="55"/>
      <c r="BT418" s="56"/>
      <c r="BU418" s="54"/>
      <c r="BV418" s="191"/>
      <c r="BY418" s="50"/>
      <c r="BZ418" s="57"/>
      <c r="CA418" s="189"/>
      <c r="CB418" s="190"/>
      <c r="CC418" s="54"/>
      <c r="CD418" s="54"/>
      <c r="CE418" s="55"/>
      <c r="CF418" s="56"/>
      <c r="CG418" s="54"/>
      <c r="CH418" s="191"/>
    </row>
    <row r="419" spans="2:86">
      <c r="K419" s="262"/>
      <c r="L419" s="263"/>
      <c r="M419" s="264"/>
      <c r="N419" s="257" t="s">
        <v>999</v>
      </c>
      <c r="O419" s="153"/>
      <c r="P419" s="153"/>
      <c r="Q419" s="153"/>
      <c r="R419" s="153"/>
      <c r="S419" s="153"/>
      <c r="T419" s="153"/>
      <c r="U419" s="153"/>
      <c r="V419" s="153"/>
      <c r="W419" s="153"/>
      <c r="X419" s="153"/>
      <c r="Y419" s="153"/>
      <c r="Z419" s="153"/>
      <c r="AA419" s="153"/>
      <c r="AB419" s="153"/>
      <c r="AC419" s="153"/>
      <c r="AD419" s="153"/>
      <c r="AE419" s="153"/>
      <c r="AF419" s="153"/>
      <c r="AG419" s="153"/>
      <c r="AH419" s="153"/>
      <c r="AI419" s="153"/>
      <c r="AJ419" s="153"/>
      <c r="AK419" s="258"/>
      <c r="BM419" s="50"/>
      <c r="BN419" s="57">
        <f t="shared" si="10"/>
        <v>77</v>
      </c>
      <c r="BO419" s="189"/>
      <c r="BP419" s="190"/>
      <c r="BQ419" s="54"/>
      <c r="BR419" s="54"/>
      <c r="BS419" s="55"/>
      <c r="BT419" s="56"/>
      <c r="BU419" s="54"/>
      <c r="BV419" s="191"/>
      <c r="BY419" s="50"/>
      <c r="BZ419" s="57"/>
      <c r="CA419" s="189"/>
      <c r="CB419" s="190"/>
      <c r="CC419" s="54"/>
      <c r="CD419" s="54"/>
      <c r="CE419" s="55"/>
      <c r="CF419" s="56"/>
      <c r="CG419" s="54"/>
      <c r="CH419" s="191"/>
    </row>
    <row r="420" spans="2:86">
      <c r="BM420" s="50"/>
      <c r="BN420" s="57">
        <f t="shared" si="10"/>
        <v>77</v>
      </c>
      <c r="BO420" s="189"/>
      <c r="BP420" s="190"/>
      <c r="BQ420" s="54"/>
      <c r="BR420" s="54"/>
      <c r="BS420" s="55"/>
      <c r="BT420" s="56"/>
      <c r="BU420" s="54"/>
      <c r="BV420" s="191"/>
      <c r="BY420" s="50"/>
      <c r="BZ420" s="57"/>
      <c r="CA420" s="189"/>
      <c r="CB420" s="190"/>
      <c r="CC420" s="54"/>
      <c r="CD420" s="54"/>
      <c r="CE420" s="55"/>
      <c r="CF420" s="56"/>
      <c r="CG420" s="54"/>
      <c r="CH420" s="191"/>
    </row>
    <row r="421" spans="2:86">
      <c r="BM421" s="50"/>
      <c r="BN421" s="57">
        <f t="shared" si="10"/>
        <v>77</v>
      </c>
      <c r="BO421" s="189"/>
      <c r="BP421" s="190"/>
      <c r="BQ421" s="54"/>
      <c r="BR421" s="54"/>
      <c r="BS421" s="55"/>
      <c r="BT421" s="56"/>
      <c r="BU421" s="54"/>
      <c r="BV421" s="191"/>
      <c r="BY421" s="50"/>
      <c r="BZ421" s="57"/>
      <c r="CA421" s="189"/>
      <c r="CB421" s="190"/>
      <c r="CC421" s="54"/>
      <c r="CD421" s="54"/>
      <c r="CE421" s="55"/>
      <c r="CF421" s="56"/>
      <c r="CG421" s="54"/>
      <c r="CH421" s="191"/>
    </row>
    <row r="422" spans="2:86">
      <c r="BM422" s="50"/>
      <c r="BN422" s="57">
        <f t="shared" si="10"/>
        <v>77</v>
      </c>
      <c r="BO422" s="189"/>
      <c r="BP422" s="190"/>
      <c r="BQ422" s="54"/>
      <c r="BR422" s="54"/>
      <c r="BS422" s="55"/>
      <c r="BT422" s="56"/>
      <c r="BU422" s="54"/>
      <c r="BV422" s="191"/>
      <c r="BY422" s="50"/>
      <c r="BZ422" s="57"/>
      <c r="CA422" s="189"/>
      <c r="CB422" s="190"/>
      <c r="CC422" s="54"/>
      <c r="CD422" s="54"/>
      <c r="CE422" s="55"/>
      <c r="CF422" s="56"/>
      <c r="CG422" s="54"/>
      <c r="CH422" s="191"/>
    </row>
    <row r="423" spans="2:86">
      <c r="BM423" s="50"/>
      <c r="BN423" s="57">
        <f t="shared" si="10"/>
        <v>77</v>
      </c>
      <c r="BO423" s="189"/>
      <c r="BP423" s="190"/>
      <c r="BQ423" s="54"/>
      <c r="BR423" s="54"/>
      <c r="BS423" s="55"/>
      <c r="BT423" s="56"/>
      <c r="BU423" s="54"/>
      <c r="BV423" s="191"/>
      <c r="BY423" s="50"/>
      <c r="BZ423" s="57"/>
      <c r="CA423" s="189"/>
      <c r="CB423" s="190"/>
      <c r="CC423" s="54"/>
      <c r="CD423" s="54"/>
      <c r="CE423" s="55"/>
      <c r="CF423" s="56"/>
      <c r="CG423" s="54"/>
      <c r="CH423" s="191"/>
    </row>
    <row r="424" spans="2:86">
      <c r="BM424" s="50"/>
      <c r="BN424" s="57">
        <f t="shared" si="10"/>
        <v>77</v>
      </c>
      <c r="BO424" s="189"/>
      <c r="BP424" s="190"/>
      <c r="BQ424" s="54"/>
      <c r="BR424" s="54"/>
      <c r="BS424" s="55"/>
      <c r="BT424" s="56"/>
      <c r="BU424" s="54"/>
      <c r="BV424" s="191"/>
      <c r="BY424" s="50"/>
      <c r="BZ424" s="57"/>
      <c r="CA424" s="189"/>
      <c r="CB424" s="190"/>
      <c r="CC424" s="54"/>
      <c r="CD424" s="54"/>
      <c r="CE424" s="55"/>
      <c r="CF424" s="56"/>
      <c r="CG424" s="54"/>
      <c r="CH424" s="191"/>
    </row>
    <row r="425" spans="2:86">
      <c r="BM425" s="50"/>
      <c r="BN425" s="57">
        <f t="shared" si="10"/>
        <v>77</v>
      </c>
      <c r="BO425" s="189"/>
      <c r="BP425" s="190"/>
      <c r="BQ425" s="54"/>
      <c r="BR425" s="54"/>
      <c r="BS425" s="55"/>
      <c r="BT425" s="56"/>
      <c r="BU425" s="54"/>
      <c r="BV425" s="191"/>
      <c r="BY425" s="50"/>
      <c r="BZ425" s="57"/>
      <c r="CA425" s="189"/>
      <c r="CB425" s="190"/>
      <c r="CC425" s="54"/>
      <c r="CD425" s="54"/>
      <c r="CE425" s="55"/>
      <c r="CF425" s="56"/>
      <c r="CG425" s="54"/>
      <c r="CH425" s="191"/>
    </row>
    <row r="426" spans="2:86">
      <c r="B426" s="143" t="s">
        <v>616</v>
      </c>
      <c r="C426" s="143"/>
      <c r="D426" s="143"/>
      <c r="E426" s="143"/>
      <c r="F426" s="143"/>
      <c r="G426" s="143"/>
      <c r="H426" s="143"/>
      <c r="I426" s="143"/>
      <c r="J426" s="143"/>
      <c r="K426" s="22" t="s">
        <v>617</v>
      </c>
      <c r="BM426" s="50"/>
      <c r="BN426" s="57">
        <f t="shared" si="10"/>
        <v>77</v>
      </c>
      <c r="BO426" s="189"/>
      <c r="BP426" s="190"/>
      <c r="BQ426" s="54"/>
      <c r="BR426" s="54"/>
      <c r="BS426" s="55"/>
      <c r="BT426" s="56"/>
      <c r="BU426" s="54"/>
      <c r="BV426" s="191"/>
      <c r="BY426" s="50"/>
      <c r="BZ426" s="57"/>
      <c r="CA426" s="189"/>
      <c r="CB426" s="190"/>
      <c r="CC426" s="54"/>
      <c r="CD426" s="54"/>
      <c r="CE426" s="55"/>
      <c r="CF426" s="56"/>
      <c r="CG426" s="54"/>
      <c r="CH426" s="191"/>
    </row>
    <row r="427" spans="2:86">
      <c r="B427" s="22" t="s">
        <v>920</v>
      </c>
      <c r="BM427" s="50"/>
      <c r="BN427" s="57">
        <f t="shared" si="10"/>
        <v>77</v>
      </c>
      <c r="BO427" s="189"/>
      <c r="BP427" s="190"/>
      <c r="BQ427" s="54"/>
      <c r="BR427" s="54"/>
      <c r="BS427" s="55"/>
      <c r="BT427" s="56"/>
      <c r="BU427" s="54"/>
      <c r="BV427" s="191"/>
      <c r="BY427" s="50"/>
      <c r="BZ427" s="57"/>
      <c r="CA427" s="189"/>
      <c r="CB427" s="190"/>
      <c r="CC427" s="54"/>
      <c r="CD427" s="54"/>
      <c r="CE427" s="55"/>
      <c r="CF427" s="56"/>
      <c r="CG427" s="54"/>
      <c r="CH427" s="191"/>
    </row>
    <row r="428" spans="2:86">
      <c r="C428" s="22" t="s">
        <v>750</v>
      </c>
      <c r="BM428" s="50"/>
      <c r="BN428" s="57">
        <f t="shared" si="10"/>
        <v>77</v>
      </c>
      <c r="BO428" s="189"/>
      <c r="BP428" s="190"/>
      <c r="BQ428" s="54"/>
      <c r="BR428" s="54"/>
      <c r="BS428" s="55"/>
      <c r="BT428" s="56"/>
      <c r="BU428" s="54"/>
      <c r="BV428" s="191"/>
      <c r="BY428" s="50"/>
      <c r="BZ428" s="57"/>
      <c r="CA428" s="189"/>
      <c r="CB428" s="190"/>
      <c r="CC428" s="54"/>
      <c r="CD428" s="54"/>
      <c r="CE428" s="55"/>
      <c r="CF428" s="56"/>
      <c r="CG428" s="54"/>
      <c r="CH428" s="191"/>
    </row>
    <row r="429" spans="2:86">
      <c r="C429" s="22" t="s">
        <v>751</v>
      </c>
      <c r="BM429" s="50"/>
      <c r="BN429" s="57">
        <f t="shared" si="10"/>
        <v>77</v>
      </c>
      <c r="BO429" s="189"/>
      <c r="BP429" s="190"/>
      <c r="BQ429" s="54"/>
      <c r="BR429" s="54"/>
      <c r="BS429" s="55"/>
      <c r="BT429" s="56"/>
      <c r="BU429" s="54"/>
      <c r="BV429" s="191"/>
      <c r="BY429" s="50"/>
      <c r="BZ429" s="57"/>
      <c r="CA429" s="189"/>
      <c r="CB429" s="190"/>
      <c r="CC429" s="54"/>
      <c r="CD429" s="54"/>
      <c r="CE429" s="55"/>
      <c r="CF429" s="56"/>
      <c r="CG429" s="54"/>
      <c r="CH429" s="191"/>
    </row>
    <row r="430" spans="2:86">
      <c r="C430" s="22" t="s">
        <v>752</v>
      </c>
      <c r="BM430" s="50"/>
      <c r="BN430" s="57">
        <f t="shared" si="10"/>
        <v>77</v>
      </c>
      <c r="BO430" s="189"/>
      <c r="BP430" s="190"/>
      <c r="BQ430" s="54"/>
      <c r="BR430" s="54"/>
      <c r="BS430" s="55"/>
      <c r="BT430" s="56"/>
      <c r="BU430" s="54"/>
      <c r="BV430" s="191"/>
      <c r="BY430" s="50"/>
      <c r="BZ430" s="57"/>
      <c r="CA430" s="189"/>
      <c r="CB430" s="190"/>
      <c r="CC430" s="54"/>
      <c r="CD430" s="54"/>
      <c r="CE430" s="55"/>
      <c r="CF430" s="56"/>
      <c r="CG430" s="54"/>
      <c r="CH430" s="191"/>
    </row>
    <row r="431" spans="2:86">
      <c r="BM431" s="50"/>
      <c r="BN431" s="57">
        <f t="shared" si="10"/>
        <v>77</v>
      </c>
      <c r="BO431" s="189"/>
      <c r="BP431" s="190"/>
      <c r="BQ431" s="54"/>
      <c r="BR431" s="54"/>
      <c r="BS431" s="55"/>
      <c r="BT431" s="56"/>
      <c r="BU431" s="54"/>
      <c r="BV431" s="191"/>
      <c r="BY431" s="50"/>
      <c r="BZ431" s="57"/>
      <c r="CA431" s="189"/>
      <c r="CB431" s="190"/>
      <c r="CC431" s="54"/>
      <c r="CD431" s="54"/>
      <c r="CE431" s="55"/>
      <c r="CF431" s="56"/>
      <c r="CG431" s="54"/>
      <c r="CH431" s="191"/>
    </row>
    <row r="432" spans="2:86">
      <c r="B432" s="143" t="s">
        <v>1043</v>
      </c>
      <c r="C432" s="143"/>
      <c r="D432" s="143"/>
      <c r="E432" s="143"/>
      <c r="F432" s="143"/>
      <c r="G432" s="143"/>
      <c r="H432" s="143"/>
      <c r="I432" s="143"/>
      <c r="J432" s="143"/>
      <c r="K432" s="22" t="s">
        <v>1044</v>
      </c>
      <c r="BM432" s="50"/>
      <c r="BN432" s="57">
        <f t="shared" si="10"/>
        <v>77</v>
      </c>
      <c r="BO432" s="189"/>
      <c r="BP432" s="190"/>
      <c r="BQ432" s="54"/>
      <c r="BR432" s="54"/>
      <c r="BS432" s="55"/>
      <c r="BT432" s="56"/>
      <c r="BU432" s="54"/>
      <c r="BV432" s="191"/>
      <c r="BY432" s="50"/>
      <c r="BZ432" s="57"/>
      <c r="CA432" s="189"/>
      <c r="CB432" s="190"/>
      <c r="CC432" s="54"/>
      <c r="CD432" s="54"/>
      <c r="CE432" s="55"/>
      <c r="CF432" s="56"/>
      <c r="CG432" s="54"/>
      <c r="CH432" s="191"/>
    </row>
    <row r="433" spans="2:86">
      <c r="B433" s="22" t="s">
        <v>920</v>
      </c>
      <c r="BM433" s="50"/>
      <c r="BN433" s="57">
        <f t="shared" si="10"/>
        <v>77</v>
      </c>
      <c r="BO433" s="189"/>
      <c r="BP433" s="190"/>
      <c r="BQ433" s="54"/>
      <c r="BR433" s="54"/>
      <c r="BS433" s="55"/>
      <c r="BT433" s="56"/>
      <c r="BU433" s="54"/>
      <c r="BV433" s="191"/>
      <c r="BY433" s="50"/>
      <c r="BZ433" s="57"/>
      <c r="CA433" s="189"/>
      <c r="CB433" s="190"/>
      <c r="CC433" s="54"/>
      <c r="CD433" s="54"/>
      <c r="CE433" s="55"/>
      <c r="CF433" s="56"/>
      <c r="CG433" s="54"/>
      <c r="CH433" s="191"/>
    </row>
    <row r="434" spans="2:86">
      <c r="C434" s="22" t="s">
        <v>1045</v>
      </c>
      <c r="BM434" s="50"/>
      <c r="BN434" s="57">
        <f t="shared" si="10"/>
        <v>77</v>
      </c>
      <c r="BO434" s="189"/>
      <c r="BP434" s="190"/>
      <c r="BQ434" s="54"/>
      <c r="BR434" s="54"/>
      <c r="BS434" s="55"/>
      <c r="BT434" s="56"/>
      <c r="BU434" s="54"/>
      <c r="BV434" s="191"/>
      <c r="BY434" s="50"/>
      <c r="BZ434" s="57"/>
      <c r="CA434" s="189"/>
      <c r="CB434" s="190"/>
      <c r="CC434" s="54"/>
      <c r="CD434" s="54"/>
      <c r="CE434" s="55"/>
      <c r="CF434" s="56"/>
      <c r="CG434" s="54"/>
      <c r="CH434" s="191"/>
    </row>
    <row r="435" spans="2:86">
      <c r="C435" s="22" t="s">
        <v>751</v>
      </c>
      <c r="BM435" s="50"/>
      <c r="BN435" s="57">
        <f t="shared" si="10"/>
        <v>77</v>
      </c>
      <c r="BO435" s="189"/>
      <c r="BP435" s="190"/>
      <c r="BQ435" s="54"/>
      <c r="BR435" s="54"/>
      <c r="BS435" s="55"/>
      <c r="BT435" s="56"/>
      <c r="BU435" s="54"/>
      <c r="BV435" s="191"/>
      <c r="BY435" s="50"/>
      <c r="BZ435" s="57"/>
      <c r="CA435" s="189"/>
      <c r="CB435" s="190"/>
      <c r="CC435" s="54"/>
      <c r="CD435" s="54"/>
      <c r="CE435" s="55"/>
      <c r="CF435" s="56"/>
      <c r="CG435" s="54"/>
      <c r="CH435" s="191"/>
    </row>
    <row r="436" spans="2:86">
      <c r="C436" s="22" t="s">
        <v>1046</v>
      </c>
      <c r="BM436" s="50"/>
      <c r="BN436" s="57">
        <f t="shared" si="10"/>
        <v>77</v>
      </c>
      <c r="BO436" s="189"/>
      <c r="BP436" s="190"/>
      <c r="BQ436" s="54"/>
      <c r="BR436" s="54"/>
      <c r="BS436" s="55"/>
      <c r="BT436" s="56"/>
      <c r="BU436" s="54"/>
      <c r="BV436" s="191"/>
      <c r="BY436" s="50"/>
      <c r="BZ436" s="57"/>
      <c r="CA436" s="189"/>
      <c r="CB436" s="190"/>
      <c r="CC436" s="54"/>
      <c r="CD436" s="54"/>
      <c r="CE436" s="55"/>
      <c r="CF436" s="56"/>
      <c r="CG436" s="54"/>
      <c r="CH436" s="191"/>
    </row>
    <row r="437" spans="2:86">
      <c r="BM437" s="50"/>
      <c r="BN437" s="57">
        <f t="shared" si="10"/>
        <v>77</v>
      </c>
      <c r="BO437" s="189"/>
      <c r="BP437" s="190"/>
      <c r="BQ437" s="54"/>
      <c r="BR437" s="54"/>
      <c r="BS437" s="55"/>
      <c r="BT437" s="56"/>
      <c r="BU437" s="54"/>
      <c r="BV437" s="191"/>
      <c r="BY437" s="50"/>
      <c r="BZ437" s="57"/>
      <c r="CA437" s="189"/>
      <c r="CB437" s="190"/>
      <c r="CC437" s="54"/>
      <c r="CD437" s="54"/>
      <c r="CE437" s="55"/>
      <c r="CF437" s="56"/>
      <c r="CG437" s="54"/>
      <c r="CH437" s="191"/>
    </row>
    <row r="438" spans="2:86">
      <c r="B438" s="143" t="s">
        <v>921</v>
      </c>
      <c r="C438" s="143"/>
      <c r="D438" s="143"/>
      <c r="E438" s="143"/>
      <c r="F438" s="143"/>
      <c r="G438" s="143"/>
      <c r="H438" s="143"/>
      <c r="I438" s="143"/>
      <c r="J438" s="143"/>
      <c r="K438" s="22" t="s">
        <v>922</v>
      </c>
      <c r="BM438" s="50"/>
      <c r="BN438" s="57">
        <f t="shared" si="10"/>
        <v>77</v>
      </c>
      <c r="BO438" s="189"/>
      <c r="BP438" s="190"/>
      <c r="BQ438" s="54"/>
      <c r="BR438" s="54"/>
      <c r="BS438" s="55"/>
      <c r="BT438" s="56"/>
      <c r="BU438" s="54"/>
      <c r="BV438" s="191"/>
      <c r="BY438" s="50"/>
      <c r="BZ438" s="57"/>
      <c r="CA438" s="189"/>
      <c r="CB438" s="190"/>
      <c r="CC438" s="54"/>
      <c r="CD438" s="54"/>
      <c r="CE438" s="55"/>
      <c r="CF438" s="56"/>
      <c r="CG438" s="54"/>
      <c r="CH438" s="191"/>
    </row>
    <row r="439" spans="2:86">
      <c r="B439" s="22" t="s">
        <v>920</v>
      </c>
      <c r="BM439" s="50"/>
      <c r="BN439" s="57">
        <f t="shared" si="10"/>
        <v>77</v>
      </c>
      <c r="BO439" s="189"/>
      <c r="BP439" s="190"/>
      <c r="BQ439" s="54"/>
      <c r="BR439" s="54"/>
      <c r="BS439" s="55"/>
      <c r="BT439" s="56"/>
      <c r="BU439" s="54"/>
      <c r="BV439" s="191"/>
      <c r="BY439" s="50"/>
      <c r="BZ439" s="57"/>
      <c r="CA439" s="189"/>
      <c r="CB439" s="190"/>
      <c r="CC439" s="54"/>
      <c r="CD439" s="54"/>
      <c r="CE439" s="55"/>
      <c r="CF439" s="56"/>
      <c r="CG439" s="54"/>
      <c r="CH439" s="191"/>
    </row>
    <row r="440" spans="2:86">
      <c r="C440" s="22" t="s">
        <v>923</v>
      </c>
      <c r="BM440" s="50"/>
      <c r="BN440" s="57">
        <f t="shared" si="10"/>
        <v>77</v>
      </c>
      <c r="BO440" s="189"/>
      <c r="BP440" s="190"/>
      <c r="BQ440" s="54"/>
      <c r="BR440" s="54"/>
      <c r="BS440" s="55"/>
      <c r="BT440" s="56"/>
      <c r="BU440" s="54"/>
      <c r="BV440" s="191"/>
      <c r="BY440" s="50"/>
      <c r="BZ440" s="57"/>
      <c r="CA440" s="189"/>
      <c r="CB440" s="190"/>
      <c r="CC440" s="54"/>
      <c r="CD440" s="54"/>
      <c r="CE440" s="55"/>
      <c r="CF440" s="56"/>
      <c r="CG440" s="54"/>
      <c r="CH440" s="191"/>
    </row>
    <row r="441" spans="2:86">
      <c r="C441" s="22" t="s">
        <v>1047</v>
      </c>
      <c r="BM441" s="50"/>
      <c r="BN441" s="57">
        <f t="shared" si="10"/>
        <v>77</v>
      </c>
      <c r="BO441" s="189"/>
      <c r="BP441" s="190"/>
      <c r="BQ441" s="54"/>
      <c r="BR441" s="54"/>
      <c r="BS441" s="55"/>
      <c r="BT441" s="56"/>
      <c r="BU441" s="54"/>
      <c r="BV441" s="191"/>
      <c r="BY441" s="50"/>
      <c r="BZ441" s="57"/>
      <c r="CA441" s="189"/>
      <c r="CB441" s="190"/>
      <c r="CC441" s="54"/>
      <c r="CD441" s="54"/>
      <c r="CE441" s="55"/>
      <c r="CF441" s="56"/>
      <c r="CG441" s="54"/>
      <c r="CH441" s="191"/>
    </row>
    <row r="442" spans="2:86">
      <c r="BM442" s="50"/>
      <c r="BN442" s="57">
        <f t="shared" si="10"/>
        <v>77</v>
      </c>
      <c r="BO442" s="189"/>
      <c r="BP442" s="190"/>
      <c r="BQ442" s="54"/>
      <c r="BR442" s="54"/>
      <c r="BS442" s="55"/>
      <c r="BT442" s="56"/>
      <c r="BU442" s="54"/>
      <c r="BV442" s="191"/>
      <c r="BY442" s="50"/>
      <c r="BZ442" s="57"/>
      <c r="CA442" s="189"/>
      <c r="CB442" s="190"/>
      <c r="CC442" s="54"/>
      <c r="CD442" s="54"/>
      <c r="CE442" s="55"/>
      <c r="CF442" s="56"/>
      <c r="CG442" s="54"/>
      <c r="CH442" s="191"/>
    </row>
    <row r="443" spans="2:86">
      <c r="B443" s="22" t="s">
        <v>924</v>
      </c>
      <c r="C443" s="22" t="s">
        <v>925</v>
      </c>
      <c r="BM443" s="50"/>
      <c r="BN443" s="57">
        <f t="shared" si="10"/>
        <v>77</v>
      </c>
      <c r="BO443" s="189"/>
      <c r="BP443" s="190"/>
      <c r="BQ443" s="54"/>
      <c r="BR443" s="54"/>
      <c r="BS443" s="55"/>
      <c r="BT443" s="56"/>
      <c r="BU443" s="54"/>
      <c r="BV443" s="191"/>
      <c r="BY443" s="50"/>
      <c r="BZ443" s="57"/>
      <c r="CA443" s="189"/>
      <c r="CB443" s="190"/>
      <c r="CC443" s="54"/>
      <c r="CD443" s="54"/>
      <c r="CE443" s="55"/>
      <c r="CF443" s="56"/>
      <c r="CG443" s="54"/>
      <c r="CH443" s="191"/>
    </row>
    <row r="444" spans="2:86">
      <c r="C444" s="22" t="s">
        <v>950</v>
      </c>
      <c r="BM444" s="50"/>
      <c r="BN444" s="57">
        <f t="shared" si="10"/>
        <v>77</v>
      </c>
      <c r="BO444" s="189"/>
      <c r="BP444" s="190"/>
      <c r="BQ444" s="54"/>
      <c r="BR444" s="54"/>
      <c r="BS444" s="55"/>
      <c r="BT444" s="56"/>
      <c r="BU444" s="54"/>
      <c r="BV444" s="191"/>
      <c r="BY444" s="50"/>
      <c r="BZ444" s="57"/>
      <c r="CA444" s="189"/>
      <c r="CB444" s="190"/>
      <c r="CC444" s="54"/>
      <c r="CD444" s="54"/>
      <c r="CE444" s="55"/>
      <c r="CF444" s="56"/>
      <c r="CG444" s="54"/>
      <c r="CH444" s="191"/>
    </row>
    <row r="445" spans="2:86">
      <c r="BM445" s="50"/>
      <c r="BN445" s="57">
        <f t="shared" si="10"/>
        <v>77</v>
      </c>
      <c r="BO445" s="189"/>
      <c r="BP445" s="190"/>
      <c r="BQ445" s="54"/>
      <c r="BR445" s="54"/>
      <c r="BS445" s="55"/>
      <c r="BT445" s="56"/>
      <c r="BU445" s="54"/>
      <c r="BV445" s="191"/>
      <c r="BY445" s="50"/>
      <c r="BZ445" s="57"/>
      <c r="CA445" s="189"/>
      <c r="CB445" s="190"/>
      <c r="CC445" s="54"/>
      <c r="CD445" s="54"/>
      <c r="CE445" s="55"/>
      <c r="CF445" s="56"/>
      <c r="CG445" s="54"/>
      <c r="CH445" s="191"/>
    </row>
    <row r="446" spans="2:86">
      <c r="D446" s="22" t="s">
        <v>963</v>
      </c>
      <c r="G446" s="22" t="s">
        <v>936</v>
      </c>
      <c r="BM446" s="50"/>
      <c r="BN446" s="57">
        <f t="shared" si="10"/>
        <v>77</v>
      </c>
      <c r="BO446" s="189"/>
      <c r="BP446" s="190"/>
      <c r="BQ446" s="54"/>
      <c r="BR446" s="54"/>
      <c r="BS446" s="55"/>
      <c r="BT446" s="56"/>
      <c r="BU446" s="54"/>
      <c r="BV446" s="191"/>
      <c r="BY446" s="50"/>
      <c r="BZ446" s="57"/>
      <c r="CA446" s="189"/>
      <c r="CB446" s="190"/>
      <c r="CC446" s="54"/>
      <c r="CD446" s="54"/>
      <c r="CE446" s="55"/>
      <c r="CF446" s="56"/>
      <c r="CG446" s="54"/>
      <c r="CH446" s="191"/>
    </row>
    <row r="447" spans="2:86">
      <c r="H447" s="22" t="s">
        <v>948</v>
      </c>
      <c r="BM447" s="50"/>
      <c r="BN447" s="57">
        <f t="shared" si="10"/>
        <v>77</v>
      </c>
      <c r="BO447" s="189"/>
      <c r="BP447" s="190"/>
      <c r="BQ447" s="54"/>
      <c r="BR447" s="54"/>
      <c r="BS447" s="55"/>
      <c r="BT447" s="56"/>
      <c r="BU447" s="54"/>
      <c r="BV447" s="191"/>
      <c r="BY447" s="50"/>
      <c r="BZ447" s="57"/>
      <c r="CA447" s="189"/>
      <c r="CB447" s="190"/>
      <c r="CC447" s="54"/>
      <c r="CD447" s="54"/>
      <c r="CE447" s="55"/>
      <c r="CF447" s="56"/>
      <c r="CG447" s="54"/>
      <c r="CH447" s="191"/>
    </row>
    <row r="448" spans="2:86">
      <c r="H448" s="22" t="s">
        <v>926</v>
      </c>
      <c r="BM448" s="50"/>
      <c r="BN448" s="57">
        <f t="shared" si="10"/>
        <v>77</v>
      </c>
      <c r="BO448" s="189"/>
      <c r="BP448" s="190"/>
      <c r="BQ448" s="54"/>
      <c r="BR448" s="54"/>
      <c r="BS448" s="55"/>
      <c r="BT448" s="56"/>
      <c r="BU448" s="54"/>
      <c r="BV448" s="191"/>
      <c r="BY448" s="50"/>
      <c r="BZ448" s="57"/>
      <c r="CA448" s="189"/>
      <c r="CB448" s="190"/>
      <c r="CC448" s="54"/>
      <c r="CD448" s="54"/>
      <c r="CE448" s="55"/>
      <c r="CF448" s="56"/>
      <c r="CG448" s="54"/>
      <c r="CH448" s="191"/>
    </row>
    <row r="449" spans="3:86">
      <c r="I449" s="22" t="s">
        <v>927</v>
      </c>
      <c r="Q449" s="22" t="s">
        <v>949</v>
      </c>
      <c r="BM449" s="50"/>
      <c r="BN449" s="57">
        <f t="shared" si="10"/>
        <v>77</v>
      </c>
      <c r="BO449" s="189"/>
      <c r="BP449" s="190"/>
      <c r="BQ449" s="54"/>
      <c r="BR449" s="54"/>
      <c r="BS449" s="55"/>
      <c r="BT449" s="56"/>
      <c r="BU449" s="54"/>
      <c r="BV449" s="191"/>
      <c r="BY449" s="50"/>
      <c r="BZ449" s="57"/>
      <c r="CA449" s="189"/>
      <c r="CB449" s="190"/>
      <c r="CC449" s="54"/>
      <c r="CD449" s="54"/>
      <c r="CE449" s="55"/>
      <c r="CF449" s="56"/>
      <c r="CG449" s="54"/>
      <c r="CH449" s="191"/>
    </row>
    <row r="450" spans="3:86">
      <c r="H450" s="22" t="s">
        <v>772</v>
      </c>
      <c r="BM450" s="50"/>
      <c r="BN450" s="57">
        <f t="shared" si="10"/>
        <v>77</v>
      </c>
      <c r="BO450" s="189"/>
      <c r="BP450" s="190"/>
      <c r="BQ450" s="54"/>
      <c r="BR450" s="54"/>
      <c r="BS450" s="55"/>
      <c r="BT450" s="56"/>
      <c r="BU450" s="54"/>
      <c r="BV450" s="191"/>
      <c r="BY450" s="50"/>
      <c r="BZ450" s="57"/>
      <c r="CA450" s="189"/>
      <c r="CB450" s="190"/>
      <c r="CC450" s="54"/>
      <c r="CD450" s="54"/>
      <c r="CE450" s="55"/>
      <c r="CF450" s="56"/>
      <c r="CG450" s="54"/>
      <c r="CH450" s="191"/>
    </row>
    <row r="451" spans="3:86">
      <c r="I451" s="22" t="s">
        <v>928</v>
      </c>
      <c r="Q451" s="22" t="s">
        <v>929</v>
      </c>
      <c r="BM451" s="50"/>
      <c r="BN451" s="57">
        <f t="shared" ref="BN451:BN514" si="11">IF(BM451&gt;0,BN450+1,BN450)</f>
        <v>77</v>
      </c>
      <c r="BO451" s="189"/>
      <c r="BP451" s="190"/>
      <c r="BQ451" s="54"/>
      <c r="BR451" s="54"/>
      <c r="BS451" s="55"/>
      <c r="BT451" s="56"/>
      <c r="BU451" s="54"/>
      <c r="BV451" s="191"/>
      <c r="BY451" s="50"/>
      <c r="BZ451" s="57"/>
      <c r="CA451" s="189"/>
      <c r="CB451" s="190"/>
      <c r="CC451" s="54"/>
      <c r="CD451" s="54"/>
      <c r="CE451" s="55"/>
      <c r="CF451" s="56"/>
      <c r="CG451" s="54"/>
      <c r="CH451" s="191"/>
    </row>
    <row r="452" spans="3:86">
      <c r="G452" s="22" t="s">
        <v>772</v>
      </c>
      <c r="BM452" s="50"/>
      <c r="BN452" s="57">
        <f t="shared" si="11"/>
        <v>77</v>
      </c>
      <c r="BO452" s="189"/>
      <c r="BP452" s="190"/>
      <c r="BQ452" s="54"/>
      <c r="BR452" s="54"/>
      <c r="BS452" s="55"/>
      <c r="BT452" s="56"/>
      <c r="BU452" s="54"/>
      <c r="BV452" s="191"/>
      <c r="BY452" s="50"/>
      <c r="BZ452" s="57"/>
      <c r="CA452" s="189"/>
      <c r="CB452" s="190"/>
      <c r="CC452" s="54"/>
      <c r="CD452" s="54"/>
      <c r="CE452" s="55"/>
      <c r="CF452" s="56"/>
      <c r="CG452" s="54"/>
      <c r="CH452" s="191"/>
    </row>
    <row r="453" spans="3:86">
      <c r="G453" s="245"/>
      <c r="H453" s="245" t="s">
        <v>928</v>
      </c>
      <c r="I453" s="245"/>
      <c r="J453" s="245"/>
      <c r="Q453" s="22" t="s">
        <v>929</v>
      </c>
      <c r="BM453" s="50"/>
      <c r="BN453" s="57">
        <f t="shared" si="11"/>
        <v>77</v>
      </c>
      <c r="BO453" s="189"/>
      <c r="BP453" s="190"/>
      <c r="BQ453" s="54"/>
      <c r="BR453" s="54"/>
      <c r="BS453" s="55"/>
      <c r="BT453" s="56"/>
      <c r="BU453" s="54"/>
      <c r="BV453" s="191"/>
      <c r="BY453" s="50"/>
      <c r="BZ453" s="57"/>
      <c r="CA453" s="189"/>
      <c r="CB453" s="190"/>
      <c r="CC453" s="54"/>
      <c r="CD453" s="54"/>
      <c r="CE453" s="55"/>
      <c r="CF453" s="56"/>
      <c r="CG453" s="54"/>
      <c r="CH453" s="191"/>
    </row>
    <row r="454" spans="3:86">
      <c r="BM454" s="50"/>
      <c r="BN454" s="57">
        <f t="shared" si="11"/>
        <v>77</v>
      </c>
      <c r="BO454" s="189"/>
      <c r="BP454" s="190"/>
      <c r="BQ454" s="54"/>
      <c r="BR454" s="54"/>
      <c r="BS454" s="55"/>
      <c r="BT454" s="56"/>
      <c r="BU454" s="54"/>
      <c r="BV454" s="191"/>
      <c r="BY454" s="50"/>
      <c r="BZ454" s="57"/>
      <c r="CA454" s="189"/>
      <c r="CB454" s="190"/>
      <c r="CC454" s="54"/>
      <c r="CD454" s="54"/>
      <c r="CE454" s="55"/>
      <c r="CF454" s="56"/>
      <c r="CG454" s="54"/>
      <c r="CH454" s="191"/>
    </row>
    <row r="455" spans="3:86">
      <c r="C455" s="22" t="s">
        <v>951</v>
      </c>
      <c r="BM455" s="50"/>
      <c r="BN455" s="57">
        <f t="shared" si="11"/>
        <v>77</v>
      </c>
      <c r="BO455" s="189"/>
      <c r="BP455" s="190"/>
      <c r="BQ455" s="54"/>
      <c r="BR455" s="54"/>
      <c r="BS455" s="55"/>
      <c r="BT455" s="56"/>
      <c r="BU455" s="54"/>
      <c r="BV455" s="191"/>
      <c r="BY455" s="50"/>
      <c r="BZ455" s="57"/>
      <c r="CA455" s="189"/>
      <c r="CB455" s="190"/>
      <c r="CC455" s="54"/>
      <c r="CD455" s="54"/>
      <c r="CE455" s="55"/>
      <c r="CF455" s="56"/>
      <c r="CG455" s="54"/>
      <c r="CH455" s="191"/>
    </row>
    <row r="456" spans="3:86">
      <c r="BM456" s="50"/>
      <c r="BN456" s="57">
        <f t="shared" si="11"/>
        <v>77</v>
      </c>
      <c r="BO456" s="189"/>
      <c r="BP456" s="190"/>
      <c r="BQ456" s="54"/>
      <c r="BR456" s="54"/>
      <c r="BS456" s="55"/>
      <c r="BT456" s="56"/>
      <c r="BU456" s="54"/>
      <c r="BV456" s="191"/>
      <c r="BY456" s="50"/>
      <c r="BZ456" s="57"/>
      <c r="CA456" s="189"/>
      <c r="CB456" s="190"/>
      <c r="CC456" s="54"/>
      <c r="CD456" s="54"/>
      <c r="CE456" s="55"/>
      <c r="CF456" s="56"/>
      <c r="CG456" s="54"/>
      <c r="CH456" s="191"/>
    </row>
    <row r="457" spans="3:86">
      <c r="D457" s="272" t="s">
        <v>952</v>
      </c>
      <c r="E457" s="273"/>
      <c r="F457" s="273"/>
      <c r="G457" s="273"/>
      <c r="H457" s="273"/>
      <c r="I457" s="273"/>
      <c r="J457" s="273"/>
      <c r="K457" s="273"/>
      <c r="L457" s="273"/>
      <c r="M457" s="273"/>
      <c r="N457" s="272" t="s">
        <v>930</v>
      </c>
      <c r="O457" s="273"/>
      <c r="P457" s="273"/>
      <c r="Q457" s="273"/>
      <c r="R457" s="273"/>
      <c r="S457" s="274"/>
      <c r="T457" s="272" t="s">
        <v>931</v>
      </c>
      <c r="U457" s="273"/>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73"/>
      <c r="AR457" s="273"/>
      <c r="AS457" s="273"/>
      <c r="AT457" s="273"/>
      <c r="AU457" s="273"/>
      <c r="AV457" s="273"/>
      <c r="AW457" s="273"/>
      <c r="AX457" s="273"/>
      <c r="AY457" s="273"/>
      <c r="AZ457" s="273"/>
      <c r="BA457" s="273"/>
      <c r="BB457" s="273"/>
      <c r="BC457" s="273"/>
      <c r="BD457" s="273"/>
      <c r="BE457" s="273"/>
      <c r="BF457" s="273"/>
      <c r="BG457" s="273"/>
      <c r="BH457" s="274"/>
      <c r="BM457" s="50"/>
      <c r="BN457" s="57">
        <f t="shared" si="11"/>
        <v>77</v>
      </c>
      <c r="BO457" s="189"/>
      <c r="BP457" s="190"/>
      <c r="BQ457" s="54"/>
      <c r="BR457" s="54"/>
      <c r="BS457" s="55"/>
      <c r="BT457" s="56"/>
      <c r="BU457" s="54"/>
      <c r="BV457" s="191"/>
      <c r="BY457" s="50"/>
      <c r="BZ457" s="57"/>
      <c r="CA457" s="189"/>
      <c r="CB457" s="190"/>
      <c r="CC457" s="54"/>
      <c r="CD457" s="54"/>
      <c r="CE457" s="55"/>
      <c r="CF457" s="56"/>
      <c r="CG457" s="54"/>
      <c r="CH457" s="191"/>
    </row>
    <row r="458" spans="3:86">
      <c r="D458" s="169" t="s">
        <v>954</v>
      </c>
      <c r="E458" s="40"/>
      <c r="F458" s="40"/>
      <c r="G458" s="40"/>
      <c r="H458" s="40"/>
      <c r="I458" s="40"/>
      <c r="J458" s="40"/>
      <c r="K458" s="40"/>
      <c r="L458" s="40"/>
      <c r="M458" s="91"/>
      <c r="N458" s="169" t="s">
        <v>932</v>
      </c>
      <c r="O458" s="40"/>
      <c r="P458" s="40"/>
      <c r="Q458" s="40"/>
      <c r="R458" s="40"/>
      <c r="S458" s="91"/>
      <c r="T458" s="40" t="s">
        <v>933</v>
      </c>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91"/>
      <c r="AT458" s="169"/>
      <c r="AU458" s="40"/>
      <c r="AV458" s="40"/>
      <c r="AW458" s="40"/>
      <c r="AX458" s="40"/>
      <c r="AY458" s="40"/>
      <c r="AZ458" s="40"/>
      <c r="BA458" s="40"/>
      <c r="BB458" s="40"/>
      <c r="BC458" s="40"/>
      <c r="BD458" s="40"/>
      <c r="BE458" s="40"/>
      <c r="BF458" s="40"/>
      <c r="BG458" s="40"/>
      <c r="BH458" s="91"/>
      <c r="BM458" s="50"/>
      <c r="BN458" s="57">
        <f t="shared" si="11"/>
        <v>77</v>
      </c>
      <c r="BO458" s="189"/>
      <c r="BP458" s="190"/>
      <c r="BQ458" s="54"/>
      <c r="BR458" s="54"/>
      <c r="BS458" s="55"/>
      <c r="BT458" s="56"/>
      <c r="BU458" s="54"/>
      <c r="BV458" s="191"/>
      <c r="BY458" s="50"/>
      <c r="BZ458" s="57"/>
      <c r="CA458" s="189"/>
      <c r="CB458" s="190"/>
      <c r="CC458" s="54"/>
      <c r="CD458" s="54"/>
      <c r="CE458" s="55"/>
      <c r="CF458" s="56"/>
      <c r="CG458" s="54"/>
      <c r="CH458" s="191"/>
    </row>
    <row r="459" spans="3:86">
      <c r="D459" s="257" t="s">
        <v>953</v>
      </c>
      <c r="E459" s="153"/>
      <c r="F459" s="153"/>
      <c r="G459" s="153"/>
      <c r="H459" s="153"/>
      <c r="I459" s="153"/>
      <c r="J459" s="153"/>
      <c r="K459" s="153"/>
      <c r="L459" s="153"/>
      <c r="M459" s="153"/>
      <c r="N459" s="169" t="s">
        <v>934</v>
      </c>
      <c r="O459" s="153"/>
      <c r="P459" s="153"/>
      <c r="Q459" s="153"/>
      <c r="R459" s="153"/>
      <c r="S459" s="258"/>
      <c r="T459" s="153" t="s">
        <v>947</v>
      </c>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153"/>
      <c r="AQ459" s="153"/>
      <c r="AR459" s="153"/>
      <c r="AS459" s="153"/>
      <c r="AT459" s="153"/>
      <c r="AU459" s="153"/>
      <c r="AV459" s="153"/>
      <c r="AW459" s="153"/>
      <c r="AX459" s="153"/>
      <c r="AY459" s="153"/>
      <c r="AZ459" s="153"/>
      <c r="BA459" s="153"/>
      <c r="BB459" s="153"/>
      <c r="BC459" s="153"/>
      <c r="BD459" s="153"/>
      <c r="BE459" s="153"/>
      <c r="BF459" s="153"/>
      <c r="BG459" s="153"/>
      <c r="BH459" s="258"/>
      <c r="BM459" s="50"/>
      <c r="BN459" s="57">
        <f t="shared" si="11"/>
        <v>77</v>
      </c>
      <c r="BO459" s="189"/>
      <c r="BP459" s="190"/>
      <c r="BQ459" s="54"/>
      <c r="BR459" s="54"/>
      <c r="BS459" s="55"/>
      <c r="BT459" s="56"/>
      <c r="BU459" s="54"/>
      <c r="BV459" s="191"/>
      <c r="BY459" s="50"/>
      <c r="BZ459" s="57"/>
      <c r="CA459" s="189"/>
      <c r="CB459" s="190"/>
      <c r="CC459" s="54"/>
      <c r="CD459" s="54"/>
      <c r="CE459" s="55"/>
      <c r="CF459" s="56"/>
      <c r="CG459" s="54"/>
      <c r="CH459" s="191"/>
    </row>
    <row r="460" spans="3:86">
      <c r="BM460" s="50"/>
      <c r="BN460" s="57">
        <f t="shared" si="11"/>
        <v>77</v>
      </c>
      <c r="BO460" s="189"/>
      <c r="BP460" s="190"/>
      <c r="BQ460" s="54"/>
      <c r="BR460" s="54"/>
      <c r="BS460" s="55"/>
      <c r="BT460" s="56"/>
      <c r="BU460" s="54"/>
      <c r="BV460" s="191"/>
      <c r="BY460" s="50"/>
      <c r="BZ460" s="57"/>
      <c r="CA460" s="189"/>
      <c r="CB460" s="190"/>
      <c r="CC460" s="54"/>
      <c r="CD460" s="54"/>
      <c r="CE460" s="55"/>
      <c r="CF460" s="56"/>
      <c r="CG460" s="54"/>
      <c r="CH460" s="191"/>
    </row>
    <row r="461" spans="3:86">
      <c r="D461" s="22" t="s">
        <v>964</v>
      </c>
      <c r="G461" s="22" t="s">
        <v>935</v>
      </c>
      <c r="BM461" s="50"/>
      <c r="BN461" s="57">
        <f t="shared" si="11"/>
        <v>77</v>
      </c>
      <c r="BO461" s="189"/>
      <c r="BP461" s="190"/>
      <c r="BQ461" s="54"/>
      <c r="BR461" s="54"/>
      <c r="BS461" s="55"/>
      <c r="BT461" s="56"/>
      <c r="BU461" s="54"/>
      <c r="BV461" s="191"/>
      <c r="BY461" s="50"/>
      <c r="BZ461" s="57"/>
      <c r="CA461" s="189"/>
      <c r="CB461" s="190"/>
      <c r="CC461" s="54"/>
      <c r="CD461" s="54"/>
      <c r="CE461" s="55"/>
      <c r="CF461" s="56"/>
      <c r="CG461" s="54"/>
      <c r="CH461" s="191"/>
    </row>
    <row r="462" spans="3:86">
      <c r="H462" s="22" t="s">
        <v>1380</v>
      </c>
      <c r="BM462" s="50"/>
      <c r="BN462" s="57">
        <f t="shared" si="11"/>
        <v>77</v>
      </c>
      <c r="BO462" s="189"/>
      <c r="BP462" s="190"/>
      <c r="BQ462" s="54"/>
      <c r="BR462" s="54"/>
      <c r="BS462" s="55"/>
      <c r="BT462" s="56"/>
      <c r="BU462" s="54"/>
      <c r="BV462" s="191"/>
      <c r="BY462" s="50"/>
      <c r="BZ462" s="57"/>
      <c r="CA462" s="189"/>
      <c r="CB462" s="190"/>
      <c r="CC462" s="54"/>
      <c r="CD462" s="54"/>
      <c r="CE462" s="55"/>
      <c r="CF462" s="56"/>
      <c r="CG462" s="54"/>
      <c r="CH462" s="191"/>
    </row>
    <row r="463" spans="3:86">
      <c r="H463" s="22" t="s">
        <v>937</v>
      </c>
      <c r="BM463" s="50"/>
      <c r="BN463" s="57">
        <f t="shared" si="11"/>
        <v>77</v>
      </c>
      <c r="BO463" s="189"/>
      <c r="BP463" s="190"/>
      <c r="BQ463" s="54"/>
      <c r="BR463" s="54"/>
      <c r="BS463" s="55"/>
      <c r="BT463" s="56"/>
      <c r="BU463" s="54"/>
      <c r="BV463" s="191"/>
      <c r="BY463" s="50"/>
      <c r="BZ463" s="57"/>
      <c r="CA463" s="189"/>
      <c r="CB463" s="190"/>
      <c r="CC463" s="54"/>
      <c r="CD463" s="54"/>
      <c r="CE463" s="55"/>
      <c r="CF463" s="56"/>
      <c r="CG463" s="54"/>
      <c r="CH463" s="191"/>
    </row>
    <row r="464" spans="3:86">
      <c r="H464" s="22" t="s">
        <v>1400</v>
      </c>
      <c r="BM464" s="50"/>
      <c r="BN464" s="57">
        <f t="shared" si="11"/>
        <v>77</v>
      </c>
      <c r="BO464" s="189"/>
      <c r="BP464" s="190"/>
      <c r="BQ464" s="54"/>
      <c r="BR464" s="54"/>
      <c r="BS464" s="55"/>
      <c r="BT464" s="56"/>
      <c r="BU464" s="54"/>
      <c r="BV464" s="191"/>
      <c r="BY464" s="50"/>
      <c r="BZ464" s="57"/>
      <c r="CA464" s="189"/>
      <c r="CB464" s="190"/>
      <c r="CC464" s="54"/>
      <c r="CD464" s="54"/>
      <c r="CE464" s="55"/>
      <c r="CF464" s="56"/>
      <c r="CG464" s="54"/>
      <c r="CH464" s="191"/>
    </row>
    <row r="465" spans="2:86">
      <c r="H465" s="22" t="s">
        <v>948</v>
      </c>
      <c r="BM465" s="50"/>
      <c r="BN465" s="57">
        <f t="shared" si="11"/>
        <v>77</v>
      </c>
      <c r="BO465" s="189"/>
      <c r="BP465" s="190"/>
      <c r="BQ465" s="54"/>
      <c r="BR465" s="54"/>
      <c r="BS465" s="55"/>
      <c r="BT465" s="56"/>
      <c r="BU465" s="54"/>
      <c r="BV465" s="191"/>
      <c r="BY465" s="50"/>
      <c r="BZ465" s="57"/>
      <c r="CA465" s="189"/>
      <c r="CB465" s="190"/>
      <c r="CC465" s="54"/>
      <c r="CD465" s="54"/>
      <c r="CE465" s="55"/>
      <c r="CF465" s="56"/>
      <c r="CG465" s="54"/>
      <c r="CH465" s="191"/>
    </row>
    <row r="466" spans="2:86">
      <c r="H466" s="22" t="s">
        <v>926</v>
      </c>
      <c r="BM466" s="50"/>
      <c r="BN466" s="57">
        <f t="shared" si="11"/>
        <v>77</v>
      </c>
      <c r="BO466" s="189"/>
      <c r="BP466" s="190"/>
      <c r="BQ466" s="54"/>
      <c r="BR466" s="54"/>
      <c r="BS466" s="55"/>
      <c r="BT466" s="56"/>
      <c r="BU466" s="54"/>
      <c r="BV466" s="191"/>
      <c r="BY466" s="50"/>
      <c r="BZ466" s="57"/>
      <c r="CA466" s="189"/>
      <c r="CB466" s="190"/>
      <c r="CC466" s="54"/>
      <c r="CD466" s="54"/>
      <c r="CE466" s="55"/>
      <c r="CF466" s="56"/>
      <c r="CG466" s="54"/>
      <c r="CH466" s="191"/>
    </row>
    <row r="467" spans="2:86">
      <c r="I467" s="22" t="s">
        <v>955</v>
      </c>
      <c r="BM467" s="50"/>
      <c r="BN467" s="57">
        <f t="shared" si="11"/>
        <v>77</v>
      </c>
      <c r="BO467" s="189"/>
      <c r="BP467" s="190"/>
      <c r="BQ467" s="54"/>
      <c r="BR467" s="54"/>
      <c r="BS467" s="55"/>
      <c r="BT467" s="56"/>
      <c r="BU467" s="54"/>
      <c r="BV467" s="191"/>
      <c r="BY467" s="50"/>
      <c r="BZ467" s="57"/>
      <c r="CA467" s="189"/>
      <c r="CB467" s="190"/>
      <c r="CC467" s="54"/>
      <c r="CD467" s="54"/>
      <c r="CE467" s="55"/>
      <c r="CF467" s="56"/>
      <c r="CG467" s="54"/>
      <c r="CH467" s="191"/>
    </row>
    <row r="468" spans="2:86">
      <c r="I468" s="22" t="s">
        <v>956</v>
      </c>
      <c r="BM468" s="50"/>
      <c r="BN468" s="57">
        <f t="shared" si="11"/>
        <v>77</v>
      </c>
      <c r="BO468" s="189"/>
      <c r="BP468" s="190"/>
      <c r="BQ468" s="54"/>
      <c r="BR468" s="54"/>
      <c r="BS468" s="55"/>
      <c r="BT468" s="56"/>
      <c r="BU468" s="54"/>
      <c r="BV468" s="191"/>
      <c r="BY468" s="50"/>
      <c r="BZ468" s="57"/>
      <c r="CA468" s="189"/>
      <c r="CB468" s="190"/>
      <c r="CC468" s="54"/>
      <c r="CD468" s="54"/>
      <c r="CE468" s="55"/>
      <c r="CF468" s="56"/>
      <c r="CG468" s="54"/>
      <c r="CH468" s="191"/>
    </row>
    <row r="469" spans="2:86">
      <c r="J469" s="22" t="s">
        <v>927</v>
      </c>
      <c r="BM469" s="50"/>
      <c r="BN469" s="57">
        <f t="shared" si="11"/>
        <v>77</v>
      </c>
      <c r="BO469" s="189"/>
      <c r="BP469" s="190"/>
      <c r="BQ469" s="54"/>
      <c r="BR469" s="54"/>
      <c r="BS469" s="55"/>
      <c r="BT469" s="56"/>
      <c r="BU469" s="54"/>
      <c r="BV469" s="191"/>
      <c r="BY469" s="50"/>
      <c r="BZ469" s="57"/>
      <c r="CA469" s="189"/>
      <c r="CB469" s="190"/>
      <c r="CC469" s="54"/>
      <c r="CD469" s="54"/>
      <c r="CE469" s="55"/>
      <c r="CF469" s="56"/>
      <c r="CG469" s="54"/>
      <c r="CH469" s="191"/>
    </row>
    <row r="470" spans="2:86">
      <c r="I470" s="22" t="s">
        <v>957</v>
      </c>
      <c r="BM470" s="50"/>
      <c r="BN470" s="57">
        <f t="shared" si="11"/>
        <v>77</v>
      </c>
      <c r="BO470" s="189"/>
      <c r="BP470" s="190"/>
      <c r="BQ470" s="54"/>
      <c r="BR470" s="54"/>
      <c r="BS470" s="55"/>
      <c r="BT470" s="56"/>
      <c r="BU470" s="54"/>
      <c r="BV470" s="191"/>
      <c r="BY470" s="50"/>
      <c r="BZ470" s="57"/>
      <c r="CA470" s="189"/>
      <c r="CB470" s="190"/>
      <c r="CC470" s="54"/>
      <c r="CD470" s="54"/>
      <c r="CE470" s="55"/>
      <c r="CF470" s="56"/>
      <c r="CG470" s="54"/>
      <c r="CH470" s="191"/>
    </row>
    <row r="471" spans="2:86">
      <c r="I471" s="22" t="s">
        <v>961</v>
      </c>
      <c r="BM471" s="50"/>
      <c r="BN471" s="57">
        <f t="shared" si="11"/>
        <v>77</v>
      </c>
      <c r="BO471" s="189"/>
      <c r="BP471" s="190"/>
      <c r="BQ471" s="54"/>
      <c r="BR471" s="54"/>
      <c r="BS471" s="55"/>
      <c r="BT471" s="56"/>
      <c r="BU471" s="54"/>
      <c r="BV471" s="191"/>
      <c r="BY471" s="50"/>
      <c r="BZ471" s="57"/>
      <c r="CA471" s="189"/>
      <c r="CB471" s="190"/>
      <c r="CC471" s="54"/>
      <c r="CD471" s="54"/>
      <c r="CE471" s="55"/>
      <c r="CF471" s="56"/>
      <c r="CG471" s="54"/>
      <c r="CH471" s="191"/>
    </row>
    <row r="472" spans="2:86">
      <c r="J472" s="22" t="s">
        <v>959</v>
      </c>
      <c r="BM472" s="50"/>
      <c r="BN472" s="57">
        <f t="shared" si="11"/>
        <v>77</v>
      </c>
      <c r="BO472" s="189"/>
      <c r="BP472" s="190"/>
      <c r="BQ472" s="54"/>
      <c r="BR472" s="54"/>
      <c r="BS472" s="55"/>
      <c r="BT472" s="56"/>
      <c r="BU472" s="54"/>
      <c r="BV472" s="191"/>
      <c r="BY472" s="50"/>
      <c r="BZ472" s="57"/>
      <c r="CA472" s="189"/>
      <c r="CB472" s="190"/>
      <c r="CC472" s="54"/>
      <c r="CD472" s="54"/>
      <c r="CE472" s="55"/>
      <c r="CF472" s="56"/>
      <c r="CG472" s="54"/>
      <c r="CH472" s="191"/>
    </row>
    <row r="473" spans="2:86">
      <c r="I473" s="22" t="s">
        <v>958</v>
      </c>
      <c r="BM473" s="50"/>
      <c r="BN473" s="57">
        <f t="shared" si="11"/>
        <v>77</v>
      </c>
      <c r="BO473" s="189"/>
      <c r="BP473" s="190"/>
      <c r="BQ473" s="54"/>
      <c r="BR473" s="54"/>
      <c r="BS473" s="55"/>
      <c r="BT473" s="56"/>
      <c r="BU473" s="54"/>
      <c r="BV473" s="191"/>
      <c r="BY473" s="50"/>
      <c r="BZ473" s="57"/>
      <c r="CA473" s="189"/>
      <c r="CB473" s="190"/>
      <c r="CC473" s="54"/>
      <c r="CD473" s="54"/>
      <c r="CE473" s="55"/>
      <c r="CF473" s="56"/>
      <c r="CG473" s="54"/>
      <c r="CH473" s="191"/>
    </row>
    <row r="474" spans="2:86">
      <c r="I474" s="22" t="s">
        <v>962</v>
      </c>
      <c r="BM474" s="50"/>
      <c r="BN474" s="57">
        <f t="shared" si="11"/>
        <v>77</v>
      </c>
      <c r="BO474" s="189"/>
      <c r="BP474" s="190"/>
      <c r="BQ474" s="54"/>
      <c r="BR474" s="54"/>
      <c r="BS474" s="55"/>
      <c r="BT474" s="56"/>
      <c r="BU474" s="54"/>
      <c r="BV474" s="191"/>
      <c r="BY474" s="50"/>
      <c r="BZ474" s="57"/>
      <c r="CA474" s="189"/>
      <c r="CB474" s="190"/>
      <c r="CC474" s="54"/>
      <c r="CD474" s="54"/>
      <c r="CE474" s="55"/>
      <c r="CF474" s="56"/>
      <c r="CG474" s="54"/>
      <c r="CH474" s="191"/>
    </row>
    <row r="475" spans="2:86">
      <c r="J475" s="22" t="s">
        <v>960</v>
      </c>
      <c r="BM475" s="50"/>
      <c r="BN475" s="57">
        <f t="shared" si="11"/>
        <v>77</v>
      </c>
      <c r="BO475" s="189"/>
      <c r="BP475" s="190"/>
      <c r="BQ475" s="54"/>
      <c r="BR475" s="54"/>
      <c r="BS475" s="55"/>
      <c r="BT475" s="56"/>
      <c r="BU475" s="54"/>
      <c r="BV475" s="191"/>
      <c r="BY475" s="50"/>
      <c r="BZ475" s="57"/>
      <c r="CA475" s="189"/>
      <c r="CB475" s="190"/>
      <c r="CC475" s="54"/>
      <c r="CD475" s="54"/>
      <c r="CE475" s="55"/>
      <c r="CF475" s="56"/>
      <c r="CG475" s="54"/>
      <c r="CH475" s="191"/>
    </row>
    <row r="476" spans="2:86">
      <c r="BM476" s="50"/>
      <c r="BN476" s="57">
        <f t="shared" si="11"/>
        <v>77</v>
      </c>
      <c r="BO476" s="189"/>
      <c r="BP476" s="190"/>
      <c r="BQ476" s="54"/>
      <c r="BR476" s="54"/>
      <c r="BS476" s="55"/>
      <c r="BT476" s="56"/>
      <c r="BU476" s="54"/>
      <c r="BV476" s="191"/>
      <c r="BY476" s="50"/>
      <c r="BZ476" s="57"/>
      <c r="CA476" s="189"/>
      <c r="CB476" s="190"/>
      <c r="CC476" s="54"/>
      <c r="CD476" s="54"/>
      <c r="CE476" s="55"/>
      <c r="CF476" s="56"/>
      <c r="CG476" s="54"/>
      <c r="CH476" s="191"/>
    </row>
    <row r="477" spans="2:86">
      <c r="B477" s="143" t="s">
        <v>1040</v>
      </c>
      <c r="C477" s="143"/>
      <c r="D477" s="143"/>
      <c r="E477" s="143"/>
      <c r="F477" s="143"/>
      <c r="G477" s="143"/>
      <c r="H477" s="143"/>
      <c r="I477" s="143"/>
      <c r="J477" s="143"/>
      <c r="K477" s="22" t="s">
        <v>1041</v>
      </c>
      <c r="BM477" s="50">
        <v>1</v>
      </c>
      <c r="BN477" s="57">
        <f t="shared" si="11"/>
        <v>78</v>
      </c>
      <c r="BO477" s="189" t="s">
        <v>1262</v>
      </c>
      <c r="BP477" s="190" t="s">
        <v>1263</v>
      </c>
      <c r="BQ477" s="54" t="s">
        <v>1285</v>
      </c>
      <c r="BR477" s="54"/>
      <c r="BS477" s="55"/>
      <c r="BT477" s="56"/>
      <c r="BU477" s="54"/>
      <c r="BV477" s="191"/>
      <c r="BY477" s="50"/>
      <c r="BZ477" s="57"/>
      <c r="CA477" s="189"/>
      <c r="CB477" s="190"/>
      <c r="CC477" s="54"/>
      <c r="CD477" s="54"/>
      <c r="CE477" s="55"/>
      <c r="CF477" s="56"/>
      <c r="CG477" s="54"/>
      <c r="CH477" s="191"/>
    </row>
    <row r="478" spans="2:86">
      <c r="BM478" s="50"/>
      <c r="BN478" s="57">
        <f t="shared" si="11"/>
        <v>78</v>
      </c>
      <c r="BO478" s="189" t="s">
        <v>1201</v>
      </c>
      <c r="BP478" s="190"/>
      <c r="BQ478" s="54"/>
      <c r="BR478" s="54"/>
      <c r="BS478" s="55"/>
      <c r="BT478" s="56"/>
      <c r="BU478" s="54"/>
      <c r="BV478" s="191"/>
      <c r="BY478" s="50"/>
      <c r="BZ478" s="57"/>
      <c r="CA478" s="189"/>
      <c r="CB478" s="190"/>
      <c r="CC478" s="54"/>
      <c r="CD478" s="54"/>
      <c r="CE478" s="55"/>
      <c r="CF478" s="56"/>
      <c r="CG478" s="54"/>
      <c r="CH478" s="191"/>
    </row>
    <row r="479" spans="2:86">
      <c r="B479" s="22" t="s">
        <v>924</v>
      </c>
      <c r="C479" s="22" t="s">
        <v>1042</v>
      </c>
      <c r="BM479" s="50">
        <v>1</v>
      </c>
      <c r="BN479" s="57">
        <f t="shared" si="11"/>
        <v>79</v>
      </c>
      <c r="BO479" s="189" t="s">
        <v>210</v>
      </c>
      <c r="BP479" s="190" t="s">
        <v>1203</v>
      </c>
      <c r="BQ479" s="54" t="s">
        <v>1285</v>
      </c>
      <c r="BR479" s="54"/>
      <c r="BS479" s="55"/>
      <c r="BT479" s="56"/>
      <c r="BU479" s="54"/>
      <c r="BV479" s="191"/>
      <c r="BY479" s="50"/>
      <c r="BZ479" s="57"/>
      <c r="CA479" s="189"/>
      <c r="CB479" s="190"/>
      <c r="CC479" s="54"/>
      <c r="CD479" s="54"/>
      <c r="CE479" s="55"/>
      <c r="CF479" s="56"/>
      <c r="CG479" s="54"/>
      <c r="CH479" s="191"/>
    </row>
    <row r="480" spans="2:86">
      <c r="D480" s="22" t="s">
        <v>547</v>
      </c>
      <c r="BM480" s="50">
        <v>1</v>
      </c>
      <c r="BN480" s="57">
        <f t="shared" si="11"/>
        <v>80</v>
      </c>
      <c r="BO480" s="189" t="s">
        <v>208</v>
      </c>
      <c r="BP480" s="190" t="s">
        <v>1203</v>
      </c>
      <c r="BQ480" s="54" t="s">
        <v>1285</v>
      </c>
      <c r="BR480" s="54"/>
      <c r="BS480" s="55"/>
      <c r="BT480" s="56"/>
      <c r="BU480" s="54"/>
      <c r="BV480" s="191"/>
      <c r="BY480" s="50"/>
      <c r="BZ480" s="57"/>
      <c r="CA480" s="189"/>
      <c r="CB480" s="190"/>
      <c r="CC480" s="54"/>
      <c r="CD480" s="54"/>
      <c r="CE480" s="55"/>
      <c r="CF480" s="56"/>
      <c r="CG480" s="54"/>
      <c r="CH480" s="191"/>
    </row>
    <row r="481" spans="2:86">
      <c r="BM481" s="50">
        <v>1</v>
      </c>
      <c r="BN481" s="57">
        <f t="shared" si="11"/>
        <v>81</v>
      </c>
      <c r="BO481" s="189" t="s">
        <v>398</v>
      </c>
      <c r="BP481" s="190" t="s">
        <v>1264</v>
      </c>
      <c r="BQ481" s="54" t="s">
        <v>1285</v>
      </c>
      <c r="BR481" s="54"/>
      <c r="BS481" s="55"/>
      <c r="BT481" s="56"/>
      <c r="BU481" s="54"/>
      <c r="BV481" s="191"/>
      <c r="BY481" s="50"/>
      <c r="BZ481" s="57"/>
      <c r="CA481" s="189"/>
      <c r="CB481" s="190"/>
      <c r="CC481" s="54"/>
      <c r="CD481" s="54"/>
      <c r="CE481" s="55"/>
      <c r="CF481" s="56"/>
      <c r="CG481" s="54"/>
      <c r="CH481" s="191"/>
    </row>
    <row r="482" spans="2:86">
      <c r="B482" s="247" t="s">
        <v>749</v>
      </c>
      <c r="C482" s="247"/>
      <c r="D482" s="247"/>
      <c r="E482" s="247"/>
      <c r="F482" s="247"/>
      <c r="G482" s="247"/>
      <c r="H482" s="247"/>
      <c r="I482" s="247"/>
      <c r="J482" s="247"/>
      <c r="BM482" s="50">
        <v>1</v>
      </c>
      <c r="BN482" s="57">
        <f t="shared" si="11"/>
        <v>82</v>
      </c>
      <c r="BO482" s="189" t="s">
        <v>408</v>
      </c>
      <c r="BP482" s="190" t="s">
        <v>1264</v>
      </c>
      <c r="BQ482" s="54" t="s">
        <v>1285</v>
      </c>
      <c r="BR482" s="54"/>
      <c r="BS482" s="55"/>
      <c r="BT482" s="56"/>
      <c r="BU482" s="54"/>
      <c r="BV482" s="191"/>
      <c r="BY482" s="50"/>
      <c r="BZ482" s="57"/>
      <c r="CA482" s="189"/>
      <c r="CB482" s="190"/>
      <c r="CC482" s="54"/>
      <c r="CD482" s="54"/>
      <c r="CE482" s="55"/>
      <c r="CF482" s="56"/>
      <c r="CG482" s="54"/>
      <c r="CH482" s="191"/>
    </row>
    <row r="483" spans="2:86">
      <c r="BM483" s="50">
        <v>1</v>
      </c>
      <c r="BN483" s="57">
        <f t="shared" si="11"/>
        <v>83</v>
      </c>
      <c r="BO483" s="189" t="s">
        <v>413</v>
      </c>
      <c r="BP483" s="190" t="s">
        <v>1265</v>
      </c>
      <c r="BQ483" s="54" t="s">
        <v>1285</v>
      </c>
      <c r="BR483" s="54"/>
      <c r="BS483" s="55"/>
      <c r="BT483" s="56"/>
      <c r="BU483" s="54"/>
      <c r="BV483" s="191"/>
      <c r="BY483" s="50"/>
      <c r="BZ483" s="57"/>
      <c r="CA483" s="189"/>
      <c r="CB483" s="190"/>
      <c r="CC483" s="54"/>
      <c r="CD483" s="54"/>
      <c r="CE483" s="55"/>
      <c r="CF483" s="56"/>
      <c r="CG483" s="54"/>
      <c r="CH483" s="191"/>
    </row>
    <row r="484" spans="2:86">
      <c r="B484" s="22" t="s">
        <v>823</v>
      </c>
      <c r="C484" s="22" t="s">
        <v>726</v>
      </c>
      <c r="BM484" s="50">
        <v>1</v>
      </c>
      <c r="BN484" s="57">
        <f t="shared" si="11"/>
        <v>84</v>
      </c>
      <c r="BO484" s="189" t="s">
        <v>416</v>
      </c>
      <c r="BP484" s="190" t="s">
        <v>1265</v>
      </c>
      <c r="BQ484" s="54" t="s">
        <v>1285</v>
      </c>
      <c r="BR484" s="54"/>
      <c r="BS484" s="55"/>
      <c r="BT484" s="56"/>
      <c r="BU484" s="54"/>
      <c r="BV484" s="191"/>
      <c r="BY484" s="50"/>
      <c r="BZ484" s="57"/>
      <c r="CA484" s="189"/>
      <c r="CB484" s="190"/>
      <c r="CC484" s="54"/>
      <c r="CD484" s="54"/>
      <c r="CE484" s="55"/>
      <c r="CF484" s="56"/>
      <c r="CG484" s="54"/>
      <c r="CH484" s="191"/>
    </row>
    <row r="485" spans="2:86">
      <c r="BM485" s="50">
        <v>1</v>
      </c>
      <c r="BN485" s="57">
        <f t="shared" si="11"/>
        <v>85</v>
      </c>
      <c r="BO485" s="189" t="s">
        <v>367</v>
      </c>
      <c r="BP485" s="190" t="s">
        <v>1203</v>
      </c>
      <c r="BQ485" s="54" t="s">
        <v>1285</v>
      </c>
      <c r="BR485" s="54"/>
      <c r="BS485" s="55"/>
      <c r="BT485" s="56"/>
      <c r="BU485" s="54"/>
      <c r="BV485" s="191"/>
      <c r="BY485" s="50"/>
      <c r="BZ485" s="57"/>
      <c r="CA485" s="189"/>
      <c r="CB485" s="190"/>
      <c r="CC485" s="54"/>
      <c r="CD485" s="54"/>
      <c r="CE485" s="55"/>
      <c r="CF485" s="56"/>
      <c r="CG485" s="54"/>
      <c r="CH485" s="191"/>
    </row>
    <row r="486" spans="2:86">
      <c r="C486" s="22" t="s">
        <v>725</v>
      </c>
      <c r="K486" s="266" t="s">
        <v>655</v>
      </c>
      <c r="L486" s="267"/>
      <c r="M486" s="268"/>
      <c r="N486" s="169" t="s">
        <v>1313</v>
      </c>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40"/>
      <c r="BH486" s="40"/>
      <c r="BI486" s="40"/>
      <c r="BJ486" s="91"/>
      <c r="BM486" s="50">
        <v>1</v>
      </c>
      <c r="BN486" s="57">
        <f t="shared" si="11"/>
        <v>86</v>
      </c>
      <c r="BO486" s="189" t="s">
        <v>1202</v>
      </c>
      <c r="BP486" s="190" t="s">
        <v>1203</v>
      </c>
      <c r="BQ486" s="54" t="s">
        <v>1285</v>
      </c>
      <c r="BR486" s="54"/>
      <c r="BS486" s="55"/>
      <c r="BT486" s="56"/>
      <c r="BU486" s="54"/>
      <c r="BV486" s="191"/>
      <c r="BY486" s="50"/>
      <c r="BZ486" s="57"/>
      <c r="CA486" s="189"/>
      <c r="CB486" s="190"/>
      <c r="CC486" s="54"/>
      <c r="CD486" s="54"/>
      <c r="CE486" s="55"/>
      <c r="CF486" s="56"/>
      <c r="CG486" s="54"/>
      <c r="CH486" s="191"/>
    </row>
    <row r="487" spans="2:86">
      <c r="C487" s="22" t="s">
        <v>727</v>
      </c>
      <c r="D487" s="22" t="s">
        <v>636</v>
      </c>
      <c r="K487" s="259" t="s">
        <v>661</v>
      </c>
      <c r="L487" s="260"/>
      <c r="M487" s="261"/>
      <c r="N487" s="257" t="s">
        <v>1003</v>
      </c>
      <c r="O487" s="153"/>
      <c r="P487" s="153"/>
      <c r="Q487" s="153"/>
      <c r="R487" s="153"/>
      <c r="S487" s="153"/>
      <c r="T487" s="153"/>
      <c r="U487" s="153"/>
      <c r="V487" s="153"/>
      <c r="W487" s="153"/>
      <c r="X487" s="153"/>
      <c r="Y487" s="153"/>
      <c r="Z487" s="153"/>
      <c r="AA487" s="153"/>
      <c r="AB487" s="153"/>
      <c r="AC487" s="153"/>
      <c r="AD487" s="153"/>
      <c r="AE487" s="153"/>
      <c r="AF487" s="153"/>
      <c r="AG487" s="153"/>
      <c r="AH487" s="153"/>
      <c r="AI487" s="153"/>
      <c r="AJ487" s="153"/>
      <c r="AK487" s="153"/>
      <c r="AL487" s="153"/>
      <c r="AM487" s="153"/>
      <c r="AN487" s="153"/>
      <c r="AO487" s="153"/>
      <c r="AP487" s="153"/>
      <c r="AQ487" s="153"/>
      <c r="AR487" s="153"/>
      <c r="AS487" s="153"/>
      <c r="AT487" s="153"/>
      <c r="AU487" s="153"/>
      <c r="AV487" s="153"/>
      <c r="AW487" s="153"/>
      <c r="AX487" s="153"/>
      <c r="AY487" s="153"/>
      <c r="AZ487" s="153"/>
      <c r="BA487" s="153"/>
      <c r="BB487" s="153"/>
      <c r="BC487" s="153"/>
      <c r="BD487" s="153"/>
      <c r="BE487" s="153"/>
      <c r="BF487" s="153"/>
      <c r="BG487" s="153"/>
      <c r="BH487" s="153"/>
      <c r="BI487" s="153"/>
      <c r="BJ487" s="258"/>
      <c r="BM487" s="50">
        <v>1</v>
      </c>
      <c r="BN487" s="57">
        <f t="shared" si="11"/>
        <v>87</v>
      </c>
      <c r="BO487" s="189" t="s">
        <v>368</v>
      </c>
      <c r="BP487" s="190" t="s">
        <v>1203</v>
      </c>
      <c r="BQ487" s="54" t="s">
        <v>1285</v>
      </c>
      <c r="BR487" s="54"/>
      <c r="BS487" s="55"/>
      <c r="BT487" s="56"/>
      <c r="BU487" s="54"/>
      <c r="BV487" s="191"/>
      <c r="BY487" s="50"/>
      <c r="BZ487" s="57"/>
      <c r="CA487" s="189"/>
      <c r="CB487" s="190"/>
      <c r="CC487" s="54"/>
      <c r="CD487" s="54"/>
      <c r="CE487" s="55"/>
      <c r="CF487" s="56"/>
      <c r="CG487" s="54"/>
      <c r="CH487" s="191"/>
    </row>
    <row r="488" spans="2:86">
      <c r="BM488" s="50">
        <v>1</v>
      </c>
      <c r="BN488" s="57">
        <f t="shared" si="11"/>
        <v>88</v>
      </c>
      <c r="BO488" s="189" t="s">
        <v>366</v>
      </c>
      <c r="BP488" s="190" t="s">
        <v>1203</v>
      </c>
      <c r="BQ488" s="54" t="s">
        <v>1285</v>
      </c>
      <c r="BR488" s="54"/>
      <c r="BS488" s="55"/>
      <c r="BT488" s="56"/>
      <c r="BU488" s="54"/>
      <c r="BV488" s="191"/>
      <c r="BY488" s="50"/>
      <c r="BZ488" s="57"/>
      <c r="CA488" s="189"/>
      <c r="CB488" s="190"/>
      <c r="CC488" s="54"/>
      <c r="CD488" s="54"/>
      <c r="CE488" s="55"/>
      <c r="CF488" s="56"/>
      <c r="CG488" s="54"/>
      <c r="CH488" s="191"/>
    </row>
    <row r="489" spans="2:86">
      <c r="BM489" s="50">
        <v>1</v>
      </c>
      <c r="BN489" s="57">
        <f t="shared" si="11"/>
        <v>89</v>
      </c>
      <c r="BO489" s="189" t="s">
        <v>369</v>
      </c>
      <c r="BP489" s="190" t="s">
        <v>1203</v>
      </c>
      <c r="BQ489" s="54" t="s">
        <v>1285</v>
      </c>
      <c r="BR489" s="54"/>
      <c r="BS489" s="55"/>
      <c r="BT489" s="56"/>
      <c r="BU489" s="54"/>
      <c r="BV489" s="191"/>
      <c r="BY489" s="50"/>
      <c r="BZ489" s="57"/>
      <c r="CA489" s="189"/>
      <c r="CB489" s="190"/>
      <c r="CC489" s="54"/>
      <c r="CD489" s="54"/>
      <c r="CE489" s="55"/>
      <c r="CF489" s="56"/>
      <c r="CG489" s="54"/>
      <c r="CH489" s="191"/>
    </row>
    <row r="490" spans="2:86">
      <c r="C490" s="22" t="s">
        <v>728</v>
      </c>
      <c r="D490" s="22" t="s">
        <v>729</v>
      </c>
      <c r="BM490" s="50">
        <v>1</v>
      </c>
      <c r="BN490" s="57">
        <f t="shared" si="11"/>
        <v>90</v>
      </c>
      <c r="BO490" s="189" t="s">
        <v>555</v>
      </c>
      <c r="BP490" s="190" t="s">
        <v>1204</v>
      </c>
      <c r="BQ490" s="54" t="s">
        <v>1285</v>
      </c>
      <c r="BR490" s="54"/>
      <c r="BS490" s="55"/>
      <c r="BT490" s="56"/>
      <c r="BU490" s="54"/>
      <c r="BV490" s="191"/>
      <c r="BY490" s="50"/>
      <c r="BZ490" s="57"/>
      <c r="CA490" s="189"/>
      <c r="CB490" s="190"/>
      <c r="CC490" s="54"/>
      <c r="CD490" s="54"/>
      <c r="CE490" s="55"/>
      <c r="CF490" s="56"/>
      <c r="CG490" s="54"/>
      <c r="CH490" s="191"/>
    </row>
    <row r="491" spans="2:86">
      <c r="E491" s="22" t="s">
        <v>760</v>
      </c>
      <c r="AB491" s="22" t="s">
        <v>765</v>
      </c>
      <c r="AC491" s="22" t="s">
        <v>762</v>
      </c>
      <c r="BM491" s="50"/>
      <c r="BN491" s="57">
        <f t="shared" si="11"/>
        <v>90</v>
      </c>
      <c r="BO491" s="189"/>
      <c r="BP491" s="190"/>
      <c r="BQ491" s="54"/>
      <c r="BR491" s="54"/>
      <c r="BS491" s="55"/>
      <c r="BT491" s="56"/>
      <c r="BU491" s="54"/>
      <c r="BV491" s="191"/>
      <c r="BY491" s="50"/>
      <c r="BZ491" s="57"/>
      <c r="CA491" s="189"/>
      <c r="CB491" s="190"/>
      <c r="CC491" s="54"/>
      <c r="CD491" s="54"/>
      <c r="CE491" s="55"/>
      <c r="CF491" s="56"/>
      <c r="CG491" s="54"/>
      <c r="CH491" s="191"/>
    </row>
    <row r="492" spans="2:86">
      <c r="E492" s="22" t="s">
        <v>761</v>
      </c>
      <c r="AB492" s="22" t="s">
        <v>765</v>
      </c>
      <c r="AC492" s="22" t="s">
        <v>763</v>
      </c>
      <c r="BM492" s="50"/>
      <c r="BN492" s="57">
        <f t="shared" si="11"/>
        <v>90</v>
      </c>
      <c r="BO492" s="189"/>
      <c r="BP492" s="190"/>
      <c r="BQ492" s="54"/>
      <c r="BR492" s="54"/>
      <c r="BS492" s="55"/>
      <c r="BT492" s="56"/>
      <c r="BU492" s="54"/>
      <c r="BV492" s="191"/>
      <c r="BY492" s="50"/>
      <c r="BZ492" s="57"/>
      <c r="CA492" s="189"/>
      <c r="CB492" s="190"/>
      <c r="CC492" s="54"/>
      <c r="CD492" s="54"/>
      <c r="CE492" s="55"/>
      <c r="CF492" s="56"/>
      <c r="CG492" s="54"/>
      <c r="CH492" s="191"/>
    </row>
    <row r="493" spans="2:86">
      <c r="E493" s="22" t="s">
        <v>1004</v>
      </c>
      <c r="AB493" s="22" t="s">
        <v>765</v>
      </c>
      <c r="AC493" s="22" t="s">
        <v>764</v>
      </c>
      <c r="BM493" s="50"/>
      <c r="BN493" s="57">
        <f t="shared" si="11"/>
        <v>90</v>
      </c>
      <c r="BO493" s="189"/>
      <c r="BP493" s="190"/>
      <c r="BQ493" s="54"/>
      <c r="BR493" s="54"/>
      <c r="BS493" s="55"/>
      <c r="BT493" s="56"/>
      <c r="BU493" s="54"/>
      <c r="BV493" s="191"/>
      <c r="BY493" s="50"/>
      <c r="BZ493" s="57"/>
      <c r="CA493" s="189"/>
      <c r="CB493" s="190"/>
      <c r="CC493" s="54"/>
      <c r="CD493" s="54"/>
      <c r="CE493" s="55"/>
      <c r="CF493" s="56"/>
      <c r="CG493" s="54"/>
      <c r="CH493" s="191"/>
    </row>
    <row r="494" spans="2:86">
      <c r="E494" s="22" t="s">
        <v>1005</v>
      </c>
      <c r="AB494" s="22" t="s">
        <v>765</v>
      </c>
      <c r="AC494" s="22" t="s">
        <v>767</v>
      </c>
      <c r="BM494" s="50"/>
      <c r="BN494" s="57">
        <f t="shared" si="11"/>
        <v>90</v>
      </c>
      <c r="BO494" s="189"/>
      <c r="BP494" s="190"/>
      <c r="BQ494" s="54"/>
      <c r="BR494" s="54"/>
      <c r="BS494" s="55"/>
      <c r="BT494" s="56"/>
      <c r="BU494" s="54"/>
      <c r="BV494" s="191"/>
      <c r="BY494" s="50"/>
      <c r="BZ494" s="57"/>
      <c r="CA494" s="189"/>
      <c r="CB494" s="190"/>
      <c r="CC494" s="54"/>
      <c r="CD494" s="54"/>
      <c r="CE494" s="55"/>
      <c r="CF494" s="56"/>
      <c r="CG494" s="54"/>
      <c r="CH494" s="191"/>
    </row>
    <row r="495" spans="2:86">
      <c r="E495" s="22" t="s">
        <v>1006</v>
      </c>
      <c r="BM495" s="50"/>
      <c r="BN495" s="57">
        <f t="shared" si="11"/>
        <v>90</v>
      </c>
      <c r="BO495" s="189"/>
      <c r="BP495" s="190"/>
      <c r="BQ495" s="54"/>
      <c r="BR495" s="54"/>
      <c r="BS495" s="55"/>
      <c r="BT495" s="56"/>
      <c r="BU495" s="54"/>
      <c r="BV495" s="191"/>
      <c r="BY495" s="50"/>
      <c r="BZ495" s="57"/>
      <c r="CA495" s="189"/>
      <c r="CB495" s="190"/>
      <c r="CC495" s="54"/>
      <c r="CD495" s="54"/>
      <c r="CE495" s="55"/>
      <c r="CF495" s="56"/>
      <c r="CG495" s="54"/>
      <c r="CH495" s="191"/>
    </row>
    <row r="496" spans="2:86">
      <c r="E496" s="22" t="s">
        <v>1007</v>
      </c>
      <c r="BM496" s="50"/>
      <c r="BN496" s="57">
        <f t="shared" si="11"/>
        <v>90</v>
      </c>
      <c r="BO496" s="189"/>
      <c r="BP496" s="190"/>
      <c r="BQ496" s="54"/>
      <c r="BR496" s="54"/>
      <c r="BS496" s="55"/>
      <c r="BT496" s="56"/>
      <c r="BU496" s="54"/>
      <c r="BV496" s="191"/>
      <c r="BY496" s="50"/>
      <c r="BZ496" s="57"/>
      <c r="CA496" s="189"/>
      <c r="CB496" s="190"/>
      <c r="CC496" s="54"/>
      <c r="CD496" s="54"/>
      <c r="CE496" s="55"/>
      <c r="CF496" s="56"/>
      <c r="CG496" s="54"/>
      <c r="CH496" s="191"/>
    </row>
    <row r="497" spans="2:86">
      <c r="E497" s="22" t="s">
        <v>1008</v>
      </c>
      <c r="BM497" s="50"/>
      <c r="BN497" s="57">
        <f t="shared" si="11"/>
        <v>90</v>
      </c>
      <c r="BO497" s="189"/>
      <c r="BP497" s="190"/>
      <c r="BQ497" s="54"/>
      <c r="BR497" s="54"/>
      <c r="BS497" s="55"/>
      <c r="BT497" s="56"/>
      <c r="BU497" s="54"/>
      <c r="BV497" s="191"/>
      <c r="BY497" s="50"/>
      <c r="BZ497" s="57"/>
      <c r="CA497" s="189"/>
      <c r="CB497" s="190"/>
      <c r="CC497" s="54"/>
      <c r="CD497" s="54"/>
      <c r="CE497" s="55"/>
      <c r="CF497" s="56"/>
      <c r="CG497" s="54"/>
      <c r="CH497" s="191"/>
    </row>
    <row r="498" spans="2:86">
      <c r="E498" s="22" t="s">
        <v>1009</v>
      </c>
      <c r="BM498" s="50"/>
      <c r="BN498" s="57">
        <f t="shared" si="11"/>
        <v>90</v>
      </c>
      <c r="BO498" s="189"/>
      <c r="BP498" s="190"/>
      <c r="BQ498" s="54"/>
      <c r="BR498" s="54"/>
      <c r="BS498" s="55"/>
      <c r="BT498" s="56"/>
      <c r="BU498" s="54"/>
      <c r="BV498" s="191"/>
      <c r="BY498" s="50"/>
      <c r="BZ498" s="57"/>
      <c r="CA498" s="189"/>
      <c r="CB498" s="190"/>
      <c r="CC498" s="54"/>
      <c r="CD498" s="54"/>
      <c r="CE498" s="55"/>
      <c r="CF498" s="56"/>
      <c r="CG498" s="54"/>
      <c r="CH498" s="191"/>
    </row>
    <row r="499" spans="2:86">
      <c r="E499" s="22" t="s">
        <v>1010</v>
      </c>
      <c r="BM499" s="50"/>
      <c r="BN499" s="57">
        <f t="shared" si="11"/>
        <v>90</v>
      </c>
      <c r="BO499" s="189"/>
      <c r="BP499" s="190"/>
      <c r="BQ499" s="54"/>
      <c r="BR499" s="54"/>
      <c r="BS499" s="55"/>
      <c r="BT499" s="56"/>
      <c r="BU499" s="54"/>
      <c r="BV499" s="191"/>
      <c r="BY499" s="50"/>
      <c r="BZ499" s="57"/>
      <c r="CA499" s="189"/>
      <c r="CB499" s="190"/>
      <c r="CC499" s="54"/>
      <c r="CD499" s="54"/>
      <c r="CE499" s="55"/>
      <c r="CF499" s="56"/>
      <c r="CG499" s="54"/>
      <c r="CH499" s="191"/>
    </row>
    <row r="500" spans="2:86">
      <c r="E500" s="22" t="s">
        <v>1011</v>
      </c>
      <c r="BM500" s="50"/>
      <c r="BN500" s="57">
        <f t="shared" si="11"/>
        <v>90</v>
      </c>
      <c r="BO500" s="189"/>
      <c r="BP500" s="190"/>
      <c r="BQ500" s="54"/>
      <c r="BR500" s="54"/>
      <c r="BS500" s="55"/>
      <c r="BT500" s="56"/>
      <c r="BU500" s="54"/>
      <c r="BV500" s="191"/>
      <c r="BY500" s="50"/>
      <c r="BZ500" s="57"/>
      <c r="CA500" s="189"/>
      <c r="CB500" s="190"/>
      <c r="CC500" s="54"/>
      <c r="CD500" s="54"/>
      <c r="CE500" s="55"/>
      <c r="CF500" s="56"/>
      <c r="CG500" s="54"/>
      <c r="CH500" s="191"/>
    </row>
    <row r="501" spans="2:86">
      <c r="E501" s="22" t="s">
        <v>1012</v>
      </c>
      <c r="BM501" s="50"/>
      <c r="BN501" s="57">
        <f t="shared" si="11"/>
        <v>90</v>
      </c>
      <c r="BO501" s="189"/>
      <c r="BP501" s="190"/>
      <c r="BQ501" s="54"/>
      <c r="BR501" s="54"/>
      <c r="BS501" s="55"/>
      <c r="BT501" s="56"/>
      <c r="BU501" s="54"/>
      <c r="BV501" s="191"/>
      <c r="BY501" s="50"/>
      <c r="BZ501" s="57"/>
      <c r="CA501" s="189"/>
      <c r="CB501" s="190"/>
      <c r="CC501" s="54"/>
      <c r="CD501" s="54"/>
      <c r="CE501" s="55"/>
      <c r="CF501" s="56"/>
      <c r="CG501" s="54"/>
      <c r="CH501" s="191"/>
    </row>
    <row r="502" spans="2:86">
      <c r="E502" s="22" t="s">
        <v>1013</v>
      </c>
      <c r="BM502" s="50"/>
      <c r="BN502" s="57">
        <f t="shared" si="11"/>
        <v>90</v>
      </c>
      <c r="BO502" s="189"/>
      <c r="BP502" s="190"/>
      <c r="BQ502" s="54"/>
      <c r="BR502" s="54"/>
      <c r="BS502" s="55"/>
      <c r="BT502" s="56"/>
      <c r="BU502" s="54"/>
      <c r="BV502" s="191"/>
      <c r="BY502" s="50"/>
      <c r="BZ502" s="57"/>
      <c r="CA502" s="189"/>
      <c r="CB502" s="190"/>
      <c r="CC502" s="54"/>
      <c r="CD502" s="54"/>
      <c r="CE502" s="55"/>
      <c r="CF502" s="56"/>
      <c r="CG502" s="54"/>
      <c r="CH502" s="191"/>
    </row>
    <row r="503" spans="2:86">
      <c r="E503" s="22" t="s">
        <v>1014</v>
      </c>
      <c r="BM503" s="50"/>
      <c r="BN503" s="57">
        <f t="shared" si="11"/>
        <v>90</v>
      </c>
      <c r="BO503" s="189"/>
      <c r="BP503" s="190"/>
      <c r="BQ503" s="54"/>
      <c r="BR503" s="54"/>
      <c r="BS503" s="55"/>
      <c r="BT503" s="56"/>
      <c r="BU503" s="54"/>
      <c r="BV503" s="191"/>
      <c r="BY503" s="50"/>
      <c r="BZ503" s="57"/>
      <c r="CA503" s="189"/>
      <c r="CB503" s="190"/>
      <c r="CC503" s="54"/>
      <c r="CD503" s="54"/>
      <c r="CE503" s="55"/>
      <c r="CF503" s="56"/>
      <c r="CG503" s="54"/>
      <c r="CH503" s="191"/>
    </row>
    <row r="504" spans="2:86">
      <c r="E504" s="22" t="s">
        <v>1015</v>
      </c>
      <c r="BM504" s="50"/>
      <c r="BN504" s="57">
        <f t="shared" si="11"/>
        <v>90</v>
      </c>
      <c r="BO504" s="189"/>
      <c r="BP504" s="190"/>
      <c r="BQ504" s="54"/>
      <c r="BR504" s="54"/>
      <c r="BS504" s="55"/>
      <c r="BT504" s="56"/>
      <c r="BU504" s="54"/>
      <c r="BV504" s="191"/>
      <c r="BY504" s="50"/>
      <c r="BZ504" s="57"/>
      <c r="CA504" s="189"/>
      <c r="CB504" s="190"/>
      <c r="CC504" s="54"/>
      <c r="CD504" s="54"/>
      <c r="CE504" s="55"/>
      <c r="CF504" s="56"/>
      <c r="CG504" s="54"/>
      <c r="CH504" s="191"/>
    </row>
    <row r="505" spans="2:86">
      <c r="E505" s="245" t="s">
        <v>1366</v>
      </c>
      <c r="F505" s="245"/>
      <c r="G505" s="245"/>
      <c r="H505" s="245"/>
      <c r="I505" s="245"/>
      <c r="J505" s="245"/>
      <c r="K505" s="245"/>
      <c r="L505" s="245"/>
      <c r="M505" s="245"/>
      <c r="N505" s="245"/>
      <c r="O505" s="245"/>
      <c r="P505" s="245"/>
      <c r="Q505" s="245"/>
      <c r="R505" s="245"/>
      <c r="S505" s="245"/>
      <c r="T505" s="245"/>
      <c r="U505" s="245"/>
      <c r="V505" s="245"/>
      <c r="W505" s="245"/>
      <c r="X505" s="245"/>
      <c r="Y505" s="245"/>
      <c r="Z505" s="245"/>
      <c r="BM505" s="50"/>
      <c r="BN505" s="57">
        <f t="shared" si="11"/>
        <v>90</v>
      </c>
      <c r="BO505" s="189"/>
      <c r="BP505" s="190"/>
      <c r="BQ505" s="54"/>
      <c r="BR505" s="54"/>
      <c r="BS505" s="55"/>
      <c r="BT505" s="56"/>
      <c r="BU505" s="54"/>
      <c r="BV505" s="191"/>
      <c r="BY505" s="50"/>
      <c r="BZ505" s="57"/>
      <c r="CA505" s="189"/>
      <c r="CB505" s="190"/>
      <c r="CC505" s="54"/>
      <c r="CD505" s="54"/>
      <c r="CE505" s="55"/>
      <c r="CF505" s="56"/>
      <c r="CG505" s="54"/>
      <c r="CH505" s="191"/>
    </row>
    <row r="506" spans="2:86">
      <c r="E506" s="245" t="s">
        <v>1367</v>
      </c>
      <c r="F506" s="245"/>
      <c r="G506" s="245"/>
      <c r="H506" s="245"/>
      <c r="I506" s="245"/>
      <c r="J506" s="245"/>
      <c r="K506" s="245"/>
      <c r="L506" s="245"/>
      <c r="M506" s="245"/>
      <c r="N506" s="245"/>
      <c r="O506" s="245"/>
      <c r="P506" s="245"/>
      <c r="Q506" s="245"/>
      <c r="R506" s="245"/>
      <c r="S506" s="245"/>
      <c r="T506" s="245"/>
      <c r="U506" s="245"/>
      <c r="V506" s="245"/>
      <c r="W506" s="245"/>
      <c r="X506" s="245"/>
      <c r="Y506" s="245"/>
      <c r="Z506" s="245"/>
      <c r="BM506" s="50"/>
      <c r="BN506" s="57">
        <f t="shared" si="11"/>
        <v>90</v>
      </c>
      <c r="BO506" s="189"/>
      <c r="BP506" s="190"/>
      <c r="BQ506" s="54"/>
      <c r="BR506" s="54"/>
      <c r="BS506" s="55"/>
      <c r="BT506" s="56"/>
      <c r="BU506" s="54"/>
      <c r="BV506" s="191"/>
      <c r="BY506" s="50"/>
      <c r="BZ506" s="57"/>
      <c r="CA506" s="189"/>
      <c r="CB506" s="190"/>
      <c r="CC506" s="54"/>
      <c r="CD506" s="54"/>
      <c r="CE506" s="55"/>
      <c r="CF506" s="56"/>
      <c r="CG506" s="54"/>
      <c r="CH506" s="191"/>
    </row>
    <row r="507" spans="2:86">
      <c r="E507" s="22" t="s">
        <v>748</v>
      </c>
      <c r="BM507" s="50"/>
      <c r="BN507" s="57">
        <f t="shared" si="11"/>
        <v>90</v>
      </c>
      <c r="BO507" s="189"/>
      <c r="BP507" s="190"/>
      <c r="BQ507" s="54"/>
      <c r="BR507" s="54"/>
      <c r="BS507" s="55"/>
      <c r="BT507" s="56"/>
      <c r="BU507" s="54"/>
      <c r="BV507" s="191"/>
      <c r="BY507" s="50"/>
      <c r="BZ507" s="57"/>
      <c r="CA507" s="189"/>
      <c r="CB507" s="190"/>
      <c r="CC507" s="54"/>
      <c r="CD507" s="54"/>
      <c r="CE507" s="55"/>
      <c r="CF507" s="56"/>
      <c r="CG507" s="54"/>
      <c r="CH507" s="191"/>
    </row>
    <row r="508" spans="2:86">
      <c r="BM508" s="50"/>
      <c r="BN508" s="57">
        <f t="shared" si="11"/>
        <v>90</v>
      </c>
      <c r="BO508" s="189"/>
      <c r="BP508" s="190"/>
      <c r="BQ508" s="54"/>
      <c r="BR508" s="54"/>
      <c r="BS508" s="55"/>
      <c r="BT508" s="56"/>
      <c r="BU508" s="54"/>
      <c r="BV508" s="191"/>
      <c r="BY508" s="50"/>
      <c r="BZ508" s="57"/>
      <c r="CA508" s="189"/>
      <c r="CB508" s="190"/>
      <c r="CC508" s="54"/>
      <c r="CD508" s="54"/>
      <c r="CE508" s="55"/>
      <c r="CF508" s="56"/>
      <c r="CG508" s="54"/>
      <c r="CH508" s="191"/>
    </row>
    <row r="509" spans="2:86">
      <c r="B509" s="22" t="s">
        <v>858</v>
      </c>
      <c r="C509" s="22" t="s">
        <v>757</v>
      </c>
      <c r="BM509" s="50"/>
      <c r="BN509" s="57">
        <f t="shared" si="11"/>
        <v>90</v>
      </c>
      <c r="BO509" s="189"/>
      <c r="BP509" s="190"/>
      <c r="BQ509" s="54"/>
      <c r="BR509" s="54"/>
      <c r="BS509" s="55"/>
      <c r="BT509" s="56"/>
      <c r="BU509" s="54"/>
      <c r="BV509" s="191"/>
      <c r="BY509" s="50"/>
      <c r="BZ509" s="57"/>
      <c r="CA509" s="189"/>
      <c r="CB509" s="190"/>
      <c r="CC509" s="54"/>
      <c r="CD509" s="54"/>
      <c r="CE509" s="55"/>
      <c r="CF509" s="56"/>
      <c r="CG509" s="54"/>
      <c r="CH509" s="191"/>
    </row>
    <row r="510" spans="2:86">
      <c r="BM510" s="50"/>
      <c r="BN510" s="57">
        <f t="shared" si="11"/>
        <v>90</v>
      </c>
      <c r="BO510" s="189"/>
      <c r="BP510" s="190"/>
      <c r="BQ510" s="54"/>
      <c r="BR510" s="54"/>
      <c r="BS510" s="55"/>
      <c r="BT510" s="56"/>
      <c r="BU510" s="54"/>
      <c r="BV510" s="191"/>
      <c r="BY510" s="50"/>
      <c r="BZ510" s="57"/>
      <c r="CA510" s="189"/>
      <c r="CB510" s="190"/>
      <c r="CC510" s="54"/>
      <c r="CD510" s="54"/>
      <c r="CE510" s="55"/>
      <c r="CF510" s="56"/>
      <c r="CG510" s="54"/>
      <c r="CH510" s="191"/>
    </row>
    <row r="511" spans="2:86">
      <c r="C511" s="22" t="s">
        <v>753</v>
      </c>
      <c r="K511" s="266" t="s">
        <v>754</v>
      </c>
      <c r="L511" s="267"/>
      <c r="M511" s="268"/>
      <c r="N511" s="169" t="s">
        <v>755</v>
      </c>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40"/>
      <c r="BH511" s="40"/>
      <c r="BI511" s="40"/>
      <c r="BJ511" s="91"/>
      <c r="BM511" s="50"/>
      <c r="BN511" s="57">
        <f t="shared" si="11"/>
        <v>90</v>
      </c>
      <c r="BO511" s="189"/>
      <c r="BP511" s="190"/>
      <c r="BQ511" s="54"/>
      <c r="BR511" s="54"/>
      <c r="BS511" s="55"/>
      <c r="BT511" s="56"/>
      <c r="BU511" s="54"/>
      <c r="BV511" s="191"/>
      <c r="BY511" s="50"/>
      <c r="BZ511" s="57"/>
      <c r="CA511" s="189"/>
      <c r="CB511" s="190"/>
      <c r="CC511" s="54"/>
      <c r="CD511" s="54"/>
      <c r="CE511" s="55"/>
      <c r="CF511" s="56"/>
      <c r="CG511" s="54"/>
      <c r="CH511" s="191"/>
    </row>
    <row r="512" spans="2:86">
      <c r="C512" s="22" t="s">
        <v>727</v>
      </c>
      <c r="D512" s="22" t="s">
        <v>636</v>
      </c>
      <c r="K512" s="259" t="s">
        <v>655</v>
      </c>
      <c r="L512" s="260"/>
      <c r="M512" s="261"/>
      <c r="N512" s="257" t="s">
        <v>724</v>
      </c>
      <c r="O512" s="153"/>
      <c r="P512" s="153"/>
      <c r="Q512" s="153"/>
      <c r="R512" s="153"/>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c r="AP512" s="153"/>
      <c r="AQ512" s="153"/>
      <c r="AR512" s="153"/>
      <c r="AS512" s="153"/>
      <c r="AT512" s="153"/>
      <c r="AU512" s="153"/>
      <c r="AV512" s="153"/>
      <c r="AW512" s="153"/>
      <c r="AX512" s="153"/>
      <c r="AY512" s="153"/>
      <c r="AZ512" s="153"/>
      <c r="BA512" s="153"/>
      <c r="BB512" s="153"/>
      <c r="BC512" s="153"/>
      <c r="BD512" s="153"/>
      <c r="BE512" s="153"/>
      <c r="BF512" s="153"/>
      <c r="BG512" s="153"/>
      <c r="BH512" s="153"/>
      <c r="BI512" s="153"/>
      <c r="BJ512" s="258"/>
      <c r="BM512" s="50"/>
      <c r="BN512" s="57">
        <f t="shared" si="11"/>
        <v>90</v>
      </c>
      <c r="BO512" s="189"/>
      <c r="BP512" s="190"/>
      <c r="BQ512" s="54"/>
      <c r="BR512" s="54"/>
      <c r="BS512" s="55"/>
      <c r="BT512" s="56"/>
      <c r="BU512" s="54"/>
      <c r="BV512" s="191"/>
      <c r="BY512" s="50"/>
      <c r="BZ512" s="57"/>
      <c r="CA512" s="189"/>
      <c r="CB512" s="190"/>
      <c r="CC512" s="54"/>
      <c r="CD512" s="54"/>
      <c r="CE512" s="55"/>
      <c r="CF512" s="56"/>
      <c r="CG512" s="54"/>
      <c r="CH512" s="191"/>
    </row>
    <row r="513" spans="2:86">
      <c r="BM513" s="50"/>
      <c r="BN513" s="57">
        <f t="shared" si="11"/>
        <v>90</v>
      </c>
      <c r="BO513" s="189"/>
      <c r="BP513" s="190"/>
      <c r="BQ513" s="54"/>
      <c r="BR513" s="54"/>
      <c r="BS513" s="55"/>
      <c r="BT513" s="56"/>
      <c r="BU513" s="54"/>
      <c r="BV513" s="191"/>
      <c r="BY513" s="50"/>
      <c r="BZ513" s="57"/>
      <c r="CA513" s="189"/>
      <c r="CB513" s="190"/>
      <c r="CC513" s="54"/>
      <c r="CD513" s="54"/>
      <c r="CE513" s="55"/>
      <c r="CF513" s="56"/>
      <c r="CG513" s="54"/>
      <c r="CH513" s="191"/>
    </row>
    <row r="514" spans="2:86">
      <c r="B514" s="22" t="s">
        <v>863</v>
      </c>
      <c r="C514" s="22" t="s">
        <v>758</v>
      </c>
      <c r="BM514" s="50"/>
      <c r="BN514" s="57">
        <f t="shared" si="11"/>
        <v>90</v>
      </c>
      <c r="BO514" s="189" t="s">
        <v>1161</v>
      </c>
      <c r="BP514" s="190"/>
      <c r="BQ514" s="54"/>
      <c r="BR514" s="54"/>
      <c r="BS514" s="55"/>
      <c r="BT514" s="56"/>
      <c r="BU514" s="54"/>
      <c r="BV514" s="191"/>
      <c r="BY514" s="50"/>
      <c r="BZ514" s="57"/>
      <c r="CA514" s="189"/>
      <c r="CB514" s="190"/>
      <c r="CC514" s="54"/>
      <c r="CD514" s="54"/>
      <c r="CE514" s="55"/>
      <c r="CF514" s="56"/>
      <c r="CG514" s="54"/>
      <c r="CH514" s="191"/>
    </row>
    <row r="515" spans="2:86">
      <c r="C515" s="22" t="s">
        <v>759</v>
      </c>
      <c r="K515" s="266" t="s">
        <v>655</v>
      </c>
      <c r="L515" s="267"/>
      <c r="M515" s="268"/>
      <c r="N515" s="254" t="s">
        <v>1296</v>
      </c>
      <c r="O515" s="254"/>
      <c r="P515" s="254"/>
      <c r="Q515" s="254"/>
      <c r="R515" s="254"/>
      <c r="S515" s="254"/>
      <c r="T515" s="254"/>
      <c r="U515" s="254"/>
      <c r="V515" s="254"/>
      <c r="W515" s="254"/>
      <c r="X515" s="254"/>
      <c r="Y515" s="254"/>
      <c r="Z515" s="254"/>
      <c r="AA515" s="254"/>
      <c r="AB515" s="254"/>
      <c r="AC515" s="254"/>
      <c r="AD515" s="254"/>
      <c r="AE515" s="254"/>
      <c r="AF515" s="254"/>
      <c r="AG515" s="254"/>
      <c r="AH515" s="254"/>
      <c r="AI515" s="254"/>
      <c r="AJ515" s="254"/>
      <c r="AK515" s="254"/>
      <c r="AL515" s="254"/>
      <c r="AM515" s="254"/>
      <c r="AN515" s="254"/>
      <c r="AO515" s="254"/>
      <c r="AP515" s="254"/>
      <c r="AQ515" s="254"/>
      <c r="AR515" s="254"/>
      <c r="AS515" s="254"/>
      <c r="AT515" s="254"/>
      <c r="AU515" s="254"/>
      <c r="AV515" s="254"/>
      <c r="AW515" s="254"/>
      <c r="AX515" s="254"/>
      <c r="AY515" s="254"/>
      <c r="AZ515" s="254"/>
      <c r="BA515" s="254"/>
      <c r="BB515" s="254"/>
      <c r="BC515" s="254"/>
      <c r="BD515" s="254"/>
      <c r="BE515" s="254"/>
      <c r="BF515" s="254"/>
      <c r="BG515" s="254"/>
      <c r="BH515" s="254"/>
      <c r="BI515" s="254"/>
      <c r="BJ515" s="255"/>
      <c r="BM515" s="50">
        <v>1</v>
      </c>
      <c r="BN515" s="57">
        <f t="shared" ref="BN515:BN546" si="12">IF(BM515&gt;0,BN514+1,BN514)</f>
        <v>91</v>
      </c>
      <c r="BO515" s="189" t="s">
        <v>1115</v>
      </c>
      <c r="BP515" s="190" t="s">
        <v>1116</v>
      </c>
      <c r="BQ515" s="54"/>
      <c r="BR515" s="54"/>
      <c r="BS515" s="55"/>
      <c r="BT515" s="56"/>
      <c r="BU515" s="54"/>
      <c r="BV515" s="191"/>
      <c r="BY515" s="50"/>
      <c r="BZ515" s="57"/>
      <c r="CA515" s="189"/>
      <c r="CB515" s="190"/>
      <c r="CC515" s="54"/>
      <c r="CD515" s="54"/>
      <c r="CE515" s="55"/>
      <c r="CF515" s="56"/>
      <c r="CG515" s="54"/>
      <c r="CH515" s="191"/>
    </row>
    <row r="516" spans="2:86">
      <c r="C516" s="22" t="s">
        <v>727</v>
      </c>
      <c r="D516" s="22" t="s">
        <v>636</v>
      </c>
      <c r="K516" s="262"/>
      <c r="L516" s="263"/>
      <c r="M516" s="264"/>
      <c r="N516" s="153" t="s">
        <v>755</v>
      </c>
      <c r="O516" s="153"/>
      <c r="P516" s="153"/>
      <c r="Q516" s="153"/>
      <c r="R516" s="153"/>
      <c r="S516" s="153"/>
      <c r="T516" s="153"/>
      <c r="U516" s="153"/>
      <c r="V516" s="153"/>
      <c r="W516" s="153"/>
      <c r="X516" s="153"/>
      <c r="Y516" s="153"/>
      <c r="Z516" s="153"/>
      <c r="AA516" s="153"/>
      <c r="AB516" s="153"/>
      <c r="AC516" s="153"/>
      <c r="AD516" s="153"/>
      <c r="AE516" s="153"/>
      <c r="AF516" s="153"/>
      <c r="AG516" s="153"/>
      <c r="AH516" s="153"/>
      <c r="AI516" s="153"/>
      <c r="AJ516" s="153"/>
      <c r="AK516" s="153"/>
      <c r="AL516" s="153"/>
      <c r="AM516" s="153"/>
      <c r="AN516" s="153"/>
      <c r="AO516" s="153"/>
      <c r="AP516" s="153"/>
      <c r="AQ516" s="153"/>
      <c r="AR516" s="153"/>
      <c r="AS516" s="153"/>
      <c r="AT516" s="153"/>
      <c r="AU516" s="153"/>
      <c r="AV516" s="153"/>
      <c r="AW516" s="153"/>
      <c r="AX516" s="153"/>
      <c r="AY516" s="153"/>
      <c r="AZ516" s="153"/>
      <c r="BA516" s="153"/>
      <c r="BB516" s="153"/>
      <c r="BC516" s="153"/>
      <c r="BD516" s="153"/>
      <c r="BE516" s="153"/>
      <c r="BF516" s="153"/>
      <c r="BG516" s="153"/>
      <c r="BH516" s="153"/>
      <c r="BI516" s="153"/>
      <c r="BJ516" s="258"/>
      <c r="BM516" s="50">
        <v>1</v>
      </c>
      <c r="BN516" s="57">
        <f t="shared" si="12"/>
        <v>92</v>
      </c>
      <c r="BO516" s="189" t="s">
        <v>1113</v>
      </c>
      <c r="BP516" s="190" t="s">
        <v>1105</v>
      </c>
      <c r="BQ516" s="54" t="s">
        <v>1285</v>
      </c>
      <c r="BR516" s="54"/>
      <c r="BS516" s="55"/>
      <c r="BT516" s="56"/>
      <c r="BU516" s="54"/>
      <c r="BV516" s="191"/>
      <c r="BY516" s="50"/>
      <c r="BZ516" s="57"/>
      <c r="CA516" s="189"/>
      <c r="CB516" s="190"/>
      <c r="CC516" s="54"/>
      <c r="CD516" s="54"/>
      <c r="CE516" s="55"/>
      <c r="CF516" s="56"/>
      <c r="CG516" s="54"/>
      <c r="CH516" s="191"/>
    </row>
    <row r="517" spans="2:86">
      <c r="K517" s="269" t="s">
        <v>661</v>
      </c>
      <c r="L517" s="265"/>
      <c r="M517" s="270"/>
      <c r="N517" s="168" t="s">
        <v>1297</v>
      </c>
      <c r="O517" s="168"/>
      <c r="P517" s="168"/>
      <c r="Q517" s="168"/>
      <c r="R517" s="168"/>
      <c r="S517" s="168"/>
      <c r="T517" s="168"/>
      <c r="U517" s="168"/>
      <c r="V517" s="168"/>
      <c r="W517" s="168"/>
      <c r="X517" s="168"/>
      <c r="Y517" s="168"/>
      <c r="Z517" s="168"/>
      <c r="AA517" s="168"/>
      <c r="AB517" s="16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68"/>
      <c r="BA517" s="168"/>
      <c r="BB517" s="168"/>
      <c r="BC517" s="168"/>
      <c r="BD517" s="168"/>
      <c r="BE517" s="168"/>
      <c r="BF517" s="168"/>
      <c r="BG517" s="168"/>
      <c r="BH517" s="168"/>
      <c r="BI517" s="168"/>
      <c r="BJ517" s="149"/>
      <c r="BM517" s="50">
        <v>1</v>
      </c>
      <c r="BN517" s="57">
        <f t="shared" si="12"/>
        <v>93</v>
      </c>
      <c r="BO517" s="189" t="s">
        <v>1114</v>
      </c>
      <c r="BP517" s="190" t="s">
        <v>1106</v>
      </c>
      <c r="BQ517" s="54" t="s">
        <v>1285</v>
      </c>
      <c r="BR517" s="54"/>
      <c r="BS517" s="55"/>
      <c r="BT517" s="56"/>
      <c r="BU517" s="54"/>
      <c r="BV517" s="191"/>
      <c r="BY517" s="50"/>
      <c r="BZ517" s="57"/>
      <c r="CA517" s="189"/>
      <c r="CB517" s="190"/>
      <c r="CC517" s="54"/>
      <c r="CD517" s="54"/>
      <c r="CE517" s="55"/>
      <c r="CF517" s="56"/>
      <c r="CG517" s="54"/>
      <c r="CH517" s="191"/>
    </row>
    <row r="518" spans="2:86">
      <c r="K518" s="262"/>
      <c r="L518" s="263"/>
      <c r="M518" s="264"/>
      <c r="N518" s="153" t="s">
        <v>1154</v>
      </c>
      <c r="O518" s="153"/>
      <c r="P518" s="153"/>
      <c r="Q518" s="153"/>
      <c r="R518" s="153"/>
      <c r="S518" s="153"/>
      <c r="T518" s="153"/>
      <c r="U518" s="153"/>
      <c r="V518" s="153"/>
      <c r="W518" s="153"/>
      <c r="X518" s="153"/>
      <c r="Y518" s="153"/>
      <c r="Z518" s="153"/>
      <c r="AA518" s="153"/>
      <c r="AB518" s="153"/>
      <c r="AC518" s="153"/>
      <c r="AD518" s="153"/>
      <c r="AE518" s="153"/>
      <c r="AF518" s="153"/>
      <c r="AG518" s="153"/>
      <c r="AH518" s="153"/>
      <c r="AI518" s="153"/>
      <c r="AJ518" s="153"/>
      <c r="AK518" s="153"/>
      <c r="AL518" s="153"/>
      <c r="AM518" s="153"/>
      <c r="AN518" s="153"/>
      <c r="AO518" s="153"/>
      <c r="AP518" s="153"/>
      <c r="AQ518" s="153"/>
      <c r="AR518" s="153"/>
      <c r="AS518" s="153"/>
      <c r="AT518" s="153"/>
      <c r="AU518" s="153"/>
      <c r="AV518" s="153"/>
      <c r="AW518" s="153"/>
      <c r="AX518" s="153"/>
      <c r="AY518" s="153"/>
      <c r="AZ518" s="153"/>
      <c r="BA518" s="153"/>
      <c r="BB518" s="153"/>
      <c r="BC518" s="153"/>
      <c r="BD518" s="153"/>
      <c r="BE518" s="153"/>
      <c r="BF518" s="153"/>
      <c r="BG518" s="153"/>
      <c r="BH518" s="153"/>
      <c r="BI518" s="153"/>
      <c r="BJ518" s="258"/>
      <c r="BM518" s="50">
        <v>1</v>
      </c>
      <c r="BN518" s="57">
        <f t="shared" si="12"/>
        <v>94</v>
      </c>
      <c r="BO518" s="189" t="s">
        <v>1162</v>
      </c>
      <c r="BP518" s="190" t="s">
        <v>1155</v>
      </c>
      <c r="BQ518" s="54" t="s">
        <v>1285</v>
      </c>
      <c r="BR518" s="54"/>
      <c r="BS518" s="55"/>
      <c r="BT518" s="56"/>
      <c r="BU518" s="54"/>
      <c r="BV518" s="191"/>
      <c r="BY518" s="50"/>
      <c r="BZ518" s="57"/>
      <c r="CA518" s="189"/>
      <c r="CB518" s="190"/>
      <c r="CC518" s="54"/>
      <c r="CD518" s="54"/>
      <c r="CE518" s="55"/>
      <c r="CF518" s="56"/>
      <c r="CG518" s="54"/>
      <c r="CH518" s="191"/>
    </row>
    <row r="519" spans="2:86">
      <c r="BM519" s="50">
        <v>1</v>
      </c>
      <c r="BN519" s="57">
        <f t="shared" si="12"/>
        <v>95</v>
      </c>
      <c r="BO519" s="189" t="s">
        <v>1163</v>
      </c>
      <c r="BP519" s="190" t="s">
        <v>1156</v>
      </c>
      <c r="BQ519" s="54" t="s">
        <v>1285</v>
      </c>
      <c r="BR519" s="54"/>
      <c r="BS519" s="55"/>
      <c r="BT519" s="56"/>
      <c r="BU519" s="54"/>
      <c r="BV519" s="191"/>
      <c r="BY519" s="50"/>
      <c r="BZ519" s="57"/>
      <c r="CA519" s="189"/>
      <c r="CB519" s="190"/>
      <c r="CC519" s="54"/>
      <c r="CD519" s="54"/>
      <c r="CE519" s="55"/>
      <c r="CF519" s="56"/>
      <c r="CG519" s="54"/>
      <c r="CH519" s="191"/>
    </row>
    <row r="520" spans="2:86">
      <c r="BM520" s="50">
        <v>1</v>
      </c>
      <c r="BN520" s="57">
        <f t="shared" si="12"/>
        <v>96</v>
      </c>
      <c r="BO520" s="189" t="s">
        <v>1164</v>
      </c>
      <c r="BP520" s="190" t="s">
        <v>1157</v>
      </c>
      <c r="BQ520" s="54" t="s">
        <v>1285</v>
      </c>
      <c r="BR520" s="54"/>
      <c r="BS520" s="55"/>
      <c r="BT520" s="56"/>
      <c r="BU520" s="54"/>
      <c r="BV520" s="191"/>
      <c r="BY520" s="50"/>
      <c r="BZ520" s="57"/>
      <c r="CA520" s="189"/>
      <c r="CB520" s="190"/>
      <c r="CC520" s="54"/>
      <c r="CD520" s="54"/>
      <c r="CE520" s="55"/>
      <c r="CF520" s="56"/>
      <c r="CG520" s="54"/>
      <c r="CH520" s="191"/>
    </row>
    <row r="521" spans="2:86">
      <c r="C521" s="22" t="s">
        <v>728</v>
      </c>
      <c r="D521" s="22" t="s">
        <v>777</v>
      </c>
      <c r="BM521" s="50">
        <v>1</v>
      </c>
      <c r="BN521" s="57">
        <f t="shared" si="12"/>
        <v>97</v>
      </c>
      <c r="BO521" s="189" t="s">
        <v>1165</v>
      </c>
      <c r="BP521" s="190" t="s">
        <v>1158</v>
      </c>
      <c r="BQ521" s="54" t="s">
        <v>1285</v>
      </c>
      <c r="BR521" s="54"/>
      <c r="BS521" s="55"/>
      <c r="BT521" s="56"/>
      <c r="BU521" s="54"/>
      <c r="BV521" s="191"/>
      <c r="BY521" s="50"/>
      <c r="BZ521" s="57"/>
      <c r="CA521" s="189"/>
      <c r="CB521" s="190"/>
      <c r="CC521" s="54"/>
      <c r="CD521" s="54"/>
      <c r="CE521" s="55"/>
      <c r="CF521" s="56"/>
      <c r="CG521" s="54"/>
      <c r="CH521" s="191"/>
    </row>
    <row r="522" spans="2:86">
      <c r="BM522" s="50">
        <v>1</v>
      </c>
      <c r="BN522" s="57">
        <f t="shared" si="12"/>
        <v>98</v>
      </c>
      <c r="BO522" s="189" t="s">
        <v>1166</v>
      </c>
      <c r="BP522" s="190" t="s">
        <v>1159</v>
      </c>
      <c r="BQ522" s="54" t="s">
        <v>1285</v>
      </c>
      <c r="BR522" s="54"/>
      <c r="BS522" s="55"/>
      <c r="BT522" s="56"/>
      <c r="BU522" s="54"/>
      <c r="BV522" s="191"/>
      <c r="BY522" s="50"/>
      <c r="BZ522" s="57"/>
      <c r="CA522" s="189"/>
      <c r="CB522" s="190"/>
      <c r="CC522" s="54"/>
      <c r="CD522" s="54"/>
      <c r="CE522" s="55"/>
      <c r="CF522" s="56"/>
      <c r="CG522" s="54"/>
      <c r="CH522" s="191"/>
    </row>
    <row r="523" spans="2:86">
      <c r="D523" s="22" t="s">
        <v>208</v>
      </c>
      <c r="G523" s="22" t="s">
        <v>874</v>
      </c>
      <c r="K523" s="22" t="s">
        <v>875</v>
      </c>
      <c r="BM523" s="50">
        <v>1</v>
      </c>
      <c r="BN523" s="57">
        <f t="shared" si="12"/>
        <v>99</v>
      </c>
      <c r="BO523" s="189" t="s">
        <v>1167</v>
      </c>
      <c r="BP523" s="190" t="s">
        <v>1160</v>
      </c>
      <c r="BQ523" s="54" t="s">
        <v>1285</v>
      </c>
      <c r="BR523" s="54"/>
      <c r="BS523" s="55"/>
      <c r="BT523" s="56"/>
      <c r="BU523" s="54"/>
      <c r="BV523" s="191"/>
      <c r="BY523" s="50"/>
      <c r="BZ523" s="57"/>
      <c r="CA523" s="189"/>
      <c r="CB523" s="190"/>
      <c r="CC523" s="54"/>
      <c r="CD523" s="54"/>
      <c r="CE523" s="55"/>
      <c r="CF523" s="56"/>
      <c r="CG523" s="54"/>
      <c r="CH523" s="191"/>
    </row>
    <row r="524" spans="2:86">
      <c r="K524" s="271" t="s">
        <v>664</v>
      </c>
      <c r="L524" s="259" t="s">
        <v>103</v>
      </c>
      <c r="M524" s="260"/>
      <c r="N524" s="260"/>
      <c r="O524" s="260"/>
      <c r="P524" s="260"/>
      <c r="Q524" s="260"/>
      <c r="R524" s="260"/>
      <c r="S524" s="261"/>
      <c r="T524" s="259" t="s">
        <v>665</v>
      </c>
      <c r="U524" s="260"/>
      <c r="V524" s="260"/>
      <c r="W524" s="260"/>
      <c r="X524" s="260"/>
      <c r="Y524" s="260"/>
      <c r="Z524" s="261"/>
      <c r="BM524" s="50">
        <v>1</v>
      </c>
      <c r="BN524" s="57">
        <f t="shared" si="12"/>
        <v>100</v>
      </c>
      <c r="BO524" s="189" t="s">
        <v>1168</v>
      </c>
      <c r="BP524" s="283" t="s">
        <v>1084</v>
      </c>
      <c r="BQ524" s="54"/>
      <c r="BR524" s="54"/>
      <c r="BS524" s="55"/>
      <c r="BT524" s="56"/>
      <c r="BU524" s="54"/>
      <c r="BV524" s="191"/>
      <c r="BY524" s="50"/>
      <c r="BZ524" s="57"/>
      <c r="CA524" s="189"/>
      <c r="CB524" s="190"/>
      <c r="CC524" s="54"/>
      <c r="CD524" s="54"/>
      <c r="CE524" s="55"/>
      <c r="CF524" s="56"/>
      <c r="CG524" s="54"/>
      <c r="CH524" s="191"/>
    </row>
    <row r="525" spans="2:86">
      <c r="K525" s="271">
        <v>1</v>
      </c>
      <c r="L525" s="169" t="s">
        <v>876</v>
      </c>
      <c r="M525" s="40"/>
      <c r="N525" s="40"/>
      <c r="O525" s="40"/>
      <c r="P525" s="40"/>
      <c r="Q525" s="40"/>
      <c r="R525" s="40"/>
      <c r="S525" s="91"/>
      <c r="T525" s="169" t="s">
        <v>877</v>
      </c>
      <c r="U525" s="40"/>
      <c r="V525" s="40"/>
      <c r="W525" s="40"/>
      <c r="X525" s="40"/>
      <c r="Y525" s="40"/>
      <c r="Z525" s="91"/>
      <c r="BM525" s="50">
        <v>1</v>
      </c>
      <c r="BN525" s="57">
        <f t="shared" si="12"/>
        <v>101</v>
      </c>
      <c r="BO525" s="189" t="s">
        <v>1169</v>
      </c>
      <c r="BP525" s="283" t="s">
        <v>1084</v>
      </c>
      <c r="BQ525" s="54" t="s">
        <v>1285</v>
      </c>
      <c r="BR525" s="54"/>
      <c r="BS525" s="55"/>
      <c r="BT525" s="56"/>
      <c r="BU525" s="54"/>
      <c r="BV525" s="191"/>
      <c r="BY525" s="50"/>
      <c r="BZ525" s="57"/>
      <c r="CA525" s="189"/>
      <c r="CB525" s="190"/>
      <c r="CC525" s="54"/>
      <c r="CD525" s="54"/>
      <c r="CE525" s="55"/>
      <c r="CF525" s="56"/>
      <c r="CG525" s="54"/>
      <c r="CH525" s="191"/>
    </row>
    <row r="526" spans="2:86">
      <c r="K526" s="271">
        <v>2</v>
      </c>
      <c r="L526" s="169" t="s">
        <v>878</v>
      </c>
      <c r="M526" s="40"/>
      <c r="N526" s="40"/>
      <c r="O526" s="40"/>
      <c r="P526" s="40"/>
      <c r="Q526" s="40"/>
      <c r="R526" s="40"/>
      <c r="S526" s="91"/>
      <c r="T526" s="169" t="s">
        <v>647</v>
      </c>
      <c r="U526" s="40"/>
      <c r="V526" s="40"/>
      <c r="W526" s="40"/>
      <c r="X526" s="40"/>
      <c r="Y526" s="40"/>
      <c r="Z526" s="91"/>
      <c r="BM526" s="50">
        <v>1</v>
      </c>
      <c r="BN526" s="57">
        <f t="shared" si="12"/>
        <v>102</v>
      </c>
      <c r="BO526" s="189" t="s">
        <v>1170</v>
      </c>
      <c r="BP526" s="283" t="s">
        <v>1085</v>
      </c>
      <c r="BQ526" s="54" t="s">
        <v>1285</v>
      </c>
      <c r="BR526" s="54"/>
      <c r="BS526" s="55"/>
      <c r="BT526" s="56"/>
      <c r="BU526" s="54"/>
      <c r="BV526" s="191"/>
      <c r="BY526" s="50"/>
      <c r="BZ526" s="57"/>
      <c r="CA526" s="189"/>
      <c r="CB526" s="190"/>
      <c r="CC526" s="54"/>
      <c r="CD526" s="54"/>
      <c r="CE526" s="55"/>
      <c r="CF526" s="56"/>
      <c r="CG526" s="54"/>
      <c r="CH526" s="191"/>
    </row>
    <row r="527" spans="2:86">
      <c r="K527" s="271">
        <v>3</v>
      </c>
      <c r="L527" s="169" t="s">
        <v>879</v>
      </c>
      <c r="M527" s="40"/>
      <c r="N527" s="40"/>
      <c r="O527" s="40"/>
      <c r="P527" s="40"/>
      <c r="Q527" s="40"/>
      <c r="R527" s="40"/>
      <c r="S527" s="91"/>
      <c r="T527" s="169" t="s">
        <v>648</v>
      </c>
      <c r="U527" s="40"/>
      <c r="V527" s="40"/>
      <c r="W527" s="40"/>
      <c r="X527" s="40"/>
      <c r="Y527" s="40"/>
      <c r="Z527" s="91"/>
      <c r="BM527" s="50">
        <v>1</v>
      </c>
      <c r="BN527" s="57">
        <f t="shared" si="12"/>
        <v>103</v>
      </c>
      <c r="BO527" s="189" t="s">
        <v>1172</v>
      </c>
      <c r="BP527" s="283" t="s">
        <v>1103</v>
      </c>
      <c r="BQ527" s="54"/>
      <c r="BR527" s="54"/>
      <c r="BS527" s="55"/>
      <c r="BT527" s="56"/>
      <c r="BU527" s="54"/>
      <c r="BV527" s="191"/>
      <c r="BY527" s="50"/>
      <c r="BZ527" s="57"/>
      <c r="CA527" s="189"/>
      <c r="CB527" s="190"/>
      <c r="CC527" s="54"/>
      <c r="CD527" s="54"/>
      <c r="CE527" s="55"/>
      <c r="CF527" s="56"/>
      <c r="CG527" s="54"/>
      <c r="CH527" s="191"/>
    </row>
    <row r="528" spans="2:86">
      <c r="BM528" s="50">
        <v>1</v>
      </c>
      <c r="BN528" s="57">
        <f t="shared" si="12"/>
        <v>104</v>
      </c>
      <c r="BO528" s="189" t="s">
        <v>1173</v>
      </c>
      <c r="BP528" s="283" t="s">
        <v>1103</v>
      </c>
      <c r="BQ528" s="54" t="s">
        <v>1285</v>
      </c>
      <c r="BR528" s="54"/>
      <c r="BS528" s="55"/>
      <c r="BT528" s="56"/>
      <c r="BU528" s="54"/>
      <c r="BV528" s="191"/>
      <c r="BY528" s="50"/>
      <c r="BZ528" s="57"/>
      <c r="CA528" s="189"/>
      <c r="CB528" s="190"/>
      <c r="CC528" s="54"/>
      <c r="CD528" s="54"/>
      <c r="CE528" s="55"/>
      <c r="CF528" s="56"/>
      <c r="CG528" s="54"/>
      <c r="CH528" s="191"/>
    </row>
    <row r="529" spans="2:86">
      <c r="D529" s="22" t="s">
        <v>1000</v>
      </c>
      <c r="N529" s="22" t="s">
        <v>765</v>
      </c>
      <c r="O529" s="22" t="s">
        <v>440</v>
      </c>
      <c r="BM529" s="50">
        <v>1</v>
      </c>
      <c r="BN529" s="57">
        <f t="shared" si="12"/>
        <v>105</v>
      </c>
      <c r="BO529" s="189" t="s">
        <v>1174</v>
      </c>
      <c r="BP529" s="283" t="s">
        <v>1104</v>
      </c>
      <c r="BQ529" s="54" t="s">
        <v>1285</v>
      </c>
      <c r="BR529" s="54"/>
      <c r="BS529" s="55"/>
      <c r="BT529" s="56"/>
      <c r="BU529" s="54"/>
      <c r="BV529" s="191"/>
      <c r="BY529" s="50"/>
      <c r="BZ529" s="57"/>
      <c r="CA529" s="189"/>
      <c r="CB529" s="190"/>
      <c r="CC529" s="54"/>
      <c r="CD529" s="54"/>
      <c r="CE529" s="55"/>
      <c r="CF529" s="56"/>
      <c r="CG529" s="54"/>
      <c r="CH529" s="191"/>
    </row>
    <row r="530" spans="2:86">
      <c r="D530" s="22" t="s">
        <v>1001</v>
      </c>
      <c r="N530" s="22" t="s">
        <v>765</v>
      </c>
      <c r="O530" s="22" t="s">
        <v>1368</v>
      </c>
      <c r="BM530" s="50">
        <v>1</v>
      </c>
      <c r="BN530" s="57">
        <f t="shared" si="12"/>
        <v>106</v>
      </c>
      <c r="BO530" s="189" t="s">
        <v>1175</v>
      </c>
      <c r="BP530" s="190" t="s">
        <v>1099</v>
      </c>
      <c r="BQ530" s="54" t="s">
        <v>1285</v>
      </c>
      <c r="BR530" s="54"/>
      <c r="BS530" s="55"/>
      <c r="BT530" s="56"/>
      <c r="BU530" s="54"/>
      <c r="BV530" s="191"/>
      <c r="BY530" s="50"/>
      <c r="BZ530" s="57"/>
      <c r="CA530" s="189"/>
      <c r="CB530" s="190"/>
      <c r="CC530" s="54"/>
      <c r="CD530" s="54"/>
      <c r="CE530" s="55"/>
      <c r="CF530" s="56"/>
      <c r="CG530" s="54"/>
      <c r="CH530" s="191"/>
    </row>
    <row r="531" spans="2:86">
      <c r="BM531" s="50">
        <v>1</v>
      </c>
      <c r="BN531" s="57">
        <f t="shared" si="12"/>
        <v>107</v>
      </c>
      <c r="BO531" s="189" t="s">
        <v>1651</v>
      </c>
      <c r="BP531" s="190" t="s">
        <v>1099</v>
      </c>
      <c r="BQ531" s="54" t="s">
        <v>1285</v>
      </c>
      <c r="BR531" s="54"/>
      <c r="BS531" s="55"/>
      <c r="BT531" s="56"/>
      <c r="BU531" s="54"/>
      <c r="BV531" s="191"/>
      <c r="BY531" s="50"/>
      <c r="BZ531" s="57"/>
      <c r="CA531" s="189"/>
      <c r="CB531" s="190"/>
      <c r="CC531" s="54"/>
      <c r="CD531" s="54"/>
      <c r="CE531" s="55"/>
      <c r="CF531" s="56"/>
      <c r="CG531" s="54"/>
      <c r="CH531" s="191"/>
    </row>
    <row r="532" spans="2:86">
      <c r="D532" s="22" t="s">
        <v>880</v>
      </c>
      <c r="N532" s="22" t="s">
        <v>765</v>
      </c>
      <c r="O532" s="22" t="s">
        <v>764</v>
      </c>
      <c r="BM532" s="50">
        <v>1</v>
      </c>
      <c r="BN532" s="57">
        <f t="shared" si="12"/>
        <v>108</v>
      </c>
      <c r="BO532" s="189" t="s">
        <v>1652</v>
      </c>
      <c r="BP532" s="190" t="s">
        <v>1098</v>
      </c>
      <c r="BQ532" s="54" t="s">
        <v>1285</v>
      </c>
      <c r="BR532" s="54"/>
      <c r="BS532" s="55"/>
      <c r="BT532" s="56"/>
      <c r="BU532" s="54"/>
      <c r="BV532" s="191"/>
      <c r="BY532" s="50"/>
      <c r="BZ532" s="57"/>
      <c r="CA532" s="189"/>
      <c r="CB532" s="190"/>
      <c r="CC532" s="54"/>
      <c r="CD532" s="54"/>
      <c r="CE532" s="55"/>
      <c r="CF532" s="56"/>
      <c r="CG532" s="54"/>
      <c r="CH532" s="191"/>
    </row>
    <row r="533" spans="2:86">
      <c r="E533" s="22" t="s">
        <v>773</v>
      </c>
      <c r="BM533" s="50">
        <v>1</v>
      </c>
      <c r="BN533" s="57">
        <f t="shared" si="12"/>
        <v>109</v>
      </c>
      <c r="BO533" s="189" t="s">
        <v>1653</v>
      </c>
      <c r="BP533" s="283" t="s">
        <v>1100</v>
      </c>
      <c r="BQ533" s="54" t="s">
        <v>1285</v>
      </c>
      <c r="BR533" s="54"/>
      <c r="BS533" s="55"/>
      <c r="BT533" s="56"/>
      <c r="BU533" s="54"/>
      <c r="BV533" s="191"/>
      <c r="BY533" s="50"/>
      <c r="BZ533" s="57"/>
      <c r="CA533" s="189"/>
      <c r="CB533" s="190"/>
      <c r="CC533" s="54"/>
      <c r="CD533" s="54"/>
      <c r="CE533" s="55"/>
      <c r="CF533" s="56"/>
      <c r="CG533" s="54"/>
      <c r="CH533" s="191"/>
    </row>
    <row r="534" spans="2:86">
      <c r="D534" s="22" t="s">
        <v>772</v>
      </c>
      <c r="BM534" s="50">
        <v>1</v>
      </c>
      <c r="BN534" s="57">
        <f t="shared" si="12"/>
        <v>110</v>
      </c>
      <c r="BO534" s="189" t="s">
        <v>1654</v>
      </c>
      <c r="BP534" s="283" t="s">
        <v>1100</v>
      </c>
      <c r="BQ534" s="54" t="s">
        <v>1285</v>
      </c>
      <c r="BR534" s="54"/>
      <c r="BS534" s="55"/>
      <c r="BT534" s="56"/>
      <c r="BU534" s="54"/>
      <c r="BV534" s="191"/>
      <c r="BY534" s="50"/>
      <c r="BZ534" s="57"/>
      <c r="CA534" s="189"/>
      <c r="CB534" s="190"/>
      <c r="CC534" s="54"/>
      <c r="CD534" s="54"/>
      <c r="CE534" s="55"/>
      <c r="CF534" s="56"/>
      <c r="CG534" s="54"/>
      <c r="CH534" s="191"/>
    </row>
    <row r="535" spans="2:86">
      <c r="E535" s="22" t="s">
        <v>734</v>
      </c>
      <c r="BM535" s="50">
        <v>1</v>
      </c>
      <c r="BN535" s="57">
        <f t="shared" si="12"/>
        <v>111</v>
      </c>
      <c r="BO535" s="189" t="s">
        <v>1655</v>
      </c>
      <c r="BP535" s="283" t="s">
        <v>1149</v>
      </c>
      <c r="BQ535" s="54" t="s">
        <v>1285</v>
      </c>
      <c r="BR535" s="54"/>
      <c r="BS535" s="55"/>
      <c r="BT535" s="56"/>
      <c r="BU535" s="54"/>
      <c r="BV535" s="191"/>
      <c r="BY535" s="50"/>
      <c r="BZ535" s="57"/>
      <c r="CA535" s="189"/>
      <c r="CB535" s="190"/>
      <c r="CC535" s="54"/>
      <c r="CD535" s="54"/>
      <c r="CE535" s="55"/>
      <c r="CF535" s="56"/>
      <c r="CG535" s="54"/>
      <c r="CH535" s="191"/>
    </row>
    <row r="536" spans="2:86">
      <c r="BM536" s="50">
        <v>1</v>
      </c>
      <c r="BN536" s="57">
        <f t="shared" si="12"/>
        <v>112</v>
      </c>
      <c r="BO536" s="189" t="s">
        <v>1181</v>
      </c>
      <c r="BP536" s="189" t="s">
        <v>1224</v>
      </c>
      <c r="BQ536" s="54"/>
      <c r="BR536" s="54"/>
      <c r="BS536" s="55"/>
      <c r="BT536" s="56"/>
      <c r="BU536" s="54"/>
      <c r="BV536" s="191"/>
      <c r="BY536" s="50"/>
      <c r="BZ536" s="57"/>
      <c r="CA536" s="189"/>
      <c r="CB536" s="190"/>
      <c r="CC536" s="54"/>
      <c r="CD536" s="54"/>
      <c r="CE536" s="55"/>
      <c r="CF536" s="56"/>
      <c r="CG536" s="54"/>
      <c r="CH536" s="191"/>
    </row>
    <row r="537" spans="2:86">
      <c r="D537" s="22" t="s">
        <v>881</v>
      </c>
      <c r="N537" s="22" t="s">
        <v>765</v>
      </c>
      <c r="O537" s="22" t="s">
        <v>767</v>
      </c>
      <c r="BM537" s="50">
        <v>1</v>
      </c>
      <c r="BN537" s="57">
        <f t="shared" si="12"/>
        <v>113</v>
      </c>
      <c r="BO537" s="189" t="s">
        <v>1182</v>
      </c>
      <c r="BP537" s="189" t="s">
        <v>1222</v>
      </c>
      <c r="BQ537" s="54"/>
      <c r="BR537" s="54"/>
      <c r="BS537" s="55"/>
      <c r="BT537" s="56"/>
      <c r="BU537" s="54"/>
      <c r="BV537" s="191"/>
      <c r="BY537" s="50"/>
      <c r="BZ537" s="57"/>
      <c r="CA537" s="189"/>
      <c r="CB537" s="190"/>
      <c r="CC537" s="54"/>
      <c r="CD537" s="54"/>
      <c r="CE537" s="55"/>
      <c r="CF537" s="56"/>
      <c r="CG537" s="54"/>
      <c r="CH537" s="191"/>
    </row>
    <row r="538" spans="2:86" ht="24">
      <c r="E538" s="22" t="s">
        <v>775</v>
      </c>
      <c r="BM538" s="50">
        <v>1</v>
      </c>
      <c r="BN538" s="57">
        <f>IF(BM538&gt;0,BN537+1,BN537)</f>
        <v>114</v>
      </c>
      <c r="BO538" s="189" t="s">
        <v>1218</v>
      </c>
      <c r="BP538" s="189" t="s">
        <v>1223</v>
      </c>
      <c r="BQ538" s="54"/>
      <c r="BR538" s="54"/>
      <c r="BS538" s="55"/>
      <c r="BT538" s="56"/>
      <c r="BU538" s="54"/>
      <c r="BV538" s="191"/>
      <c r="BY538" s="50"/>
      <c r="BZ538" s="57"/>
      <c r="CA538" s="189"/>
      <c r="CB538" s="190"/>
      <c r="CC538" s="54"/>
      <c r="CD538" s="54"/>
      <c r="CE538" s="55"/>
      <c r="CF538" s="56"/>
      <c r="CG538" s="54"/>
      <c r="CH538" s="191"/>
    </row>
    <row r="539" spans="2:86">
      <c r="D539" s="22" t="s">
        <v>772</v>
      </c>
      <c r="BM539" s="50">
        <v>1</v>
      </c>
      <c r="BN539" s="57">
        <f t="shared" si="12"/>
        <v>115</v>
      </c>
      <c r="BO539" s="189" t="s">
        <v>1219</v>
      </c>
      <c r="BP539" s="189" t="s">
        <v>1225</v>
      </c>
      <c r="BQ539" s="54"/>
      <c r="BR539" s="54"/>
      <c r="BS539" s="55"/>
      <c r="BT539" s="56"/>
      <c r="BU539" s="54"/>
      <c r="BV539" s="191"/>
      <c r="BY539" s="50"/>
      <c r="BZ539" s="57"/>
      <c r="CA539" s="189"/>
      <c r="CB539" s="190"/>
      <c r="CC539" s="54"/>
      <c r="CD539" s="54"/>
      <c r="CE539" s="55"/>
      <c r="CF539" s="56"/>
      <c r="CG539" s="54"/>
      <c r="CH539" s="191"/>
    </row>
    <row r="540" spans="2:86">
      <c r="E540" s="22" t="s">
        <v>774</v>
      </c>
      <c r="BM540" s="50">
        <v>1</v>
      </c>
      <c r="BN540" s="57">
        <f t="shared" si="12"/>
        <v>116</v>
      </c>
      <c r="BO540" s="189" t="s">
        <v>1220</v>
      </c>
      <c r="BP540" s="189" t="s">
        <v>1226</v>
      </c>
      <c r="BQ540" s="54"/>
      <c r="BR540" s="54"/>
      <c r="BS540" s="55"/>
      <c r="BT540" s="56"/>
      <c r="BU540" s="54"/>
      <c r="BV540" s="191"/>
      <c r="BY540" s="50"/>
      <c r="BZ540" s="57"/>
      <c r="CA540" s="189"/>
      <c r="CB540" s="190"/>
      <c r="CC540" s="54"/>
      <c r="CD540" s="54"/>
      <c r="CE540" s="55"/>
      <c r="CF540" s="56"/>
      <c r="CG540" s="54"/>
      <c r="CH540" s="191"/>
    </row>
    <row r="541" spans="2:86">
      <c r="BM541" s="50">
        <v>1</v>
      </c>
      <c r="BN541" s="57">
        <f t="shared" si="12"/>
        <v>117</v>
      </c>
      <c r="BO541" s="189" t="s">
        <v>1221</v>
      </c>
      <c r="BP541" s="189" t="s">
        <v>1227</v>
      </c>
      <c r="BQ541" s="54"/>
      <c r="BR541" s="54"/>
      <c r="BS541" s="55"/>
      <c r="BT541" s="56"/>
      <c r="BU541" s="54"/>
      <c r="BV541" s="191"/>
      <c r="BY541" s="50"/>
      <c r="BZ541" s="57"/>
      <c r="CA541" s="189"/>
      <c r="CB541" s="190"/>
      <c r="CC541" s="54"/>
      <c r="CD541" s="54"/>
      <c r="CE541" s="55"/>
      <c r="CF541" s="56"/>
      <c r="CG541" s="54"/>
      <c r="CH541" s="191"/>
    </row>
    <row r="542" spans="2:86">
      <c r="B542" s="22" t="s">
        <v>723</v>
      </c>
      <c r="C542" s="22" t="s">
        <v>821</v>
      </c>
      <c r="BM542" s="50">
        <v>1</v>
      </c>
      <c r="BN542" s="57">
        <f t="shared" si="12"/>
        <v>118</v>
      </c>
      <c r="BO542" s="189" t="s">
        <v>1228</v>
      </c>
      <c r="BP542" s="189" t="s">
        <v>1231</v>
      </c>
      <c r="BQ542" s="54"/>
      <c r="BR542" s="54"/>
      <c r="BS542" s="55"/>
      <c r="BT542" s="56"/>
      <c r="BU542" s="54"/>
      <c r="BV542" s="191"/>
      <c r="BY542" s="50"/>
      <c r="BZ542" s="57"/>
      <c r="CA542" s="189"/>
      <c r="CB542" s="190"/>
      <c r="CC542" s="54"/>
      <c r="CD542" s="54"/>
      <c r="CE542" s="55"/>
      <c r="CF542" s="56"/>
      <c r="CG542" s="54"/>
      <c r="CH542" s="191"/>
    </row>
    <row r="543" spans="2:86">
      <c r="D543" s="22" t="s">
        <v>822</v>
      </c>
      <c r="BM543" s="50">
        <v>1</v>
      </c>
      <c r="BN543" s="57">
        <f t="shared" si="12"/>
        <v>119</v>
      </c>
      <c r="BO543" s="189" t="s">
        <v>1229</v>
      </c>
      <c r="BP543" s="189" t="s">
        <v>1232</v>
      </c>
      <c r="BQ543" s="54"/>
      <c r="BR543" s="54"/>
      <c r="BS543" s="55"/>
      <c r="BT543" s="56"/>
      <c r="BU543" s="54"/>
      <c r="BV543" s="191"/>
      <c r="BY543" s="50"/>
      <c r="BZ543" s="57"/>
      <c r="CA543" s="189"/>
      <c r="CB543" s="190"/>
      <c r="CC543" s="54"/>
      <c r="CD543" s="54"/>
      <c r="CE543" s="55"/>
      <c r="CF543" s="56"/>
      <c r="CG543" s="54"/>
      <c r="CH543" s="191"/>
    </row>
    <row r="544" spans="2:86">
      <c r="BM544" s="50">
        <v>1</v>
      </c>
      <c r="BN544" s="57">
        <f t="shared" si="12"/>
        <v>120</v>
      </c>
      <c r="BO544" s="189" t="s">
        <v>1230</v>
      </c>
      <c r="BP544" s="189" t="s">
        <v>1233</v>
      </c>
      <c r="BQ544" s="54"/>
      <c r="BR544" s="54"/>
      <c r="BS544" s="55"/>
      <c r="BT544" s="56"/>
      <c r="BU544" s="54"/>
      <c r="BV544" s="191"/>
      <c r="BY544" s="50"/>
      <c r="BZ544" s="57"/>
      <c r="CA544" s="189"/>
      <c r="CB544" s="190"/>
      <c r="CC544" s="54"/>
      <c r="CD544" s="54"/>
      <c r="CE544" s="55"/>
      <c r="CF544" s="56"/>
      <c r="CG544" s="54"/>
      <c r="CH544" s="191"/>
    </row>
    <row r="545" spans="2:86">
      <c r="B545" s="247" t="s">
        <v>814</v>
      </c>
      <c r="C545" s="247"/>
      <c r="D545" s="247"/>
      <c r="E545" s="247"/>
      <c r="F545" s="247"/>
      <c r="G545" s="247"/>
      <c r="H545" s="247"/>
      <c r="I545" s="247"/>
      <c r="J545" s="247"/>
      <c r="K545" s="22" t="s">
        <v>815</v>
      </c>
      <c r="BM545" s="50">
        <v>1</v>
      </c>
      <c r="BN545" s="57">
        <f t="shared" si="12"/>
        <v>121</v>
      </c>
      <c r="BO545" s="189" t="s">
        <v>1234</v>
      </c>
      <c r="BP545" s="189" t="s">
        <v>1237</v>
      </c>
      <c r="BQ545" s="54"/>
      <c r="BR545" s="54"/>
      <c r="BS545" s="55"/>
      <c r="BT545" s="56"/>
      <c r="BU545" s="54"/>
      <c r="BV545" s="191"/>
      <c r="BY545" s="50"/>
      <c r="BZ545" s="57"/>
      <c r="CA545" s="189"/>
      <c r="CB545" s="190"/>
      <c r="CC545" s="54"/>
      <c r="CD545" s="54"/>
      <c r="CE545" s="55"/>
      <c r="CF545" s="56"/>
      <c r="CG545" s="54"/>
      <c r="CH545" s="191"/>
    </row>
    <row r="546" spans="2:86">
      <c r="BM546" s="50">
        <v>1</v>
      </c>
      <c r="BN546" s="57">
        <f t="shared" si="12"/>
        <v>122</v>
      </c>
      <c r="BO546" s="189" t="s">
        <v>1235</v>
      </c>
      <c r="BP546" s="189" t="s">
        <v>1238</v>
      </c>
      <c r="BQ546" s="54"/>
      <c r="BR546" s="54"/>
      <c r="BS546" s="55"/>
      <c r="BT546" s="56"/>
      <c r="BU546" s="54"/>
      <c r="BV546" s="191"/>
      <c r="BY546" s="50"/>
      <c r="BZ546" s="57"/>
      <c r="CA546" s="189"/>
      <c r="CB546" s="190"/>
      <c r="CC546" s="54"/>
      <c r="CD546" s="54"/>
      <c r="CE546" s="55"/>
      <c r="CF546" s="56"/>
      <c r="CG546" s="54"/>
      <c r="CH546" s="191"/>
    </row>
    <row r="547" spans="2:86">
      <c r="B547" s="22" t="s">
        <v>1300</v>
      </c>
      <c r="C547" s="22" t="s">
        <v>1301</v>
      </c>
      <c r="BM547" s="50"/>
      <c r="BN547" s="57">
        <v>124</v>
      </c>
      <c r="BO547" s="189"/>
      <c r="BP547" s="189"/>
      <c r="BQ547" s="54"/>
      <c r="BR547" s="54"/>
      <c r="BS547" s="55"/>
      <c r="BT547" s="56"/>
      <c r="BU547" s="54"/>
      <c r="BV547" s="191"/>
      <c r="BY547" s="50"/>
      <c r="BZ547" s="57"/>
      <c r="CA547" s="189"/>
      <c r="CB547" s="190"/>
      <c r="CC547" s="54"/>
      <c r="CD547" s="54"/>
      <c r="CE547" s="55"/>
      <c r="CF547" s="56"/>
      <c r="CG547" s="54"/>
      <c r="CH547" s="191"/>
    </row>
    <row r="548" spans="2:86" ht="48">
      <c r="C548" s="22" t="s">
        <v>1293</v>
      </c>
      <c r="D548" s="22" t="s">
        <v>691</v>
      </c>
      <c r="BM548" s="50">
        <v>1</v>
      </c>
      <c r="BN548" s="57">
        <f>IF(BM548&gt;0,BN547+1,BN547)</f>
        <v>125</v>
      </c>
      <c r="BO548" s="189" t="s">
        <v>1302</v>
      </c>
      <c r="BP548" s="283" t="s">
        <v>1304</v>
      </c>
      <c r="BQ548" s="54"/>
      <c r="BR548" s="54"/>
      <c r="BS548" s="55"/>
      <c r="BT548" s="56"/>
      <c r="BU548" s="54"/>
      <c r="BV548" s="191"/>
      <c r="BY548" s="50">
        <v>1</v>
      </c>
      <c r="BZ548" s="57"/>
      <c r="CA548" s="189" t="s">
        <v>1277</v>
      </c>
      <c r="CB548" s="283" t="s">
        <v>1278</v>
      </c>
      <c r="CC548" s="54"/>
      <c r="CD548" s="54"/>
      <c r="CE548" s="55"/>
      <c r="CF548" s="56"/>
      <c r="CG548" s="54"/>
      <c r="CH548" s="191"/>
    </row>
    <row r="549" spans="2:86" ht="24">
      <c r="E549" s="22" t="s">
        <v>1286</v>
      </c>
      <c r="Q549" s="22" t="s">
        <v>692</v>
      </c>
      <c r="BM549" s="50">
        <v>1</v>
      </c>
      <c r="BN549" s="57">
        <f t="shared" ref="BN549:BN575" si="13">IF(BM549&gt;0,BN548+1,BN548)</f>
        <v>126</v>
      </c>
      <c r="BO549" s="189" t="s">
        <v>1305</v>
      </c>
      <c r="BP549" s="283" t="s">
        <v>1306</v>
      </c>
      <c r="BQ549" s="54"/>
      <c r="BR549" s="54"/>
      <c r="BS549" s="55"/>
      <c r="BT549" s="56"/>
      <c r="BU549" s="54"/>
      <c r="BV549" s="191"/>
      <c r="BY549" s="50">
        <v>1</v>
      </c>
      <c r="BZ549" s="57"/>
      <c r="CA549" s="189" t="s">
        <v>1279</v>
      </c>
      <c r="CB549" s="283" t="s">
        <v>1280</v>
      </c>
      <c r="CC549" s="54"/>
      <c r="CD549" s="54"/>
      <c r="CE549" s="55"/>
      <c r="CF549" s="56"/>
      <c r="CG549" s="54"/>
      <c r="CH549" s="191"/>
    </row>
    <row r="550" spans="2:86" ht="60">
      <c r="R550" s="22" t="s">
        <v>688</v>
      </c>
      <c r="BM550" s="50">
        <v>1</v>
      </c>
      <c r="BN550" s="57">
        <f t="shared" si="13"/>
        <v>127</v>
      </c>
      <c r="BO550" s="189" t="s">
        <v>1303</v>
      </c>
      <c r="BP550" s="283" t="s">
        <v>1311</v>
      </c>
      <c r="BQ550" s="54"/>
      <c r="BR550" s="54"/>
      <c r="BS550" s="55"/>
      <c r="BT550" s="56"/>
      <c r="BU550" s="54"/>
      <c r="BV550" s="191"/>
      <c r="BY550" s="50">
        <v>1</v>
      </c>
      <c r="BZ550" s="57"/>
      <c r="CA550" s="189" t="s">
        <v>1281</v>
      </c>
      <c r="CB550" s="283" t="s">
        <v>1053</v>
      </c>
      <c r="CC550" s="54"/>
      <c r="CD550" s="54"/>
      <c r="CE550" s="55"/>
      <c r="CF550" s="56"/>
      <c r="CG550" s="54"/>
      <c r="CH550" s="191"/>
    </row>
    <row r="551" spans="2:86">
      <c r="S551" s="271" t="s">
        <v>664</v>
      </c>
      <c r="T551" s="259" t="s">
        <v>103</v>
      </c>
      <c r="U551" s="260"/>
      <c r="V551" s="260"/>
      <c r="W551" s="260"/>
      <c r="X551" s="260"/>
      <c r="Y551" s="260"/>
      <c r="Z551" s="260"/>
      <c r="AA551" s="261"/>
      <c r="AB551" s="259" t="s">
        <v>665</v>
      </c>
      <c r="AC551" s="260"/>
      <c r="AD551" s="260"/>
      <c r="AE551" s="260"/>
      <c r="AF551" s="261"/>
      <c r="BM551" s="50"/>
      <c r="BN551" s="57">
        <f t="shared" si="13"/>
        <v>127</v>
      </c>
      <c r="BO551" s="189"/>
      <c r="BP551" s="283"/>
      <c r="BQ551" s="54"/>
      <c r="BR551" s="54"/>
      <c r="BS551" s="55"/>
      <c r="BT551" s="56"/>
      <c r="BU551" s="54"/>
      <c r="BV551" s="191"/>
      <c r="BY551" s="50"/>
      <c r="BZ551" s="57"/>
      <c r="CA551" s="189"/>
      <c r="CB551" s="283"/>
      <c r="CC551" s="54"/>
      <c r="CD551" s="54"/>
      <c r="CE551" s="55"/>
      <c r="CF551" s="56"/>
      <c r="CG551" s="54"/>
      <c r="CH551" s="191"/>
    </row>
    <row r="552" spans="2:86">
      <c r="S552" s="271">
        <v>1</v>
      </c>
      <c r="T552" s="169" t="s">
        <v>194</v>
      </c>
      <c r="U552" s="40"/>
      <c r="V552" s="40"/>
      <c r="W552" s="40"/>
      <c r="X552" s="40"/>
      <c r="Y552" s="40"/>
      <c r="Z552" s="40"/>
      <c r="AA552" s="91"/>
      <c r="AB552" s="169" t="s">
        <v>744</v>
      </c>
      <c r="AC552" s="40"/>
      <c r="AD552" s="40"/>
      <c r="AE552" s="40"/>
      <c r="AF552" s="91"/>
      <c r="BM552" s="50"/>
      <c r="BN552" s="57">
        <f t="shared" si="13"/>
        <v>127</v>
      </c>
      <c r="BO552" s="189"/>
      <c r="BP552" s="283"/>
      <c r="BQ552" s="54"/>
      <c r="BR552" s="54"/>
      <c r="BS552" s="55"/>
      <c r="BT552" s="56"/>
      <c r="BU552" s="54"/>
      <c r="BV552" s="191"/>
      <c r="BY552" s="50"/>
      <c r="BZ552" s="57"/>
      <c r="CA552" s="189"/>
      <c r="CB552" s="283"/>
      <c r="CC552" s="54"/>
      <c r="CD552" s="54"/>
      <c r="CE552" s="55"/>
      <c r="CF552" s="56"/>
      <c r="CG552" s="54"/>
      <c r="CH552" s="191"/>
    </row>
    <row r="553" spans="2:86">
      <c r="S553" s="271" t="s">
        <v>89</v>
      </c>
      <c r="T553" s="169" t="s">
        <v>694</v>
      </c>
      <c r="U553" s="40"/>
      <c r="V553" s="40"/>
      <c r="W553" s="40"/>
      <c r="X553" s="40"/>
      <c r="Y553" s="40"/>
      <c r="Z553" s="40"/>
      <c r="AA553" s="91"/>
      <c r="AB553" s="169" t="s">
        <v>1299</v>
      </c>
      <c r="AC553" s="40"/>
      <c r="AD553" s="40"/>
      <c r="AE553" s="40"/>
      <c r="AF553" s="91"/>
      <c r="BM553" s="50"/>
      <c r="BN553" s="57">
        <f t="shared" si="13"/>
        <v>127</v>
      </c>
      <c r="BO553" s="189"/>
      <c r="BP553" s="190"/>
      <c r="BQ553" s="54"/>
      <c r="BR553" s="54"/>
      <c r="BS553" s="55"/>
      <c r="BT553" s="56"/>
      <c r="BU553" s="54"/>
      <c r="BV553" s="191"/>
      <c r="BY553" s="50"/>
      <c r="BZ553" s="57"/>
      <c r="CA553" s="189"/>
      <c r="CB553" s="190"/>
      <c r="CC553" s="54"/>
      <c r="CD553" s="54"/>
      <c r="CE553" s="55"/>
      <c r="CF553" s="56"/>
      <c r="CG553" s="54"/>
      <c r="CH553" s="191"/>
    </row>
    <row r="554" spans="2:86">
      <c r="T554" s="168"/>
      <c r="U554" s="168"/>
      <c r="V554" s="168"/>
      <c r="W554" s="168"/>
      <c r="X554" s="168"/>
      <c r="Y554" s="168"/>
      <c r="Z554" s="168"/>
      <c r="AA554" s="168"/>
      <c r="AB554" s="168"/>
      <c r="AC554" s="168"/>
      <c r="AD554" s="168"/>
      <c r="AE554" s="168"/>
      <c r="AF554" s="168"/>
      <c r="BM554" s="50"/>
      <c r="BN554" s="57">
        <f t="shared" si="13"/>
        <v>127</v>
      </c>
      <c r="BO554" s="189"/>
      <c r="BP554" s="190"/>
      <c r="BQ554" s="54"/>
      <c r="BR554" s="54"/>
      <c r="BS554" s="55"/>
      <c r="BT554" s="56"/>
      <c r="BU554" s="54"/>
      <c r="BV554" s="191"/>
      <c r="BY554" s="50"/>
      <c r="BZ554" s="57"/>
      <c r="CA554" s="189"/>
      <c r="CB554" s="190"/>
      <c r="CC554" s="54"/>
      <c r="CD554" s="54"/>
      <c r="CE554" s="55"/>
      <c r="CF554" s="56"/>
      <c r="CG554" s="54"/>
      <c r="CH554" s="191"/>
    </row>
    <row r="555" spans="2:86">
      <c r="E555" s="22" t="s">
        <v>1287</v>
      </c>
      <c r="T555" s="168"/>
      <c r="U555" s="168"/>
      <c r="V555" s="168"/>
      <c r="W555" s="168"/>
      <c r="X555" s="168"/>
      <c r="Y555" s="168"/>
      <c r="Z555" s="168"/>
      <c r="AA555" s="168"/>
      <c r="AB555" s="168"/>
      <c r="AC555" s="168"/>
      <c r="AD555" s="168"/>
      <c r="AE555" s="168"/>
      <c r="AF555" s="168"/>
      <c r="BM555" s="50"/>
      <c r="BN555" s="57">
        <f t="shared" si="13"/>
        <v>127</v>
      </c>
      <c r="BO555" s="189"/>
      <c r="BP555" s="190"/>
      <c r="BQ555" s="54"/>
      <c r="BR555" s="54"/>
      <c r="BS555" s="55"/>
      <c r="BT555" s="56"/>
      <c r="BU555" s="54"/>
      <c r="BV555" s="191"/>
      <c r="BY555" s="50"/>
      <c r="BZ555" s="57"/>
      <c r="CA555" s="189"/>
      <c r="CB555" s="190"/>
      <c r="CC555" s="54"/>
      <c r="CD555" s="54"/>
      <c r="CE555" s="55"/>
      <c r="CF555" s="56"/>
      <c r="CG555" s="54"/>
      <c r="CH555" s="191"/>
    </row>
    <row r="556" spans="2:86">
      <c r="F556" s="22" t="s">
        <v>1288</v>
      </c>
      <c r="T556" s="168"/>
      <c r="U556" s="168"/>
      <c r="V556" s="168"/>
      <c r="W556" s="168"/>
      <c r="X556" s="168"/>
      <c r="Y556" s="168"/>
      <c r="Z556" s="168"/>
      <c r="AA556" s="94" t="s">
        <v>1271</v>
      </c>
      <c r="AB556" s="168"/>
      <c r="AC556" s="168"/>
      <c r="AD556" s="168"/>
      <c r="AE556" s="168"/>
      <c r="AF556" s="168"/>
      <c r="BM556" s="50"/>
      <c r="BN556" s="57">
        <f t="shared" si="13"/>
        <v>127</v>
      </c>
      <c r="BO556" s="189"/>
      <c r="BP556" s="190"/>
      <c r="BQ556" s="54"/>
      <c r="BR556" s="54"/>
      <c r="BS556" s="55"/>
      <c r="BT556" s="56"/>
      <c r="BU556" s="54"/>
      <c r="BV556" s="191"/>
      <c r="BY556" s="50"/>
      <c r="BZ556" s="57"/>
      <c r="CA556" s="189"/>
      <c r="CB556" s="190"/>
      <c r="CC556" s="54"/>
      <c r="CD556" s="54"/>
      <c r="CE556" s="55"/>
      <c r="CF556" s="56"/>
      <c r="CG556" s="54"/>
      <c r="CH556" s="191"/>
    </row>
    <row r="557" spans="2:86">
      <c r="G557" s="22" t="s">
        <v>988</v>
      </c>
      <c r="K557" s="22" t="s">
        <v>1289</v>
      </c>
      <c r="T557" s="168"/>
      <c r="U557" s="168"/>
      <c r="V557" s="168"/>
      <c r="W557" s="168"/>
      <c r="X557" s="168"/>
      <c r="Y557" s="168"/>
      <c r="Z557" s="168"/>
      <c r="AA557" s="96" t="s">
        <v>1290</v>
      </c>
      <c r="AB557" s="168"/>
      <c r="AC557" s="168"/>
      <c r="AD557" s="168"/>
      <c r="AE557" s="168"/>
      <c r="AF557" s="168"/>
      <c r="BM557" s="50"/>
      <c r="BN557" s="57">
        <f t="shared" si="13"/>
        <v>127</v>
      </c>
      <c r="BO557" s="189"/>
      <c r="BP557" s="190"/>
      <c r="BQ557" s="54"/>
      <c r="BR557" s="54"/>
      <c r="BS557" s="55"/>
      <c r="BT557" s="56"/>
      <c r="BU557" s="54"/>
      <c r="BV557" s="191"/>
      <c r="BY557" s="50"/>
      <c r="BZ557" s="57"/>
      <c r="CA557" s="189"/>
      <c r="CB557" s="190"/>
      <c r="CC557" s="54"/>
      <c r="CD557" s="54"/>
      <c r="CE557" s="55"/>
      <c r="CF557" s="56"/>
      <c r="CG557" s="54"/>
      <c r="CH557" s="191"/>
    </row>
    <row r="558" spans="2:86">
      <c r="T558" s="168"/>
      <c r="U558" s="168"/>
      <c r="V558" s="168"/>
      <c r="W558" s="168"/>
      <c r="X558" s="168"/>
      <c r="Y558" s="168"/>
      <c r="Z558" s="168"/>
      <c r="AA558" s="168"/>
      <c r="AB558" s="168"/>
      <c r="AC558" s="168"/>
      <c r="AD558" s="168"/>
      <c r="AE558" s="168"/>
      <c r="AF558" s="168"/>
      <c r="BM558" s="50"/>
      <c r="BN558" s="57">
        <f t="shared" si="13"/>
        <v>127</v>
      </c>
      <c r="BO558" s="189"/>
      <c r="BP558" s="190"/>
      <c r="BQ558" s="54"/>
      <c r="BR558" s="54"/>
      <c r="BS558" s="55"/>
      <c r="BT558" s="56"/>
      <c r="BU558" s="54"/>
      <c r="BV558" s="191"/>
      <c r="BY558" s="50"/>
      <c r="BZ558" s="57"/>
      <c r="CA558" s="189"/>
      <c r="CB558" s="190"/>
      <c r="CC558" s="54"/>
      <c r="CD558" s="54"/>
      <c r="CE558" s="55"/>
      <c r="CF558" s="56"/>
      <c r="CG558" s="54"/>
      <c r="CH558" s="191"/>
    </row>
    <row r="559" spans="2:86">
      <c r="F559" s="22" t="s">
        <v>1307</v>
      </c>
      <c r="T559" s="168"/>
      <c r="U559" s="168"/>
      <c r="V559" s="168"/>
      <c r="W559" s="168"/>
      <c r="X559" s="168"/>
      <c r="Y559" s="168"/>
      <c r="Z559" s="168"/>
      <c r="AA559" s="168"/>
      <c r="AB559" s="168"/>
      <c r="AC559" s="168"/>
      <c r="AD559" s="168"/>
      <c r="AE559" s="168"/>
      <c r="AF559" s="168"/>
      <c r="BM559" s="50"/>
      <c r="BN559" s="57">
        <f t="shared" si="13"/>
        <v>127</v>
      </c>
      <c r="BO559" s="189"/>
      <c r="BP559" s="190"/>
      <c r="BQ559" s="54"/>
      <c r="BR559" s="54"/>
      <c r="BS559" s="55"/>
      <c r="BT559" s="56"/>
      <c r="BU559" s="54"/>
      <c r="BV559" s="191"/>
      <c r="BY559" s="50"/>
      <c r="BZ559" s="57"/>
      <c r="CA559" s="189"/>
      <c r="CB559" s="190"/>
      <c r="CC559" s="54"/>
      <c r="CD559" s="54"/>
      <c r="CE559" s="55"/>
      <c r="CF559" s="56"/>
      <c r="CG559" s="54"/>
      <c r="CH559" s="191"/>
    </row>
    <row r="560" spans="2:86">
      <c r="BM560" s="50"/>
      <c r="BN560" s="57">
        <f t="shared" si="13"/>
        <v>127</v>
      </c>
      <c r="BO560" s="189"/>
      <c r="BP560" s="190"/>
      <c r="BQ560" s="54"/>
      <c r="BR560" s="54"/>
      <c r="BS560" s="55"/>
      <c r="BT560" s="56"/>
      <c r="BU560" s="54"/>
      <c r="BV560" s="191"/>
      <c r="BY560" s="50"/>
      <c r="BZ560" s="57"/>
      <c r="CA560" s="189"/>
      <c r="CB560" s="190"/>
      <c r="CC560" s="54"/>
      <c r="CD560" s="54"/>
      <c r="CE560" s="55"/>
      <c r="CF560" s="56"/>
      <c r="CG560" s="54"/>
      <c r="CH560" s="191"/>
    </row>
    <row r="561" spans="2:86" ht="48">
      <c r="C561" s="22" t="s">
        <v>1294</v>
      </c>
      <c r="D561" s="22" t="s">
        <v>699</v>
      </c>
      <c r="BM561" s="50">
        <v>1</v>
      </c>
      <c r="BN561" s="57">
        <f t="shared" si="13"/>
        <v>128</v>
      </c>
      <c r="BO561" s="189" t="s">
        <v>1309</v>
      </c>
      <c r="BP561" s="283" t="s">
        <v>1304</v>
      </c>
      <c r="BQ561" s="54"/>
      <c r="BR561" s="54"/>
      <c r="BS561" s="55"/>
      <c r="BT561" s="56"/>
      <c r="BU561" s="54"/>
      <c r="BV561" s="191"/>
      <c r="BY561" s="50">
        <v>1</v>
      </c>
      <c r="BZ561" s="57"/>
      <c r="CA561" s="189" t="s">
        <v>1282</v>
      </c>
      <c r="CB561" s="283" t="s">
        <v>1278</v>
      </c>
      <c r="CC561" s="54"/>
      <c r="CD561" s="54"/>
      <c r="CE561" s="55"/>
      <c r="CF561" s="56"/>
      <c r="CG561" s="54"/>
      <c r="CH561" s="191"/>
    </row>
    <row r="562" spans="2:86" ht="24">
      <c r="BM562" s="50">
        <v>1</v>
      </c>
      <c r="BN562" s="57">
        <f t="shared" si="13"/>
        <v>129</v>
      </c>
      <c r="BO562" s="189" t="s">
        <v>1305</v>
      </c>
      <c r="BP562" s="283" t="s">
        <v>1310</v>
      </c>
      <c r="BQ562" s="54"/>
      <c r="BR562" s="54"/>
      <c r="BS562" s="55"/>
      <c r="BT562" s="56"/>
      <c r="BU562" s="54"/>
      <c r="BV562" s="191"/>
      <c r="BY562" s="50">
        <v>1</v>
      </c>
      <c r="BZ562" s="57"/>
      <c r="CA562" s="189" t="s">
        <v>1279</v>
      </c>
      <c r="CB562" s="283" t="s">
        <v>1283</v>
      </c>
      <c r="CC562" s="54"/>
      <c r="CD562" s="54"/>
      <c r="CE562" s="55"/>
      <c r="CF562" s="56"/>
      <c r="CG562" s="54"/>
      <c r="CH562" s="191"/>
    </row>
    <row r="563" spans="2:86" ht="60">
      <c r="BM563" s="50">
        <v>1</v>
      </c>
      <c r="BN563" s="57">
        <f t="shared" si="13"/>
        <v>130</v>
      </c>
      <c r="BO563" s="189" t="s">
        <v>1312</v>
      </c>
      <c r="BP563" s="283" t="s">
        <v>1311</v>
      </c>
      <c r="BQ563" s="54"/>
      <c r="BR563" s="54"/>
      <c r="BS563" s="55"/>
      <c r="BT563" s="56"/>
      <c r="BU563" s="54"/>
      <c r="BV563" s="191"/>
      <c r="BY563" s="50">
        <v>1</v>
      </c>
      <c r="BZ563" s="57"/>
      <c r="CA563" s="189" t="s">
        <v>1284</v>
      </c>
      <c r="CB563" s="283" t="s">
        <v>1053</v>
      </c>
      <c r="CC563" s="54"/>
      <c r="CD563" s="54"/>
      <c r="CE563" s="55"/>
      <c r="CF563" s="56"/>
      <c r="CG563" s="54"/>
      <c r="CH563" s="191"/>
    </row>
    <row r="564" spans="2:86">
      <c r="E564" s="22" t="s">
        <v>1291</v>
      </c>
      <c r="Q564" s="22" t="s">
        <v>700</v>
      </c>
      <c r="BM564" s="50"/>
      <c r="BN564" s="57">
        <f t="shared" si="13"/>
        <v>130</v>
      </c>
      <c r="BO564" s="189"/>
      <c r="BP564" s="190"/>
      <c r="BQ564" s="54"/>
      <c r="BR564" s="54"/>
      <c r="BS564" s="55"/>
      <c r="BT564" s="56"/>
      <c r="BU564" s="54"/>
      <c r="BV564" s="191"/>
      <c r="BY564" s="50"/>
      <c r="BZ564" s="57"/>
      <c r="CA564" s="189"/>
      <c r="CB564" s="190"/>
      <c r="CC564" s="54"/>
      <c r="CD564" s="54"/>
      <c r="CE564" s="55"/>
      <c r="CF564" s="56"/>
      <c r="CG564" s="54"/>
      <c r="CH564" s="191"/>
    </row>
    <row r="565" spans="2:86">
      <c r="R565" s="22" t="s">
        <v>688</v>
      </c>
      <c r="BM565" s="50"/>
      <c r="BN565" s="57">
        <f t="shared" si="13"/>
        <v>130</v>
      </c>
      <c r="BO565" s="189"/>
      <c r="BP565" s="190"/>
      <c r="BQ565" s="54"/>
      <c r="BR565" s="54"/>
      <c r="BS565" s="55"/>
      <c r="BT565" s="56"/>
      <c r="BU565" s="54"/>
      <c r="BV565" s="191"/>
      <c r="BY565" s="50"/>
      <c r="BZ565" s="57"/>
      <c r="CA565" s="189"/>
      <c r="CB565" s="190"/>
      <c r="CC565" s="54"/>
      <c r="CD565" s="54"/>
      <c r="CE565" s="55"/>
      <c r="CF565" s="56"/>
      <c r="CG565" s="54"/>
      <c r="CH565" s="191"/>
    </row>
    <row r="566" spans="2:86">
      <c r="S566" s="271" t="s">
        <v>664</v>
      </c>
      <c r="T566" s="259" t="s">
        <v>103</v>
      </c>
      <c r="U566" s="260"/>
      <c r="V566" s="260"/>
      <c r="W566" s="260"/>
      <c r="X566" s="260"/>
      <c r="Y566" s="260"/>
      <c r="Z566" s="260"/>
      <c r="AA566" s="261"/>
      <c r="AB566" s="259" t="s">
        <v>665</v>
      </c>
      <c r="AC566" s="260"/>
      <c r="AD566" s="260"/>
      <c r="AE566" s="260"/>
      <c r="AF566" s="261"/>
      <c r="BM566" s="50"/>
      <c r="BN566" s="57">
        <f t="shared" si="13"/>
        <v>130</v>
      </c>
      <c r="BO566" s="189"/>
      <c r="BP566" s="190"/>
      <c r="BQ566" s="54"/>
      <c r="BR566" s="54"/>
      <c r="BS566" s="55"/>
      <c r="BT566" s="56"/>
      <c r="BU566" s="54"/>
      <c r="BV566" s="191"/>
      <c r="BY566" s="50"/>
      <c r="BZ566" s="57"/>
      <c r="CA566" s="189"/>
      <c r="CB566" s="190"/>
      <c r="CC566" s="54"/>
      <c r="CD566" s="54"/>
      <c r="CE566" s="55"/>
      <c r="CF566" s="56"/>
      <c r="CG566" s="54"/>
      <c r="CH566" s="191"/>
    </row>
    <row r="567" spans="2:86">
      <c r="S567" s="271">
        <v>1</v>
      </c>
      <c r="T567" s="169" t="s">
        <v>193</v>
      </c>
      <c r="U567" s="40"/>
      <c r="V567" s="40"/>
      <c r="W567" s="40"/>
      <c r="X567" s="40"/>
      <c r="Y567" s="40"/>
      <c r="Z567" s="40"/>
      <c r="AA567" s="91"/>
      <c r="AB567" s="169" t="s">
        <v>471</v>
      </c>
      <c r="AC567" s="40"/>
      <c r="AD567" s="40"/>
      <c r="AE567" s="40"/>
      <c r="AF567" s="91"/>
      <c r="BM567" s="50"/>
      <c r="BN567" s="57">
        <f t="shared" si="13"/>
        <v>130</v>
      </c>
      <c r="BO567" s="189"/>
      <c r="BP567" s="190"/>
      <c r="BQ567" s="54"/>
      <c r="BR567" s="54"/>
      <c r="BS567" s="55"/>
      <c r="BT567" s="56"/>
      <c r="BU567" s="54"/>
      <c r="BV567" s="191"/>
      <c r="BY567" s="50"/>
      <c r="BZ567" s="57"/>
      <c r="CA567" s="189"/>
      <c r="CB567" s="190"/>
      <c r="CC567" s="54"/>
      <c r="CD567" s="54"/>
      <c r="CE567" s="55"/>
      <c r="CF567" s="56"/>
      <c r="CG567" s="54"/>
      <c r="CH567" s="191"/>
    </row>
    <row r="568" spans="2:86">
      <c r="S568" s="271" t="s">
        <v>89</v>
      </c>
      <c r="T568" s="169" t="s">
        <v>694</v>
      </c>
      <c r="U568" s="40"/>
      <c r="V568" s="40"/>
      <c r="W568" s="40"/>
      <c r="X568" s="40"/>
      <c r="Y568" s="40"/>
      <c r="Z568" s="40"/>
      <c r="AA568" s="91"/>
      <c r="AB568" s="169" t="s">
        <v>1299</v>
      </c>
      <c r="AC568" s="40"/>
      <c r="AD568" s="40"/>
      <c r="AE568" s="40"/>
      <c r="AF568" s="91"/>
      <c r="BM568" s="50"/>
      <c r="BN568" s="57">
        <f t="shared" si="13"/>
        <v>130</v>
      </c>
      <c r="BO568" s="189"/>
      <c r="BP568" s="190"/>
      <c r="BQ568" s="54"/>
      <c r="BR568" s="54"/>
      <c r="BS568" s="55"/>
      <c r="BT568" s="56"/>
      <c r="BU568" s="54"/>
      <c r="BV568" s="191"/>
      <c r="BY568" s="50"/>
      <c r="BZ568" s="57"/>
      <c r="CA568" s="189"/>
      <c r="CB568" s="190"/>
      <c r="CC568" s="54"/>
      <c r="CD568" s="54"/>
      <c r="CE568" s="55"/>
      <c r="CF568" s="56"/>
      <c r="CG568" s="54"/>
      <c r="CH568" s="191"/>
    </row>
    <row r="569" spans="2:86">
      <c r="BM569" s="50"/>
      <c r="BN569" s="57">
        <f t="shared" si="13"/>
        <v>130</v>
      </c>
      <c r="BO569" s="189"/>
      <c r="BP569" s="190"/>
      <c r="BQ569" s="54"/>
      <c r="BR569" s="54"/>
      <c r="BS569" s="55"/>
      <c r="BT569" s="56"/>
      <c r="BU569" s="54"/>
      <c r="BV569" s="191"/>
      <c r="BY569" s="50"/>
      <c r="BZ569" s="57"/>
      <c r="CA569" s="189"/>
      <c r="CB569" s="190"/>
      <c r="CC569" s="54"/>
      <c r="CD569" s="54"/>
      <c r="CE569" s="55"/>
      <c r="CF569" s="56"/>
      <c r="CG569" s="54"/>
      <c r="CH569" s="191"/>
    </row>
    <row r="570" spans="2:86">
      <c r="E570" s="22" t="s">
        <v>1292</v>
      </c>
      <c r="T570" s="168"/>
      <c r="U570" s="168"/>
      <c r="V570" s="168"/>
      <c r="W570" s="168"/>
      <c r="X570" s="168"/>
      <c r="Y570" s="168"/>
      <c r="Z570" s="168"/>
      <c r="AA570" s="168"/>
      <c r="AB570" s="168"/>
      <c r="AC570" s="168"/>
      <c r="AD570" s="168"/>
      <c r="AE570" s="168"/>
      <c r="AF570" s="168"/>
      <c r="BM570" s="50"/>
      <c r="BN570" s="57">
        <f t="shared" si="13"/>
        <v>130</v>
      </c>
      <c r="BO570" s="189"/>
      <c r="BP570" s="190"/>
      <c r="BQ570" s="54"/>
      <c r="BR570" s="54"/>
      <c r="BS570" s="55"/>
      <c r="BT570" s="56"/>
      <c r="BU570" s="54"/>
      <c r="BV570" s="191"/>
      <c r="BY570" s="50"/>
      <c r="BZ570" s="57"/>
      <c r="CA570" s="189"/>
      <c r="CB570" s="190"/>
      <c r="CC570" s="54"/>
      <c r="CD570" s="54"/>
      <c r="CE570" s="55"/>
      <c r="CF570" s="56"/>
      <c r="CG570" s="54"/>
      <c r="CH570" s="191"/>
    </row>
    <row r="571" spans="2:86">
      <c r="F571" s="22" t="s">
        <v>1288</v>
      </c>
      <c r="T571" s="168"/>
      <c r="U571" s="168"/>
      <c r="V571" s="168"/>
      <c r="W571" s="168"/>
      <c r="X571" s="168"/>
      <c r="Y571" s="168"/>
      <c r="Z571" s="168"/>
      <c r="AA571" s="168"/>
      <c r="AB571" s="168"/>
      <c r="AC571" s="168"/>
      <c r="AD571" s="168"/>
      <c r="AE571" s="168"/>
      <c r="AF571" s="168"/>
      <c r="BM571" s="50"/>
      <c r="BN571" s="57">
        <f t="shared" si="13"/>
        <v>130</v>
      </c>
      <c r="BO571" s="189"/>
      <c r="BP571" s="190"/>
      <c r="BQ571" s="54"/>
      <c r="BR571" s="54"/>
      <c r="BS571" s="55"/>
      <c r="BT571" s="56"/>
      <c r="BU571" s="54"/>
      <c r="BV571" s="191"/>
      <c r="BY571" s="50"/>
      <c r="BZ571" s="57"/>
      <c r="CA571" s="189"/>
      <c r="CB571" s="190"/>
      <c r="CC571" s="54"/>
      <c r="CD571" s="54"/>
      <c r="CE571" s="55"/>
      <c r="CF571" s="56"/>
      <c r="CG571" s="54"/>
      <c r="CH571" s="191"/>
    </row>
    <row r="572" spans="2:86">
      <c r="G572" s="22" t="s">
        <v>988</v>
      </c>
      <c r="K572" s="22" t="s">
        <v>1289</v>
      </c>
      <c r="T572" s="168"/>
      <c r="U572" s="168"/>
      <c r="V572" s="168"/>
      <c r="W572" s="168"/>
      <c r="X572" s="168"/>
      <c r="Y572" s="168"/>
      <c r="Z572" s="168"/>
      <c r="AA572" s="94" t="s">
        <v>1271</v>
      </c>
      <c r="AB572" s="168"/>
      <c r="AC572" s="168"/>
      <c r="AD572" s="168"/>
      <c r="AE572" s="168"/>
      <c r="AF572" s="168"/>
      <c r="BM572" s="50"/>
      <c r="BN572" s="57">
        <f t="shared" si="13"/>
        <v>130</v>
      </c>
      <c r="BO572" s="189"/>
      <c r="BP572" s="190"/>
      <c r="BQ572" s="54"/>
      <c r="BR572" s="54"/>
      <c r="BS572" s="55"/>
      <c r="BT572" s="56"/>
      <c r="BU572" s="54"/>
      <c r="BV572" s="191"/>
      <c r="BY572" s="50"/>
      <c r="BZ572" s="57"/>
      <c r="CA572" s="189"/>
      <c r="CB572" s="190"/>
      <c r="CC572" s="54"/>
      <c r="CD572" s="54"/>
      <c r="CE572" s="55"/>
      <c r="CF572" s="56"/>
      <c r="CG572" s="54"/>
      <c r="CH572" s="191"/>
    </row>
    <row r="573" spans="2:86">
      <c r="T573" s="168"/>
      <c r="U573" s="168"/>
      <c r="V573" s="168"/>
      <c r="W573" s="168"/>
      <c r="X573" s="168"/>
      <c r="Y573" s="168"/>
      <c r="Z573" s="168"/>
      <c r="AA573" s="96" t="s">
        <v>1608</v>
      </c>
      <c r="AB573" s="168"/>
      <c r="AC573" s="168"/>
      <c r="AD573" s="168"/>
      <c r="AE573" s="168"/>
      <c r="AF573" s="168"/>
      <c r="BM573" s="50"/>
      <c r="BN573" s="57">
        <f t="shared" si="13"/>
        <v>130</v>
      </c>
      <c r="BO573" s="189"/>
      <c r="BP573" s="190"/>
      <c r="BQ573" s="54"/>
      <c r="BR573" s="54"/>
      <c r="BS573" s="55"/>
      <c r="BT573" s="56"/>
      <c r="BU573" s="54"/>
      <c r="BV573" s="191"/>
      <c r="BY573" s="50"/>
      <c r="BZ573" s="57"/>
      <c r="CA573" s="189"/>
      <c r="CB573" s="190"/>
      <c r="CC573" s="54"/>
      <c r="CD573" s="54"/>
      <c r="CE573" s="55"/>
      <c r="CF573" s="56"/>
      <c r="CG573" s="54"/>
      <c r="CH573" s="191"/>
    </row>
    <row r="574" spans="2:86">
      <c r="F574" s="22" t="s">
        <v>1308</v>
      </c>
      <c r="T574" s="168"/>
      <c r="U574" s="168"/>
      <c r="V574" s="168"/>
      <c r="W574" s="168"/>
      <c r="X574" s="168"/>
      <c r="Y574" s="168"/>
      <c r="Z574" s="168"/>
      <c r="AA574" s="168"/>
      <c r="AB574" s="168"/>
      <c r="AC574" s="168"/>
      <c r="AD574" s="168"/>
      <c r="AE574" s="168"/>
      <c r="AF574" s="168"/>
      <c r="BM574" s="50"/>
      <c r="BN574" s="57">
        <f t="shared" si="13"/>
        <v>130</v>
      </c>
      <c r="BO574" s="189"/>
      <c r="BP574" s="190"/>
      <c r="BQ574" s="54"/>
      <c r="BR574" s="54"/>
      <c r="BS574" s="55"/>
      <c r="BT574" s="56"/>
      <c r="BU574" s="54"/>
      <c r="BV574" s="191"/>
      <c r="BY574" s="50"/>
      <c r="BZ574" s="57"/>
      <c r="CA574" s="189"/>
      <c r="CB574" s="190"/>
      <c r="CC574" s="54"/>
      <c r="CD574" s="54"/>
      <c r="CE574" s="55"/>
      <c r="CF574" s="56"/>
      <c r="CG574" s="54"/>
      <c r="CH574" s="191"/>
    </row>
    <row r="575" spans="2:86">
      <c r="BM575" s="50"/>
      <c r="BN575" s="57">
        <f t="shared" si="13"/>
        <v>130</v>
      </c>
      <c r="BO575" s="189"/>
      <c r="BP575" s="190"/>
      <c r="BQ575" s="54"/>
      <c r="BR575" s="54"/>
      <c r="BS575" s="55"/>
      <c r="BT575" s="56"/>
      <c r="BU575" s="54"/>
      <c r="BV575" s="191"/>
      <c r="BY575" s="50"/>
      <c r="BZ575" s="57"/>
      <c r="CA575" s="189"/>
      <c r="CB575" s="190"/>
      <c r="CC575" s="54"/>
      <c r="CD575" s="54"/>
      <c r="CE575" s="55"/>
      <c r="CF575" s="56"/>
      <c r="CG575" s="54"/>
      <c r="CH575" s="191"/>
    </row>
    <row r="576" spans="2:86">
      <c r="B576" s="22" t="s">
        <v>541</v>
      </c>
      <c r="C576" s="22" t="s">
        <v>886</v>
      </c>
      <c r="BM576" s="50">
        <v>1</v>
      </c>
      <c r="BN576" s="57">
        <f>IF(BM576&gt;0,BN575+1,BN575)</f>
        <v>131</v>
      </c>
      <c r="BO576" s="189" t="s">
        <v>1236</v>
      </c>
      <c r="BP576" s="189" t="s">
        <v>1239</v>
      </c>
      <c r="BQ576" s="54"/>
      <c r="BR576" s="54"/>
      <c r="BS576" s="55"/>
      <c r="BT576" s="56"/>
      <c r="BU576" s="54"/>
      <c r="BV576" s="191"/>
      <c r="BY576" s="50"/>
      <c r="BZ576" s="57"/>
      <c r="CA576" s="189"/>
      <c r="CB576" s="190"/>
      <c r="CC576" s="54"/>
      <c r="CD576" s="54"/>
      <c r="CE576" s="55"/>
      <c r="CF576" s="56"/>
      <c r="CG576" s="54"/>
      <c r="CH576" s="191"/>
    </row>
    <row r="577" spans="3:86">
      <c r="BM577" s="50">
        <v>1</v>
      </c>
      <c r="BN577" s="57">
        <f t="shared" ref="BN577:BN607" si="14">IF(BM577&gt;0,BN576+1,BN576)</f>
        <v>132</v>
      </c>
      <c r="BO577" s="189" t="s">
        <v>1240</v>
      </c>
      <c r="BP577" s="190" t="s">
        <v>1241</v>
      </c>
      <c r="BQ577" s="54"/>
      <c r="BR577" s="54"/>
      <c r="BS577" s="55"/>
      <c r="BT577" s="56"/>
      <c r="BU577" s="54"/>
      <c r="BV577" s="191"/>
      <c r="BY577" s="50"/>
      <c r="BZ577" s="57"/>
      <c r="CA577" s="189"/>
      <c r="CB577" s="190"/>
      <c r="CC577" s="54"/>
      <c r="CD577" s="54"/>
      <c r="CE577" s="55"/>
      <c r="CF577" s="56"/>
      <c r="CG577" s="54"/>
      <c r="CH577" s="191"/>
    </row>
    <row r="578" spans="3:86">
      <c r="C578" s="22" t="s">
        <v>727</v>
      </c>
      <c r="D578" s="22" t="s">
        <v>882</v>
      </c>
      <c r="BM578" s="50"/>
      <c r="BN578" s="57">
        <f t="shared" si="14"/>
        <v>132</v>
      </c>
      <c r="BO578" s="189"/>
      <c r="BP578" s="190"/>
      <c r="BQ578" s="54"/>
      <c r="BR578" s="54"/>
      <c r="BS578" s="55"/>
      <c r="BT578" s="56"/>
      <c r="BU578" s="54"/>
      <c r="BV578" s="191"/>
      <c r="BY578" s="50"/>
      <c r="BZ578" s="57"/>
      <c r="CA578" s="189"/>
      <c r="CB578" s="190"/>
      <c r="CC578" s="54"/>
      <c r="CD578" s="54"/>
      <c r="CE578" s="55"/>
      <c r="CF578" s="56"/>
      <c r="CG578" s="54"/>
      <c r="CH578" s="191"/>
    </row>
    <row r="579" spans="3:86">
      <c r="E579" s="22" t="s">
        <v>883</v>
      </c>
      <c r="BM579" s="50"/>
      <c r="BN579" s="57">
        <f t="shared" si="14"/>
        <v>132</v>
      </c>
      <c r="BO579" s="189"/>
      <c r="BP579" s="190"/>
      <c r="BQ579" s="54"/>
      <c r="BR579" s="54"/>
      <c r="BS579" s="55"/>
      <c r="BT579" s="56"/>
      <c r="BU579" s="54"/>
      <c r="BV579" s="191"/>
      <c r="BY579" s="50"/>
      <c r="BZ579" s="57"/>
      <c r="CA579" s="189"/>
      <c r="CB579" s="190"/>
      <c r="CC579" s="54"/>
      <c r="CD579" s="54"/>
      <c r="CE579" s="55"/>
      <c r="CF579" s="56"/>
      <c r="CG579" s="54"/>
      <c r="CH579" s="191"/>
    </row>
    <row r="580" spans="3:86">
      <c r="E580" s="22" t="s">
        <v>884</v>
      </c>
      <c r="BM580" s="50"/>
      <c r="BN580" s="57">
        <f t="shared" si="14"/>
        <v>132</v>
      </c>
      <c r="BO580" s="189"/>
      <c r="BP580" s="190"/>
      <c r="BQ580" s="54"/>
      <c r="BR580" s="54"/>
      <c r="BS580" s="55"/>
      <c r="BT580" s="56"/>
      <c r="BU580" s="54"/>
      <c r="BV580" s="191"/>
      <c r="BY580" s="50"/>
      <c r="BZ580" s="57"/>
      <c r="CA580" s="189"/>
      <c r="CB580" s="190"/>
      <c r="CC580" s="54"/>
      <c r="CD580" s="54"/>
      <c r="CE580" s="55"/>
      <c r="CF580" s="56"/>
      <c r="CG580" s="54"/>
      <c r="CH580" s="191"/>
    </row>
    <row r="581" spans="3:86">
      <c r="E581" s="22" t="s">
        <v>1016</v>
      </c>
      <c r="BM581" s="50"/>
      <c r="BN581" s="57">
        <f t="shared" si="14"/>
        <v>132</v>
      </c>
      <c r="BO581" s="189"/>
      <c r="BP581" s="190"/>
      <c r="BQ581" s="54"/>
      <c r="BR581" s="54"/>
      <c r="BS581" s="55"/>
      <c r="BT581" s="56"/>
      <c r="BU581" s="54"/>
      <c r="BV581" s="191"/>
      <c r="BY581" s="50"/>
      <c r="BZ581" s="57"/>
      <c r="CA581" s="189"/>
      <c r="CB581" s="190"/>
      <c r="CC581" s="54"/>
      <c r="CD581" s="54"/>
      <c r="CE581" s="55"/>
      <c r="CF581" s="56"/>
      <c r="CG581" s="54"/>
      <c r="CH581" s="191"/>
    </row>
    <row r="582" spans="3:86">
      <c r="F582" s="22" t="s">
        <v>1017</v>
      </c>
      <c r="BM582" s="50"/>
      <c r="BN582" s="57">
        <f t="shared" si="14"/>
        <v>132</v>
      </c>
      <c r="BO582" s="189"/>
      <c r="BP582" s="190"/>
      <c r="BQ582" s="54"/>
      <c r="BR582" s="54"/>
      <c r="BS582" s="55"/>
      <c r="BT582" s="56"/>
      <c r="BU582" s="54"/>
      <c r="BV582" s="191"/>
      <c r="BY582" s="50"/>
      <c r="BZ582" s="57"/>
      <c r="CA582" s="189"/>
      <c r="CB582" s="190"/>
      <c r="CC582" s="54"/>
      <c r="CD582" s="54"/>
      <c r="CE582" s="55"/>
      <c r="CF582" s="56"/>
      <c r="CG582" s="54"/>
      <c r="CH582" s="191"/>
    </row>
    <row r="583" spans="3:86">
      <c r="E583" s="22" t="s">
        <v>1018</v>
      </c>
      <c r="BM583" s="50"/>
      <c r="BN583" s="57">
        <f t="shared" si="14"/>
        <v>132</v>
      </c>
      <c r="BO583" s="189"/>
      <c r="BP583" s="190"/>
      <c r="BQ583" s="54"/>
      <c r="BR583" s="54"/>
      <c r="BS583" s="55"/>
      <c r="BT583" s="56"/>
      <c r="BU583" s="54"/>
      <c r="BV583" s="191"/>
      <c r="BY583" s="50"/>
      <c r="BZ583" s="57"/>
      <c r="CA583" s="189"/>
      <c r="CB583" s="190"/>
      <c r="CC583" s="54"/>
      <c r="CD583" s="54"/>
      <c r="CE583" s="55"/>
      <c r="CF583" s="56"/>
      <c r="CG583" s="54"/>
      <c r="CH583" s="191"/>
    </row>
    <row r="584" spans="3:86">
      <c r="F584" s="22" t="s">
        <v>1019</v>
      </c>
      <c r="BM584" s="50"/>
      <c r="BN584" s="57">
        <f t="shared" si="14"/>
        <v>132</v>
      </c>
      <c r="BO584" s="189"/>
      <c r="BP584" s="190"/>
      <c r="BQ584" s="54"/>
      <c r="BR584" s="54"/>
      <c r="BS584" s="55"/>
      <c r="BT584" s="56"/>
      <c r="BU584" s="54"/>
      <c r="BV584" s="191"/>
      <c r="BY584" s="50"/>
      <c r="BZ584" s="57"/>
      <c r="CA584" s="189"/>
      <c r="CB584" s="190"/>
      <c r="CC584" s="54"/>
      <c r="CD584" s="54"/>
      <c r="CE584" s="55"/>
      <c r="CF584" s="56"/>
      <c r="CG584" s="54"/>
      <c r="CH584" s="191"/>
    </row>
    <row r="585" spans="3:86">
      <c r="E585" s="22" t="s">
        <v>1022</v>
      </c>
      <c r="BM585" s="50"/>
      <c r="BN585" s="57">
        <f t="shared" si="14"/>
        <v>132</v>
      </c>
      <c r="BO585" s="189"/>
      <c r="BP585" s="190"/>
      <c r="BQ585" s="54"/>
      <c r="BR585" s="54"/>
      <c r="BS585" s="55"/>
      <c r="BT585" s="56"/>
      <c r="BU585" s="54"/>
      <c r="BV585" s="191"/>
      <c r="BY585" s="50"/>
      <c r="BZ585" s="57"/>
      <c r="CA585" s="189"/>
      <c r="CB585" s="190"/>
      <c r="CC585" s="54"/>
      <c r="CD585" s="54"/>
      <c r="CE585" s="55"/>
      <c r="CF585" s="56"/>
      <c r="CG585" s="54"/>
      <c r="CH585" s="191"/>
    </row>
    <row r="586" spans="3:86">
      <c r="F586" s="22" t="s">
        <v>1020</v>
      </c>
      <c r="BM586" s="50"/>
      <c r="BN586" s="57">
        <f t="shared" si="14"/>
        <v>132</v>
      </c>
      <c r="BO586" s="189"/>
      <c r="BP586" s="190"/>
      <c r="BQ586" s="54"/>
      <c r="BR586" s="54"/>
      <c r="BS586" s="55"/>
      <c r="BT586" s="56"/>
      <c r="BU586" s="54"/>
      <c r="BV586" s="191"/>
      <c r="BY586" s="50"/>
      <c r="BZ586" s="57"/>
      <c r="CA586" s="189"/>
      <c r="CB586" s="190"/>
      <c r="CC586" s="54"/>
      <c r="CD586" s="54"/>
      <c r="CE586" s="55"/>
      <c r="CF586" s="56"/>
      <c r="CG586" s="54"/>
      <c r="CH586" s="191"/>
    </row>
    <row r="587" spans="3:86">
      <c r="E587" s="22" t="s">
        <v>1018</v>
      </c>
      <c r="BM587" s="50"/>
      <c r="BN587" s="57">
        <f t="shared" si="14"/>
        <v>132</v>
      </c>
      <c r="BO587" s="189"/>
      <c r="BP587" s="190"/>
      <c r="BQ587" s="54"/>
      <c r="BR587" s="54"/>
      <c r="BS587" s="55"/>
      <c r="BT587" s="56"/>
      <c r="BU587" s="54"/>
      <c r="BV587" s="191"/>
      <c r="BY587" s="50"/>
      <c r="BZ587" s="57"/>
      <c r="CA587" s="189"/>
      <c r="CB587" s="190"/>
      <c r="CC587" s="54"/>
      <c r="CD587" s="54"/>
      <c r="CE587" s="55"/>
      <c r="CF587" s="56"/>
      <c r="CG587" s="54"/>
      <c r="CH587" s="191"/>
    </row>
    <row r="588" spans="3:86">
      <c r="F588" s="22" t="s">
        <v>1021</v>
      </c>
      <c r="BM588" s="50"/>
      <c r="BN588" s="57">
        <f t="shared" si="14"/>
        <v>132</v>
      </c>
      <c r="BO588" s="189"/>
      <c r="BP588" s="190"/>
      <c r="BQ588" s="54"/>
      <c r="BR588" s="54"/>
      <c r="BS588" s="55"/>
      <c r="BT588" s="56"/>
      <c r="BU588" s="54"/>
      <c r="BV588" s="191"/>
      <c r="BY588" s="50"/>
      <c r="BZ588" s="57"/>
      <c r="CA588" s="189"/>
      <c r="CB588" s="190"/>
      <c r="CC588" s="54"/>
      <c r="CD588" s="54"/>
      <c r="CE588" s="55"/>
      <c r="CF588" s="56"/>
      <c r="CG588" s="54"/>
      <c r="CH588" s="191"/>
    </row>
    <row r="589" spans="3:86">
      <c r="BM589" s="50"/>
      <c r="BN589" s="57">
        <f t="shared" si="14"/>
        <v>132</v>
      </c>
      <c r="BO589" s="189"/>
      <c r="BP589" s="190"/>
      <c r="BQ589" s="54"/>
      <c r="BR589" s="54"/>
      <c r="BS589" s="55"/>
      <c r="BT589" s="56"/>
      <c r="BU589" s="54"/>
      <c r="BV589" s="191"/>
      <c r="BY589" s="50"/>
      <c r="BZ589" s="57"/>
      <c r="CA589" s="189"/>
      <c r="CB589" s="190"/>
      <c r="CC589" s="54"/>
      <c r="CD589" s="54"/>
      <c r="CE589" s="55"/>
      <c r="CF589" s="56"/>
      <c r="CG589" s="54"/>
      <c r="CH589" s="191"/>
    </row>
    <row r="590" spans="3:86">
      <c r="C590" s="22" t="s">
        <v>728</v>
      </c>
      <c r="D590" s="22" t="s">
        <v>824</v>
      </c>
      <c r="BM590" s="50"/>
      <c r="BN590" s="57">
        <f t="shared" si="14"/>
        <v>132</v>
      </c>
      <c r="BO590" s="189"/>
      <c r="BP590" s="190"/>
      <c r="BQ590" s="54"/>
      <c r="BR590" s="54"/>
      <c r="BS590" s="55"/>
      <c r="BT590" s="56"/>
      <c r="BU590" s="54"/>
      <c r="BV590" s="191"/>
      <c r="BY590" s="50"/>
      <c r="BZ590" s="57"/>
      <c r="CA590" s="189"/>
      <c r="CB590" s="190"/>
      <c r="CC590" s="54"/>
      <c r="CD590" s="54"/>
      <c r="CE590" s="55"/>
      <c r="CF590" s="56"/>
      <c r="CG590" s="54"/>
      <c r="CH590" s="191"/>
    </row>
    <row r="591" spans="3:86">
      <c r="BM591" s="50"/>
      <c r="BN591" s="57">
        <f t="shared" si="14"/>
        <v>132</v>
      </c>
      <c r="BO591" s="189"/>
      <c r="BP591" s="190"/>
      <c r="BQ591" s="54"/>
      <c r="BR591" s="54"/>
      <c r="BS591" s="55"/>
      <c r="BT591" s="56"/>
      <c r="BU591" s="54"/>
      <c r="BV591" s="191"/>
      <c r="BY591" s="50"/>
      <c r="BZ591" s="57"/>
      <c r="CA591" s="189"/>
      <c r="CB591" s="190"/>
      <c r="CC591" s="54"/>
      <c r="CD591" s="54"/>
      <c r="CE591" s="55"/>
      <c r="CF591" s="56"/>
      <c r="CG591" s="54"/>
      <c r="CH591" s="191"/>
    </row>
    <row r="592" spans="3:86">
      <c r="E592" s="22" t="s">
        <v>825</v>
      </c>
      <c r="L592" s="22" t="s">
        <v>828</v>
      </c>
      <c r="BM592" s="50"/>
      <c r="BN592" s="57">
        <f t="shared" si="14"/>
        <v>132</v>
      </c>
      <c r="BO592" s="189"/>
      <c r="BP592" s="190"/>
      <c r="BQ592" s="54"/>
      <c r="BR592" s="54"/>
      <c r="BS592" s="55"/>
      <c r="BT592" s="56"/>
      <c r="BU592" s="54"/>
      <c r="BV592" s="191"/>
      <c r="BY592" s="50"/>
      <c r="BZ592" s="57"/>
      <c r="CA592" s="189"/>
      <c r="CB592" s="190"/>
      <c r="CC592" s="54"/>
      <c r="CD592" s="54"/>
      <c r="CE592" s="55"/>
      <c r="CF592" s="56"/>
      <c r="CG592" s="54"/>
      <c r="CH592" s="191"/>
    </row>
    <row r="593" spans="2:86">
      <c r="E593" s="22" t="s">
        <v>826</v>
      </c>
      <c r="L593" s="259" t="s">
        <v>827</v>
      </c>
      <c r="M593" s="260"/>
      <c r="N593" s="261"/>
      <c r="O593" s="40" t="s">
        <v>885</v>
      </c>
      <c r="P593" s="40"/>
      <c r="Q593" s="40"/>
      <c r="R593" s="40"/>
      <c r="S593" s="40"/>
      <c r="T593" s="40"/>
      <c r="U593" s="40"/>
      <c r="V593" s="40"/>
      <c r="W593" s="40"/>
      <c r="X593" s="40"/>
      <c r="Y593" s="40"/>
      <c r="Z593" s="40"/>
      <c r="AA593" s="91"/>
      <c r="BM593" s="50"/>
      <c r="BN593" s="57">
        <f t="shared" si="14"/>
        <v>132</v>
      </c>
      <c r="BO593" s="189"/>
      <c r="BP593" s="190"/>
      <c r="BQ593" s="54"/>
      <c r="BR593" s="54"/>
      <c r="BS593" s="55"/>
      <c r="BT593" s="56"/>
      <c r="BU593" s="54"/>
      <c r="BV593" s="191"/>
      <c r="BY593" s="50"/>
      <c r="BZ593" s="57"/>
      <c r="CA593" s="189"/>
      <c r="CB593" s="190"/>
      <c r="CC593" s="54"/>
      <c r="CD593" s="54"/>
      <c r="CE593" s="55"/>
      <c r="CF593" s="56"/>
      <c r="CG593" s="54"/>
      <c r="CH593" s="191"/>
    </row>
    <row r="594" spans="2:86">
      <c r="B594" s="245"/>
      <c r="C594" s="245"/>
      <c r="D594" s="245"/>
      <c r="E594" s="245"/>
      <c r="F594" s="245"/>
      <c r="G594" s="245"/>
      <c r="H594" s="245"/>
      <c r="I594" s="245"/>
      <c r="J594" s="245"/>
      <c r="K594" s="245"/>
      <c r="L594" s="245"/>
      <c r="M594" s="245"/>
      <c r="N594" s="245"/>
      <c r="O594" s="245"/>
      <c r="P594" s="245"/>
      <c r="Q594" s="245"/>
      <c r="R594" s="245"/>
      <c r="S594" s="245"/>
      <c r="T594" s="245"/>
      <c r="U594" s="245"/>
      <c r="V594" s="245"/>
      <c r="W594" s="245"/>
      <c r="X594" s="245"/>
      <c r="Y594" s="245"/>
      <c r="Z594" s="245"/>
      <c r="AA594" s="245"/>
      <c r="AB594" s="245"/>
      <c r="AC594" s="245"/>
      <c r="AD594" s="245"/>
      <c r="AE594" s="245"/>
      <c r="AF594" s="245"/>
      <c r="AG594" s="245"/>
      <c r="AH594" s="245"/>
      <c r="AI594" s="245"/>
      <c r="AJ594" s="245"/>
      <c r="AK594" s="245"/>
      <c r="AL594" s="245"/>
      <c r="BM594" s="50"/>
      <c r="BN594" s="57">
        <f t="shared" si="14"/>
        <v>132</v>
      </c>
      <c r="BO594" s="189"/>
      <c r="BP594" s="190"/>
      <c r="BQ594" s="54"/>
      <c r="BR594" s="54"/>
      <c r="BS594" s="55"/>
      <c r="BT594" s="56"/>
      <c r="BU594" s="54"/>
      <c r="BV594" s="191"/>
      <c r="BY594" s="50"/>
      <c r="BZ594" s="57"/>
      <c r="CA594" s="189"/>
      <c r="CB594" s="190"/>
      <c r="CC594" s="54"/>
      <c r="CD594" s="54"/>
      <c r="CE594" s="55"/>
      <c r="CF594" s="56"/>
      <c r="CG594" s="54"/>
      <c r="CH594" s="191"/>
    </row>
    <row r="595" spans="2:86">
      <c r="B595" s="245"/>
      <c r="C595" s="245" t="s">
        <v>892</v>
      </c>
      <c r="D595" s="245" t="s">
        <v>893</v>
      </c>
      <c r="E595" s="245"/>
      <c r="F595" s="245"/>
      <c r="G595" s="245"/>
      <c r="H595" s="245"/>
      <c r="I595" s="245"/>
      <c r="J595" s="245"/>
      <c r="K595" s="245"/>
      <c r="L595" s="245"/>
      <c r="M595" s="245"/>
      <c r="N595" s="245"/>
      <c r="O595" s="245"/>
      <c r="P595" s="245"/>
      <c r="Q595" s="245"/>
      <c r="R595" s="245"/>
      <c r="S595" s="245"/>
      <c r="T595" s="245"/>
      <c r="U595" s="245"/>
      <c r="V595" s="245"/>
      <c r="W595" s="245"/>
      <c r="X595" s="245"/>
      <c r="Y595" s="245"/>
      <c r="Z595" s="245"/>
      <c r="AA595" s="245"/>
      <c r="AB595" s="245"/>
      <c r="AC595" s="245"/>
      <c r="AD595" s="245"/>
      <c r="AE595" s="245"/>
      <c r="AF595" s="245"/>
      <c r="AG595" s="245"/>
      <c r="AH595" s="245"/>
      <c r="AI595" s="245"/>
      <c r="AJ595" s="245"/>
      <c r="AK595" s="245"/>
      <c r="AL595" s="245"/>
      <c r="BM595" s="50"/>
      <c r="BN595" s="57">
        <f t="shared" si="14"/>
        <v>132</v>
      </c>
      <c r="BO595" s="189"/>
      <c r="BP595" s="190"/>
      <c r="BQ595" s="54"/>
      <c r="BR595" s="54"/>
      <c r="BS595" s="55"/>
      <c r="BT595" s="56"/>
      <c r="BU595" s="54"/>
      <c r="BV595" s="191"/>
      <c r="BY595" s="50"/>
      <c r="BZ595" s="57"/>
      <c r="CA595" s="189"/>
      <c r="CB595" s="190"/>
      <c r="CC595" s="54"/>
      <c r="CD595" s="54"/>
      <c r="CE595" s="55"/>
      <c r="CF595" s="56"/>
      <c r="CG595" s="54"/>
      <c r="CH595" s="191"/>
    </row>
    <row r="596" spans="2:86">
      <c r="B596" s="245"/>
      <c r="C596" s="245"/>
      <c r="D596" s="245"/>
      <c r="E596" s="245" t="s">
        <v>903</v>
      </c>
      <c r="F596" s="245"/>
      <c r="G596" s="245"/>
      <c r="H596" s="245"/>
      <c r="I596" s="245"/>
      <c r="J596" s="245"/>
      <c r="K596" s="245"/>
      <c r="L596" s="245"/>
      <c r="M596" s="245" t="s">
        <v>917</v>
      </c>
      <c r="N596" s="245"/>
      <c r="O596" s="245"/>
      <c r="P596" s="245"/>
      <c r="Q596" s="245"/>
      <c r="R596" s="245"/>
      <c r="S596" s="245"/>
      <c r="T596" s="245"/>
      <c r="U596" s="245"/>
      <c r="V596" s="245"/>
      <c r="W596" s="245"/>
      <c r="X596" s="245"/>
      <c r="Y596" s="245"/>
      <c r="Z596" s="245"/>
      <c r="AA596" s="245"/>
      <c r="AB596" s="245"/>
      <c r="AC596" s="245"/>
      <c r="AD596" s="245"/>
      <c r="AE596" s="245"/>
      <c r="AF596" s="245"/>
      <c r="AG596" s="245"/>
      <c r="AH596" s="245"/>
      <c r="AI596" s="245"/>
      <c r="AJ596" s="245"/>
      <c r="AK596" s="245"/>
      <c r="AL596" s="245"/>
      <c r="BM596" s="50"/>
      <c r="BN596" s="57">
        <f t="shared" si="14"/>
        <v>132</v>
      </c>
      <c r="BO596" s="189"/>
      <c r="BP596" s="190"/>
      <c r="BQ596" s="54"/>
      <c r="BR596" s="54"/>
      <c r="BS596" s="55"/>
      <c r="BT596" s="56"/>
      <c r="BU596" s="54"/>
      <c r="BV596" s="191"/>
      <c r="BY596" s="50"/>
      <c r="BZ596" s="57"/>
      <c r="CA596" s="189"/>
      <c r="CB596" s="190"/>
      <c r="CC596" s="54"/>
      <c r="CD596" s="54"/>
      <c r="CE596" s="55"/>
      <c r="CF596" s="56"/>
      <c r="CG596" s="54"/>
      <c r="CH596" s="191"/>
    </row>
    <row r="597" spans="2:86">
      <c r="B597" s="245"/>
      <c r="C597" s="245"/>
      <c r="D597" s="245"/>
      <c r="E597" s="245" t="s">
        <v>904</v>
      </c>
      <c r="F597" s="245"/>
      <c r="G597" s="245"/>
      <c r="H597" s="245"/>
      <c r="I597" s="245"/>
      <c r="J597" s="245"/>
      <c r="K597" s="245"/>
      <c r="L597" s="245"/>
      <c r="M597" s="245"/>
      <c r="N597" s="245"/>
      <c r="O597" s="245"/>
      <c r="P597" s="245"/>
      <c r="Q597" s="245"/>
      <c r="R597" s="245"/>
      <c r="S597" s="245"/>
      <c r="T597" s="245"/>
      <c r="U597" s="245"/>
      <c r="V597" s="245"/>
      <c r="W597" s="245"/>
      <c r="X597" s="245"/>
      <c r="Y597" s="245"/>
      <c r="Z597" s="245"/>
      <c r="AA597" s="245"/>
      <c r="AB597" s="245"/>
      <c r="AC597" s="245"/>
      <c r="AD597" s="245"/>
      <c r="AE597" s="245"/>
      <c r="AF597" s="245"/>
      <c r="AG597" s="245"/>
      <c r="AH597" s="245"/>
      <c r="AI597" s="245"/>
      <c r="AJ597" s="245"/>
      <c r="AK597" s="245"/>
      <c r="AL597" s="245"/>
      <c r="BM597" s="50"/>
      <c r="BN597" s="57">
        <f t="shared" si="14"/>
        <v>132</v>
      </c>
      <c r="BO597" s="189"/>
      <c r="BP597" s="190"/>
      <c r="BQ597" s="54"/>
      <c r="BR597" s="54"/>
      <c r="BS597" s="55"/>
      <c r="BT597" s="56"/>
      <c r="BU597" s="54"/>
      <c r="BV597" s="191"/>
      <c r="BY597" s="50"/>
      <c r="BZ597" s="57"/>
      <c r="CA597" s="189"/>
      <c r="CB597" s="190"/>
      <c r="CC597" s="54"/>
      <c r="CD597" s="54"/>
      <c r="CE597" s="55"/>
      <c r="CF597" s="56"/>
      <c r="CG597" s="54"/>
      <c r="CH597" s="191"/>
    </row>
    <row r="598" spans="2:86">
      <c r="B598" s="245"/>
      <c r="C598" s="245"/>
      <c r="D598" s="245"/>
      <c r="E598" s="245" t="s">
        <v>905</v>
      </c>
      <c r="F598" s="245"/>
      <c r="G598" s="245"/>
      <c r="H598" s="245"/>
      <c r="I598" s="245"/>
      <c r="J598" s="245"/>
      <c r="K598" s="245"/>
      <c r="L598" s="245"/>
      <c r="M598" s="245"/>
      <c r="N598" s="245"/>
      <c r="O598" s="245"/>
      <c r="P598" s="245"/>
      <c r="Q598" s="245"/>
      <c r="R598" s="245"/>
      <c r="S598" s="245"/>
      <c r="T598" s="245"/>
      <c r="U598" s="245"/>
      <c r="V598" s="245"/>
      <c r="W598" s="245"/>
      <c r="X598" s="245"/>
      <c r="Y598" s="245"/>
      <c r="Z598" s="245"/>
      <c r="AA598" s="245"/>
      <c r="AB598" s="245"/>
      <c r="AC598" s="245"/>
      <c r="AD598" s="245"/>
      <c r="AE598" s="245"/>
      <c r="AF598" s="245"/>
      <c r="AG598" s="245"/>
      <c r="AH598" s="245"/>
      <c r="AI598" s="245"/>
      <c r="AJ598" s="245"/>
      <c r="AK598" s="245"/>
      <c r="AL598" s="245"/>
      <c r="BM598" s="50"/>
      <c r="BN598" s="57">
        <f t="shared" si="14"/>
        <v>132</v>
      </c>
      <c r="BO598" s="189"/>
      <c r="BP598" s="190"/>
      <c r="BQ598" s="54"/>
      <c r="BR598" s="54"/>
      <c r="BS598" s="55"/>
      <c r="BT598" s="56"/>
      <c r="BU598" s="54"/>
      <c r="BV598" s="191"/>
      <c r="BY598" s="50"/>
      <c r="BZ598" s="57"/>
      <c r="CA598" s="189"/>
      <c r="CB598" s="190"/>
      <c r="CC598" s="54"/>
      <c r="CD598" s="54"/>
      <c r="CE598" s="55"/>
      <c r="CF598" s="56"/>
      <c r="CG598" s="54"/>
      <c r="CH598" s="191"/>
    </row>
    <row r="599" spans="2:86">
      <c r="B599" s="245"/>
      <c r="C599" s="245"/>
      <c r="D599" s="245"/>
      <c r="E599" s="245" t="s">
        <v>906</v>
      </c>
      <c r="F599" s="245"/>
      <c r="G599" s="245"/>
      <c r="H599" s="245"/>
      <c r="I599" s="245"/>
      <c r="J599" s="245"/>
      <c r="K599" s="245"/>
      <c r="L599" s="245"/>
      <c r="M599" s="245"/>
      <c r="N599" s="245"/>
      <c r="O599" s="245"/>
      <c r="P599" s="245"/>
      <c r="Q599" s="245"/>
      <c r="R599" s="245"/>
      <c r="S599" s="245"/>
      <c r="T599" s="245"/>
      <c r="U599" s="245"/>
      <c r="V599" s="245"/>
      <c r="W599" s="245"/>
      <c r="X599" s="245"/>
      <c r="Y599" s="245"/>
      <c r="Z599" s="245"/>
      <c r="AA599" s="245"/>
      <c r="AB599" s="245"/>
      <c r="AC599" s="245"/>
      <c r="AD599" s="245"/>
      <c r="AE599" s="245"/>
      <c r="AF599" s="245"/>
      <c r="AG599" s="245"/>
      <c r="AH599" s="245"/>
      <c r="AI599" s="245"/>
      <c r="AJ599" s="245"/>
      <c r="AK599" s="245"/>
      <c r="AL599" s="245"/>
      <c r="BM599" s="50"/>
      <c r="BN599" s="57">
        <f t="shared" si="14"/>
        <v>132</v>
      </c>
      <c r="BO599" s="189"/>
      <c r="BP599" s="190"/>
      <c r="BQ599" s="54"/>
      <c r="BR599" s="54"/>
      <c r="BS599" s="55"/>
      <c r="BT599" s="56"/>
      <c r="BU599" s="54"/>
      <c r="BV599" s="191"/>
      <c r="BY599" s="50"/>
      <c r="BZ599" s="57"/>
      <c r="CA599" s="189"/>
      <c r="CB599" s="190"/>
      <c r="CC599" s="54"/>
      <c r="CD599" s="54"/>
      <c r="CE599" s="55"/>
      <c r="CF599" s="56"/>
      <c r="CG599" s="54"/>
      <c r="CH599" s="191"/>
    </row>
    <row r="600" spans="2:86">
      <c r="B600" s="245"/>
      <c r="C600" s="245"/>
      <c r="D600" s="245"/>
      <c r="E600" s="245" t="s">
        <v>907</v>
      </c>
      <c r="F600" s="245"/>
      <c r="G600" s="245"/>
      <c r="H600" s="245"/>
      <c r="I600" s="245"/>
      <c r="J600" s="245"/>
      <c r="K600" s="245"/>
      <c r="L600" s="245"/>
      <c r="M600" s="245"/>
      <c r="N600" s="245"/>
      <c r="O600" s="245"/>
      <c r="P600" s="245"/>
      <c r="Q600" s="245"/>
      <c r="R600" s="245"/>
      <c r="S600" s="245"/>
      <c r="T600" s="245"/>
      <c r="U600" s="245"/>
      <c r="V600" s="245"/>
      <c r="W600" s="245"/>
      <c r="X600" s="245"/>
      <c r="Y600" s="245"/>
      <c r="Z600" s="245"/>
      <c r="AA600" s="245"/>
      <c r="AB600" s="245"/>
      <c r="AC600" s="245"/>
      <c r="AD600" s="245"/>
      <c r="AE600" s="245"/>
      <c r="AF600" s="245"/>
      <c r="AG600" s="245"/>
      <c r="AH600" s="245"/>
      <c r="AI600" s="245"/>
      <c r="AJ600" s="245"/>
      <c r="AK600" s="245"/>
      <c r="AL600" s="245"/>
      <c r="BM600" s="50"/>
      <c r="BN600" s="57">
        <f t="shared" si="14"/>
        <v>132</v>
      </c>
      <c r="BO600" s="189"/>
      <c r="BP600" s="190"/>
      <c r="BQ600" s="54"/>
      <c r="BR600" s="54"/>
      <c r="BS600" s="55"/>
      <c r="BT600" s="56"/>
      <c r="BU600" s="54"/>
      <c r="BV600" s="191"/>
      <c r="BY600" s="50"/>
      <c r="BZ600" s="57"/>
      <c r="CA600" s="189"/>
      <c r="CB600" s="190"/>
      <c r="CC600" s="54"/>
      <c r="CD600" s="54"/>
      <c r="CE600" s="55"/>
      <c r="CF600" s="56"/>
      <c r="CG600" s="54"/>
      <c r="CH600" s="191"/>
    </row>
    <row r="601" spans="2:86">
      <c r="B601" s="245"/>
      <c r="C601" s="245"/>
      <c r="D601" s="245"/>
      <c r="E601" s="245" t="s">
        <v>908</v>
      </c>
      <c r="F601" s="245"/>
      <c r="G601" s="245"/>
      <c r="H601" s="245"/>
      <c r="I601" s="245"/>
      <c r="J601" s="245"/>
      <c r="K601" s="245"/>
      <c r="L601" s="245"/>
      <c r="M601" s="245"/>
      <c r="N601" s="245"/>
      <c r="O601" s="245"/>
      <c r="P601" s="245"/>
      <c r="Q601" s="245"/>
      <c r="R601" s="245"/>
      <c r="S601" s="245"/>
      <c r="T601" s="245"/>
      <c r="U601" s="245"/>
      <c r="V601" s="245"/>
      <c r="W601" s="245"/>
      <c r="X601" s="245"/>
      <c r="Y601" s="245"/>
      <c r="Z601" s="245"/>
      <c r="AA601" s="245"/>
      <c r="AB601" s="245"/>
      <c r="AC601" s="245"/>
      <c r="AD601" s="245"/>
      <c r="AE601" s="245"/>
      <c r="AF601" s="245"/>
      <c r="AG601" s="245"/>
      <c r="AH601" s="245"/>
      <c r="AI601" s="245"/>
      <c r="AJ601" s="245"/>
      <c r="AK601" s="245"/>
      <c r="AL601" s="245"/>
      <c r="BM601" s="50"/>
      <c r="BN601" s="57">
        <f t="shared" si="14"/>
        <v>132</v>
      </c>
      <c r="BO601" s="189"/>
      <c r="BP601" s="190"/>
      <c r="BQ601" s="54"/>
      <c r="BR601" s="54"/>
      <c r="BS601" s="55"/>
      <c r="BT601" s="56"/>
      <c r="BU601" s="54"/>
      <c r="BV601" s="191"/>
      <c r="BY601" s="50"/>
      <c r="BZ601" s="57"/>
      <c r="CA601" s="189"/>
      <c r="CB601" s="190"/>
      <c r="CC601" s="54"/>
      <c r="CD601" s="54"/>
      <c r="CE601" s="55"/>
      <c r="CF601" s="56"/>
      <c r="CG601" s="54"/>
      <c r="CH601" s="191"/>
    </row>
    <row r="602" spans="2:86">
      <c r="B602" s="245"/>
      <c r="C602" s="245"/>
      <c r="D602" s="245"/>
      <c r="E602" s="245" t="s">
        <v>909</v>
      </c>
      <c r="F602" s="245"/>
      <c r="G602" s="245"/>
      <c r="H602" s="245"/>
      <c r="I602" s="245"/>
      <c r="J602" s="245"/>
      <c r="K602" s="245"/>
      <c r="L602" s="245"/>
      <c r="M602" s="245"/>
      <c r="N602" s="245"/>
      <c r="O602" s="245"/>
      <c r="P602" s="245"/>
      <c r="Q602" s="245"/>
      <c r="R602" s="245"/>
      <c r="S602" s="245"/>
      <c r="T602" s="245"/>
      <c r="U602" s="245"/>
      <c r="V602" s="245"/>
      <c r="W602" s="245"/>
      <c r="X602" s="245"/>
      <c r="Y602" s="245"/>
      <c r="Z602" s="245"/>
      <c r="AA602" s="245"/>
      <c r="AB602" s="245"/>
      <c r="AC602" s="245"/>
      <c r="AD602" s="245"/>
      <c r="AE602" s="245"/>
      <c r="AF602" s="245"/>
      <c r="AG602" s="245"/>
      <c r="AH602" s="245"/>
      <c r="AI602" s="245"/>
      <c r="AJ602" s="245"/>
      <c r="AK602" s="245"/>
      <c r="AL602" s="245"/>
      <c r="BM602" s="50"/>
      <c r="BN602" s="57">
        <f t="shared" si="14"/>
        <v>132</v>
      </c>
      <c r="BO602" s="189"/>
      <c r="BP602" s="190"/>
      <c r="BQ602" s="54"/>
      <c r="BR602" s="54"/>
      <c r="BS602" s="55"/>
      <c r="BT602" s="56"/>
      <c r="BU602" s="54"/>
      <c r="BV602" s="191"/>
      <c r="BY602" s="50"/>
      <c r="BZ602" s="57"/>
      <c r="CA602" s="189"/>
      <c r="CB602" s="190"/>
      <c r="CC602" s="54"/>
      <c r="CD602" s="54"/>
      <c r="CE602" s="55"/>
      <c r="CF602" s="56"/>
      <c r="CG602" s="54"/>
      <c r="CH602" s="191"/>
    </row>
    <row r="603" spans="2:86">
      <c r="B603" s="245"/>
      <c r="C603" s="245"/>
      <c r="D603" s="245"/>
      <c r="E603" s="245" t="s">
        <v>910</v>
      </c>
      <c r="F603" s="245"/>
      <c r="G603" s="245"/>
      <c r="H603" s="245"/>
      <c r="I603" s="245"/>
      <c r="J603" s="245"/>
      <c r="K603" s="245"/>
      <c r="L603" s="245"/>
      <c r="M603" s="245"/>
      <c r="N603" s="245"/>
      <c r="O603" s="245"/>
      <c r="P603" s="245"/>
      <c r="Q603" s="245"/>
      <c r="R603" s="245"/>
      <c r="S603" s="245"/>
      <c r="T603" s="245"/>
      <c r="U603" s="245"/>
      <c r="V603" s="245"/>
      <c r="W603" s="245"/>
      <c r="X603" s="245"/>
      <c r="Y603" s="245"/>
      <c r="Z603" s="245"/>
      <c r="AA603" s="245"/>
      <c r="AB603" s="245"/>
      <c r="AC603" s="245"/>
      <c r="AD603" s="245"/>
      <c r="AE603" s="245"/>
      <c r="AF603" s="245"/>
      <c r="AG603" s="245"/>
      <c r="AH603" s="245"/>
      <c r="AI603" s="245"/>
      <c r="AJ603" s="245"/>
      <c r="AK603" s="245"/>
      <c r="AL603" s="245"/>
      <c r="BM603" s="50"/>
      <c r="BN603" s="57">
        <f t="shared" si="14"/>
        <v>132</v>
      </c>
      <c r="BO603" s="189"/>
      <c r="BP603" s="190"/>
      <c r="BQ603" s="54"/>
      <c r="BR603" s="54"/>
      <c r="BS603" s="55"/>
      <c r="BT603" s="56"/>
      <c r="BU603" s="54"/>
      <c r="BV603" s="191"/>
      <c r="BY603" s="50"/>
      <c r="BZ603" s="57"/>
      <c r="CA603" s="189"/>
      <c r="CB603" s="190"/>
      <c r="CC603" s="54"/>
      <c r="CD603" s="54"/>
      <c r="CE603" s="55"/>
      <c r="CF603" s="56"/>
      <c r="CG603" s="54"/>
      <c r="CH603" s="191"/>
    </row>
    <row r="604" spans="2:86">
      <c r="B604" s="245"/>
      <c r="C604" s="245"/>
      <c r="D604" s="245"/>
      <c r="E604" s="245" t="s">
        <v>911</v>
      </c>
      <c r="F604" s="245"/>
      <c r="G604" s="245"/>
      <c r="H604" s="245"/>
      <c r="I604" s="245"/>
      <c r="J604" s="245"/>
      <c r="K604" s="245"/>
      <c r="L604" s="245"/>
      <c r="M604" s="245"/>
      <c r="N604" s="245"/>
      <c r="O604" s="245"/>
      <c r="P604" s="245"/>
      <c r="Q604" s="245"/>
      <c r="R604" s="245"/>
      <c r="S604" s="245"/>
      <c r="T604" s="245"/>
      <c r="U604" s="245"/>
      <c r="V604" s="245"/>
      <c r="W604" s="245"/>
      <c r="X604" s="245"/>
      <c r="Y604" s="245"/>
      <c r="Z604" s="245"/>
      <c r="AA604" s="245"/>
      <c r="AB604" s="245"/>
      <c r="AC604" s="245"/>
      <c r="AD604" s="245"/>
      <c r="AE604" s="245"/>
      <c r="AF604" s="245"/>
      <c r="AG604" s="245"/>
      <c r="AH604" s="245"/>
      <c r="AI604" s="245"/>
      <c r="AJ604" s="245"/>
      <c r="AK604" s="245"/>
      <c r="AL604" s="245"/>
      <c r="BM604" s="50"/>
      <c r="BN604" s="57">
        <f t="shared" si="14"/>
        <v>132</v>
      </c>
      <c r="BO604" s="189"/>
      <c r="BP604" s="190"/>
      <c r="BQ604" s="54"/>
      <c r="BR604" s="54"/>
      <c r="BS604" s="55"/>
      <c r="BT604" s="56"/>
      <c r="BU604" s="54"/>
      <c r="BV604" s="191"/>
      <c r="BY604" s="50"/>
      <c r="BZ604" s="57"/>
      <c r="CA604" s="189"/>
      <c r="CB604" s="190"/>
      <c r="CC604" s="54"/>
      <c r="CD604" s="54"/>
      <c r="CE604" s="55"/>
      <c r="CF604" s="56"/>
      <c r="CG604" s="54"/>
      <c r="CH604" s="191"/>
    </row>
    <row r="605" spans="2:86">
      <c r="B605" s="245"/>
      <c r="C605" s="245"/>
      <c r="D605" s="245"/>
      <c r="E605" s="245" t="s">
        <v>912</v>
      </c>
      <c r="F605" s="245"/>
      <c r="G605" s="245"/>
      <c r="H605" s="245"/>
      <c r="I605" s="245"/>
      <c r="J605" s="245"/>
      <c r="K605" s="245"/>
      <c r="L605" s="245"/>
      <c r="M605" s="245"/>
      <c r="N605" s="245"/>
      <c r="O605" s="245"/>
      <c r="P605" s="245"/>
      <c r="Q605" s="245"/>
      <c r="R605" s="245"/>
      <c r="S605" s="245"/>
      <c r="T605" s="245"/>
      <c r="U605" s="245"/>
      <c r="V605" s="245"/>
      <c r="W605" s="245"/>
      <c r="X605" s="245"/>
      <c r="Y605" s="245"/>
      <c r="Z605" s="245"/>
      <c r="AA605" s="245"/>
      <c r="AB605" s="245"/>
      <c r="AC605" s="245"/>
      <c r="AD605" s="245"/>
      <c r="AE605" s="245"/>
      <c r="AF605" s="245"/>
      <c r="AG605" s="245"/>
      <c r="AH605" s="245"/>
      <c r="AI605" s="245"/>
      <c r="AJ605" s="245"/>
      <c r="AK605" s="245"/>
      <c r="AL605" s="245"/>
      <c r="BM605" s="50"/>
      <c r="BN605" s="57">
        <f t="shared" si="14"/>
        <v>132</v>
      </c>
      <c r="BO605" s="189"/>
      <c r="BP605" s="190"/>
      <c r="BQ605" s="54"/>
      <c r="BR605" s="54"/>
      <c r="BS605" s="55"/>
      <c r="BT605" s="56"/>
      <c r="BU605" s="54"/>
      <c r="BV605" s="191"/>
      <c r="BY605" s="50"/>
      <c r="BZ605" s="57"/>
      <c r="CA605" s="189"/>
      <c r="CB605" s="190"/>
      <c r="CC605" s="54"/>
      <c r="CD605" s="54"/>
      <c r="CE605" s="55"/>
      <c r="CF605" s="56"/>
      <c r="CG605" s="54"/>
      <c r="CH605" s="191"/>
    </row>
    <row r="606" spans="2:86">
      <c r="B606" s="245"/>
      <c r="C606" s="245"/>
      <c r="D606" s="245"/>
      <c r="E606" s="245" t="s">
        <v>913</v>
      </c>
      <c r="F606" s="245"/>
      <c r="G606" s="245"/>
      <c r="H606" s="245"/>
      <c r="I606" s="245"/>
      <c r="J606" s="245"/>
      <c r="K606" s="245"/>
      <c r="L606" s="245"/>
      <c r="M606" s="245"/>
      <c r="N606" s="245"/>
      <c r="O606" s="245"/>
      <c r="P606" s="245"/>
      <c r="Q606" s="245"/>
      <c r="R606" s="245"/>
      <c r="S606" s="245"/>
      <c r="T606" s="245"/>
      <c r="U606" s="245"/>
      <c r="V606" s="245"/>
      <c r="W606" s="245"/>
      <c r="X606" s="245"/>
      <c r="Y606" s="245"/>
      <c r="Z606" s="245"/>
      <c r="AA606" s="245"/>
      <c r="AB606" s="245"/>
      <c r="AC606" s="245"/>
      <c r="AD606" s="245"/>
      <c r="AE606" s="245"/>
      <c r="AF606" s="245"/>
      <c r="AG606" s="245"/>
      <c r="AH606" s="245"/>
      <c r="AI606" s="245"/>
      <c r="AJ606" s="245"/>
      <c r="AK606" s="245"/>
      <c r="AL606" s="245"/>
      <c r="BM606" s="50"/>
      <c r="BN606" s="57">
        <f t="shared" si="14"/>
        <v>132</v>
      </c>
      <c r="BO606" s="189"/>
      <c r="BP606" s="190"/>
      <c r="BQ606" s="54"/>
      <c r="BR606" s="54"/>
      <c r="BS606" s="55"/>
      <c r="BT606" s="56"/>
      <c r="BU606" s="54"/>
      <c r="BV606" s="191"/>
      <c r="BY606" s="50"/>
      <c r="BZ606" s="57"/>
      <c r="CA606" s="189"/>
      <c r="CB606" s="190"/>
      <c r="CC606" s="54"/>
      <c r="CD606" s="54"/>
      <c r="CE606" s="55"/>
      <c r="CF606" s="56"/>
      <c r="CG606" s="54"/>
      <c r="CH606" s="191"/>
    </row>
    <row r="607" spans="2:86">
      <c r="B607" s="245"/>
      <c r="C607" s="245"/>
      <c r="D607" s="245"/>
      <c r="E607" s="245" t="s">
        <v>918</v>
      </c>
      <c r="F607" s="245"/>
      <c r="G607" s="245"/>
      <c r="H607" s="245"/>
      <c r="I607" s="245"/>
      <c r="J607" s="245"/>
      <c r="K607" s="245"/>
      <c r="L607" s="245"/>
      <c r="M607" s="245"/>
      <c r="N607" s="245"/>
      <c r="O607" s="245"/>
      <c r="P607" s="245"/>
      <c r="Q607" s="245"/>
      <c r="R607" s="245"/>
      <c r="S607" s="245"/>
      <c r="T607" s="245"/>
      <c r="U607" s="245"/>
      <c r="V607" s="245"/>
      <c r="W607" s="245"/>
      <c r="X607" s="245"/>
      <c r="Y607" s="245"/>
      <c r="Z607" s="245"/>
      <c r="AA607" s="245"/>
      <c r="AB607" s="245"/>
      <c r="AC607" s="245"/>
      <c r="AD607" s="245"/>
      <c r="AE607" s="245"/>
      <c r="AF607" s="245"/>
      <c r="AG607" s="245"/>
      <c r="AH607" s="245"/>
      <c r="AI607" s="245"/>
      <c r="AJ607" s="245"/>
      <c r="AK607" s="245"/>
      <c r="AL607" s="245"/>
      <c r="BM607" s="50"/>
      <c r="BN607" s="57">
        <f t="shared" si="14"/>
        <v>132</v>
      </c>
      <c r="BO607" s="189"/>
      <c r="BP607" s="190"/>
      <c r="BQ607" s="54"/>
      <c r="BR607" s="54"/>
      <c r="BS607" s="55"/>
      <c r="BT607" s="56"/>
      <c r="BU607" s="54"/>
      <c r="BV607" s="191"/>
      <c r="BY607" s="50"/>
      <c r="BZ607" s="57"/>
      <c r="CA607" s="189"/>
      <c r="CB607" s="190"/>
      <c r="CC607" s="54"/>
      <c r="CD607" s="54"/>
      <c r="CE607" s="55"/>
      <c r="CF607" s="56"/>
      <c r="CG607" s="54"/>
      <c r="CH607" s="191"/>
    </row>
    <row r="608" spans="2:86">
      <c r="B608" s="245"/>
      <c r="C608" s="245"/>
      <c r="D608" s="245"/>
      <c r="E608" s="245" t="s">
        <v>919</v>
      </c>
      <c r="F608" s="245"/>
      <c r="G608" s="245"/>
      <c r="H608" s="245"/>
      <c r="I608" s="245"/>
      <c r="J608" s="245"/>
      <c r="K608" s="245"/>
      <c r="L608" s="245"/>
      <c r="M608" s="245"/>
      <c r="N608" s="245"/>
      <c r="O608" s="245"/>
      <c r="P608" s="245"/>
      <c r="Q608" s="245"/>
      <c r="R608" s="245"/>
      <c r="S608" s="245"/>
      <c r="T608" s="245"/>
      <c r="U608" s="245"/>
      <c r="V608" s="245"/>
      <c r="W608" s="245"/>
      <c r="X608" s="245"/>
      <c r="Y608" s="245"/>
      <c r="Z608" s="245"/>
      <c r="AA608" s="245"/>
      <c r="AB608" s="245"/>
      <c r="AC608" s="245"/>
      <c r="AD608" s="245"/>
      <c r="AE608" s="245"/>
      <c r="AF608" s="245"/>
      <c r="AG608" s="245"/>
      <c r="AH608" s="245"/>
      <c r="AI608" s="245"/>
      <c r="AJ608" s="245"/>
      <c r="AK608" s="245"/>
      <c r="AL608" s="245"/>
      <c r="BM608" s="50"/>
      <c r="BN608" s="57">
        <f t="shared" ref="BN608:BN673" si="15">IF(BM608&gt;0,BN607+1,BN607)</f>
        <v>132</v>
      </c>
      <c r="BO608" s="189"/>
      <c r="BP608" s="190"/>
      <c r="BQ608" s="54"/>
      <c r="BR608" s="54"/>
      <c r="BS608" s="55"/>
      <c r="BT608" s="56"/>
      <c r="BU608" s="54"/>
      <c r="BV608" s="191"/>
      <c r="BY608" s="50"/>
      <c r="BZ608" s="57"/>
      <c r="CA608" s="189"/>
      <c r="CB608" s="190"/>
      <c r="CC608" s="54"/>
      <c r="CD608" s="54"/>
      <c r="CE608" s="55"/>
      <c r="CF608" s="56"/>
      <c r="CG608" s="54"/>
      <c r="CH608" s="191"/>
    </row>
    <row r="609" spans="2:86">
      <c r="B609" s="245"/>
      <c r="C609" s="245"/>
      <c r="D609" s="245"/>
      <c r="E609" s="245"/>
      <c r="F609" s="245"/>
      <c r="G609" s="245"/>
      <c r="H609" s="245"/>
      <c r="I609" s="245"/>
      <c r="J609" s="245"/>
      <c r="K609" s="245"/>
      <c r="L609" s="245"/>
      <c r="M609" s="245"/>
      <c r="N609" s="245"/>
      <c r="O609" s="245"/>
      <c r="P609" s="245"/>
      <c r="Q609" s="245"/>
      <c r="R609" s="245"/>
      <c r="S609" s="245"/>
      <c r="T609" s="245"/>
      <c r="U609" s="245"/>
      <c r="V609" s="245"/>
      <c r="W609" s="245"/>
      <c r="X609" s="245"/>
      <c r="Y609" s="245"/>
      <c r="Z609" s="245"/>
      <c r="AA609" s="245"/>
      <c r="AB609" s="245"/>
      <c r="AC609" s="245"/>
      <c r="AD609" s="245"/>
      <c r="AE609" s="245"/>
      <c r="AF609" s="245"/>
      <c r="AG609" s="245"/>
      <c r="AH609" s="245"/>
      <c r="AI609" s="245"/>
      <c r="AJ609" s="245"/>
      <c r="AK609" s="245"/>
      <c r="AL609" s="245"/>
      <c r="BM609" s="50"/>
      <c r="BN609" s="57">
        <f t="shared" si="15"/>
        <v>132</v>
      </c>
      <c r="BO609" s="189"/>
      <c r="BP609" s="190"/>
      <c r="BQ609" s="54"/>
      <c r="BR609" s="54"/>
      <c r="BS609" s="55"/>
      <c r="BT609" s="56"/>
      <c r="BU609" s="54"/>
      <c r="BV609" s="191"/>
      <c r="BY609" s="50"/>
      <c r="BZ609" s="57"/>
      <c r="CA609" s="189"/>
      <c r="CB609" s="190"/>
      <c r="CC609" s="54"/>
      <c r="CD609" s="54"/>
      <c r="CE609" s="55"/>
      <c r="CF609" s="56"/>
      <c r="CG609" s="54"/>
      <c r="CH609" s="191"/>
    </row>
    <row r="610" spans="2:86">
      <c r="B610" s="245" t="s">
        <v>858</v>
      </c>
      <c r="C610" s="245" t="s">
        <v>1023</v>
      </c>
      <c r="D610" s="245"/>
      <c r="E610" s="245"/>
      <c r="F610" s="245"/>
      <c r="G610" s="245"/>
      <c r="H610" s="245"/>
      <c r="I610" s="245"/>
      <c r="J610" s="245"/>
      <c r="K610" s="245"/>
      <c r="L610" s="245"/>
      <c r="M610" s="245"/>
      <c r="N610" s="245"/>
      <c r="O610" s="245"/>
      <c r="P610" s="245"/>
      <c r="Q610" s="245"/>
      <c r="R610" s="245"/>
      <c r="S610" s="245"/>
      <c r="T610" s="245"/>
      <c r="U610" s="245"/>
      <c r="V610" s="245"/>
      <c r="W610" s="245"/>
      <c r="X610" s="245"/>
      <c r="Y610" s="245"/>
      <c r="Z610" s="245" t="s">
        <v>1025</v>
      </c>
      <c r="AA610" s="245"/>
      <c r="AB610" s="245"/>
      <c r="AC610" s="245"/>
      <c r="AD610" s="245"/>
      <c r="AE610" s="245"/>
      <c r="AF610" s="245"/>
      <c r="AG610" s="245"/>
      <c r="AH610" s="245"/>
      <c r="AI610" s="245"/>
      <c r="AJ610" s="245"/>
      <c r="AK610" s="245"/>
      <c r="AL610" s="245"/>
      <c r="BM610" s="50"/>
      <c r="BN610" s="57">
        <f t="shared" si="15"/>
        <v>132</v>
      </c>
      <c r="BO610" s="189"/>
      <c r="BP610" s="190"/>
      <c r="BQ610" s="54"/>
      <c r="BR610" s="54"/>
      <c r="BS610" s="55"/>
      <c r="BT610" s="56"/>
      <c r="BU610" s="54"/>
      <c r="BV610" s="191"/>
      <c r="BY610" s="50"/>
      <c r="BZ610" s="57"/>
      <c r="CA610" s="189"/>
      <c r="CB610" s="190"/>
      <c r="CC610" s="54"/>
      <c r="CD610" s="54"/>
      <c r="CE610" s="55"/>
      <c r="CF610" s="56"/>
      <c r="CG610" s="54"/>
      <c r="CH610" s="191"/>
    </row>
    <row r="611" spans="2:86">
      <c r="C611" s="22" t="s">
        <v>1024</v>
      </c>
      <c r="AA611" s="22" t="s">
        <v>1026</v>
      </c>
      <c r="BM611" s="50"/>
      <c r="BN611" s="57">
        <f t="shared" si="15"/>
        <v>132</v>
      </c>
      <c r="BO611" s="189"/>
      <c r="BP611" s="190"/>
      <c r="BQ611" s="54"/>
      <c r="BR611" s="54"/>
      <c r="BS611" s="55"/>
      <c r="BT611" s="56"/>
      <c r="BU611" s="54"/>
      <c r="BV611" s="191"/>
      <c r="BY611" s="50"/>
      <c r="BZ611" s="57"/>
      <c r="CA611" s="189"/>
      <c r="CB611" s="190"/>
      <c r="CC611" s="54"/>
      <c r="CD611" s="54"/>
      <c r="CE611" s="55"/>
      <c r="CF611" s="56"/>
      <c r="CG611" s="54"/>
      <c r="CH611" s="191"/>
    </row>
    <row r="612" spans="2:86">
      <c r="C612" s="22" t="s">
        <v>887</v>
      </c>
      <c r="BM612" s="50"/>
      <c r="BN612" s="57">
        <f t="shared" si="15"/>
        <v>132</v>
      </c>
      <c r="BO612" s="189"/>
      <c r="BP612" s="190"/>
      <c r="BQ612" s="54"/>
      <c r="BR612" s="54"/>
      <c r="BS612" s="55"/>
      <c r="BT612" s="56"/>
      <c r="BU612" s="54"/>
      <c r="BV612" s="191"/>
      <c r="BY612" s="50"/>
      <c r="BZ612" s="57"/>
      <c r="CA612" s="189"/>
      <c r="CB612" s="190"/>
      <c r="CC612" s="54"/>
      <c r="CD612" s="54"/>
      <c r="CE612" s="55"/>
      <c r="CF612" s="56"/>
      <c r="CG612" s="54"/>
      <c r="CH612" s="191"/>
    </row>
    <row r="613" spans="2:86">
      <c r="D613" s="22" t="s">
        <v>888</v>
      </c>
      <c r="BM613" s="50"/>
      <c r="BN613" s="57">
        <f t="shared" si="15"/>
        <v>132</v>
      </c>
      <c r="BO613" s="189"/>
      <c r="BP613" s="190"/>
      <c r="BQ613" s="54"/>
      <c r="BR613" s="54"/>
      <c r="BS613" s="55"/>
      <c r="BT613" s="56"/>
      <c r="BU613" s="54"/>
      <c r="BV613" s="191"/>
      <c r="BY613" s="50"/>
      <c r="BZ613" s="57"/>
      <c r="CA613" s="189"/>
      <c r="CB613" s="190"/>
      <c r="CC613" s="54"/>
      <c r="CD613" s="54"/>
      <c r="CE613" s="55"/>
      <c r="CF613" s="56"/>
      <c r="CG613" s="54"/>
      <c r="CH613" s="191"/>
    </row>
    <row r="614" spans="2:86">
      <c r="D614" s="22" t="s">
        <v>889</v>
      </c>
      <c r="BM614" s="50"/>
      <c r="BN614" s="57">
        <f t="shared" si="15"/>
        <v>132</v>
      </c>
      <c r="BO614" s="189"/>
      <c r="BP614" s="190"/>
      <c r="BQ614" s="54"/>
      <c r="BR614" s="54"/>
      <c r="BS614" s="55"/>
      <c r="BT614" s="56"/>
      <c r="BU614" s="54"/>
      <c r="BV614" s="191"/>
      <c r="BY614" s="50"/>
      <c r="BZ614" s="57"/>
      <c r="CA614" s="189"/>
      <c r="CB614" s="190"/>
      <c r="CC614" s="54"/>
      <c r="CD614" s="54"/>
      <c r="CE614" s="55"/>
      <c r="CF614" s="56"/>
      <c r="CG614" s="54"/>
      <c r="CH614" s="191"/>
    </row>
    <row r="615" spans="2:86">
      <c r="D615" s="22" t="s">
        <v>890</v>
      </c>
      <c r="BM615" s="50"/>
      <c r="BN615" s="57">
        <f t="shared" si="15"/>
        <v>132</v>
      </c>
      <c r="BO615" s="189"/>
      <c r="BP615" s="190"/>
      <c r="BQ615" s="54"/>
      <c r="BR615" s="54"/>
      <c r="BS615" s="55"/>
      <c r="BT615" s="56"/>
      <c r="BU615" s="54"/>
      <c r="BV615" s="191"/>
      <c r="BY615" s="50"/>
      <c r="BZ615" s="57"/>
      <c r="CA615" s="189"/>
      <c r="CB615" s="190"/>
      <c r="CC615" s="54"/>
      <c r="CD615" s="54"/>
      <c r="CE615" s="55"/>
      <c r="CF615" s="56"/>
      <c r="CG615" s="54"/>
      <c r="CH615" s="191"/>
    </row>
    <row r="616" spans="2:86">
      <c r="D616" s="22" t="s">
        <v>891</v>
      </c>
      <c r="BM616" s="50"/>
      <c r="BN616" s="57">
        <f t="shared" si="15"/>
        <v>132</v>
      </c>
      <c r="BO616" s="189"/>
      <c r="BP616" s="190"/>
      <c r="BQ616" s="54"/>
      <c r="BR616" s="54"/>
      <c r="BS616" s="55"/>
      <c r="BT616" s="56"/>
      <c r="BU616" s="54"/>
      <c r="BV616" s="191"/>
      <c r="BY616" s="50"/>
      <c r="BZ616" s="57"/>
      <c r="CA616" s="189"/>
      <c r="CB616" s="190"/>
      <c r="CC616" s="54"/>
      <c r="CD616" s="54"/>
      <c r="CE616" s="55"/>
      <c r="CF616" s="56"/>
      <c r="CG616" s="54"/>
      <c r="CH616" s="191"/>
    </row>
    <row r="617" spans="2:86">
      <c r="D617" s="22" t="s">
        <v>894</v>
      </c>
      <c r="BM617" s="50"/>
      <c r="BN617" s="57">
        <f t="shared" si="15"/>
        <v>132</v>
      </c>
      <c r="BO617" s="189"/>
      <c r="BP617" s="190"/>
      <c r="BQ617" s="54"/>
      <c r="BR617" s="54"/>
      <c r="BS617" s="55"/>
      <c r="BT617" s="56"/>
      <c r="BU617" s="54"/>
      <c r="BV617" s="191"/>
      <c r="BY617" s="50"/>
      <c r="BZ617" s="57"/>
      <c r="CA617" s="189"/>
      <c r="CB617" s="190"/>
      <c r="CC617" s="54"/>
      <c r="CD617" s="54"/>
      <c r="CE617" s="55"/>
      <c r="CF617" s="56"/>
      <c r="CG617" s="54"/>
      <c r="CH617" s="191"/>
    </row>
    <row r="618" spans="2:86">
      <c r="D618" s="22" t="s">
        <v>895</v>
      </c>
      <c r="BM618" s="50"/>
      <c r="BN618" s="57">
        <f t="shared" si="15"/>
        <v>132</v>
      </c>
      <c r="BO618" s="189"/>
      <c r="BP618" s="190"/>
      <c r="BQ618" s="54"/>
      <c r="BR618" s="54"/>
      <c r="BS618" s="55"/>
      <c r="BT618" s="56"/>
      <c r="BU618" s="54"/>
      <c r="BV618" s="191"/>
      <c r="BY618" s="50"/>
      <c r="BZ618" s="57"/>
      <c r="CA618" s="189"/>
      <c r="CB618" s="190"/>
      <c r="CC618" s="54"/>
      <c r="CD618" s="54"/>
      <c r="CE618" s="55"/>
      <c r="CF618" s="56"/>
      <c r="CG618" s="54"/>
      <c r="CH618" s="191"/>
    </row>
    <row r="619" spans="2:86">
      <c r="D619" s="22" t="s">
        <v>896</v>
      </c>
      <c r="BM619" s="50"/>
      <c r="BN619" s="57">
        <f t="shared" si="15"/>
        <v>132</v>
      </c>
      <c r="BO619" s="189"/>
      <c r="BP619" s="190"/>
      <c r="BQ619" s="54"/>
      <c r="BR619" s="54"/>
      <c r="BS619" s="55"/>
      <c r="BT619" s="56"/>
      <c r="BU619" s="54"/>
      <c r="BV619" s="191"/>
      <c r="BY619" s="50"/>
      <c r="BZ619" s="57"/>
      <c r="CA619" s="189"/>
      <c r="CB619" s="190"/>
      <c r="CC619" s="54"/>
      <c r="CD619" s="54"/>
      <c r="CE619" s="55"/>
      <c r="CF619" s="56"/>
      <c r="CG619" s="54"/>
      <c r="CH619" s="191"/>
    </row>
    <row r="620" spans="2:86">
      <c r="D620" s="22" t="s">
        <v>897</v>
      </c>
      <c r="BM620" s="50"/>
      <c r="BN620" s="57">
        <f t="shared" si="15"/>
        <v>132</v>
      </c>
      <c r="BO620" s="189"/>
      <c r="BP620" s="190"/>
      <c r="BQ620" s="54"/>
      <c r="BR620" s="54"/>
      <c r="BS620" s="55"/>
      <c r="BT620" s="56"/>
      <c r="BU620" s="54"/>
      <c r="BV620" s="191"/>
      <c r="BY620" s="50"/>
      <c r="BZ620" s="57"/>
      <c r="CA620" s="189"/>
      <c r="CB620" s="190"/>
      <c r="CC620" s="54"/>
      <c r="CD620" s="54"/>
      <c r="CE620" s="55"/>
      <c r="CF620" s="56"/>
      <c r="CG620" s="54"/>
      <c r="CH620" s="191"/>
    </row>
    <row r="621" spans="2:86">
      <c r="D621" s="22" t="s">
        <v>898</v>
      </c>
      <c r="BM621" s="50"/>
      <c r="BN621" s="57">
        <f t="shared" si="15"/>
        <v>132</v>
      </c>
      <c r="BO621" s="189"/>
      <c r="BP621" s="190"/>
      <c r="BQ621" s="54"/>
      <c r="BR621" s="54"/>
      <c r="BS621" s="55"/>
      <c r="BT621" s="56"/>
      <c r="BU621" s="54"/>
      <c r="BV621" s="191"/>
      <c r="BY621" s="50"/>
      <c r="BZ621" s="57"/>
      <c r="CA621" s="189"/>
      <c r="CB621" s="190"/>
      <c r="CC621" s="54"/>
      <c r="CD621" s="54"/>
      <c r="CE621" s="55"/>
      <c r="CF621" s="56"/>
      <c r="CG621" s="54"/>
      <c r="CH621" s="191"/>
    </row>
    <row r="622" spans="2:86">
      <c r="D622" s="22" t="s">
        <v>899</v>
      </c>
      <c r="BM622" s="50"/>
      <c r="BN622" s="57">
        <f t="shared" si="15"/>
        <v>132</v>
      </c>
      <c r="BO622" s="189"/>
      <c r="BP622" s="190"/>
      <c r="BQ622" s="54"/>
      <c r="BR622" s="54"/>
      <c r="BS622" s="55"/>
      <c r="BT622" s="56"/>
      <c r="BU622" s="54"/>
      <c r="BV622" s="191"/>
      <c r="BY622" s="50"/>
      <c r="BZ622" s="57"/>
      <c r="CA622" s="189"/>
      <c r="CB622" s="190"/>
      <c r="CC622" s="54"/>
      <c r="CD622" s="54"/>
      <c r="CE622" s="55"/>
      <c r="CF622" s="56"/>
      <c r="CG622" s="54"/>
      <c r="CH622" s="191"/>
    </row>
    <row r="623" spans="2:86">
      <c r="D623" s="22" t="s">
        <v>900</v>
      </c>
      <c r="BM623" s="50"/>
      <c r="BN623" s="57">
        <f t="shared" si="15"/>
        <v>132</v>
      </c>
      <c r="BO623" s="189"/>
      <c r="BP623" s="190"/>
      <c r="BQ623" s="54"/>
      <c r="BR623" s="54"/>
      <c r="BS623" s="55"/>
      <c r="BT623" s="56"/>
      <c r="BU623" s="54"/>
      <c r="BV623" s="191"/>
      <c r="BY623" s="50"/>
      <c r="BZ623" s="57"/>
      <c r="CA623" s="189"/>
      <c r="CB623" s="190"/>
      <c r="CC623" s="54"/>
      <c r="CD623" s="54"/>
      <c r="CE623" s="55"/>
      <c r="CF623" s="56"/>
      <c r="CG623" s="54"/>
      <c r="CH623" s="191"/>
    </row>
    <row r="624" spans="2:86">
      <c r="D624" s="22" t="s">
        <v>901</v>
      </c>
      <c r="BM624" s="50"/>
      <c r="BN624" s="57">
        <f t="shared" si="15"/>
        <v>132</v>
      </c>
      <c r="BO624" s="189"/>
      <c r="BP624" s="190"/>
      <c r="BQ624" s="54"/>
      <c r="BR624" s="54"/>
      <c r="BS624" s="55"/>
      <c r="BT624" s="56"/>
      <c r="BU624" s="54"/>
      <c r="BV624" s="191"/>
      <c r="BY624" s="50"/>
      <c r="BZ624" s="57"/>
      <c r="CA624" s="189"/>
      <c r="CB624" s="190"/>
      <c r="CC624" s="54"/>
      <c r="CD624" s="54"/>
      <c r="CE624" s="55"/>
      <c r="CF624" s="56"/>
      <c r="CG624" s="54"/>
      <c r="CH624" s="191"/>
    </row>
    <row r="625" spans="2:86">
      <c r="D625" s="22" t="s">
        <v>902</v>
      </c>
      <c r="BM625" s="50"/>
      <c r="BN625" s="57">
        <f t="shared" si="15"/>
        <v>132</v>
      </c>
      <c r="BO625" s="189"/>
      <c r="BP625" s="190"/>
      <c r="BQ625" s="54"/>
      <c r="BR625" s="54"/>
      <c r="BS625" s="55"/>
      <c r="BT625" s="56"/>
      <c r="BU625" s="54"/>
      <c r="BV625" s="191"/>
      <c r="BY625" s="50"/>
      <c r="BZ625" s="57"/>
      <c r="CA625" s="189"/>
      <c r="CB625" s="190"/>
      <c r="CC625" s="54"/>
      <c r="CD625" s="54"/>
      <c r="CE625" s="55"/>
      <c r="CF625" s="56"/>
      <c r="CG625" s="54"/>
      <c r="CH625" s="191"/>
    </row>
    <row r="626" spans="2:86">
      <c r="D626" s="22" t="s">
        <v>846</v>
      </c>
      <c r="J626" s="22" t="s">
        <v>1316</v>
      </c>
      <c r="BM626" s="50"/>
      <c r="BN626" s="57">
        <f t="shared" si="15"/>
        <v>132</v>
      </c>
      <c r="BO626" s="189"/>
      <c r="BP626" s="190"/>
      <c r="BQ626" s="54"/>
      <c r="BR626" s="54"/>
      <c r="BS626" s="55"/>
      <c r="BT626" s="56"/>
      <c r="BU626" s="54"/>
      <c r="BV626" s="191"/>
      <c r="BY626" s="50"/>
      <c r="BZ626" s="57"/>
      <c r="CA626" s="189"/>
      <c r="CB626" s="190"/>
      <c r="CC626" s="54"/>
      <c r="CD626" s="54"/>
      <c r="CE626" s="55"/>
      <c r="CF626" s="56"/>
      <c r="CG626" s="54"/>
      <c r="CH626" s="191"/>
    </row>
    <row r="627" spans="2:86">
      <c r="D627" s="22" t="s">
        <v>847</v>
      </c>
      <c r="J627" s="22" t="s">
        <v>1316</v>
      </c>
      <c r="BM627" s="50"/>
      <c r="BN627" s="57">
        <f t="shared" si="15"/>
        <v>132</v>
      </c>
      <c r="BO627" s="189"/>
      <c r="BP627" s="190"/>
      <c r="BQ627" s="54"/>
      <c r="BR627" s="54"/>
      <c r="BS627" s="55"/>
      <c r="BT627" s="56"/>
      <c r="BU627" s="54"/>
      <c r="BV627" s="191"/>
      <c r="BY627" s="50"/>
      <c r="BZ627" s="57"/>
      <c r="CA627" s="189"/>
      <c r="CB627" s="190"/>
      <c r="CC627" s="54"/>
      <c r="CD627" s="54"/>
      <c r="CE627" s="55"/>
      <c r="CF627" s="56"/>
      <c r="CG627" s="54"/>
      <c r="CH627" s="191"/>
    </row>
    <row r="628" spans="2:86">
      <c r="B628" s="245"/>
      <c r="C628" s="245"/>
      <c r="D628" s="245"/>
      <c r="E628" s="245"/>
      <c r="F628" s="245"/>
      <c r="G628" s="245"/>
      <c r="H628" s="245"/>
      <c r="I628" s="245"/>
      <c r="J628" s="245"/>
      <c r="K628" s="245"/>
      <c r="L628" s="245"/>
      <c r="M628" s="245"/>
      <c r="N628" s="245"/>
      <c r="O628" s="245"/>
      <c r="BM628" s="50"/>
      <c r="BN628" s="57">
        <f t="shared" si="15"/>
        <v>132</v>
      </c>
      <c r="BO628" s="189"/>
      <c r="BP628" s="190"/>
      <c r="BQ628" s="54"/>
      <c r="BR628" s="54"/>
      <c r="BS628" s="55"/>
      <c r="BT628" s="56"/>
      <c r="BU628" s="54"/>
      <c r="BV628" s="191"/>
      <c r="BY628" s="50"/>
      <c r="BZ628" s="57"/>
      <c r="CA628" s="189"/>
      <c r="CB628" s="190"/>
      <c r="CC628" s="54"/>
      <c r="CD628" s="54"/>
      <c r="CE628" s="55"/>
      <c r="CF628" s="56"/>
      <c r="CG628" s="54"/>
      <c r="CH628" s="191"/>
    </row>
    <row r="629" spans="2:86">
      <c r="B629" s="245" t="s">
        <v>863</v>
      </c>
      <c r="C629" s="245" t="s">
        <v>914</v>
      </c>
      <c r="D629" s="245"/>
      <c r="E629" s="245"/>
      <c r="F629" s="245"/>
      <c r="G629" s="245"/>
      <c r="H629" s="245"/>
      <c r="I629" s="245"/>
      <c r="J629" s="245"/>
      <c r="K629" s="245"/>
      <c r="L629" s="245"/>
      <c r="M629" s="245"/>
      <c r="N629" s="245"/>
      <c r="O629" s="245"/>
      <c r="BM629" s="50"/>
      <c r="BN629" s="57">
        <f t="shared" si="15"/>
        <v>132</v>
      </c>
      <c r="BO629" s="189"/>
      <c r="BP629" s="190"/>
      <c r="BQ629" s="54"/>
      <c r="BR629" s="54"/>
      <c r="BS629" s="55"/>
      <c r="BT629" s="56"/>
      <c r="BU629" s="54"/>
      <c r="BV629" s="191"/>
      <c r="BY629" s="50"/>
      <c r="BZ629" s="57"/>
      <c r="CA629" s="189"/>
      <c r="CB629" s="190"/>
      <c r="CC629" s="54"/>
      <c r="CD629" s="54"/>
      <c r="CE629" s="55"/>
      <c r="CF629" s="56"/>
      <c r="CG629" s="54"/>
      <c r="CH629" s="191"/>
    </row>
    <row r="630" spans="2:86">
      <c r="B630" s="245"/>
      <c r="C630" s="245"/>
      <c r="D630" s="245" t="s">
        <v>915</v>
      </c>
      <c r="E630" s="245"/>
      <c r="F630" s="245"/>
      <c r="G630" s="245"/>
      <c r="H630" s="245"/>
      <c r="I630" s="245"/>
      <c r="J630" s="245"/>
      <c r="K630" s="245"/>
      <c r="L630" s="245"/>
      <c r="M630" s="245"/>
      <c r="N630" s="245"/>
      <c r="O630" s="245"/>
      <c r="BM630" s="50"/>
      <c r="BN630" s="57">
        <f t="shared" si="15"/>
        <v>132</v>
      </c>
      <c r="BO630" s="189"/>
      <c r="BP630" s="190"/>
      <c r="BQ630" s="54"/>
      <c r="BR630" s="54"/>
      <c r="BS630" s="55"/>
      <c r="BT630" s="56"/>
      <c r="BU630" s="54"/>
      <c r="BV630" s="191"/>
      <c r="BY630" s="50"/>
      <c r="BZ630" s="57"/>
      <c r="CA630" s="189"/>
      <c r="CB630" s="190"/>
      <c r="CC630" s="54"/>
      <c r="CD630" s="54"/>
      <c r="CE630" s="55"/>
      <c r="CF630" s="56"/>
      <c r="CG630" s="54"/>
      <c r="CH630" s="191"/>
    </row>
    <row r="631" spans="2:86">
      <c r="B631" s="245"/>
      <c r="C631" s="245"/>
      <c r="D631" s="245" t="s">
        <v>916</v>
      </c>
      <c r="E631" s="245"/>
      <c r="F631" s="245"/>
      <c r="G631" s="245"/>
      <c r="H631" s="245"/>
      <c r="I631" s="245"/>
      <c r="J631" s="245"/>
      <c r="K631" s="245"/>
      <c r="L631" s="245"/>
      <c r="M631" s="245"/>
      <c r="N631" s="245"/>
      <c r="O631" s="245"/>
      <c r="BM631" s="50"/>
      <c r="BN631" s="57">
        <f t="shared" si="15"/>
        <v>132</v>
      </c>
      <c r="BO631" s="189"/>
      <c r="BP631" s="190"/>
      <c r="BQ631" s="54"/>
      <c r="BR631" s="54"/>
      <c r="BS631" s="55"/>
      <c r="BT631" s="56"/>
      <c r="BU631" s="54"/>
      <c r="BV631" s="191"/>
      <c r="BY631" s="50"/>
      <c r="BZ631" s="57"/>
      <c r="CA631" s="189"/>
      <c r="CB631" s="190"/>
      <c r="CC631" s="54"/>
      <c r="CD631" s="54"/>
      <c r="CE631" s="55"/>
      <c r="CF631" s="56"/>
      <c r="CG631" s="54"/>
      <c r="CH631" s="191"/>
    </row>
    <row r="632" spans="2:86">
      <c r="B632" s="245"/>
      <c r="C632" s="245"/>
      <c r="D632" s="245"/>
      <c r="E632" s="245"/>
      <c r="F632" s="245"/>
      <c r="G632" s="245"/>
      <c r="H632" s="245"/>
      <c r="I632" s="245"/>
      <c r="J632" s="245"/>
      <c r="K632" s="245"/>
      <c r="L632" s="245"/>
      <c r="M632" s="245"/>
      <c r="N632" s="245"/>
      <c r="O632" s="245"/>
      <c r="BM632" s="50"/>
      <c r="BN632" s="57">
        <f t="shared" si="15"/>
        <v>132</v>
      </c>
      <c r="BO632" s="189"/>
      <c r="BP632" s="190"/>
      <c r="BQ632" s="54"/>
      <c r="BR632" s="54"/>
      <c r="BS632" s="55"/>
      <c r="BT632" s="56"/>
      <c r="BU632" s="54"/>
      <c r="BV632" s="191"/>
      <c r="BY632" s="50"/>
      <c r="BZ632" s="57"/>
      <c r="CA632" s="189"/>
      <c r="CB632" s="190"/>
      <c r="CC632" s="54"/>
      <c r="CD632" s="54"/>
      <c r="CE632" s="55"/>
      <c r="CF632" s="56"/>
      <c r="CG632" s="54"/>
      <c r="CH632" s="191"/>
    </row>
    <row r="633" spans="2:86">
      <c r="B633" s="247" t="s">
        <v>965</v>
      </c>
      <c r="C633" s="247"/>
      <c r="D633" s="247"/>
      <c r="E633" s="247"/>
      <c r="F633" s="247"/>
      <c r="G633" s="247"/>
      <c r="H633" s="247"/>
      <c r="I633" s="247"/>
      <c r="J633" s="247"/>
      <c r="BM633" s="50"/>
      <c r="BN633" s="57">
        <f t="shared" si="15"/>
        <v>132</v>
      </c>
      <c r="BO633" s="189"/>
      <c r="BP633" s="190"/>
      <c r="BQ633" s="54"/>
      <c r="BR633" s="54"/>
      <c r="BS633" s="55"/>
      <c r="BT633" s="56"/>
      <c r="BU633" s="54"/>
      <c r="BV633" s="191"/>
      <c r="BY633" s="50"/>
      <c r="BZ633" s="57"/>
      <c r="CA633" s="189"/>
      <c r="CB633" s="190"/>
      <c r="CC633" s="54"/>
      <c r="CD633" s="54"/>
      <c r="CE633" s="55"/>
      <c r="CF633" s="56"/>
      <c r="CG633" s="54"/>
      <c r="CH633" s="191"/>
    </row>
    <row r="634" spans="2:86">
      <c r="B634" s="22" t="s">
        <v>920</v>
      </c>
      <c r="BM634" s="50"/>
      <c r="BN634" s="57">
        <f t="shared" si="15"/>
        <v>132</v>
      </c>
      <c r="BO634" s="189"/>
      <c r="BP634" s="190"/>
      <c r="BQ634" s="54"/>
      <c r="BR634" s="54"/>
      <c r="BS634" s="55"/>
      <c r="BT634" s="56"/>
      <c r="BU634" s="54"/>
      <c r="BV634" s="191"/>
      <c r="BY634" s="50"/>
      <c r="BZ634" s="57"/>
      <c r="CA634" s="189"/>
      <c r="CB634" s="190"/>
      <c r="CC634" s="54"/>
      <c r="CD634" s="54"/>
      <c r="CE634" s="55"/>
      <c r="CF634" s="56"/>
      <c r="CG634" s="54"/>
      <c r="CH634" s="191"/>
    </row>
    <row r="635" spans="2:86">
      <c r="C635" s="22" t="s">
        <v>966</v>
      </c>
      <c r="BM635" s="50"/>
      <c r="BN635" s="57">
        <f t="shared" si="15"/>
        <v>132</v>
      </c>
      <c r="BO635" s="189"/>
      <c r="BP635" s="190"/>
      <c r="BQ635" s="54"/>
      <c r="BR635" s="54"/>
      <c r="BS635" s="55"/>
      <c r="BT635" s="56"/>
      <c r="BU635" s="54"/>
      <c r="BV635" s="191"/>
      <c r="BY635" s="50"/>
      <c r="BZ635" s="57"/>
      <c r="CA635" s="189"/>
      <c r="CB635" s="190"/>
      <c r="CC635" s="54"/>
      <c r="CD635" s="54"/>
      <c r="CE635" s="55"/>
      <c r="CF635" s="56"/>
      <c r="CG635" s="54"/>
      <c r="CH635" s="191"/>
    </row>
    <row r="636" spans="2:86">
      <c r="BM636" s="50"/>
      <c r="BN636" s="57">
        <f t="shared" si="15"/>
        <v>132</v>
      </c>
      <c r="BO636" s="189"/>
      <c r="BP636" s="190"/>
      <c r="BQ636" s="54"/>
      <c r="BR636" s="54"/>
      <c r="BS636" s="55"/>
      <c r="BT636" s="56"/>
      <c r="BU636" s="54"/>
      <c r="BV636" s="191"/>
      <c r="BY636" s="50"/>
      <c r="BZ636" s="57"/>
      <c r="CA636" s="189"/>
      <c r="CB636" s="190"/>
      <c r="CC636" s="54"/>
      <c r="CD636" s="54"/>
      <c r="CE636" s="55"/>
      <c r="CF636" s="56"/>
      <c r="CG636" s="54"/>
      <c r="CH636" s="191"/>
    </row>
    <row r="637" spans="2:86">
      <c r="B637" s="22" t="s">
        <v>924</v>
      </c>
      <c r="C637" s="22" t="s">
        <v>976</v>
      </c>
      <c r="BM637" s="50"/>
      <c r="BN637" s="57">
        <f t="shared" si="15"/>
        <v>132</v>
      </c>
      <c r="BO637" s="189"/>
      <c r="BP637" s="190"/>
      <c r="BQ637" s="54"/>
      <c r="BR637" s="54"/>
      <c r="BS637" s="55"/>
      <c r="BT637" s="56"/>
      <c r="BU637" s="54"/>
      <c r="BV637" s="191"/>
      <c r="BY637" s="50"/>
      <c r="BZ637" s="57"/>
      <c r="CA637" s="189"/>
      <c r="CB637" s="190"/>
      <c r="CC637" s="54"/>
      <c r="CD637" s="54"/>
      <c r="CE637" s="55"/>
      <c r="CF637" s="56"/>
      <c r="CG637" s="54"/>
      <c r="CH637" s="191"/>
    </row>
    <row r="638" spans="2:86">
      <c r="C638" s="22" t="s">
        <v>972</v>
      </c>
      <c r="D638" s="22" t="s">
        <v>970</v>
      </c>
      <c r="BM638" s="50"/>
      <c r="BN638" s="57">
        <f t="shared" si="15"/>
        <v>132</v>
      </c>
      <c r="BO638" s="189"/>
      <c r="BP638" s="190"/>
      <c r="BQ638" s="54"/>
      <c r="BR638" s="54"/>
      <c r="BS638" s="55"/>
      <c r="BT638" s="56"/>
      <c r="BU638" s="54"/>
      <c r="BV638" s="191"/>
      <c r="BY638" s="50"/>
      <c r="BZ638" s="57"/>
      <c r="CA638" s="189"/>
      <c r="CB638" s="190"/>
      <c r="CC638" s="54"/>
      <c r="CD638" s="54"/>
      <c r="CE638" s="55"/>
      <c r="CF638" s="56"/>
      <c r="CG638" s="54"/>
      <c r="CH638" s="191"/>
    </row>
    <row r="639" spans="2:86">
      <c r="D639" s="22" t="s">
        <v>1369</v>
      </c>
      <c r="BM639" s="50"/>
      <c r="BN639" s="57">
        <f t="shared" si="15"/>
        <v>132</v>
      </c>
      <c r="BO639" s="189"/>
      <c r="BP639" s="283"/>
      <c r="BQ639" s="54"/>
      <c r="BR639" s="54"/>
      <c r="BS639" s="55"/>
      <c r="BT639" s="56"/>
      <c r="BU639" s="54"/>
      <c r="BV639" s="191"/>
      <c r="BY639" s="50"/>
      <c r="BZ639" s="57"/>
      <c r="CA639" s="189"/>
      <c r="CB639" s="190"/>
      <c r="CC639" s="54"/>
      <c r="CD639" s="54"/>
      <c r="CE639" s="55"/>
      <c r="CF639" s="56"/>
      <c r="CG639" s="54"/>
      <c r="CH639" s="191"/>
    </row>
    <row r="640" spans="2:86">
      <c r="E640" s="22" t="s">
        <v>967</v>
      </c>
      <c r="BM640" s="50"/>
      <c r="BN640" s="57">
        <f t="shared" si="15"/>
        <v>132</v>
      </c>
      <c r="BO640" s="189"/>
      <c r="BP640" s="283"/>
      <c r="BQ640" s="54"/>
      <c r="BR640" s="54"/>
      <c r="BS640" s="55"/>
      <c r="BT640" s="56"/>
      <c r="BU640" s="54"/>
      <c r="BV640" s="191"/>
      <c r="BY640" s="50"/>
      <c r="BZ640" s="57"/>
      <c r="CA640" s="189"/>
      <c r="CB640" s="190"/>
      <c r="CC640" s="54"/>
      <c r="CD640" s="54"/>
      <c r="CE640" s="55"/>
      <c r="CF640" s="56"/>
      <c r="CG640" s="54"/>
      <c r="CH640" s="191"/>
    </row>
    <row r="641" spans="2:86">
      <c r="D641" s="22" t="s">
        <v>969</v>
      </c>
      <c r="BM641" s="50"/>
      <c r="BN641" s="57">
        <f t="shared" si="15"/>
        <v>132</v>
      </c>
      <c r="BO641" s="189"/>
      <c r="BP641" s="283"/>
      <c r="BQ641" s="54"/>
      <c r="BR641" s="54"/>
      <c r="BS641" s="55"/>
      <c r="BT641" s="56"/>
      <c r="BU641" s="54"/>
      <c r="BV641" s="191"/>
      <c r="BY641" s="50"/>
      <c r="BZ641" s="57"/>
      <c r="CA641" s="189"/>
      <c r="CB641" s="190"/>
      <c r="CC641" s="54"/>
      <c r="CD641" s="54"/>
      <c r="CE641" s="55"/>
      <c r="CF641" s="56"/>
      <c r="CG641" s="54"/>
      <c r="CH641" s="191"/>
    </row>
    <row r="642" spans="2:86">
      <c r="E642" s="22" t="s">
        <v>967</v>
      </c>
      <c r="BM642" s="50"/>
      <c r="BN642" s="57">
        <f t="shared" si="15"/>
        <v>132</v>
      </c>
      <c r="BO642" s="189"/>
      <c r="BP642" s="190"/>
      <c r="BQ642" s="54"/>
      <c r="BR642" s="54"/>
      <c r="BS642" s="55"/>
      <c r="BT642" s="56"/>
      <c r="BU642" s="54"/>
      <c r="BV642" s="191"/>
      <c r="BY642" s="50"/>
      <c r="BZ642" s="57"/>
      <c r="CA642" s="189"/>
      <c r="CB642" s="190"/>
      <c r="CC642" s="54"/>
      <c r="CD642" s="54"/>
      <c r="CE642" s="55"/>
      <c r="CF642" s="56"/>
      <c r="CG642" s="54"/>
      <c r="CH642" s="191"/>
    </row>
    <row r="643" spans="2:86">
      <c r="BM643" s="50"/>
      <c r="BN643" s="57">
        <f t="shared" si="15"/>
        <v>132</v>
      </c>
      <c r="BO643" s="189"/>
      <c r="BP643" s="283"/>
      <c r="BQ643" s="54"/>
      <c r="BR643" s="54"/>
      <c r="BS643" s="55"/>
      <c r="BT643" s="56"/>
      <c r="BU643" s="54"/>
      <c r="BV643" s="191"/>
      <c r="BY643" s="50"/>
      <c r="BZ643" s="57"/>
      <c r="CA643" s="189"/>
      <c r="CB643" s="190"/>
      <c r="CC643" s="54"/>
      <c r="CD643" s="54"/>
      <c r="CE643" s="55"/>
      <c r="CF643" s="56"/>
      <c r="CG643" s="54"/>
      <c r="CH643" s="191"/>
    </row>
    <row r="644" spans="2:86">
      <c r="C644" s="22" t="s">
        <v>973</v>
      </c>
      <c r="D644" s="22" t="s">
        <v>971</v>
      </c>
      <c r="BM644" s="50"/>
      <c r="BN644" s="57">
        <f t="shared" si="15"/>
        <v>132</v>
      </c>
      <c r="BO644" s="189"/>
      <c r="BP644" s="283"/>
      <c r="BQ644" s="54"/>
      <c r="BR644" s="54"/>
      <c r="BS644" s="55"/>
      <c r="BT644" s="56"/>
      <c r="BU644" s="54"/>
      <c r="BV644" s="191"/>
      <c r="BY644" s="50"/>
      <c r="BZ644" s="57"/>
      <c r="CA644" s="189"/>
      <c r="CB644" s="190"/>
      <c r="CC644" s="54"/>
      <c r="CD644" s="54"/>
      <c r="CE644" s="55"/>
      <c r="CF644" s="56"/>
      <c r="CG644" s="54"/>
      <c r="CH644" s="191"/>
    </row>
    <row r="645" spans="2:86">
      <c r="D645" s="22" t="s">
        <v>968</v>
      </c>
      <c r="BM645" s="50"/>
      <c r="BN645" s="57">
        <f t="shared" si="15"/>
        <v>132</v>
      </c>
      <c r="BO645" s="189"/>
      <c r="BP645" s="283"/>
      <c r="BQ645" s="54"/>
      <c r="BR645" s="54"/>
      <c r="BS645" s="55"/>
      <c r="BT645" s="56"/>
      <c r="BU645" s="54"/>
      <c r="BV645" s="191"/>
      <c r="BY645" s="50"/>
      <c r="BZ645" s="57"/>
      <c r="CA645" s="189"/>
      <c r="CB645" s="190"/>
      <c r="CC645" s="54"/>
      <c r="CD645" s="54"/>
      <c r="CE645" s="55"/>
      <c r="CF645" s="56"/>
      <c r="CG645" s="54"/>
      <c r="CH645" s="191"/>
    </row>
    <row r="646" spans="2:86">
      <c r="E646" s="22" t="s">
        <v>967</v>
      </c>
      <c r="BM646" s="50"/>
      <c r="BN646" s="57">
        <f t="shared" si="15"/>
        <v>132</v>
      </c>
      <c r="BO646" s="189"/>
      <c r="BP646" s="190"/>
      <c r="BQ646" s="54"/>
      <c r="BR646" s="54"/>
      <c r="BS646" s="55"/>
      <c r="BT646" s="56"/>
      <c r="BU646" s="54"/>
      <c r="BV646" s="191"/>
      <c r="BY646" s="50"/>
      <c r="BZ646" s="57"/>
      <c r="CA646" s="189"/>
      <c r="CB646" s="190"/>
      <c r="CC646" s="54"/>
      <c r="CD646" s="54"/>
      <c r="CE646" s="55"/>
      <c r="CF646" s="56"/>
      <c r="CG646" s="54"/>
      <c r="CH646" s="191"/>
    </row>
    <row r="647" spans="2:86">
      <c r="D647" s="22" t="s">
        <v>974</v>
      </c>
      <c r="BM647" s="50"/>
      <c r="BN647" s="57">
        <f t="shared" si="15"/>
        <v>132</v>
      </c>
      <c r="BO647" s="189"/>
      <c r="BP647" s="190"/>
      <c r="BQ647" s="54"/>
      <c r="BR647" s="54"/>
      <c r="BS647" s="55"/>
      <c r="BT647" s="56"/>
      <c r="BU647" s="54"/>
      <c r="BV647" s="191"/>
      <c r="BY647" s="50"/>
      <c r="BZ647" s="57"/>
      <c r="CA647" s="189"/>
      <c r="CB647" s="190"/>
      <c r="CC647" s="54"/>
      <c r="CD647" s="54"/>
      <c r="CE647" s="55"/>
      <c r="CF647" s="56"/>
      <c r="CG647" s="54"/>
      <c r="CH647" s="191"/>
    </row>
    <row r="648" spans="2:86">
      <c r="E648" s="22" t="s">
        <v>967</v>
      </c>
      <c r="BM648" s="50"/>
      <c r="BN648" s="57">
        <f t="shared" si="15"/>
        <v>132</v>
      </c>
      <c r="BO648" s="189"/>
      <c r="BP648" s="190"/>
      <c r="BQ648" s="54"/>
      <c r="BR648" s="54"/>
      <c r="BS648" s="55"/>
      <c r="BT648" s="56"/>
      <c r="BU648" s="54"/>
      <c r="BV648" s="191"/>
      <c r="BY648" s="50"/>
      <c r="BZ648" s="57"/>
      <c r="CA648" s="189"/>
      <c r="CB648" s="190"/>
      <c r="CC648" s="54"/>
      <c r="CD648" s="54"/>
      <c r="CE648" s="55"/>
      <c r="CF648" s="56"/>
      <c r="CG648" s="54"/>
      <c r="CH648" s="191"/>
    </row>
    <row r="649" spans="2:86">
      <c r="BM649" s="50"/>
      <c r="BN649" s="57">
        <f t="shared" si="15"/>
        <v>132</v>
      </c>
      <c r="BO649" s="189"/>
      <c r="BP649" s="190"/>
      <c r="BQ649" s="54"/>
      <c r="BR649" s="54"/>
      <c r="BS649" s="55"/>
      <c r="BT649" s="56"/>
      <c r="BU649" s="54"/>
      <c r="BV649" s="191"/>
      <c r="BY649" s="50"/>
      <c r="BZ649" s="57"/>
      <c r="CA649" s="189"/>
      <c r="CB649" s="190"/>
      <c r="CC649" s="54"/>
      <c r="CD649" s="54"/>
      <c r="CE649" s="55"/>
      <c r="CF649" s="56"/>
      <c r="CG649" s="54"/>
      <c r="CH649" s="191"/>
    </row>
    <row r="650" spans="2:86">
      <c r="B650" s="22" t="s">
        <v>975</v>
      </c>
      <c r="C650" s="22" t="s">
        <v>977</v>
      </c>
      <c r="BM650" s="50"/>
      <c r="BN650" s="57">
        <f t="shared" si="15"/>
        <v>132</v>
      </c>
      <c r="BO650" s="189"/>
      <c r="BP650" s="190"/>
      <c r="BQ650" s="54"/>
      <c r="BR650" s="54"/>
      <c r="BS650" s="55"/>
      <c r="BT650" s="56"/>
      <c r="BU650" s="54"/>
      <c r="BV650" s="191"/>
      <c r="BY650" s="50"/>
      <c r="BZ650" s="57"/>
      <c r="CA650" s="189"/>
      <c r="CB650" s="190"/>
      <c r="CC650" s="54"/>
      <c r="CD650" s="54"/>
      <c r="CE650" s="55"/>
      <c r="CF650" s="56"/>
      <c r="CG650" s="54"/>
      <c r="CH650" s="191"/>
    </row>
    <row r="651" spans="2:86">
      <c r="C651" s="22" t="s">
        <v>979</v>
      </c>
      <c r="BM651" s="50"/>
      <c r="BN651" s="57">
        <f t="shared" si="15"/>
        <v>132</v>
      </c>
      <c r="BO651" s="189"/>
      <c r="BP651" s="190"/>
      <c r="BQ651" s="54"/>
      <c r="BR651" s="54"/>
      <c r="BS651" s="55"/>
      <c r="BT651" s="56"/>
      <c r="BU651" s="54"/>
      <c r="BV651" s="191"/>
      <c r="BY651" s="50"/>
      <c r="BZ651" s="57"/>
      <c r="CA651" s="189"/>
      <c r="CB651" s="190"/>
      <c r="CC651" s="54"/>
      <c r="CD651" s="54"/>
      <c r="CE651" s="55"/>
      <c r="CF651" s="56"/>
      <c r="CG651" s="54"/>
      <c r="CH651" s="191"/>
    </row>
    <row r="652" spans="2:86">
      <c r="C652" s="22" t="s">
        <v>1295</v>
      </c>
      <c r="D652" s="1" t="s">
        <v>978</v>
      </c>
      <c r="E652" s="1"/>
      <c r="F652" s="1"/>
      <c r="G652" s="1"/>
      <c r="H652" s="1"/>
      <c r="I652" s="1"/>
      <c r="BM652" s="50"/>
      <c r="BN652" s="57">
        <f t="shared" si="15"/>
        <v>132</v>
      </c>
      <c r="BO652" s="189"/>
      <c r="BP652" s="190"/>
      <c r="BQ652" s="54"/>
      <c r="BR652" s="54"/>
      <c r="BS652" s="55"/>
      <c r="BT652" s="56"/>
      <c r="BU652" s="54"/>
      <c r="BV652" s="191"/>
      <c r="BY652" s="50"/>
      <c r="BZ652" s="57"/>
      <c r="CA652" s="189"/>
      <c r="CB652" s="190"/>
      <c r="CC652" s="54"/>
      <c r="CD652" s="54"/>
      <c r="CE652" s="55"/>
      <c r="CF652" s="56"/>
      <c r="CG652" s="54"/>
      <c r="CH652" s="191"/>
    </row>
    <row r="653" spans="2:86">
      <c r="D653" s="22" t="s">
        <v>980</v>
      </c>
      <c r="V653" s="22" t="s">
        <v>981</v>
      </c>
      <c r="W653" s="1"/>
      <c r="AV653" s="22" t="s">
        <v>1677</v>
      </c>
      <c r="BM653" s="50"/>
      <c r="BN653" s="57">
        <f t="shared" si="15"/>
        <v>132</v>
      </c>
      <c r="BO653" s="189"/>
      <c r="BP653" s="190"/>
      <c r="BQ653" s="54"/>
      <c r="BR653" s="54"/>
      <c r="BS653" s="55"/>
      <c r="BT653" s="56"/>
      <c r="BU653" s="54"/>
      <c r="BV653" s="191"/>
      <c r="BY653" s="50"/>
      <c r="BZ653" s="57"/>
      <c r="CA653" s="189"/>
      <c r="CB653" s="190"/>
      <c r="CC653" s="54"/>
      <c r="CD653" s="54"/>
      <c r="CE653" s="55"/>
      <c r="CF653" s="56"/>
      <c r="CG653" s="54"/>
      <c r="CH653" s="191"/>
    </row>
    <row r="654" spans="2:86">
      <c r="E654" s="271" t="s">
        <v>664</v>
      </c>
      <c r="F654" s="259" t="s">
        <v>103</v>
      </c>
      <c r="G654" s="260"/>
      <c r="H654" s="260"/>
      <c r="I654" s="260"/>
      <c r="J654" s="260"/>
      <c r="K654" s="260"/>
      <c r="L654" s="260"/>
      <c r="M654" s="261"/>
      <c r="N654" s="259" t="s">
        <v>665</v>
      </c>
      <c r="O654" s="260"/>
      <c r="P654" s="260"/>
      <c r="Q654" s="260"/>
      <c r="R654" s="260"/>
      <c r="S654" s="260"/>
      <c r="T654" s="261"/>
      <c r="V654" s="22" t="s">
        <v>982</v>
      </c>
      <c r="BM654" s="50"/>
      <c r="BN654" s="57">
        <f t="shared" si="15"/>
        <v>132</v>
      </c>
      <c r="BO654" s="189"/>
      <c r="BP654" s="190"/>
      <c r="BQ654" s="54"/>
      <c r="BR654" s="54"/>
      <c r="BS654" s="55"/>
      <c r="BT654" s="56"/>
      <c r="BU654" s="54"/>
      <c r="BV654" s="191"/>
      <c r="BY654" s="50"/>
      <c r="BZ654" s="57"/>
      <c r="CA654" s="189"/>
      <c r="CB654" s="190"/>
      <c r="CC654" s="54"/>
      <c r="CD654" s="54"/>
      <c r="CE654" s="55"/>
      <c r="CF654" s="56"/>
      <c r="CG654" s="54"/>
      <c r="CH654" s="191"/>
    </row>
    <row r="655" spans="2:86">
      <c r="E655" s="271">
        <v>1</v>
      </c>
      <c r="F655" s="169" t="s">
        <v>983</v>
      </c>
      <c r="G655" s="40"/>
      <c r="H655" s="40"/>
      <c r="I655" s="40"/>
      <c r="J655" s="40"/>
      <c r="K655" s="40"/>
      <c r="L655" s="40"/>
      <c r="M655" s="91"/>
      <c r="N655" s="169" t="s">
        <v>877</v>
      </c>
      <c r="O655" s="40"/>
      <c r="P655" s="40"/>
      <c r="Q655" s="40"/>
      <c r="R655" s="40"/>
      <c r="S655" s="40"/>
      <c r="T655" s="91"/>
      <c r="BM655" s="50"/>
      <c r="BN655" s="57">
        <f t="shared" si="15"/>
        <v>132</v>
      </c>
      <c r="BO655" s="189" t="s">
        <v>1255</v>
      </c>
      <c r="BP655" s="190"/>
      <c r="BQ655" s="54"/>
      <c r="BR655" s="54"/>
      <c r="BS655" s="55"/>
      <c r="BT655" s="56"/>
      <c r="BU655" s="54"/>
      <c r="BV655" s="191"/>
      <c r="BY655" s="50"/>
      <c r="BZ655" s="57"/>
      <c r="CA655" s="189"/>
      <c r="CB655" s="190"/>
      <c r="CC655" s="54"/>
      <c r="CD655" s="54"/>
      <c r="CE655" s="55"/>
      <c r="CF655" s="56"/>
      <c r="CG655" s="54"/>
      <c r="CH655" s="191"/>
    </row>
    <row r="656" spans="2:86" ht="24">
      <c r="E656" s="271">
        <v>2</v>
      </c>
      <c r="F656" s="169" t="s">
        <v>984</v>
      </c>
      <c r="G656" s="40"/>
      <c r="H656" s="40"/>
      <c r="I656" s="40"/>
      <c r="J656" s="40"/>
      <c r="K656" s="40"/>
      <c r="L656" s="40"/>
      <c r="M656" s="91"/>
      <c r="N656" s="169" t="s">
        <v>744</v>
      </c>
      <c r="O656" s="40"/>
      <c r="P656" s="40"/>
      <c r="Q656" s="40"/>
      <c r="R656" s="40"/>
      <c r="S656" s="40"/>
      <c r="T656" s="91"/>
      <c r="V656" s="22" t="s">
        <v>1274</v>
      </c>
      <c r="BM656" s="293">
        <v>1</v>
      </c>
      <c r="BN656" s="294">
        <f t="shared" si="15"/>
        <v>133</v>
      </c>
      <c r="BO656" s="295" t="s">
        <v>1243</v>
      </c>
      <c r="BP656" s="296" t="s">
        <v>1245</v>
      </c>
      <c r="BQ656" s="54"/>
      <c r="BR656" s="54"/>
      <c r="BS656" s="55"/>
      <c r="BT656" s="56"/>
      <c r="BU656" s="54"/>
      <c r="BV656" s="191"/>
      <c r="BY656" s="50"/>
      <c r="BZ656" s="57"/>
      <c r="CA656" s="189"/>
      <c r="CB656" s="190"/>
      <c r="CC656" s="54"/>
      <c r="CD656" s="54"/>
      <c r="CE656" s="55"/>
      <c r="CF656" s="56"/>
      <c r="CG656" s="54"/>
      <c r="CH656" s="191"/>
    </row>
    <row r="657" spans="2:86" ht="24">
      <c r="E657" s="271">
        <v>3</v>
      </c>
      <c r="F657" s="169" t="s">
        <v>985</v>
      </c>
      <c r="G657" s="40"/>
      <c r="H657" s="40"/>
      <c r="I657" s="40"/>
      <c r="J657" s="40"/>
      <c r="K657" s="40"/>
      <c r="L657" s="40"/>
      <c r="M657" s="91"/>
      <c r="N657" s="169" t="s">
        <v>471</v>
      </c>
      <c r="O657" s="40"/>
      <c r="P657" s="40"/>
      <c r="Q657" s="40"/>
      <c r="R657" s="40"/>
      <c r="S657" s="40"/>
      <c r="T657" s="91"/>
      <c r="V657" s="22" t="s">
        <v>1275</v>
      </c>
      <c r="BM657" s="50">
        <v>1</v>
      </c>
      <c r="BN657" s="57">
        <f t="shared" si="15"/>
        <v>134</v>
      </c>
      <c r="BO657" s="189" t="s">
        <v>1242</v>
      </c>
      <c r="BP657" s="190" t="s">
        <v>1246</v>
      </c>
      <c r="BQ657" s="54" t="s">
        <v>1285</v>
      </c>
      <c r="BR657" s="54"/>
      <c r="BS657" s="55"/>
      <c r="BT657" s="56"/>
      <c r="BU657" s="54"/>
      <c r="BV657" s="191"/>
      <c r="BY657" s="50"/>
      <c r="BZ657" s="57"/>
      <c r="CA657" s="189"/>
      <c r="CB657" s="190"/>
      <c r="CC657" s="54"/>
      <c r="CD657" s="54"/>
      <c r="CE657" s="55"/>
      <c r="CF657" s="56"/>
      <c r="CG657" s="54"/>
      <c r="CH657" s="191"/>
    </row>
    <row r="658" spans="2:86">
      <c r="F658" s="168"/>
      <c r="G658" s="168"/>
      <c r="H658" s="168"/>
      <c r="I658" s="168"/>
      <c r="J658" s="168"/>
      <c r="K658" s="168"/>
      <c r="L658" s="168"/>
      <c r="M658" s="168"/>
      <c r="N658" s="168"/>
      <c r="O658" s="168"/>
      <c r="P658" s="168"/>
      <c r="Q658" s="168"/>
      <c r="R658" s="168"/>
      <c r="S658" s="168"/>
      <c r="T658" s="168"/>
      <c r="V658" s="22" t="s">
        <v>1276</v>
      </c>
      <c r="BM658" s="50">
        <v>1</v>
      </c>
      <c r="BN658" s="57">
        <f t="shared" si="15"/>
        <v>135</v>
      </c>
      <c r="BO658" s="189" t="s">
        <v>1244</v>
      </c>
      <c r="BP658" s="190" t="s">
        <v>1053</v>
      </c>
      <c r="BQ658" s="54" t="s">
        <v>1285</v>
      </c>
      <c r="BR658" s="54"/>
      <c r="BS658" s="55"/>
      <c r="BT658" s="56"/>
      <c r="BU658" s="54"/>
      <c r="BV658" s="191"/>
      <c r="BY658" s="50"/>
      <c r="BZ658" s="57"/>
      <c r="CA658" s="189"/>
      <c r="CB658" s="190"/>
      <c r="CC658" s="54"/>
      <c r="CD658" s="54"/>
      <c r="CE658" s="55"/>
      <c r="CF658" s="56"/>
      <c r="CG658" s="54"/>
      <c r="CH658" s="191"/>
    </row>
    <row r="659" spans="2:86">
      <c r="D659" s="22" t="s">
        <v>986</v>
      </c>
      <c r="H659" s="1"/>
      <c r="I659" s="1"/>
      <c r="J659" s="1"/>
      <c r="BM659" s="50"/>
      <c r="BN659" s="57">
        <f t="shared" si="15"/>
        <v>135</v>
      </c>
      <c r="BO659" s="189"/>
      <c r="BP659" s="190"/>
      <c r="BQ659" s="54"/>
      <c r="BR659" s="54"/>
      <c r="BS659" s="55"/>
      <c r="BT659" s="56"/>
      <c r="BU659" s="54"/>
      <c r="BV659" s="191"/>
      <c r="BY659" s="50"/>
      <c r="BZ659" s="57"/>
      <c r="CA659" s="189"/>
      <c r="CB659" s="190"/>
      <c r="CC659" s="54"/>
      <c r="CD659" s="54"/>
      <c r="CE659" s="55"/>
      <c r="CF659" s="56"/>
      <c r="CG659" s="54"/>
      <c r="CH659" s="191"/>
    </row>
    <row r="660" spans="2:86" ht="60">
      <c r="E660" s="22" t="s">
        <v>987</v>
      </c>
      <c r="G660" s="22" t="s">
        <v>988</v>
      </c>
      <c r="H660" s="1"/>
      <c r="I660" s="1"/>
      <c r="J660" s="1"/>
      <c r="V660" s="94" t="s">
        <v>1271</v>
      </c>
      <c r="BM660" s="298">
        <v>1</v>
      </c>
      <c r="BN660" s="299">
        <f t="shared" si="15"/>
        <v>136</v>
      </c>
      <c r="BO660" s="300" t="s">
        <v>1256</v>
      </c>
      <c r="BP660" s="301" t="s">
        <v>1266</v>
      </c>
      <c r="BQ660" s="54" t="s">
        <v>1285</v>
      </c>
      <c r="BR660" s="54"/>
      <c r="BS660" s="55"/>
      <c r="BT660" s="56"/>
      <c r="BU660" s="54"/>
      <c r="BV660" s="191"/>
      <c r="BY660" s="50"/>
      <c r="BZ660" s="57"/>
      <c r="CA660" s="189"/>
      <c r="CB660" s="190"/>
      <c r="CC660" s="54"/>
      <c r="CD660" s="54"/>
      <c r="CE660" s="55"/>
      <c r="CF660" s="56"/>
      <c r="CG660" s="54"/>
      <c r="CH660" s="191"/>
    </row>
    <row r="661" spans="2:86" ht="36">
      <c r="E661" s="276" t="s">
        <v>989</v>
      </c>
      <c r="G661" s="1" t="s">
        <v>992</v>
      </c>
      <c r="V661" s="96" t="s">
        <v>1273</v>
      </c>
      <c r="BM661" s="298">
        <v>1</v>
      </c>
      <c r="BN661" s="299">
        <f t="shared" si="15"/>
        <v>137</v>
      </c>
      <c r="BO661" s="300" t="s">
        <v>1258</v>
      </c>
      <c r="BP661" s="301" t="s">
        <v>1269</v>
      </c>
      <c r="BQ661" s="54" t="s">
        <v>1285</v>
      </c>
      <c r="BR661" s="54"/>
      <c r="BS661" s="55"/>
      <c r="BT661" s="56"/>
      <c r="BU661" s="54"/>
      <c r="BV661" s="191"/>
      <c r="BY661" s="50"/>
      <c r="BZ661" s="57"/>
      <c r="CA661" s="189"/>
      <c r="CB661" s="190"/>
      <c r="CC661" s="54"/>
      <c r="CD661" s="54"/>
      <c r="CE661" s="55"/>
      <c r="CF661" s="56"/>
      <c r="CG661" s="54"/>
      <c r="CH661" s="191"/>
    </row>
    <row r="662" spans="2:86" ht="60">
      <c r="D662" s="1"/>
      <c r="E662" s="22" t="s">
        <v>991</v>
      </c>
      <c r="G662" s="1" t="s">
        <v>990</v>
      </c>
      <c r="H662" s="1"/>
      <c r="J662" s="1"/>
      <c r="K662" s="1"/>
      <c r="V662" s="96" t="s">
        <v>1272</v>
      </c>
      <c r="BM662" s="298">
        <v>1</v>
      </c>
      <c r="BN662" s="299">
        <f t="shared" si="15"/>
        <v>138</v>
      </c>
      <c r="BO662" s="300" t="s">
        <v>1257</v>
      </c>
      <c r="BP662" s="301" t="s">
        <v>1267</v>
      </c>
      <c r="BQ662" s="54" t="s">
        <v>1285</v>
      </c>
      <c r="BR662" s="54"/>
      <c r="BS662" s="55"/>
      <c r="BT662" s="56"/>
      <c r="BU662" s="54"/>
      <c r="BV662" s="191"/>
      <c r="BY662" s="50"/>
      <c r="BZ662" s="57"/>
      <c r="CA662" s="189"/>
      <c r="CB662" s="190"/>
      <c r="CC662" s="54"/>
      <c r="CD662" s="54"/>
      <c r="CE662" s="55"/>
      <c r="CF662" s="56"/>
      <c r="CG662" s="54"/>
      <c r="CH662" s="191"/>
    </row>
    <row r="663" spans="2:86" ht="36">
      <c r="BM663" s="298">
        <v>1</v>
      </c>
      <c r="BN663" s="299">
        <f t="shared" si="15"/>
        <v>139</v>
      </c>
      <c r="BO663" s="300" t="s">
        <v>1259</v>
      </c>
      <c r="BP663" s="301" t="s">
        <v>1268</v>
      </c>
      <c r="BQ663" s="54" t="s">
        <v>1285</v>
      </c>
      <c r="BR663" s="54"/>
      <c r="BS663" s="55"/>
      <c r="BT663" s="56"/>
      <c r="BU663" s="54"/>
      <c r="BV663" s="191"/>
      <c r="BY663" s="50"/>
      <c r="BZ663" s="57"/>
      <c r="CA663" s="189"/>
      <c r="CB663" s="190"/>
      <c r="CC663" s="54"/>
      <c r="CD663" s="54"/>
      <c r="CE663" s="55"/>
      <c r="CF663" s="56"/>
      <c r="CG663" s="54"/>
      <c r="CH663" s="191"/>
    </row>
    <row r="664" spans="2:86" ht="24">
      <c r="B664" s="22" t="s">
        <v>993</v>
      </c>
      <c r="C664" s="22" t="s">
        <v>758</v>
      </c>
      <c r="BM664" s="298">
        <v>1</v>
      </c>
      <c r="BN664" s="299">
        <f t="shared" si="15"/>
        <v>140</v>
      </c>
      <c r="BO664" s="300" t="s">
        <v>1260</v>
      </c>
      <c r="BP664" s="301" t="s">
        <v>1261</v>
      </c>
      <c r="BQ664" s="54" t="s">
        <v>1285</v>
      </c>
      <c r="BR664" s="54"/>
      <c r="BS664" s="55"/>
      <c r="BT664" s="56"/>
      <c r="BU664" s="54"/>
      <c r="BV664" s="191"/>
      <c r="BY664" s="50"/>
      <c r="BZ664" s="57"/>
      <c r="CA664" s="189"/>
      <c r="CB664" s="190"/>
      <c r="CC664" s="54"/>
      <c r="CD664" s="54"/>
      <c r="CE664" s="55"/>
      <c r="CF664" s="56"/>
      <c r="CG664" s="54"/>
      <c r="CH664" s="191"/>
    </row>
    <row r="665" spans="2:86">
      <c r="C665" s="22" t="s">
        <v>759</v>
      </c>
      <c r="K665" s="259" t="s">
        <v>655</v>
      </c>
      <c r="L665" s="260"/>
      <c r="M665" s="261"/>
      <c r="N665" s="40" t="s">
        <v>755</v>
      </c>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40"/>
      <c r="BH665" s="40"/>
      <c r="BI665" s="40"/>
      <c r="BJ665" s="91"/>
      <c r="BM665" s="50">
        <v>1</v>
      </c>
      <c r="BN665" s="57">
        <f t="shared" si="15"/>
        <v>141</v>
      </c>
      <c r="BO665" s="189" t="s">
        <v>1317</v>
      </c>
      <c r="BP665" s="190" t="s">
        <v>1318</v>
      </c>
      <c r="BQ665" s="54" t="s">
        <v>1692</v>
      </c>
      <c r="BR665" s="54"/>
      <c r="BS665" s="55"/>
      <c r="BT665" s="56"/>
      <c r="BU665" s="54"/>
      <c r="BV665" s="191"/>
      <c r="BY665" s="50"/>
      <c r="BZ665" s="57"/>
      <c r="CA665" s="189"/>
      <c r="CB665" s="190"/>
      <c r="CC665" s="54"/>
      <c r="CD665" s="54"/>
      <c r="CE665" s="55"/>
      <c r="CF665" s="56"/>
      <c r="CG665" s="54"/>
      <c r="CH665" s="191"/>
    </row>
    <row r="666" spans="2:86">
      <c r="C666" s="22" t="s">
        <v>66</v>
      </c>
      <c r="D666" s="22" t="s">
        <v>636</v>
      </c>
      <c r="K666" s="262" t="s">
        <v>661</v>
      </c>
      <c r="L666" s="263"/>
      <c r="M666" s="264"/>
      <c r="N666" s="153" t="s">
        <v>1154</v>
      </c>
      <c r="O666" s="153"/>
      <c r="P666" s="153"/>
      <c r="Q666" s="153"/>
      <c r="R666" s="153"/>
      <c r="S666" s="153"/>
      <c r="T666" s="153"/>
      <c r="U666" s="153"/>
      <c r="V666" s="153"/>
      <c r="W666" s="153"/>
      <c r="X666" s="153"/>
      <c r="Y666" s="153"/>
      <c r="Z666" s="153"/>
      <c r="AA666" s="153"/>
      <c r="AB666" s="153"/>
      <c r="AC666" s="153"/>
      <c r="AD666" s="153"/>
      <c r="AE666" s="153"/>
      <c r="AF666" s="153"/>
      <c r="AG666" s="153"/>
      <c r="AH666" s="153"/>
      <c r="AI666" s="153"/>
      <c r="AJ666" s="153"/>
      <c r="AK666" s="153"/>
      <c r="AL666" s="153"/>
      <c r="AM666" s="153"/>
      <c r="AN666" s="153"/>
      <c r="AO666" s="153"/>
      <c r="AP666" s="153"/>
      <c r="AQ666" s="153"/>
      <c r="AR666" s="153"/>
      <c r="AS666" s="153"/>
      <c r="AT666" s="153"/>
      <c r="AU666" s="153"/>
      <c r="AV666" s="153"/>
      <c r="AW666" s="153"/>
      <c r="AX666" s="153"/>
      <c r="AY666" s="153"/>
      <c r="AZ666" s="153"/>
      <c r="BA666" s="153"/>
      <c r="BB666" s="153"/>
      <c r="BC666" s="153"/>
      <c r="BD666" s="153"/>
      <c r="BE666" s="153"/>
      <c r="BF666" s="153"/>
      <c r="BG666" s="153"/>
      <c r="BH666" s="153"/>
      <c r="BI666" s="153"/>
      <c r="BJ666" s="258"/>
      <c r="BM666" s="50"/>
      <c r="BN666" s="57">
        <f t="shared" si="15"/>
        <v>141</v>
      </c>
      <c r="BO666" s="189" t="s">
        <v>1319</v>
      </c>
      <c r="BP666" s="190"/>
      <c r="BQ666" s="54"/>
      <c r="BR666" s="54"/>
      <c r="BS666" s="55"/>
      <c r="BT666" s="56"/>
      <c r="BU666" s="54"/>
      <c r="BV666" s="191"/>
      <c r="BY666" s="50"/>
      <c r="BZ666" s="57"/>
      <c r="CA666" s="189"/>
      <c r="CB666" s="190"/>
      <c r="CC666" s="54"/>
      <c r="CD666" s="54"/>
      <c r="CE666" s="55"/>
      <c r="CF666" s="56"/>
      <c r="CG666" s="54"/>
      <c r="CH666" s="191"/>
    </row>
    <row r="667" spans="2:86">
      <c r="N667" s="168"/>
      <c r="O667" s="168"/>
      <c r="P667" s="168"/>
      <c r="Q667" s="168"/>
      <c r="R667" s="168"/>
      <c r="S667" s="168"/>
      <c r="T667" s="168"/>
      <c r="U667" s="168"/>
      <c r="V667" s="168"/>
      <c r="W667" s="168"/>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c r="BA667" s="168"/>
      <c r="BB667" s="168"/>
      <c r="BC667" s="168"/>
      <c r="BD667" s="168"/>
      <c r="BE667" s="168"/>
      <c r="BF667" s="168"/>
      <c r="BG667" s="168"/>
      <c r="BH667" s="168"/>
      <c r="BI667" s="168"/>
      <c r="BM667" s="50">
        <v>1</v>
      </c>
      <c r="BN667" s="57">
        <f t="shared" si="15"/>
        <v>142</v>
      </c>
      <c r="BO667" s="189" t="s">
        <v>1668</v>
      </c>
      <c r="BP667" s="190" t="s">
        <v>1183</v>
      </c>
      <c r="BQ667" s="54" t="s">
        <v>1692</v>
      </c>
      <c r="BR667" s="54"/>
      <c r="BS667" s="55"/>
      <c r="BT667" s="56"/>
      <c r="BU667" s="54"/>
      <c r="BV667" s="191"/>
      <c r="BY667" s="50"/>
      <c r="BZ667" s="57"/>
      <c r="CA667" s="189"/>
      <c r="CB667" s="190"/>
      <c r="CC667" s="54"/>
      <c r="CD667" s="54"/>
      <c r="CE667" s="55"/>
      <c r="CF667" s="56"/>
      <c r="CG667" s="54"/>
      <c r="CH667" s="191"/>
    </row>
    <row r="668" spans="2:86">
      <c r="C668" s="22" t="s">
        <v>640</v>
      </c>
      <c r="D668" s="22" t="s">
        <v>777</v>
      </c>
      <c r="BM668" s="50">
        <v>1</v>
      </c>
      <c r="BN668" s="57">
        <f t="shared" si="15"/>
        <v>143</v>
      </c>
      <c r="BO668" s="189" t="s">
        <v>1184</v>
      </c>
      <c r="BP668" s="190" t="s">
        <v>1183</v>
      </c>
      <c r="BQ668" s="54" t="s">
        <v>1692</v>
      </c>
      <c r="BR668" s="54"/>
      <c r="BS668" s="55"/>
      <c r="BT668" s="56"/>
      <c r="BU668" s="54"/>
      <c r="BV668" s="191"/>
      <c r="BY668" s="50"/>
      <c r="BZ668" s="57"/>
      <c r="CA668" s="189"/>
      <c r="CB668" s="190"/>
      <c r="CC668" s="54"/>
      <c r="CD668" s="54"/>
      <c r="CE668" s="55"/>
      <c r="CF668" s="56"/>
      <c r="CG668" s="54"/>
      <c r="CH668" s="191"/>
    </row>
    <row r="669" spans="2:86">
      <c r="BM669" s="50">
        <v>1</v>
      </c>
      <c r="BN669" s="57">
        <f t="shared" si="15"/>
        <v>144</v>
      </c>
      <c r="BO669" s="189" t="s">
        <v>1185</v>
      </c>
      <c r="BP669" s="190" t="s">
        <v>1183</v>
      </c>
      <c r="BQ669" s="54" t="s">
        <v>1692</v>
      </c>
      <c r="BR669" s="54"/>
      <c r="BS669" s="55"/>
      <c r="BT669" s="56"/>
      <c r="BU669" s="54"/>
      <c r="BV669" s="191"/>
      <c r="BY669" s="50"/>
      <c r="BZ669" s="57"/>
      <c r="CA669" s="189"/>
      <c r="CB669" s="190"/>
      <c r="CC669" s="54"/>
      <c r="CD669" s="54"/>
      <c r="CE669" s="55"/>
      <c r="CF669" s="56"/>
      <c r="CG669" s="54"/>
      <c r="CH669" s="191"/>
    </row>
    <row r="670" spans="2:86">
      <c r="D670" s="22" t="s">
        <v>1000</v>
      </c>
      <c r="N670" s="22" t="s">
        <v>765</v>
      </c>
      <c r="O670" s="22" t="s">
        <v>367</v>
      </c>
      <c r="BM670" s="50">
        <v>1</v>
      </c>
      <c r="BN670" s="57">
        <f t="shared" si="15"/>
        <v>145</v>
      </c>
      <c r="BO670" s="189" t="s">
        <v>1186</v>
      </c>
      <c r="BP670" s="190" t="s">
        <v>1183</v>
      </c>
      <c r="BQ670" s="54" t="s">
        <v>1692</v>
      </c>
      <c r="BR670" s="54"/>
      <c r="BS670" s="55"/>
      <c r="BT670" s="56"/>
      <c r="BU670" s="54"/>
      <c r="BV670" s="191"/>
      <c r="BY670" s="50"/>
      <c r="BZ670" s="57"/>
      <c r="CA670" s="189"/>
      <c r="CB670" s="190"/>
      <c r="CC670" s="54"/>
      <c r="CD670" s="54"/>
      <c r="CE670" s="55"/>
      <c r="CF670" s="56"/>
      <c r="CG670" s="54"/>
      <c r="CH670" s="191"/>
    </row>
    <row r="671" spans="2:86">
      <c r="D671" s="22" t="s">
        <v>1001</v>
      </c>
      <c r="N671" s="22" t="s">
        <v>765</v>
      </c>
      <c r="O671" s="22" t="s">
        <v>776</v>
      </c>
      <c r="BM671" s="50">
        <v>1</v>
      </c>
      <c r="BN671" s="57">
        <f t="shared" si="15"/>
        <v>146</v>
      </c>
      <c r="BO671" s="189" t="s">
        <v>1187</v>
      </c>
      <c r="BP671" s="190" t="s">
        <v>1183</v>
      </c>
      <c r="BQ671" s="54" t="s">
        <v>1692</v>
      </c>
      <c r="BR671" s="54"/>
      <c r="BS671" s="55"/>
      <c r="BT671" s="56"/>
      <c r="BU671" s="54"/>
      <c r="BV671" s="191"/>
      <c r="BY671" s="50"/>
      <c r="BZ671" s="57"/>
      <c r="CA671" s="189"/>
      <c r="CB671" s="190"/>
      <c r="CC671" s="54"/>
      <c r="CD671" s="54"/>
      <c r="CE671" s="55"/>
      <c r="CF671" s="56"/>
      <c r="CG671" s="54"/>
      <c r="CH671" s="191"/>
    </row>
    <row r="672" spans="2:86">
      <c r="BM672" s="50">
        <v>1</v>
      </c>
      <c r="BN672" s="57">
        <f t="shared" si="15"/>
        <v>147</v>
      </c>
      <c r="BO672" s="189" t="s">
        <v>1188</v>
      </c>
      <c r="BP672" s="190" t="s">
        <v>1183</v>
      </c>
      <c r="BQ672" s="54" t="s">
        <v>1692</v>
      </c>
      <c r="BR672" s="54"/>
      <c r="BS672" s="55"/>
      <c r="BT672" s="56"/>
      <c r="BU672" s="54"/>
      <c r="BV672" s="191"/>
      <c r="BY672" s="50"/>
      <c r="BZ672" s="57"/>
      <c r="CA672" s="189"/>
      <c r="CB672" s="190"/>
      <c r="CC672" s="54"/>
      <c r="CD672" s="54"/>
      <c r="CE672" s="55"/>
      <c r="CF672" s="56"/>
      <c r="CG672" s="54"/>
      <c r="CH672" s="191"/>
    </row>
    <row r="673" spans="2:86">
      <c r="D673" s="22" t="s">
        <v>880</v>
      </c>
      <c r="N673" s="22" t="s">
        <v>765</v>
      </c>
      <c r="O673" s="22" t="s">
        <v>764</v>
      </c>
      <c r="BM673" s="50">
        <v>1</v>
      </c>
      <c r="BN673" s="57">
        <f t="shared" si="15"/>
        <v>148</v>
      </c>
      <c r="BO673" s="189" t="s">
        <v>1189</v>
      </c>
      <c r="BP673" s="190" t="s">
        <v>1183</v>
      </c>
      <c r="BQ673" s="54" t="s">
        <v>1692</v>
      </c>
      <c r="BR673" s="54"/>
      <c r="BS673" s="55"/>
      <c r="BT673" s="56"/>
      <c r="BU673" s="54"/>
      <c r="BV673" s="191"/>
      <c r="BY673" s="50"/>
      <c r="BZ673" s="57"/>
      <c r="CA673" s="189"/>
      <c r="CB673" s="190"/>
      <c r="CC673" s="54"/>
      <c r="CD673" s="54"/>
      <c r="CE673" s="55"/>
      <c r="CF673" s="56"/>
      <c r="CG673" s="54"/>
      <c r="CH673" s="191"/>
    </row>
    <row r="674" spans="2:86">
      <c r="E674" s="22" t="s">
        <v>773</v>
      </c>
      <c r="BM674" s="50">
        <v>1</v>
      </c>
      <c r="BN674" s="57">
        <f t="shared" ref="BN674:BN685" si="16">IF(BM674&gt;0,BN673+1,BN673)</f>
        <v>149</v>
      </c>
      <c r="BO674" s="189" t="s">
        <v>1190</v>
      </c>
      <c r="BP674" s="190" t="s">
        <v>1183</v>
      </c>
      <c r="BQ674" s="54" t="s">
        <v>1692</v>
      </c>
      <c r="BR674" s="54"/>
      <c r="BS674" s="55"/>
      <c r="BT674" s="56"/>
      <c r="BU674" s="54"/>
      <c r="BV674" s="191"/>
      <c r="BY674" s="50"/>
      <c r="BZ674" s="57"/>
      <c r="CA674" s="189"/>
      <c r="CB674" s="190"/>
      <c r="CC674" s="54"/>
      <c r="CD674" s="54"/>
      <c r="CE674" s="55"/>
      <c r="CF674" s="56"/>
      <c r="CG674" s="54"/>
      <c r="CH674" s="191"/>
    </row>
    <row r="675" spans="2:86">
      <c r="D675" s="22" t="s">
        <v>772</v>
      </c>
      <c r="BM675" s="50">
        <v>1</v>
      </c>
      <c r="BN675" s="57">
        <f t="shared" si="16"/>
        <v>150</v>
      </c>
      <c r="BO675" s="189" t="s">
        <v>1191</v>
      </c>
      <c r="BP675" s="190" t="s">
        <v>1183</v>
      </c>
      <c r="BQ675" s="54" t="s">
        <v>1692</v>
      </c>
      <c r="BR675" s="54"/>
      <c r="BS675" s="55"/>
      <c r="BT675" s="56"/>
      <c r="BU675" s="54"/>
      <c r="BV675" s="191"/>
      <c r="BY675" s="50"/>
      <c r="BZ675" s="57"/>
      <c r="CA675" s="189"/>
      <c r="CB675" s="190"/>
      <c r="CC675" s="54"/>
      <c r="CD675" s="54"/>
      <c r="CE675" s="55"/>
      <c r="CF675" s="56"/>
      <c r="CG675" s="54"/>
      <c r="CH675" s="191"/>
    </row>
    <row r="676" spans="2:86">
      <c r="E676" s="22" t="s">
        <v>734</v>
      </c>
      <c r="BM676" s="50">
        <v>1</v>
      </c>
      <c r="BN676" s="57">
        <f t="shared" si="16"/>
        <v>151</v>
      </c>
      <c r="BO676" s="189" t="s">
        <v>1192</v>
      </c>
      <c r="BP676" s="190" t="s">
        <v>1183</v>
      </c>
      <c r="BQ676" s="54" t="s">
        <v>1692</v>
      </c>
      <c r="BR676" s="54"/>
      <c r="BS676" s="55"/>
      <c r="BT676" s="56"/>
      <c r="BU676" s="54"/>
      <c r="BV676" s="191"/>
      <c r="BY676" s="50"/>
      <c r="BZ676" s="57"/>
      <c r="CA676" s="189"/>
      <c r="CB676" s="190"/>
      <c r="CC676" s="54"/>
      <c r="CD676" s="54"/>
      <c r="CE676" s="55"/>
      <c r="CF676" s="56"/>
      <c r="CG676" s="54"/>
      <c r="CH676" s="191"/>
    </row>
    <row r="677" spans="2:86">
      <c r="BM677" s="50">
        <v>1</v>
      </c>
      <c r="BN677" s="57">
        <f t="shared" si="16"/>
        <v>152</v>
      </c>
      <c r="BO677" s="189" t="s">
        <v>1193</v>
      </c>
      <c r="BP677" s="190" t="s">
        <v>1183</v>
      </c>
      <c r="BQ677" s="54" t="s">
        <v>1692</v>
      </c>
      <c r="BR677" s="54"/>
      <c r="BS677" s="55"/>
      <c r="BT677" s="56"/>
      <c r="BU677" s="54"/>
      <c r="BV677" s="191"/>
      <c r="BY677" s="50"/>
      <c r="BZ677" s="57"/>
      <c r="CA677" s="189"/>
      <c r="CB677" s="190"/>
      <c r="CC677" s="54"/>
      <c r="CD677" s="54"/>
      <c r="CE677" s="55"/>
      <c r="CF677" s="56"/>
      <c r="CG677" s="54"/>
      <c r="CH677" s="191"/>
    </row>
    <row r="678" spans="2:86">
      <c r="D678" s="22" t="s">
        <v>881</v>
      </c>
      <c r="N678" s="22" t="s">
        <v>765</v>
      </c>
      <c r="O678" s="22" t="s">
        <v>767</v>
      </c>
      <c r="BM678" s="50">
        <v>1</v>
      </c>
      <c r="BN678" s="57">
        <f t="shared" si="16"/>
        <v>153</v>
      </c>
      <c r="BO678" s="189" t="s">
        <v>1194</v>
      </c>
      <c r="BP678" s="190" t="s">
        <v>1183</v>
      </c>
      <c r="BQ678" s="54" t="s">
        <v>1692</v>
      </c>
      <c r="BR678" s="54"/>
      <c r="BS678" s="55"/>
      <c r="BT678" s="56"/>
      <c r="BU678" s="54"/>
      <c r="BV678" s="191"/>
      <c r="BY678" s="50"/>
      <c r="BZ678" s="57"/>
      <c r="CA678" s="189"/>
      <c r="CB678" s="190"/>
      <c r="CC678" s="54"/>
      <c r="CD678" s="54"/>
      <c r="CE678" s="55"/>
      <c r="CF678" s="56"/>
      <c r="CG678" s="54"/>
      <c r="CH678" s="191"/>
    </row>
    <row r="679" spans="2:86">
      <c r="E679" s="22" t="s">
        <v>775</v>
      </c>
      <c r="BM679" s="50">
        <v>1</v>
      </c>
      <c r="BN679" s="57">
        <f t="shared" si="16"/>
        <v>154</v>
      </c>
      <c r="BO679" s="189" t="s">
        <v>1195</v>
      </c>
      <c r="BP679" s="190" t="s">
        <v>1183</v>
      </c>
      <c r="BQ679" s="54" t="s">
        <v>1692</v>
      </c>
      <c r="BR679" s="54"/>
      <c r="BS679" s="55"/>
      <c r="BT679" s="56"/>
      <c r="BU679" s="54"/>
      <c r="BV679" s="191"/>
      <c r="BY679" s="50"/>
      <c r="BZ679" s="57"/>
      <c r="CA679" s="189"/>
      <c r="CB679" s="190"/>
      <c r="CC679" s="54"/>
      <c r="CD679" s="54"/>
      <c r="CE679" s="55"/>
      <c r="CF679" s="56"/>
      <c r="CG679" s="54"/>
      <c r="CH679" s="191"/>
    </row>
    <row r="680" spans="2:86">
      <c r="D680" s="22" t="s">
        <v>772</v>
      </c>
      <c r="BM680" s="50">
        <v>1</v>
      </c>
      <c r="BN680" s="57">
        <f t="shared" si="16"/>
        <v>155</v>
      </c>
      <c r="BO680" s="189" t="s">
        <v>1196</v>
      </c>
      <c r="BP680" s="190" t="s">
        <v>1183</v>
      </c>
      <c r="BQ680" s="54" t="s">
        <v>1692</v>
      </c>
      <c r="BR680" s="54"/>
      <c r="BS680" s="55"/>
      <c r="BT680" s="56"/>
      <c r="BU680" s="54"/>
      <c r="BV680" s="191"/>
      <c r="BY680" s="50"/>
      <c r="BZ680" s="57"/>
      <c r="CA680" s="189"/>
      <c r="CB680" s="190"/>
      <c r="CC680" s="54"/>
      <c r="CD680" s="54"/>
      <c r="CE680" s="55"/>
      <c r="CF680" s="56"/>
      <c r="CG680" s="54"/>
      <c r="CH680" s="191"/>
    </row>
    <row r="681" spans="2:86">
      <c r="E681" s="22" t="s">
        <v>774</v>
      </c>
      <c r="BM681" s="50">
        <v>1</v>
      </c>
      <c r="BN681" s="57">
        <f t="shared" si="16"/>
        <v>156</v>
      </c>
      <c r="BO681" s="189" t="s">
        <v>1197</v>
      </c>
      <c r="BP681" s="190" t="s">
        <v>1183</v>
      </c>
      <c r="BQ681" s="54" t="s">
        <v>1692</v>
      </c>
      <c r="BR681" s="54"/>
      <c r="BS681" s="55"/>
      <c r="BT681" s="56"/>
      <c r="BU681" s="54"/>
      <c r="BV681" s="191"/>
      <c r="BY681" s="50"/>
      <c r="BZ681" s="57"/>
      <c r="CA681" s="189"/>
      <c r="CB681" s="190"/>
      <c r="CC681" s="54"/>
      <c r="CD681" s="54"/>
      <c r="CE681" s="55"/>
      <c r="CF681" s="56"/>
      <c r="CG681" s="54"/>
      <c r="CH681" s="191"/>
    </row>
    <row r="682" spans="2:86">
      <c r="BM682" s="50">
        <v>1</v>
      </c>
      <c r="BN682" s="57">
        <f t="shared" si="16"/>
        <v>157</v>
      </c>
      <c r="BO682" s="189" t="s">
        <v>1198</v>
      </c>
      <c r="BP682" s="190" t="s">
        <v>1183</v>
      </c>
      <c r="BQ682" s="54" t="s">
        <v>1692</v>
      </c>
      <c r="BR682" s="54"/>
      <c r="BS682" s="55"/>
      <c r="BT682" s="56"/>
      <c r="BU682" s="54"/>
      <c r="BV682" s="191"/>
      <c r="BY682" s="50"/>
      <c r="BZ682" s="57"/>
      <c r="CA682" s="189"/>
      <c r="CB682" s="190"/>
      <c r="CC682" s="54"/>
      <c r="CD682" s="54"/>
      <c r="CE682" s="55"/>
      <c r="CF682" s="56"/>
      <c r="CG682" s="54"/>
      <c r="CH682" s="191"/>
    </row>
    <row r="683" spans="2:86">
      <c r="BM683" s="50">
        <v>1</v>
      </c>
      <c r="BN683" s="57">
        <f t="shared" si="16"/>
        <v>158</v>
      </c>
      <c r="BO683" s="189" t="s">
        <v>1199</v>
      </c>
      <c r="BP683" s="190" t="s">
        <v>1183</v>
      </c>
      <c r="BQ683" s="54" t="s">
        <v>1692</v>
      </c>
      <c r="BR683" s="54"/>
      <c r="BS683" s="55"/>
      <c r="BT683" s="56"/>
      <c r="BU683" s="54"/>
      <c r="BV683" s="191"/>
      <c r="BY683" s="50"/>
      <c r="BZ683" s="57"/>
      <c r="CA683" s="189"/>
      <c r="CB683" s="190"/>
      <c r="CC683" s="54"/>
      <c r="CD683" s="54"/>
      <c r="CE683" s="55"/>
      <c r="CF683" s="56"/>
      <c r="CG683" s="54"/>
      <c r="CH683" s="191"/>
    </row>
    <row r="684" spans="2:86">
      <c r="BM684" s="50">
        <v>1</v>
      </c>
      <c r="BN684" s="57">
        <f t="shared" si="16"/>
        <v>159</v>
      </c>
      <c r="BO684" s="189" t="s">
        <v>1200</v>
      </c>
      <c r="BP684" s="190" t="s">
        <v>1183</v>
      </c>
      <c r="BQ684" s="54" t="s">
        <v>1692</v>
      </c>
      <c r="BR684" s="54"/>
      <c r="BS684" s="55"/>
      <c r="BT684" s="56"/>
      <c r="BU684" s="54"/>
      <c r="BV684" s="191"/>
      <c r="BY684" s="50"/>
      <c r="BZ684" s="57"/>
      <c r="CA684" s="189"/>
      <c r="CB684" s="190"/>
      <c r="CC684" s="54"/>
      <c r="CD684" s="54"/>
      <c r="CE684" s="55"/>
      <c r="CF684" s="56"/>
      <c r="CG684" s="54"/>
      <c r="CH684" s="191"/>
    </row>
    <row r="685" spans="2:86">
      <c r="B685" s="22" t="s">
        <v>1401</v>
      </c>
      <c r="BM685" s="50">
        <v>1</v>
      </c>
      <c r="BN685" s="57">
        <f t="shared" si="16"/>
        <v>160</v>
      </c>
      <c r="BO685" s="189" t="s">
        <v>1687</v>
      </c>
      <c r="BP685" s="190" t="s">
        <v>1183</v>
      </c>
      <c r="BQ685" s="54" t="s">
        <v>1692</v>
      </c>
      <c r="BR685" s="54"/>
      <c r="BS685" s="55"/>
      <c r="BT685" s="56"/>
      <c r="BU685" s="54"/>
      <c r="BV685" s="191"/>
      <c r="BY685" s="50"/>
      <c r="BZ685" s="57"/>
      <c r="CA685" s="189"/>
      <c r="CB685" s="190"/>
      <c r="CC685" s="54"/>
      <c r="CD685" s="54"/>
      <c r="CE685" s="55"/>
      <c r="CF685" s="56"/>
      <c r="CG685" s="54"/>
      <c r="CH685" s="191"/>
    </row>
    <row r="686" spans="2:86">
      <c r="B686" s="22" t="s">
        <v>1402</v>
      </c>
      <c r="C686" s="22" t="s">
        <v>1441</v>
      </c>
      <c r="BM686" s="50"/>
      <c r="BN686" s="57">
        <f t="shared" ref="BN686:BN719" si="17">IF(BM686&gt;0,BN685+1,BN685)</f>
        <v>160</v>
      </c>
      <c r="BO686" s="189"/>
      <c r="BP686" s="190"/>
      <c r="BQ686" s="54"/>
      <c r="BR686" s="54"/>
      <c r="BS686" s="55"/>
      <c r="BT686" s="56"/>
      <c r="BU686" s="54"/>
      <c r="BV686" s="191"/>
    </row>
    <row r="687" spans="2:86" ht="36">
      <c r="C687" s="22" t="s">
        <v>1443</v>
      </c>
      <c r="BM687" s="50">
        <v>1</v>
      </c>
      <c r="BN687" s="57">
        <f t="shared" si="17"/>
        <v>161</v>
      </c>
      <c r="BO687" s="189" t="s">
        <v>1442</v>
      </c>
      <c r="BP687" s="190" t="s">
        <v>1445</v>
      </c>
      <c r="BQ687" s="54"/>
      <c r="BR687" s="54"/>
      <c r="BS687" s="55"/>
      <c r="BT687" s="56"/>
      <c r="BU687" s="54"/>
      <c r="BV687" s="191"/>
    </row>
    <row r="688" spans="2:86">
      <c r="C688" s="22" t="s">
        <v>1403</v>
      </c>
      <c r="BM688" s="50"/>
      <c r="BN688" s="57">
        <f t="shared" si="17"/>
        <v>161</v>
      </c>
      <c r="BO688" s="189"/>
      <c r="BP688" s="190"/>
      <c r="BQ688" s="54"/>
      <c r="BR688" s="54"/>
      <c r="BS688" s="55"/>
      <c r="BT688" s="56"/>
      <c r="BU688" s="54"/>
      <c r="BV688" s="191"/>
    </row>
    <row r="689" spans="2:74">
      <c r="C689" s="22" t="s">
        <v>1444</v>
      </c>
      <c r="BM689" s="50"/>
      <c r="BN689" s="57">
        <f t="shared" si="17"/>
        <v>161</v>
      </c>
      <c r="BO689" s="189"/>
      <c r="BP689" s="190"/>
      <c r="BQ689" s="54"/>
      <c r="BR689" s="54"/>
      <c r="BS689" s="55"/>
      <c r="BT689" s="56"/>
      <c r="BU689" s="54"/>
      <c r="BV689" s="191"/>
    </row>
    <row r="690" spans="2:74">
      <c r="BM690" s="50"/>
      <c r="BN690" s="57">
        <f t="shared" si="17"/>
        <v>161</v>
      </c>
      <c r="BO690" s="189"/>
      <c r="BP690" s="190"/>
      <c r="BQ690" s="54"/>
      <c r="BR690" s="54"/>
      <c r="BS690" s="55"/>
      <c r="BT690" s="56"/>
      <c r="BU690" s="54"/>
      <c r="BV690" s="191"/>
    </row>
    <row r="691" spans="2:74">
      <c r="C691" s="22" t="s">
        <v>1404</v>
      </c>
      <c r="BM691" s="50"/>
      <c r="BN691" s="57">
        <f t="shared" si="17"/>
        <v>161</v>
      </c>
      <c r="BO691" s="189"/>
      <c r="BP691" s="190"/>
      <c r="BQ691" s="54"/>
      <c r="BR691" s="54"/>
      <c r="BS691" s="55"/>
      <c r="BT691" s="56"/>
      <c r="BU691" s="54"/>
      <c r="BV691" s="191"/>
    </row>
    <row r="692" spans="2:74">
      <c r="D692" s="22" t="s">
        <v>1418</v>
      </c>
      <c r="BM692" s="50"/>
      <c r="BN692" s="57">
        <f t="shared" si="17"/>
        <v>161</v>
      </c>
      <c r="BO692" s="189"/>
      <c r="BP692" s="190"/>
      <c r="BQ692" s="54"/>
      <c r="BR692" s="54"/>
      <c r="BS692" s="55"/>
      <c r="BT692" s="56"/>
      <c r="BU692" s="54"/>
      <c r="BV692" s="191"/>
    </row>
    <row r="693" spans="2:74">
      <c r="D693" s="22" t="s">
        <v>1405</v>
      </c>
      <c r="BM693" s="50"/>
      <c r="BN693" s="57">
        <f t="shared" si="17"/>
        <v>161</v>
      </c>
      <c r="BO693" s="189"/>
      <c r="BP693" s="190"/>
      <c r="BQ693" s="54"/>
      <c r="BR693" s="54"/>
      <c r="BS693" s="55"/>
      <c r="BT693" s="56"/>
      <c r="BU693" s="54"/>
      <c r="BV693" s="191"/>
    </row>
    <row r="694" spans="2:74">
      <c r="E694" s="22" t="s">
        <v>1406</v>
      </c>
      <c r="BM694" s="50"/>
      <c r="BN694" s="57">
        <f t="shared" si="17"/>
        <v>161</v>
      </c>
      <c r="BO694" s="189"/>
      <c r="BP694" s="190"/>
      <c r="BQ694" s="54"/>
      <c r="BR694" s="54"/>
      <c r="BS694" s="55"/>
      <c r="BT694" s="56"/>
      <c r="BU694" s="54"/>
      <c r="BV694" s="191"/>
    </row>
    <row r="695" spans="2:74">
      <c r="D695" s="290" t="s">
        <v>1440</v>
      </c>
      <c r="E695" s="290"/>
      <c r="F695" s="290"/>
      <c r="G695" s="290"/>
      <c r="H695" s="290"/>
      <c r="I695" s="290"/>
      <c r="J695" s="290"/>
      <c r="K695" s="290"/>
      <c r="L695" s="290"/>
      <c r="M695" s="290"/>
      <c r="N695" s="290"/>
      <c r="O695" s="290"/>
      <c r="P695" s="290"/>
      <c r="Q695" s="290"/>
      <c r="BM695" s="50"/>
      <c r="BN695" s="57">
        <f t="shared" si="17"/>
        <v>161</v>
      </c>
      <c r="BO695" s="189"/>
      <c r="BP695" s="190"/>
      <c r="BQ695" s="54"/>
      <c r="BR695" s="54"/>
      <c r="BS695" s="55"/>
      <c r="BT695" s="56"/>
      <c r="BU695" s="54"/>
      <c r="BV695" s="191"/>
    </row>
    <row r="696" spans="2:74">
      <c r="BM696" s="50"/>
      <c r="BN696" s="57">
        <f t="shared" si="17"/>
        <v>161</v>
      </c>
      <c r="BO696" s="189"/>
      <c r="BP696" s="190"/>
      <c r="BQ696" s="54"/>
      <c r="BR696" s="54"/>
      <c r="BS696" s="55"/>
      <c r="BT696" s="56"/>
      <c r="BU696" s="54"/>
      <c r="BV696" s="191"/>
    </row>
    <row r="697" spans="2:74" ht="48">
      <c r="B697" s="22" t="s">
        <v>1407</v>
      </c>
      <c r="C697" s="22" t="s">
        <v>1446</v>
      </c>
      <c r="BM697" s="50">
        <v>1</v>
      </c>
      <c r="BN697" s="57">
        <f t="shared" si="17"/>
        <v>162</v>
      </c>
      <c r="BO697" s="189" t="s">
        <v>1447</v>
      </c>
      <c r="BP697" s="190" t="s">
        <v>1448</v>
      </c>
      <c r="BQ697" s="54"/>
      <c r="BR697" s="54"/>
      <c r="BS697" s="55"/>
      <c r="BT697" s="56"/>
      <c r="BU697" s="54"/>
      <c r="BV697" s="191"/>
    </row>
    <row r="698" spans="2:74">
      <c r="C698" s="22" t="s">
        <v>1408</v>
      </c>
      <c r="BM698" s="50"/>
      <c r="BN698" s="57">
        <f t="shared" si="17"/>
        <v>162</v>
      </c>
      <c r="BO698" s="189"/>
      <c r="BP698" s="190"/>
      <c r="BQ698" s="54"/>
      <c r="BR698" s="54"/>
      <c r="BS698" s="55"/>
      <c r="BT698" s="56"/>
      <c r="BU698" s="54"/>
      <c r="BV698" s="191"/>
    </row>
    <row r="699" spans="2:74">
      <c r="C699" s="22" t="s">
        <v>1409</v>
      </c>
      <c r="BM699" s="50"/>
      <c r="BN699" s="57">
        <f t="shared" si="17"/>
        <v>162</v>
      </c>
      <c r="BO699" s="189"/>
      <c r="BP699" s="190"/>
      <c r="BQ699" s="54"/>
      <c r="BR699" s="54"/>
      <c r="BS699" s="55"/>
      <c r="BT699" s="56"/>
      <c r="BU699" s="54"/>
      <c r="BV699" s="191"/>
    </row>
    <row r="700" spans="2:74">
      <c r="C700" s="22" t="s">
        <v>1410</v>
      </c>
      <c r="BM700" s="50"/>
      <c r="BN700" s="57">
        <f t="shared" si="17"/>
        <v>162</v>
      </c>
      <c r="BO700" s="189"/>
      <c r="BP700" s="190"/>
      <c r="BQ700" s="54"/>
      <c r="BR700" s="54"/>
      <c r="BS700" s="55"/>
      <c r="BT700" s="56"/>
      <c r="BU700" s="54"/>
      <c r="BV700" s="191"/>
    </row>
    <row r="701" spans="2:74">
      <c r="BM701" s="50"/>
      <c r="BN701" s="57">
        <f t="shared" si="17"/>
        <v>162</v>
      </c>
      <c r="BO701" s="189"/>
      <c r="BP701" s="190"/>
      <c r="BQ701" s="54"/>
      <c r="BR701" s="54"/>
      <c r="BS701" s="55"/>
      <c r="BT701" s="56"/>
      <c r="BU701" s="54"/>
      <c r="BV701" s="191"/>
    </row>
    <row r="702" spans="2:74">
      <c r="C702" s="22" t="s">
        <v>1411</v>
      </c>
      <c r="BM702" s="50"/>
      <c r="BN702" s="57">
        <f t="shared" si="17"/>
        <v>162</v>
      </c>
      <c r="BO702" s="189"/>
      <c r="BP702" s="190"/>
      <c r="BQ702" s="54"/>
      <c r="BR702" s="54"/>
      <c r="BS702" s="55"/>
      <c r="BT702" s="56"/>
      <c r="BU702" s="54"/>
      <c r="BV702" s="191"/>
    </row>
    <row r="703" spans="2:74">
      <c r="BM703" s="50"/>
      <c r="BN703" s="57">
        <f t="shared" si="17"/>
        <v>162</v>
      </c>
      <c r="BO703" s="189"/>
      <c r="BP703" s="190"/>
      <c r="BQ703" s="54"/>
      <c r="BR703" s="54"/>
      <c r="BS703" s="55"/>
      <c r="BT703" s="56"/>
      <c r="BU703" s="54"/>
      <c r="BV703" s="191"/>
    </row>
    <row r="704" spans="2:74">
      <c r="D704" s="22" t="s">
        <v>1417</v>
      </c>
      <c r="Z704" s="22" t="s">
        <v>1419</v>
      </c>
      <c r="BM704" s="50"/>
      <c r="BN704" s="57">
        <f t="shared" si="17"/>
        <v>162</v>
      </c>
      <c r="BO704" s="189"/>
      <c r="BP704" s="190"/>
      <c r="BQ704" s="54"/>
      <c r="BR704" s="54"/>
      <c r="BS704" s="55"/>
      <c r="BT704" s="56"/>
      <c r="BU704" s="54"/>
      <c r="BV704" s="191"/>
    </row>
    <row r="705" spans="2:74">
      <c r="D705" s="22" t="s">
        <v>1412</v>
      </c>
      <c r="Z705" s="22" t="s">
        <v>1413</v>
      </c>
      <c r="BM705" s="50"/>
      <c r="BN705" s="57">
        <f t="shared" si="17"/>
        <v>162</v>
      </c>
      <c r="BO705" s="189"/>
      <c r="BP705" s="190"/>
      <c r="BQ705" s="54"/>
      <c r="BR705" s="54"/>
      <c r="BS705" s="55"/>
      <c r="BT705" s="56"/>
      <c r="BU705" s="54"/>
      <c r="BV705" s="191"/>
    </row>
    <row r="706" spans="2:74">
      <c r="D706" s="22" t="s">
        <v>1553</v>
      </c>
      <c r="AA706" s="289" t="s">
        <v>1422</v>
      </c>
      <c r="AB706" s="289"/>
      <c r="BM706" s="50"/>
      <c r="BN706" s="57">
        <f t="shared" si="17"/>
        <v>162</v>
      </c>
      <c r="BO706" s="189"/>
      <c r="BP706" s="190"/>
      <c r="BQ706" s="54"/>
      <c r="BR706" s="54"/>
      <c r="BS706" s="55"/>
      <c r="BT706" s="56"/>
      <c r="BU706" s="54"/>
      <c r="BV706" s="191"/>
    </row>
    <row r="707" spans="2:74">
      <c r="E707" s="22" t="s">
        <v>1414</v>
      </c>
      <c r="AA707" s="289"/>
      <c r="AB707" s="289" t="s">
        <v>1423</v>
      </c>
      <c r="BM707" s="50"/>
      <c r="BN707" s="57">
        <f t="shared" si="17"/>
        <v>162</v>
      </c>
      <c r="BO707" s="189"/>
      <c r="BP707" s="190"/>
      <c r="BQ707" s="54"/>
      <c r="BR707" s="54"/>
      <c r="BS707" s="55"/>
      <c r="BT707" s="56"/>
      <c r="BU707" s="54"/>
      <c r="BV707" s="191"/>
    </row>
    <row r="708" spans="2:74">
      <c r="E708" s="22" t="s">
        <v>1415</v>
      </c>
      <c r="AA708" s="22" t="s">
        <v>1414</v>
      </c>
      <c r="BM708" s="50"/>
      <c r="BN708" s="57">
        <f t="shared" si="17"/>
        <v>162</v>
      </c>
      <c r="BO708" s="189"/>
      <c r="BP708" s="190"/>
      <c r="BQ708" s="54"/>
      <c r="BR708" s="54"/>
      <c r="BS708" s="55"/>
      <c r="BT708" s="56"/>
      <c r="BU708" s="54"/>
      <c r="BV708" s="191"/>
    </row>
    <row r="709" spans="2:74">
      <c r="H709" s="22" t="s">
        <v>1416</v>
      </c>
      <c r="AA709" s="22" t="s">
        <v>1415</v>
      </c>
      <c r="BM709" s="50"/>
      <c r="BN709" s="57">
        <f t="shared" si="17"/>
        <v>162</v>
      </c>
      <c r="BO709" s="189"/>
      <c r="BP709" s="190"/>
      <c r="BQ709" s="54"/>
      <c r="BR709" s="54"/>
      <c r="BS709" s="55"/>
      <c r="BT709" s="56"/>
      <c r="BU709" s="54"/>
      <c r="BV709" s="191"/>
    </row>
    <row r="710" spans="2:74">
      <c r="E710" s="22" t="s">
        <v>967</v>
      </c>
      <c r="AD710" s="22" t="s">
        <v>1416</v>
      </c>
      <c r="BM710" s="50"/>
      <c r="BN710" s="57">
        <f t="shared" si="17"/>
        <v>162</v>
      </c>
      <c r="BO710" s="189"/>
      <c r="BP710" s="190"/>
      <c r="BQ710" s="54"/>
      <c r="BR710" s="54"/>
      <c r="BS710" s="55"/>
      <c r="BT710" s="56"/>
      <c r="BU710" s="54"/>
      <c r="BV710" s="191"/>
    </row>
    <row r="711" spans="2:74">
      <c r="AA711" s="22" t="s">
        <v>967</v>
      </c>
      <c r="BM711" s="50"/>
      <c r="BN711" s="57">
        <f t="shared" si="17"/>
        <v>162</v>
      </c>
      <c r="BO711" s="189"/>
      <c r="BP711" s="190"/>
      <c r="BQ711" s="54"/>
      <c r="BR711" s="54"/>
      <c r="BS711" s="55"/>
      <c r="BT711" s="56"/>
      <c r="BU711" s="54"/>
      <c r="BV711" s="191"/>
    </row>
    <row r="712" spans="2:74">
      <c r="BM712" s="50"/>
      <c r="BN712" s="57">
        <f t="shared" si="17"/>
        <v>162</v>
      </c>
      <c r="BO712" s="189"/>
      <c r="BP712" s="190"/>
      <c r="BQ712" s="54"/>
      <c r="BR712" s="54"/>
      <c r="BS712" s="55"/>
      <c r="BT712" s="56"/>
      <c r="BU712" s="54"/>
      <c r="BV712" s="191"/>
    </row>
    <row r="713" spans="2:74">
      <c r="B713" s="22" t="s">
        <v>1424</v>
      </c>
      <c r="C713" s="22" t="s">
        <v>1425</v>
      </c>
      <c r="BM713" s="50">
        <v>1</v>
      </c>
      <c r="BN713" s="57">
        <f t="shared" si="17"/>
        <v>163</v>
      </c>
      <c r="BO713" s="189" t="s">
        <v>1449</v>
      </c>
      <c r="BP713" s="190" t="s">
        <v>1450</v>
      </c>
      <c r="BQ713" s="54"/>
      <c r="BR713" s="54"/>
      <c r="BS713" s="55"/>
      <c r="BT713" s="56"/>
      <c r="BU713" s="54"/>
      <c r="BV713" s="191"/>
    </row>
    <row r="714" spans="2:74">
      <c r="BM714" s="50">
        <v>1</v>
      </c>
      <c r="BN714" s="57">
        <f t="shared" si="17"/>
        <v>164</v>
      </c>
      <c r="BO714" s="189" t="s">
        <v>1451</v>
      </c>
      <c r="BP714" s="190" t="s">
        <v>1450</v>
      </c>
      <c r="BQ714" s="54"/>
      <c r="BR714" s="54"/>
      <c r="BS714" s="55"/>
      <c r="BT714" s="56"/>
      <c r="BU714" s="54"/>
      <c r="BV714" s="191"/>
    </row>
    <row r="715" spans="2:74">
      <c r="C715" s="22" t="s">
        <v>1430</v>
      </c>
      <c r="BM715" s="50">
        <v>1</v>
      </c>
      <c r="BN715" s="57">
        <f t="shared" si="17"/>
        <v>165</v>
      </c>
      <c r="BO715" s="189" t="s">
        <v>1452</v>
      </c>
      <c r="BP715" s="190" t="s">
        <v>1450</v>
      </c>
      <c r="BQ715" s="54"/>
      <c r="BR715" s="54"/>
      <c r="BS715" s="55"/>
      <c r="BT715" s="56"/>
      <c r="BU715" s="54"/>
      <c r="BV715" s="191"/>
    </row>
    <row r="716" spans="2:74">
      <c r="D716" s="22" t="s">
        <v>1426</v>
      </c>
      <c r="BM716" s="50">
        <v>1</v>
      </c>
      <c r="BN716" s="57">
        <f t="shared" si="17"/>
        <v>166</v>
      </c>
      <c r="BO716" s="189" t="s">
        <v>1453</v>
      </c>
      <c r="BP716" s="190" t="s">
        <v>1450</v>
      </c>
      <c r="BQ716" s="54"/>
      <c r="BR716" s="54"/>
      <c r="BS716" s="55"/>
      <c r="BT716" s="56"/>
      <c r="BU716" s="54"/>
      <c r="BV716" s="191"/>
    </row>
    <row r="717" spans="2:74">
      <c r="E717" s="22" t="s">
        <v>1427</v>
      </c>
      <c r="BM717" s="50"/>
      <c r="BN717" s="57">
        <f t="shared" si="17"/>
        <v>166</v>
      </c>
      <c r="BO717" s="189"/>
      <c r="BP717" s="190"/>
      <c r="BQ717" s="54"/>
      <c r="BR717" s="54"/>
      <c r="BS717" s="55"/>
      <c r="BT717" s="56"/>
      <c r="BU717" s="54"/>
      <c r="BV717" s="191"/>
    </row>
    <row r="718" spans="2:74" ht="24">
      <c r="E718" s="22" t="s">
        <v>1428</v>
      </c>
      <c r="BM718" s="50">
        <v>1</v>
      </c>
      <c r="BN718" s="57">
        <f t="shared" si="17"/>
        <v>167</v>
      </c>
      <c r="BO718" s="189" t="s">
        <v>1455</v>
      </c>
      <c r="BP718" s="190" t="s">
        <v>1456</v>
      </c>
      <c r="BQ718" s="54"/>
      <c r="BR718" s="54"/>
      <c r="BS718" s="55"/>
      <c r="BT718" s="56"/>
      <c r="BU718" s="54"/>
      <c r="BV718" s="191"/>
    </row>
    <row r="719" spans="2:74">
      <c r="F719" s="22" t="s">
        <v>1429</v>
      </c>
      <c r="BM719" s="50"/>
      <c r="BN719" s="57">
        <f t="shared" si="17"/>
        <v>167</v>
      </c>
      <c r="BO719" s="189"/>
      <c r="BP719" s="190"/>
      <c r="BQ719" s="54"/>
      <c r="BR719" s="54"/>
      <c r="BS719" s="55"/>
      <c r="BT719" s="56"/>
      <c r="BU719" s="54"/>
      <c r="BV719" s="191"/>
    </row>
    <row r="720" spans="2:74">
      <c r="G720" s="22" t="s">
        <v>967</v>
      </c>
    </row>
    <row r="722" spans="2:5">
      <c r="B722" s="22" t="s">
        <v>1431</v>
      </c>
      <c r="C722" s="22" t="s">
        <v>1454</v>
      </c>
    </row>
    <row r="723" spans="2:5">
      <c r="C723" s="22" t="s">
        <v>1432</v>
      </c>
    </row>
    <row r="724" spans="2:5">
      <c r="C724" s="22" t="s">
        <v>1437</v>
      </c>
    </row>
    <row r="726" spans="2:5">
      <c r="C726" s="22" t="s">
        <v>1438</v>
      </c>
    </row>
    <row r="728" spans="2:5">
      <c r="D728" s="22" t="s">
        <v>1439</v>
      </c>
    </row>
    <row r="729" spans="2:5">
      <c r="D729" s="22" t="s">
        <v>1433</v>
      </c>
    </row>
    <row r="730" spans="2:5">
      <c r="D730" s="22" t="s">
        <v>1420</v>
      </c>
    </row>
    <row r="731" spans="2:5">
      <c r="D731" s="22" t="s">
        <v>1421</v>
      </c>
    </row>
    <row r="732" spans="2:5">
      <c r="E732" s="22" t="s">
        <v>1434</v>
      </c>
    </row>
    <row r="733" spans="2:5">
      <c r="D733" s="22" t="s">
        <v>772</v>
      </c>
    </row>
    <row r="734" spans="2:5">
      <c r="E734" s="22" t="s">
        <v>1435</v>
      </c>
    </row>
    <row r="735" spans="2:5">
      <c r="D735" s="22" t="s">
        <v>1436</v>
      </c>
    </row>
  </sheetData>
  <mergeCells count="14">
    <mergeCell ref="BX1:BX2"/>
    <mergeCell ref="BL1:BL2"/>
    <mergeCell ref="AU2:BK2"/>
    <mergeCell ref="A1:D1"/>
    <mergeCell ref="E1:U1"/>
    <mergeCell ref="V1:Y1"/>
    <mergeCell ref="Z1:AP1"/>
    <mergeCell ref="AQ1:AT1"/>
    <mergeCell ref="AU1:BK1"/>
    <mergeCell ref="A2:D2"/>
    <mergeCell ref="E2:U2"/>
    <mergeCell ref="V2:Y2"/>
    <mergeCell ref="Z2:AP2"/>
    <mergeCell ref="AQ2:AT2"/>
  </mergeCells>
  <phoneticPr fontId="1"/>
  <conditionalFormatting sqref="BN6:BN34 BZ36:BZ44 BN36:BN44 BN46:BN57 BZ46:BZ57 BN77:BN78 BZ628:BZ685 BZ77:BZ625 BN80:BN719">
    <cfRule type="expression" dxfId="17" priority="134">
      <formula>BM6&lt;1</formula>
    </cfRule>
  </conditionalFormatting>
  <conditionalFormatting sqref="BZ6:BZ34">
    <cfRule type="expression" dxfId="16" priority="15">
      <formula>BY6&lt;1</formula>
    </cfRule>
  </conditionalFormatting>
  <conditionalFormatting sqref="BN35">
    <cfRule type="expression" dxfId="15" priority="14">
      <formula>BM35&lt;1</formula>
    </cfRule>
  </conditionalFormatting>
  <conditionalFormatting sqref="BZ35">
    <cfRule type="expression" dxfId="14" priority="13">
      <formula>BY35&lt;1</formula>
    </cfRule>
  </conditionalFormatting>
  <conditionalFormatting sqref="BN45 BZ45">
    <cfRule type="expression" dxfId="13" priority="12">
      <formula>BM45&lt;1</formula>
    </cfRule>
  </conditionalFormatting>
  <conditionalFormatting sqref="BZ58:BZ76 BN58:BN76">
    <cfRule type="expression" dxfId="12" priority="9">
      <formula>BM58&lt;1</formula>
    </cfRule>
  </conditionalFormatting>
  <conditionalFormatting sqref="BN79">
    <cfRule type="expression" dxfId="11" priority="3">
      <formula>BM79&lt;1</formula>
    </cfRule>
  </conditionalFormatting>
  <conditionalFormatting sqref="BZ626:BZ627">
    <cfRule type="expression" dxfId="10" priority="1">
      <formula>BY626&lt;1</formula>
    </cfRule>
  </conditionalFormatting>
  <dataValidations count="1">
    <dataValidation type="list" allowBlank="1" showInputMessage="1" showErrorMessage="1" sqref="CC6:CD685 BQ6:BR719" xr:uid="{00000000-0002-0000-09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33"/>
  <sheetViews>
    <sheetView workbookViewId="0">
      <selection activeCell="E36" sqref="E36"/>
    </sheetView>
  </sheetViews>
  <sheetFormatPr defaultRowHeight="13.5"/>
  <cols>
    <col min="1" max="1" width="2.5" bestFit="1" customWidth="1"/>
  </cols>
  <sheetData>
    <row r="1" spans="2:2">
      <c r="B1" t="s">
        <v>1381</v>
      </c>
    </row>
    <row r="2" spans="2:2">
      <c r="B2" t="s">
        <v>1382</v>
      </c>
    </row>
    <row r="4" spans="2:2">
      <c r="B4" t="s">
        <v>1383</v>
      </c>
    </row>
    <row r="5" spans="2:2">
      <c r="B5" t="s">
        <v>1384</v>
      </c>
    </row>
    <row r="6" spans="2:2">
      <c r="B6" s="285" t="s">
        <v>1385</v>
      </c>
    </row>
    <row r="7" spans="2:2">
      <c r="B7" t="s">
        <v>1386</v>
      </c>
    </row>
    <row r="9" spans="2:2">
      <c r="B9" t="s">
        <v>1387</v>
      </c>
    </row>
    <row r="10" spans="2:2">
      <c r="B10" t="s">
        <v>1384</v>
      </c>
    </row>
    <row r="11" spans="2:2">
      <c r="B11" s="285" t="s">
        <v>1388</v>
      </c>
    </row>
    <row r="12" spans="2:2">
      <c r="B12" t="s">
        <v>1389</v>
      </c>
    </row>
    <row r="14" spans="2:2">
      <c r="B14" t="s">
        <v>1390</v>
      </c>
    </row>
    <row r="17" spans="2:13" ht="15.75">
      <c r="C17" s="22" t="s">
        <v>1393</v>
      </c>
      <c r="D17" s="22"/>
      <c r="E17" s="22"/>
      <c r="F17" s="22"/>
      <c r="G17" s="22"/>
      <c r="H17" s="22"/>
      <c r="I17" s="22"/>
      <c r="J17" s="22"/>
      <c r="K17" s="22"/>
      <c r="L17" s="22"/>
      <c r="M17" s="22"/>
    </row>
    <row r="18" spans="2:13" ht="15.75">
      <c r="C18" s="22" t="s">
        <v>1391</v>
      </c>
      <c r="D18" s="22"/>
      <c r="E18" s="22"/>
      <c r="F18" s="22"/>
      <c r="G18" s="22"/>
      <c r="H18" s="22"/>
      <c r="I18" s="22"/>
      <c r="J18" s="22"/>
      <c r="K18" s="22"/>
      <c r="L18" s="22"/>
      <c r="M18" s="22"/>
    </row>
    <row r="25" spans="2:13">
      <c r="B25" t="s">
        <v>1392</v>
      </c>
    </row>
    <row r="26" spans="2:13" ht="15.75">
      <c r="B26" t="s">
        <v>1394</v>
      </c>
      <c r="C26" s="22"/>
    </row>
    <row r="27" spans="2:13" ht="15.75">
      <c r="C27" s="64"/>
      <c r="F27" s="286" t="s">
        <v>1395</v>
      </c>
    </row>
    <row r="30" spans="2:13">
      <c r="B30" t="s">
        <v>1396</v>
      </c>
    </row>
    <row r="31" spans="2:13">
      <c r="B31" t="s">
        <v>1397</v>
      </c>
    </row>
    <row r="32" spans="2:13">
      <c r="B32" t="s">
        <v>1398</v>
      </c>
    </row>
    <row r="33" spans="2:2">
      <c r="B33" s="287" t="s">
        <v>1399</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P23" sqref="P23"/>
    </sheetView>
  </sheetViews>
  <sheetFormatPr defaultRowHeight="13.5"/>
  <cols>
    <col min="1" max="1" width="3" customWidth="1"/>
  </cols>
  <sheetData>
    <row r="1" spans="1:1">
      <c r="A1" t="s">
        <v>172</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499984740745262"/>
    <pageSetUpPr fitToPage="1"/>
  </sheetPr>
  <dimension ref="A1:CH164"/>
  <sheetViews>
    <sheetView showGridLines="0" zoomScaleNormal="100" zoomScaleSheetLayoutView="100" workbookViewId="0">
      <pane ySplit="2" topLeftCell="A3" activePane="bottomLeft" state="frozen"/>
      <selection activeCell="P18" sqref="P18"/>
      <selection pane="bottomLeft" activeCell="BO18" sqref="BO18"/>
    </sheetView>
  </sheetViews>
  <sheetFormatPr defaultColWidth="3.125" defaultRowHeight="15.75"/>
  <cols>
    <col min="1" max="2" width="3.125" style="22"/>
    <col min="3" max="3" width="4" style="22" bestFit="1" customWidth="1"/>
    <col min="4" max="65" width="3.125" style="22"/>
    <col min="66" max="67" width="14.625" style="22" customWidth="1"/>
    <col min="68" max="69" width="14.625" style="99" customWidth="1"/>
    <col min="70" max="71" width="14.625" style="22" customWidth="1"/>
    <col min="72" max="73" width="13.25" style="22" customWidth="1"/>
    <col min="74" max="75" width="14.625" style="22" customWidth="1"/>
    <col min="76" max="76" width="15" style="22" customWidth="1"/>
    <col min="77" max="77" width="14.375" style="22" customWidth="1"/>
    <col min="78" max="78" width="18.5" style="22" customWidth="1"/>
    <col min="79" max="79" width="17.125" style="22" bestFit="1" customWidth="1"/>
    <col min="80" max="80" width="10.625" style="22" customWidth="1"/>
    <col min="81" max="81" width="9.625" style="22" customWidth="1"/>
    <col min="82" max="82" width="11.5" style="22" customWidth="1"/>
    <col min="83" max="83" width="10.875" style="22" customWidth="1"/>
    <col min="84" max="16384" width="3.125" style="22"/>
  </cols>
  <sheetData>
    <row r="1" spans="1:86" s="43"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N1" s="42" t="s">
        <v>38</v>
      </c>
      <c r="BO1" s="42" t="s">
        <v>51</v>
      </c>
      <c r="BP1" s="42" t="s">
        <v>35</v>
      </c>
      <c r="BQ1" s="42" t="s">
        <v>34</v>
      </c>
      <c r="BR1" s="42" t="s">
        <v>39</v>
      </c>
      <c r="BS1" s="75"/>
      <c r="BT1" s="76"/>
      <c r="BU1" s="76"/>
      <c r="BV1" s="75"/>
      <c r="BW1" s="75"/>
      <c r="BX1" s="115"/>
      <c r="BY1" s="115"/>
      <c r="BZ1" s="115"/>
      <c r="CA1" s="116"/>
    </row>
    <row r="2" spans="1:86" s="43"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N2" s="44">
        <f>SUM(BN5:BN10000)</f>
        <v>0</v>
      </c>
      <c r="BO2" s="44">
        <f>COUNT(BN5:BN10000)</f>
        <v>0</v>
      </c>
      <c r="BP2" s="44">
        <f>COUNTIF(BR5:BS10000,"OK")</f>
        <v>0</v>
      </c>
      <c r="BQ2" s="44">
        <f>COUNTIF(BR5:BR10000,"NG")</f>
        <v>0</v>
      </c>
      <c r="BR2" s="77"/>
      <c r="BS2" s="75"/>
      <c r="BT2" s="76"/>
      <c r="BU2" s="76"/>
      <c r="BV2" s="75"/>
      <c r="BW2" s="75"/>
      <c r="BX2" s="117"/>
      <c r="BY2" s="117"/>
      <c r="BZ2" s="117"/>
      <c r="CA2" s="118"/>
    </row>
    <row r="3" spans="1:86">
      <c r="BN3" s="45"/>
      <c r="BO3" s="45"/>
      <c r="BP3" s="46"/>
      <c r="BQ3" s="47"/>
      <c r="BR3" s="45"/>
      <c r="BS3" s="45"/>
      <c r="BT3" s="78"/>
      <c r="BU3" s="78"/>
      <c r="BV3" s="45"/>
      <c r="BW3" s="45"/>
    </row>
    <row r="4" spans="1:86" s="19" customFormat="1" ht="28.5" customHeight="1">
      <c r="B4" s="20" t="s">
        <v>102</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N4" s="42" t="s">
        <v>40</v>
      </c>
      <c r="BO4" s="42" t="s">
        <v>41</v>
      </c>
      <c r="BP4" s="42" t="s">
        <v>47</v>
      </c>
      <c r="BQ4" s="42" t="s">
        <v>48</v>
      </c>
      <c r="BR4" s="42" t="s">
        <v>42</v>
      </c>
      <c r="BS4" s="42" t="s">
        <v>43</v>
      </c>
      <c r="BT4" s="42" t="s">
        <v>44</v>
      </c>
      <c r="BU4" s="42" t="s">
        <v>45</v>
      </c>
      <c r="BV4" s="42" t="s">
        <v>49</v>
      </c>
      <c r="BW4" s="42" t="s">
        <v>46</v>
      </c>
    </row>
    <row r="5" spans="1:86">
      <c r="BN5" s="79"/>
      <c r="BO5" s="80"/>
      <c r="BP5" s="81"/>
      <c r="BQ5" s="82"/>
      <c r="BR5" s="83"/>
      <c r="BS5" s="83"/>
      <c r="BT5" s="84"/>
      <c r="BU5" s="85"/>
      <c r="BV5" s="83"/>
      <c r="BW5" s="83"/>
    </row>
    <row r="6" spans="1:86">
      <c r="B6" s="22" t="s">
        <v>65</v>
      </c>
      <c r="D6" s="22" t="s">
        <v>14</v>
      </c>
      <c r="BM6" s="35"/>
      <c r="BN6" s="79"/>
      <c r="BO6" s="86">
        <f t="shared" ref="BO6:BO53" si="0">IF(BN6&gt;0,BO5+1,BO5)</f>
        <v>0</v>
      </c>
      <c r="BP6" s="81"/>
      <c r="BQ6" s="82"/>
      <c r="BR6" s="83"/>
      <c r="BS6" s="83"/>
      <c r="BT6" s="84"/>
      <c r="BU6" s="85"/>
      <c r="BV6" s="83"/>
      <c r="BW6" s="83"/>
      <c r="CF6" s="35"/>
      <c r="CG6" s="35"/>
      <c r="CH6" s="35"/>
    </row>
    <row r="7" spans="1:86">
      <c r="BM7" s="35"/>
      <c r="BN7" s="79"/>
      <c r="BO7" s="86">
        <f t="shared" si="0"/>
        <v>0</v>
      </c>
      <c r="BP7" s="81"/>
      <c r="BQ7" s="82"/>
      <c r="BR7" s="83"/>
      <c r="BS7" s="83"/>
      <c r="BT7" s="84"/>
      <c r="BU7" s="85"/>
      <c r="BV7" s="83"/>
      <c r="BW7" s="83"/>
      <c r="CF7" s="35"/>
      <c r="CG7" s="35"/>
      <c r="CH7" s="35"/>
    </row>
    <row r="8" spans="1:86">
      <c r="D8" s="22" t="s">
        <v>66</v>
      </c>
      <c r="E8" s="22" t="s">
        <v>31</v>
      </c>
      <c r="J8" s="22" t="s">
        <v>82</v>
      </c>
      <c r="BM8" s="35"/>
      <c r="BN8" s="79"/>
      <c r="BO8" s="86">
        <f t="shared" si="0"/>
        <v>0</v>
      </c>
      <c r="BP8" s="81"/>
      <c r="BQ8" s="82"/>
      <c r="BR8" s="83"/>
      <c r="BS8" s="83"/>
      <c r="BT8" s="84"/>
      <c r="BU8" s="85"/>
      <c r="BV8" s="83"/>
      <c r="BW8" s="83"/>
      <c r="CF8" s="35"/>
      <c r="CG8" s="35"/>
      <c r="CH8" s="35"/>
    </row>
    <row r="9" spans="1:86">
      <c r="D9" s="119"/>
      <c r="BM9" s="35"/>
      <c r="BN9" s="79"/>
      <c r="BO9" s="86">
        <f t="shared" si="0"/>
        <v>0</v>
      </c>
      <c r="BP9" s="81"/>
      <c r="BQ9" s="82"/>
      <c r="BR9" s="83"/>
      <c r="BS9" s="83"/>
      <c r="BT9" s="84"/>
      <c r="BU9" s="85"/>
      <c r="BV9" s="83"/>
      <c r="BW9" s="83"/>
      <c r="CF9" s="35"/>
      <c r="CG9" s="35"/>
      <c r="CH9" s="35"/>
    </row>
    <row r="10" spans="1:86">
      <c r="B10" s="35"/>
      <c r="C10" s="466" t="s">
        <v>105</v>
      </c>
      <c r="D10" s="467"/>
      <c r="E10" s="467"/>
      <c r="F10" s="467"/>
      <c r="G10" s="467"/>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9"/>
      <c r="BM10" s="35"/>
      <c r="BN10" s="79"/>
      <c r="BO10" s="86">
        <f t="shared" si="0"/>
        <v>0</v>
      </c>
      <c r="BP10" s="81"/>
      <c r="BQ10" s="82"/>
      <c r="BR10" s="83"/>
      <c r="BS10" s="83"/>
      <c r="BT10" s="84"/>
      <c r="BU10" s="85"/>
      <c r="BV10" s="83"/>
      <c r="BW10" s="83"/>
      <c r="CF10" s="35"/>
      <c r="CG10" s="35"/>
      <c r="CH10" s="35"/>
    </row>
    <row r="11" spans="1:86">
      <c r="B11" s="35"/>
      <c r="C11" s="87" t="s">
        <v>83</v>
      </c>
      <c r="D11" s="87" t="s">
        <v>103</v>
      </c>
      <c r="E11" s="88"/>
      <c r="F11" s="88"/>
      <c r="G11" s="88"/>
      <c r="H11" s="88"/>
      <c r="I11" s="88"/>
      <c r="J11" s="88"/>
      <c r="K11" s="88"/>
      <c r="L11" s="88"/>
      <c r="M11" s="88"/>
      <c r="N11" s="88"/>
      <c r="O11" s="88"/>
      <c r="P11" s="88"/>
      <c r="Q11" s="88"/>
      <c r="R11" s="88"/>
      <c r="S11" s="88"/>
      <c r="T11" s="89"/>
      <c r="U11" s="87" t="s">
        <v>104</v>
      </c>
      <c r="V11" s="88"/>
      <c r="W11" s="88"/>
      <c r="X11" s="88"/>
      <c r="Y11" s="88"/>
      <c r="Z11" s="88"/>
      <c r="AA11" s="88"/>
      <c r="AB11" s="88"/>
      <c r="AC11" s="88"/>
      <c r="AD11" s="88"/>
      <c r="AE11" s="88"/>
      <c r="AF11" s="88"/>
      <c r="AG11" s="88"/>
      <c r="AH11" s="88"/>
      <c r="AI11" s="88"/>
      <c r="AJ11" s="88"/>
      <c r="AK11" s="88"/>
      <c r="AL11" s="88"/>
      <c r="AM11" s="88"/>
      <c r="AN11" s="88"/>
      <c r="AO11" s="88"/>
      <c r="AP11" s="89"/>
      <c r="AQ11" s="87" t="s">
        <v>25</v>
      </c>
      <c r="AR11" s="88"/>
      <c r="AS11" s="88"/>
      <c r="AT11" s="88"/>
      <c r="AU11" s="88"/>
      <c r="AV11" s="88"/>
      <c r="AW11" s="88"/>
      <c r="AX11" s="88"/>
      <c r="AY11" s="88"/>
      <c r="AZ11" s="88"/>
      <c r="BA11" s="88"/>
      <c r="BB11" s="88"/>
      <c r="BC11" s="88"/>
      <c r="BD11" s="88"/>
      <c r="BE11" s="88"/>
      <c r="BF11" s="88"/>
      <c r="BG11" s="88"/>
      <c r="BH11" s="88"/>
      <c r="BI11" s="88"/>
      <c r="BJ11" s="89"/>
      <c r="BM11" s="35"/>
      <c r="BN11" s="79"/>
      <c r="BO11" s="86">
        <f t="shared" si="0"/>
        <v>0</v>
      </c>
      <c r="BP11" s="81"/>
      <c r="BQ11" s="82"/>
      <c r="BR11" s="83"/>
      <c r="BS11" s="83"/>
      <c r="BT11" s="84"/>
      <c r="BU11" s="85"/>
      <c r="BV11" s="83"/>
      <c r="BW11" s="83"/>
      <c r="CF11" s="35"/>
      <c r="CG11" s="35"/>
      <c r="CH11" s="35"/>
    </row>
    <row r="12" spans="1:86">
      <c r="B12" s="35"/>
      <c r="C12" s="120">
        <f>ROW()-11</f>
        <v>1</v>
      </c>
      <c r="D12" s="121"/>
      <c r="E12" s="122"/>
      <c r="F12" s="122"/>
      <c r="G12" s="122"/>
      <c r="H12" s="122"/>
      <c r="I12" s="122"/>
      <c r="J12" s="122"/>
      <c r="K12" s="122"/>
      <c r="L12" s="122"/>
      <c r="M12" s="122"/>
      <c r="N12" s="122"/>
      <c r="O12" s="122"/>
      <c r="P12" s="122"/>
      <c r="Q12" s="122"/>
      <c r="R12" s="122"/>
      <c r="S12" s="122"/>
      <c r="T12" s="123"/>
      <c r="U12" s="121"/>
      <c r="V12" s="122"/>
      <c r="W12" s="122"/>
      <c r="X12" s="122"/>
      <c r="Y12" s="122"/>
      <c r="Z12" s="122"/>
      <c r="AA12" s="122"/>
      <c r="AB12" s="122"/>
      <c r="AC12" s="122"/>
      <c r="AD12" s="122"/>
      <c r="AE12" s="122"/>
      <c r="AF12" s="122"/>
      <c r="AG12" s="122"/>
      <c r="AH12" s="122"/>
      <c r="AI12" s="122"/>
      <c r="AJ12" s="122"/>
      <c r="AK12" s="122"/>
      <c r="AL12" s="122"/>
      <c r="AM12" s="122"/>
      <c r="AN12" s="122"/>
      <c r="AO12" s="122"/>
      <c r="AP12" s="123"/>
      <c r="AQ12" s="463"/>
      <c r="AR12" s="464"/>
      <c r="AS12" s="464"/>
      <c r="AT12" s="464"/>
      <c r="AU12" s="464"/>
      <c r="AV12" s="464"/>
      <c r="AW12" s="464"/>
      <c r="AX12" s="464"/>
      <c r="AY12" s="464"/>
      <c r="AZ12" s="464"/>
      <c r="BA12" s="464"/>
      <c r="BB12" s="464"/>
      <c r="BC12" s="464"/>
      <c r="BD12" s="464"/>
      <c r="BE12" s="464"/>
      <c r="BF12" s="464"/>
      <c r="BG12" s="464"/>
      <c r="BH12" s="464"/>
      <c r="BI12" s="464"/>
      <c r="BJ12" s="465"/>
      <c r="BM12" s="35"/>
      <c r="BN12" s="79"/>
      <c r="BO12" s="86">
        <f t="shared" si="0"/>
        <v>0</v>
      </c>
      <c r="BP12" s="81"/>
      <c r="BQ12" s="82"/>
      <c r="BR12" s="83"/>
      <c r="BS12" s="83"/>
      <c r="BT12" s="84"/>
      <c r="BU12" s="85"/>
      <c r="BV12" s="83"/>
      <c r="BW12" s="83"/>
      <c r="CF12" s="35"/>
      <c r="CG12" s="35"/>
      <c r="CH12" s="35"/>
    </row>
    <row r="13" spans="1:86">
      <c r="B13" s="35"/>
      <c r="C13" s="62">
        <f>C12+1</f>
        <v>2</v>
      </c>
      <c r="D13" s="121"/>
      <c r="E13" s="122"/>
      <c r="F13" s="122"/>
      <c r="G13" s="122"/>
      <c r="H13" s="122"/>
      <c r="I13" s="122"/>
      <c r="J13" s="122"/>
      <c r="K13" s="122"/>
      <c r="L13" s="122"/>
      <c r="M13" s="122"/>
      <c r="N13" s="122"/>
      <c r="O13" s="122"/>
      <c r="P13" s="122"/>
      <c r="Q13" s="122"/>
      <c r="R13" s="122"/>
      <c r="S13" s="122"/>
      <c r="T13" s="123"/>
      <c r="U13" s="121"/>
      <c r="V13" s="122"/>
      <c r="W13" s="122"/>
      <c r="X13" s="122"/>
      <c r="Y13" s="122"/>
      <c r="Z13" s="122"/>
      <c r="AA13" s="122"/>
      <c r="AB13" s="122"/>
      <c r="AC13" s="122"/>
      <c r="AD13" s="122"/>
      <c r="AE13" s="122"/>
      <c r="AF13" s="122"/>
      <c r="AG13" s="122"/>
      <c r="AH13" s="122"/>
      <c r="AI13" s="122"/>
      <c r="AJ13" s="122"/>
      <c r="AK13" s="122"/>
      <c r="AL13" s="122"/>
      <c r="AM13" s="122"/>
      <c r="AN13" s="122"/>
      <c r="AO13" s="122"/>
      <c r="AP13" s="123"/>
      <c r="AQ13" s="463"/>
      <c r="AR13" s="464"/>
      <c r="AS13" s="464"/>
      <c r="AT13" s="464"/>
      <c r="AU13" s="464"/>
      <c r="AV13" s="464"/>
      <c r="AW13" s="464"/>
      <c r="AX13" s="464"/>
      <c r="AY13" s="464"/>
      <c r="AZ13" s="464"/>
      <c r="BA13" s="464"/>
      <c r="BB13" s="464"/>
      <c r="BC13" s="464"/>
      <c r="BD13" s="464"/>
      <c r="BE13" s="464"/>
      <c r="BF13" s="464"/>
      <c r="BG13" s="464"/>
      <c r="BH13" s="464"/>
      <c r="BI13" s="464"/>
      <c r="BJ13" s="465"/>
      <c r="BM13" s="35"/>
      <c r="BN13" s="79"/>
      <c r="BO13" s="86">
        <f t="shared" si="0"/>
        <v>0</v>
      </c>
      <c r="BP13" s="81"/>
      <c r="BQ13" s="82"/>
      <c r="BR13" s="83"/>
      <c r="BS13" s="83"/>
      <c r="BT13" s="84"/>
      <c r="BU13" s="85"/>
      <c r="BV13" s="83"/>
      <c r="BW13" s="83"/>
      <c r="CF13" s="35"/>
      <c r="CG13" s="35"/>
      <c r="CH13" s="35"/>
    </row>
    <row r="14" spans="1:86">
      <c r="B14" s="35"/>
      <c r="C14" s="62">
        <f t="shared" ref="C14:C53" si="1">C13+1</f>
        <v>3</v>
      </c>
      <c r="D14" s="121"/>
      <c r="E14" s="122"/>
      <c r="F14" s="122"/>
      <c r="G14" s="122"/>
      <c r="H14" s="122"/>
      <c r="I14" s="122"/>
      <c r="J14" s="122"/>
      <c r="K14" s="122"/>
      <c r="L14" s="122"/>
      <c r="M14" s="122"/>
      <c r="N14" s="122"/>
      <c r="O14" s="122"/>
      <c r="P14" s="122"/>
      <c r="Q14" s="122"/>
      <c r="R14" s="122"/>
      <c r="S14" s="122"/>
      <c r="T14" s="123"/>
      <c r="U14" s="121"/>
      <c r="V14" s="122"/>
      <c r="W14" s="122"/>
      <c r="X14" s="122"/>
      <c r="Y14" s="122"/>
      <c r="Z14" s="122"/>
      <c r="AA14" s="122"/>
      <c r="AB14" s="122"/>
      <c r="AC14" s="122"/>
      <c r="AD14" s="122"/>
      <c r="AE14" s="122"/>
      <c r="AF14" s="122"/>
      <c r="AG14" s="122"/>
      <c r="AH14" s="122"/>
      <c r="AI14" s="122"/>
      <c r="AJ14" s="122"/>
      <c r="AK14" s="122"/>
      <c r="AL14" s="122"/>
      <c r="AM14" s="122"/>
      <c r="AN14" s="122"/>
      <c r="AO14" s="122"/>
      <c r="AP14" s="123"/>
      <c r="AQ14" s="463"/>
      <c r="AR14" s="464"/>
      <c r="AS14" s="464"/>
      <c r="AT14" s="464"/>
      <c r="AU14" s="464"/>
      <c r="AV14" s="464"/>
      <c r="AW14" s="464"/>
      <c r="AX14" s="464"/>
      <c r="AY14" s="464"/>
      <c r="AZ14" s="464"/>
      <c r="BA14" s="464"/>
      <c r="BB14" s="464"/>
      <c r="BC14" s="464"/>
      <c r="BD14" s="464"/>
      <c r="BE14" s="464"/>
      <c r="BF14" s="464"/>
      <c r="BG14" s="464"/>
      <c r="BH14" s="464"/>
      <c r="BI14" s="464"/>
      <c r="BJ14" s="465"/>
      <c r="BM14" s="35"/>
      <c r="BN14" s="79"/>
      <c r="BO14" s="86">
        <f t="shared" si="0"/>
        <v>0</v>
      </c>
      <c r="BP14" s="81"/>
      <c r="BQ14" s="82"/>
      <c r="BR14" s="83"/>
      <c r="BS14" s="83"/>
      <c r="BT14" s="84"/>
      <c r="BU14" s="85"/>
      <c r="BV14" s="83"/>
      <c r="BW14" s="83"/>
      <c r="CF14" s="35"/>
      <c r="CG14" s="35"/>
      <c r="CH14" s="35"/>
    </row>
    <row r="15" spans="1:86">
      <c r="B15" s="35"/>
      <c r="C15" s="62">
        <f t="shared" si="1"/>
        <v>4</v>
      </c>
      <c r="D15" s="121"/>
      <c r="E15" s="122"/>
      <c r="F15" s="122"/>
      <c r="G15" s="122"/>
      <c r="H15" s="122"/>
      <c r="I15" s="122"/>
      <c r="J15" s="122"/>
      <c r="K15" s="122"/>
      <c r="L15" s="122"/>
      <c r="M15" s="122"/>
      <c r="N15" s="122"/>
      <c r="O15" s="122"/>
      <c r="P15" s="122"/>
      <c r="Q15" s="122"/>
      <c r="R15" s="122"/>
      <c r="S15" s="122"/>
      <c r="T15" s="123"/>
      <c r="U15" s="121"/>
      <c r="V15" s="122"/>
      <c r="W15" s="122"/>
      <c r="X15" s="122"/>
      <c r="Y15" s="122"/>
      <c r="Z15" s="122"/>
      <c r="AA15" s="122"/>
      <c r="AB15" s="122"/>
      <c r="AC15" s="122"/>
      <c r="AD15" s="122"/>
      <c r="AE15" s="122"/>
      <c r="AF15" s="122"/>
      <c r="AG15" s="122"/>
      <c r="AH15" s="122"/>
      <c r="AI15" s="122"/>
      <c r="AJ15" s="122"/>
      <c r="AK15" s="122"/>
      <c r="AL15" s="122"/>
      <c r="AM15" s="122"/>
      <c r="AN15" s="122"/>
      <c r="AO15" s="122"/>
      <c r="AP15" s="123"/>
      <c r="AQ15" s="463"/>
      <c r="AR15" s="464"/>
      <c r="AS15" s="464"/>
      <c r="AT15" s="464"/>
      <c r="AU15" s="464"/>
      <c r="AV15" s="464"/>
      <c r="AW15" s="464"/>
      <c r="AX15" s="464"/>
      <c r="AY15" s="464"/>
      <c r="AZ15" s="464"/>
      <c r="BA15" s="464"/>
      <c r="BB15" s="464"/>
      <c r="BC15" s="464"/>
      <c r="BD15" s="464"/>
      <c r="BE15" s="464"/>
      <c r="BF15" s="464"/>
      <c r="BG15" s="464"/>
      <c r="BH15" s="464"/>
      <c r="BI15" s="464"/>
      <c r="BJ15" s="465"/>
      <c r="BM15" s="35"/>
      <c r="BN15" s="79"/>
      <c r="BO15" s="86">
        <f t="shared" si="0"/>
        <v>0</v>
      </c>
      <c r="BP15" s="81"/>
      <c r="BQ15" s="82"/>
      <c r="BR15" s="83"/>
      <c r="BS15" s="83"/>
      <c r="BT15" s="84"/>
      <c r="BU15" s="85"/>
      <c r="BV15" s="83"/>
      <c r="BW15" s="83"/>
      <c r="CF15" s="35"/>
      <c r="CG15" s="35"/>
      <c r="CH15" s="35"/>
    </row>
    <row r="16" spans="1:86">
      <c r="B16" s="35"/>
      <c r="C16" s="62">
        <f t="shared" si="1"/>
        <v>5</v>
      </c>
      <c r="D16" s="121"/>
      <c r="E16" s="122"/>
      <c r="F16" s="122"/>
      <c r="G16" s="122"/>
      <c r="H16" s="122"/>
      <c r="I16" s="122"/>
      <c r="J16" s="122"/>
      <c r="K16" s="122"/>
      <c r="L16" s="122"/>
      <c r="M16" s="122"/>
      <c r="N16" s="122"/>
      <c r="O16" s="122"/>
      <c r="P16" s="122"/>
      <c r="Q16" s="122"/>
      <c r="R16" s="122"/>
      <c r="S16" s="122"/>
      <c r="T16" s="123"/>
      <c r="U16" s="121"/>
      <c r="V16" s="122"/>
      <c r="W16" s="122"/>
      <c r="X16" s="122"/>
      <c r="Y16" s="122"/>
      <c r="Z16" s="122"/>
      <c r="AA16" s="122"/>
      <c r="AB16" s="122"/>
      <c r="AC16" s="122"/>
      <c r="AD16" s="122"/>
      <c r="AE16" s="122"/>
      <c r="AF16" s="122"/>
      <c r="AG16" s="122"/>
      <c r="AH16" s="122"/>
      <c r="AI16" s="122"/>
      <c r="AJ16" s="122"/>
      <c r="AK16" s="122"/>
      <c r="AL16" s="122"/>
      <c r="AM16" s="122"/>
      <c r="AN16" s="122"/>
      <c r="AO16" s="122"/>
      <c r="AP16" s="123"/>
      <c r="AQ16" s="463"/>
      <c r="AR16" s="464"/>
      <c r="AS16" s="464"/>
      <c r="AT16" s="464"/>
      <c r="AU16" s="464"/>
      <c r="AV16" s="464"/>
      <c r="AW16" s="464"/>
      <c r="AX16" s="464"/>
      <c r="AY16" s="464"/>
      <c r="AZ16" s="464"/>
      <c r="BA16" s="464"/>
      <c r="BB16" s="464"/>
      <c r="BC16" s="464"/>
      <c r="BD16" s="464"/>
      <c r="BE16" s="464"/>
      <c r="BF16" s="464"/>
      <c r="BG16" s="464"/>
      <c r="BH16" s="464"/>
      <c r="BI16" s="464"/>
      <c r="BJ16" s="465"/>
      <c r="BM16" s="35"/>
      <c r="BN16" s="79"/>
      <c r="BO16" s="86">
        <f t="shared" si="0"/>
        <v>0</v>
      </c>
      <c r="BP16" s="81"/>
      <c r="BQ16" s="82"/>
      <c r="BR16" s="83"/>
      <c r="BS16" s="83"/>
      <c r="BT16" s="84"/>
      <c r="BU16" s="85"/>
      <c r="BV16" s="83"/>
      <c r="BW16" s="83"/>
      <c r="BX16" s="124"/>
      <c r="BY16" s="125"/>
      <c r="BZ16" s="126"/>
      <c r="CA16" s="126"/>
      <c r="CB16" s="35"/>
      <c r="CC16" s="35"/>
      <c r="CD16" s="35"/>
      <c r="CE16" s="35"/>
      <c r="CF16" s="35"/>
      <c r="CG16" s="35"/>
      <c r="CH16" s="35"/>
    </row>
    <row r="17" spans="2:86">
      <c r="B17" s="35"/>
      <c r="C17" s="62">
        <f t="shared" si="1"/>
        <v>6</v>
      </c>
      <c r="D17" s="121"/>
      <c r="E17" s="122"/>
      <c r="F17" s="122"/>
      <c r="G17" s="122"/>
      <c r="H17" s="122"/>
      <c r="I17" s="122"/>
      <c r="J17" s="122"/>
      <c r="K17" s="122"/>
      <c r="L17" s="122"/>
      <c r="M17" s="122"/>
      <c r="N17" s="122"/>
      <c r="O17" s="122"/>
      <c r="P17" s="122"/>
      <c r="Q17" s="122"/>
      <c r="R17" s="122"/>
      <c r="S17" s="122"/>
      <c r="T17" s="123"/>
      <c r="U17" s="121"/>
      <c r="V17" s="122"/>
      <c r="W17" s="122"/>
      <c r="X17" s="122"/>
      <c r="Y17" s="122"/>
      <c r="Z17" s="122"/>
      <c r="AA17" s="122"/>
      <c r="AB17" s="122"/>
      <c r="AC17" s="122"/>
      <c r="AD17" s="122"/>
      <c r="AE17" s="122"/>
      <c r="AF17" s="122"/>
      <c r="AG17" s="122"/>
      <c r="AH17" s="122"/>
      <c r="AI17" s="122"/>
      <c r="AJ17" s="122"/>
      <c r="AK17" s="122"/>
      <c r="AL17" s="122"/>
      <c r="AM17" s="122"/>
      <c r="AN17" s="122"/>
      <c r="AO17" s="122"/>
      <c r="AP17" s="123"/>
      <c r="AQ17" s="463"/>
      <c r="AR17" s="464"/>
      <c r="AS17" s="464"/>
      <c r="AT17" s="464"/>
      <c r="AU17" s="464"/>
      <c r="AV17" s="464"/>
      <c r="AW17" s="464"/>
      <c r="AX17" s="464"/>
      <c r="AY17" s="464"/>
      <c r="AZ17" s="464"/>
      <c r="BA17" s="464"/>
      <c r="BB17" s="464"/>
      <c r="BC17" s="464"/>
      <c r="BD17" s="464"/>
      <c r="BE17" s="464"/>
      <c r="BF17" s="464"/>
      <c r="BG17" s="464"/>
      <c r="BH17" s="464"/>
      <c r="BI17" s="464"/>
      <c r="BJ17" s="465"/>
      <c r="BM17" s="35"/>
      <c r="BN17" s="79"/>
      <c r="BO17" s="86">
        <f t="shared" si="0"/>
        <v>0</v>
      </c>
      <c r="BP17" s="81"/>
      <c r="BQ17" s="92"/>
      <c r="BR17" s="83"/>
      <c r="BS17" s="83"/>
      <c r="BT17" s="84"/>
      <c r="BU17" s="85"/>
      <c r="BV17" s="83"/>
      <c r="BW17" s="83"/>
      <c r="BX17" s="124"/>
      <c r="BY17" s="125"/>
      <c r="BZ17" s="126"/>
      <c r="CA17" s="126"/>
      <c r="CB17" s="35"/>
      <c r="CC17" s="35"/>
      <c r="CD17" s="35"/>
      <c r="CE17" s="35"/>
      <c r="CF17" s="35"/>
      <c r="CG17" s="35"/>
      <c r="CH17" s="35"/>
    </row>
    <row r="18" spans="2:86">
      <c r="B18" s="35"/>
      <c r="C18" s="62">
        <f t="shared" si="1"/>
        <v>7</v>
      </c>
      <c r="D18" s="121"/>
      <c r="E18" s="122"/>
      <c r="F18" s="122"/>
      <c r="G18" s="122"/>
      <c r="H18" s="122"/>
      <c r="I18" s="122"/>
      <c r="J18" s="122"/>
      <c r="K18" s="122"/>
      <c r="L18" s="122"/>
      <c r="M18" s="122"/>
      <c r="N18" s="122"/>
      <c r="O18" s="122"/>
      <c r="P18" s="122"/>
      <c r="Q18" s="122"/>
      <c r="R18" s="122"/>
      <c r="S18" s="122"/>
      <c r="T18" s="123"/>
      <c r="U18" s="121"/>
      <c r="V18" s="122"/>
      <c r="W18" s="122"/>
      <c r="X18" s="122"/>
      <c r="Y18" s="122"/>
      <c r="Z18" s="122"/>
      <c r="AA18" s="122"/>
      <c r="AB18" s="122"/>
      <c r="AC18" s="122"/>
      <c r="AD18" s="122"/>
      <c r="AE18" s="122"/>
      <c r="AF18" s="122"/>
      <c r="AG18" s="122"/>
      <c r="AH18" s="122"/>
      <c r="AI18" s="122"/>
      <c r="AJ18" s="122"/>
      <c r="AK18" s="122"/>
      <c r="AL18" s="122"/>
      <c r="AM18" s="122"/>
      <c r="AN18" s="122"/>
      <c r="AO18" s="122"/>
      <c r="AP18" s="123"/>
      <c r="AQ18" s="463"/>
      <c r="AR18" s="464"/>
      <c r="AS18" s="464"/>
      <c r="AT18" s="464"/>
      <c r="AU18" s="464"/>
      <c r="AV18" s="464"/>
      <c r="AW18" s="464"/>
      <c r="AX18" s="464"/>
      <c r="AY18" s="464"/>
      <c r="AZ18" s="464"/>
      <c r="BA18" s="464"/>
      <c r="BB18" s="464"/>
      <c r="BC18" s="464"/>
      <c r="BD18" s="464"/>
      <c r="BE18" s="464"/>
      <c r="BF18" s="464"/>
      <c r="BG18" s="464"/>
      <c r="BH18" s="464"/>
      <c r="BI18" s="464"/>
      <c r="BJ18" s="465"/>
      <c r="BM18" s="35"/>
      <c r="BN18" s="79"/>
      <c r="BO18" s="86">
        <f t="shared" si="0"/>
        <v>0</v>
      </c>
      <c r="BP18" s="81"/>
      <c r="BQ18" s="92"/>
      <c r="BR18" s="83"/>
      <c r="BS18" s="83"/>
      <c r="BT18" s="84"/>
      <c r="BU18" s="85"/>
      <c r="BV18" s="83"/>
      <c r="BW18" s="83"/>
      <c r="BX18" s="124"/>
      <c r="BY18" s="125"/>
      <c r="BZ18" s="126"/>
      <c r="CA18" s="126"/>
      <c r="CB18" s="35"/>
      <c r="CC18" s="35"/>
      <c r="CD18" s="127"/>
      <c r="CE18" s="127"/>
      <c r="CF18" s="35"/>
      <c r="CG18" s="35"/>
      <c r="CH18" s="35"/>
    </row>
    <row r="19" spans="2:86">
      <c r="B19" s="35"/>
      <c r="C19" s="62">
        <f t="shared" si="1"/>
        <v>8</v>
      </c>
      <c r="D19" s="121"/>
      <c r="E19" s="122"/>
      <c r="F19" s="122"/>
      <c r="G19" s="122"/>
      <c r="H19" s="122"/>
      <c r="I19" s="122"/>
      <c r="J19" s="122"/>
      <c r="K19" s="122"/>
      <c r="L19" s="122"/>
      <c r="M19" s="122"/>
      <c r="N19" s="122"/>
      <c r="O19" s="122"/>
      <c r="P19" s="122"/>
      <c r="Q19" s="122"/>
      <c r="R19" s="122"/>
      <c r="S19" s="122"/>
      <c r="T19" s="123"/>
      <c r="U19" s="121"/>
      <c r="V19" s="122"/>
      <c r="W19" s="122"/>
      <c r="X19" s="122"/>
      <c r="Y19" s="122"/>
      <c r="Z19" s="122"/>
      <c r="AA19" s="122"/>
      <c r="AB19" s="122"/>
      <c r="AC19" s="122"/>
      <c r="AD19" s="122"/>
      <c r="AE19" s="122"/>
      <c r="AF19" s="122"/>
      <c r="AG19" s="122"/>
      <c r="AH19" s="122"/>
      <c r="AI19" s="122"/>
      <c r="AJ19" s="122"/>
      <c r="AK19" s="122"/>
      <c r="AL19" s="122"/>
      <c r="AM19" s="122"/>
      <c r="AN19" s="122"/>
      <c r="AO19" s="122"/>
      <c r="AP19" s="123"/>
      <c r="AQ19" s="128"/>
      <c r="AR19" s="129"/>
      <c r="AS19" s="129"/>
      <c r="AT19" s="129"/>
      <c r="AU19" s="129"/>
      <c r="AV19" s="129"/>
      <c r="AW19" s="129"/>
      <c r="AX19" s="129"/>
      <c r="AY19" s="129"/>
      <c r="AZ19" s="129"/>
      <c r="BA19" s="129"/>
      <c r="BB19" s="129"/>
      <c r="BC19" s="129"/>
      <c r="BD19" s="129"/>
      <c r="BE19" s="129"/>
      <c r="BF19" s="129"/>
      <c r="BG19" s="129"/>
      <c r="BH19" s="129"/>
      <c r="BI19" s="129"/>
      <c r="BJ19" s="130"/>
      <c r="BM19" s="35"/>
      <c r="BN19" s="79"/>
      <c r="BO19" s="86">
        <f t="shared" si="0"/>
        <v>0</v>
      </c>
      <c r="BP19" s="81"/>
      <c r="BQ19" s="92"/>
      <c r="BR19" s="83"/>
      <c r="BS19" s="83"/>
      <c r="BT19" s="84"/>
      <c r="BU19" s="85"/>
      <c r="BV19" s="83"/>
      <c r="BW19" s="83"/>
      <c r="BX19" s="124"/>
      <c r="BY19" s="125"/>
      <c r="BZ19" s="126"/>
      <c r="CA19" s="126"/>
      <c r="CB19" s="35"/>
      <c r="CC19" s="35"/>
      <c r="CD19" s="127"/>
      <c r="CE19" s="127"/>
      <c r="CF19" s="35"/>
      <c r="CG19" s="35"/>
      <c r="CH19" s="35"/>
    </row>
    <row r="20" spans="2:86">
      <c r="B20" s="35"/>
      <c r="C20" s="62">
        <f t="shared" si="1"/>
        <v>9</v>
      </c>
      <c r="D20" s="121"/>
      <c r="E20" s="122"/>
      <c r="F20" s="122"/>
      <c r="G20" s="122"/>
      <c r="H20" s="122"/>
      <c r="I20" s="122"/>
      <c r="J20" s="122"/>
      <c r="K20" s="122"/>
      <c r="L20" s="122"/>
      <c r="M20" s="122"/>
      <c r="N20" s="122"/>
      <c r="O20" s="122"/>
      <c r="P20" s="122"/>
      <c r="Q20" s="122"/>
      <c r="R20" s="122"/>
      <c r="S20" s="122"/>
      <c r="T20" s="123"/>
      <c r="U20" s="121"/>
      <c r="V20" s="122"/>
      <c r="W20" s="122"/>
      <c r="X20" s="122"/>
      <c r="Y20" s="122"/>
      <c r="Z20" s="122"/>
      <c r="AA20" s="122"/>
      <c r="AB20" s="122"/>
      <c r="AC20" s="122"/>
      <c r="AD20" s="122"/>
      <c r="AE20" s="122"/>
      <c r="AF20" s="122"/>
      <c r="AG20" s="122"/>
      <c r="AH20" s="122"/>
      <c r="AI20" s="122"/>
      <c r="AJ20" s="122"/>
      <c r="AK20" s="122"/>
      <c r="AL20" s="122"/>
      <c r="AM20" s="122"/>
      <c r="AN20" s="122"/>
      <c r="AO20" s="122"/>
      <c r="AP20" s="123"/>
      <c r="AQ20" s="128"/>
      <c r="AR20" s="129"/>
      <c r="AS20" s="129"/>
      <c r="AT20" s="129"/>
      <c r="AU20" s="129"/>
      <c r="AV20" s="129"/>
      <c r="AW20" s="129"/>
      <c r="AX20" s="129"/>
      <c r="AY20" s="129"/>
      <c r="AZ20" s="129"/>
      <c r="BA20" s="129"/>
      <c r="BB20" s="129"/>
      <c r="BC20" s="129"/>
      <c r="BD20" s="129"/>
      <c r="BE20" s="129"/>
      <c r="BF20" s="129"/>
      <c r="BG20" s="129"/>
      <c r="BH20" s="129"/>
      <c r="BI20" s="129"/>
      <c r="BJ20" s="130"/>
      <c r="BM20" s="35"/>
      <c r="BN20" s="79"/>
      <c r="BO20" s="86">
        <f t="shared" si="0"/>
        <v>0</v>
      </c>
      <c r="BP20" s="81"/>
      <c r="BQ20" s="92"/>
      <c r="BR20" s="83"/>
      <c r="BS20" s="83"/>
      <c r="BT20" s="84"/>
      <c r="BU20" s="85"/>
      <c r="BV20" s="83"/>
      <c r="BW20" s="83"/>
      <c r="BX20" s="124"/>
      <c r="BY20" s="125"/>
      <c r="BZ20" s="126"/>
      <c r="CA20" s="126"/>
      <c r="CB20" s="35"/>
      <c r="CC20" s="35"/>
      <c r="CD20" s="35"/>
      <c r="CE20" s="35"/>
      <c r="CF20" s="35"/>
      <c r="CG20" s="35"/>
      <c r="CH20" s="35"/>
    </row>
    <row r="21" spans="2:86">
      <c r="B21" s="35"/>
      <c r="C21" s="62">
        <f t="shared" si="1"/>
        <v>10</v>
      </c>
      <c r="D21" s="121"/>
      <c r="E21" s="122"/>
      <c r="F21" s="122"/>
      <c r="G21" s="122"/>
      <c r="H21" s="122"/>
      <c r="I21" s="122"/>
      <c r="J21" s="122"/>
      <c r="K21" s="122"/>
      <c r="L21" s="122"/>
      <c r="M21" s="122"/>
      <c r="N21" s="122"/>
      <c r="O21" s="122"/>
      <c r="P21" s="122"/>
      <c r="Q21" s="122"/>
      <c r="R21" s="122"/>
      <c r="S21" s="122"/>
      <c r="T21" s="123"/>
      <c r="U21" s="121"/>
      <c r="V21" s="122"/>
      <c r="W21" s="122"/>
      <c r="X21" s="122"/>
      <c r="Y21" s="122"/>
      <c r="Z21" s="122"/>
      <c r="AA21" s="122"/>
      <c r="AB21" s="122"/>
      <c r="AC21" s="122"/>
      <c r="AD21" s="122"/>
      <c r="AE21" s="122"/>
      <c r="AF21" s="122"/>
      <c r="AG21" s="122"/>
      <c r="AH21" s="122"/>
      <c r="AI21" s="122"/>
      <c r="AJ21" s="122"/>
      <c r="AK21" s="122"/>
      <c r="AL21" s="122"/>
      <c r="AM21" s="122"/>
      <c r="AN21" s="122"/>
      <c r="AO21" s="122"/>
      <c r="AP21" s="123"/>
      <c r="AQ21" s="128"/>
      <c r="AR21" s="129"/>
      <c r="AS21" s="129"/>
      <c r="AT21" s="129"/>
      <c r="AU21" s="129"/>
      <c r="AV21" s="129"/>
      <c r="AW21" s="129"/>
      <c r="AX21" s="129"/>
      <c r="AY21" s="129"/>
      <c r="AZ21" s="129"/>
      <c r="BA21" s="129"/>
      <c r="BB21" s="129"/>
      <c r="BC21" s="129"/>
      <c r="BD21" s="129"/>
      <c r="BE21" s="129"/>
      <c r="BF21" s="129"/>
      <c r="BG21" s="129"/>
      <c r="BH21" s="129"/>
      <c r="BI21" s="129"/>
      <c r="BJ21" s="130"/>
      <c r="BM21" s="35"/>
      <c r="BN21" s="79"/>
      <c r="BO21" s="86">
        <f t="shared" si="0"/>
        <v>0</v>
      </c>
      <c r="BP21" s="81"/>
      <c r="BQ21" s="92"/>
      <c r="BR21" s="83"/>
      <c r="BS21" s="83"/>
      <c r="BT21" s="84"/>
      <c r="BU21" s="85"/>
      <c r="BV21" s="83"/>
      <c r="BW21" s="83"/>
      <c r="BX21" s="124"/>
      <c r="BY21" s="125"/>
      <c r="BZ21" s="126"/>
      <c r="CA21" s="126"/>
      <c r="CB21" s="35"/>
      <c r="CC21" s="35"/>
      <c r="CD21" s="35"/>
      <c r="CE21" s="35"/>
      <c r="CF21" s="35"/>
      <c r="CG21" s="35"/>
      <c r="CH21" s="35"/>
    </row>
    <row r="22" spans="2:86">
      <c r="B22" s="35"/>
      <c r="C22" s="62">
        <f t="shared" si="1"/>
        <v>11</v>
      </c>
      <c r="D22" s="121"/>
      <c r="E22" s="122"/>
      <c r="F22" s="122"/>
      <c r="G22" s="122"/>
      <c r="H22" s="122"/>
      <c r="I22" s="122"/>
      <c r="J22" s="122"/>
      <c r="K22" s="122"/>
      <c r="L22" s="122"/>
      <c r="M22" s="122"/>
      <c r="N22" s="122"/>
      <c r="O22" s="122"/>
      <c r="P22" s="122"/>
      <c r="Q22" s="122"/>
      <c r="R22" s="122"/>
      <c r="S22" s="122"/>
      <c r="T22" s="123"/>
      <c r="U22" s="121"/>
      <c r="V22" s="122"/>
      <c r="W22" s="122"/>
      <c r="X22" s="122"/>
      <c r="Y22" s="122"/>
      <c r="Z22" s="122"/>
      <c r="AA22" s="122"/>
      <c r="AB22" s="122"/>
      <c r="AC22" s="122"/>
      <c r="AD22" s="122"/>
      <c r="AE22" s="122"/>
      <c r="AF22" s="122"/>
      <c r="AG22" s="122"/>
      <c r="AH22" s="122"/>
      <c r="AI22" s="122"/>
      <c r="AJ22" s="122"/>
      <c r="AK22" s="122"/>
      <c r="AL22" s="122"/>
      <c r="AM22" s="122"/>
      <c r="AN22" s="122"/>
      <c r="AO22" s="122"/>
      <c r="AP22" s="123"/>
      <c r="AQ22" s="128"/>
      <c r="AR22" s="129"/>
      <c r="AS22" s="129"/>
      <c r="AT22" s="129"/>
      <c r="AU22" s="129"/>
      <c r="AV22" s="129"/>
      <c r="AW22" s="129"/>
      <c r="AX22" s="129"/>
      <c r="AY22" s="129"/>
      <c r="AZ22" s="129"/>
      <c r="BA22" s="129"/>
      <c r="BB22" s="129"/>
      <c r="BC22" s="129"/>
      <c r="BD22" s="129"/>
      <c r="BE22" s="129"/>
      <c r="BF22" s="129"/>
      <c r="BG22" s="129"/>
      <c r="BH22" s="129"/>
      <c r="BI22" s="129"/>
      <c r="BJ22" s="130"/>
      <c r="BM22" s="35"/>
      <c r="BN22" s="79"/>
      <c r="BO22" s="86">
        <f t="shared" si="0"/>
        <v>0</v>
      </c>
      <c r="BP22" s="81"/>
      <c r="BQ22" s="92"/>
      <c r="BR22" s="83"/>
      <c r="BS22" s="83"/>
      <c r="BT22" s="84"/>
      <c r="BU22" s="85"/>
      <c r="BV22" s="83"/>
      <c r="BW22" s="83"/>
      <c r="BX22" s="124"/>
      <c r="BY22" s="125"/>
      <c r="BZ22" s="126"/>
      <c r="CA22" s="126"/>
      <c r="CB22" s="35"/>
      <c r="CC22" s="35"/>
      <c r="CD22" s="35"/>
      <c r="CE22" s="35"/>
      <c r="CF22" s="35"/>
      <c r="CG22" s="35"/>
      <c r="CH22" s="35"/>
    </row>
    <row r="23" spans="2:86">
      <c r="B23" s="35"/>
      <c r="C23" s="62">
        <f t="shared" si="1"/>
        <v>12</v>
      </c>
      <c r="D23" s="121"/>
      <c r="E23" s="122"/>
      <c r="F23" s="122"/>
      <c r="G23" s="122"/>
      <c r="H23" s="122"/>
      <c r="I23" s="122"/>
      <c r="J23" s="122"/>
      <c r="K23" s="122"/>
      <c r="L23" s="122"/>
      <c r="M23" s="122"/>
      <c r="N23" s="122"/>
      <c r="O23" s="122"/>
      <c r="P23" s="122"/>
      <c r="Q23" s="122"/>
      <c r="R23" s="122"/>
      <c r="S23" s="122"/>
      <c r="T23" s="123"/>
      <c r="U23" s="121"/>
      <c r="V23" s="122"/>
      <c r="W23" s="122"/>
      <c r="X23" s="122"/>
      <c r="Y23" s="122"/>
      <c r="Z23" s="122"/>
      <c r="AA23" s="122"/>
      <c r="AB23" s="122"/>
      <c r="AC23" s="122"/>
      <c r="AD23" s="122"/>
      <c r="AE23" s="122"/>
      <c r="AF23" s="122"/>
      <c r="AG23" s="122"/>
      <c r="AH23" s="122"/>
      <c r="AI23" s="122"/>
      <c r="AJ23" s="122"/>
      <c r="AK23" s="122"/>
      <c r="AL23" s="122"/>
      <c r="AM23" s="122"/>
      <c r="AN23" s="122"/>
      <c r="AO23" s="122"/>
      <c r="AP23" s="123"/>
      <c r="AQ23" s="128"/>
      <c r="AR23" s="129"/>
      <c r="AS23" s="129"/>
      <c r="AT23" s="129"/>
      <c r="AU23" s="129"/>
      <c r="AV23" s="129"/>
      <c r="AW23" s="129"/>
      <c r="AX23" s="129"/>
      <c r="AY23" s="129"/>
      <c r="AZ23" s="129"/>
      <c r="BA23" s="129"/>
      <c r="BB23" s="129"/>
      <c r="BC23" s="129"/>
      <c r="BD23" s="129"/>
      <c r="BE23" s="129"/>
      <c r="BF23" s="129"/>
      <c r="BG23" s="129"/>
      <c r="BH23" s="129"/>
      <c r="BI23" s="129"/>
      <c r="BJ23" s="130"/>
      <c r="BM23" s="35"/>
      <c r="BN23" s="79"/>
      <c r="BO23" s="86">
        <f t="shared" si="0"/>
        <v>0</v>
      </c>
      <c r="BP23" s="81"/>
      <c r="BQ23" s="92"/>
      <c r="BR23" s="83"/>
      <c r="BS23" s="83"/>
      <c r="BT23" s="84"/>
      <c r="BU23" s="85"/>
      <c r="BV23" s="83"/>
      <c r="BW23" s="83"/>
      <c r="BX23" s="124"/>
      <c r="BY23" s="125"/>
      <c r="BZ23" s="126"/>
      <c r="CA23" s="126"/>
      <c r="CB23" s="35"/>
      <c r="CC23" s="35"/>
      <c r="CD23" s="35"/>
      <c r="CE23" s="35"/>
      <c r="CF23" s="35"/>
      <c r="CG23" s="35"/>
      <c r="CH23" s="35"/>
    </row>
    <row r="24" spans="2:86">
      <c r="B24" s="35"/>
      <c r="C24" s="62">
        <f t="shared" si="1"/>
        <v>13</v>
      </c>
      <c r="D24" s="121"/>
      <c r="E24" s="122"/>
      <c r="F24" s="122"/>
      <c r="G24" s="122"/>
      <c r="H24" s="122"/>
      <c r="I24" s="122"/>
      <c r="J24" s="122"/>
      <c r="K24" s="122"/>
      <c r="L24" s="122"/>
      <c r="M24" s="122"/>
      <c r="N24" s="122"/>
      <c r="O24" s="122"/>
      <c r="P24" s="122"/>
      <c r="Q24" s="122"/>
      <c r="R24" s="122"/>
      <c r="S24" s="122"/>
      <c r="T24" s="123"/>
      <c r="U24" s="121"/>
      <c r="V24" s="122"/>
      <c r="W24" s="122"/>
      <c r="X24" s="122"/>
      <c r="Y24" s="122"/>
      <c r="Z24" s="122"/>
      <c r="AA24" s="122"/>
      <c r="AB24" s="122"/>
      <c r="AC24" s="122"/>
      <c r="AD24" s="122"/>
      <c r="AE24" s="122"/>
      <c r="AF24" s="122"/>
      <c r="AG24" s="122"/>
      <c r="AH24" s="122"/>
      <c r="AI24" s="122"/>
      <c r="AJ24" s="122"/>
      <c r="AK24" s="122"/>
      <c r="AL24" s="122"/>
      <c r="AM24" s="122"/>
      <c r="AN24" s="122"/>
      <c r="AO24" s="122"/>
      <c r="AP24" s="123"/>
      <c r="AQ24" s="128"/>
      <c r="AR24" s="129"/>
      <c r="AS24" s="129"/>
      <c r="AT24" s="129"/>
      <c r="AU24" s="129"/>
      <c r="AV24" s="129"/>
      <c r="AW24" s="129"/>
      <c r="AX24" s="129"/>
      <c r="AY24" s="129"/>
      <c r="AZ24" s="129"/>
      <c r="BA24" s="129"/>
      <c r="BB24" s="129"/>
      <c r="BC24" s="129"/>
      <c r="BD24" s="129"/>
      <c r="BE24" s="129"/>
      <c r="BF24" s="129"/>
      <c r="BG24" s="129"/>
      <c r="BH24" s="129"/>
      <c r="BI24" s="129"/>
      <c r="BJ24" s="130"/>
      <c r="BM24" s="35"/>
      <c r="BN24" s="79"/>
      <c r="BO24" s="86">
        <f t="shared" si="0"/>
        <v>0</v>
      </c>
      <c r="BP24" s="81"/>
      <c r="BQ24" s="92"/>
      <c r="BR24" s="83"/>
      <c r="BS24" s="83"/>
      <c r="BT24" s="84"/>
      <c r="BU24" s="85"/>
      <c r="BV24" s="83"/>
      <c r="BW24" s="83"/>
      <c r="BX24" s="124"/>
      <c r="BY24" s="125"/>
      <c r="BZ24" s="126"/>
      <c r="CA24" s="126"/>
      <c r="CB24" s="35"/>
      <c r="CC24" s="35"/>
      <c r="CD24" s="35"/>
      <c r="CE24" s="35"/>
      <c r="CF24" s="35"/>
      <c r="CG24" s="35"/>
      <c r="CH24" s="35"/>
    </row>
    <row r="25" spans="2:86">
      <c r="B25" s="35"/>
      <c r="C25" s="62">
        <f t="shared" si="1"/>
        <v>14</v>
      </c>
      <c r="D25" s="121"/>
      <c r="E25" s="122"/>
      <c r="F25" s="122"/>
      <c r="G25" s="122"/>
      <c r="H25" s="122"/>
      <c r="I25" s="122"/>
      <c r="J25" s="122"/>
      <c r="K25" s="122"/>
      <c r="L25" s="122"/>
      <c r="M25" s="122"/>
      <c r="N25" s="122"/>
      <c r="O25" s="122"/>
      <c r="P25" s="122"/>
      <c r="Q25" s="122"/>
      <c r="R25" s="122"/>
      <c r="S25" s="122"/>
      <c r="T25" s="123"/>
      <c r="U25" s="121"/>
      <c r="V25" s="122"/>
      <c r="W25" s="122"/>
      <c r="X25" s="122"/>
      <c r="Y25" s="122"/>
      <c r="Z25" s="122"/>
      <c r="AA25" s="122"/>
      <c r="AB25" s="122"/>
      <c r="AC25" s="122"/>
      <c r="AD25" s="122"/>
      <c r="AE25" s="122"/>
      <c r="AF25" s="122"/>
      <c r="AG25" s="122"/>
      <c r="AH25" s="122"/>
      <c r="AI25" s="122"/>
      <c r="AJ25" s="122"/>
      <c r="AK25" s="122"/>
      <c r="AL25" s="122"/>
      <c r="AM25" s="122"/>
      <c r="AN25" s="122"/>
      <c r="AO25" s="122"/>
      <c r="AP25" s="123"/>
      <c r="AQ25" s="128"/>
      <c r="AR25" s="129"/>
      <c r="AS25" s="129"/>
      <c r="AT25" s="129"/>
      <c r="AU25" s="129"/>
      <c r="AV25" s="129"/>
      <c r="AW25" s="129"/>
      <c r="AX25" s="129"/>
      <c r="AY25" s="129"/>
      <c r="AZ25" s="129"/>
      <c r="BA25" s="129"/>
      <c r="BB25" s="129"/>
      <c r="BC25" s="129"/>
      <c r="BD25" s="129"/>
      <c r="BE25" s="129"/>
      <c r="BF25" s="129"/>
      <c r="BG25" s="129"/>
      <c r="BH25" s="129"/>
      <c r="BI25" s="129"/>
      <c r="BJ25" s="130"/>
      <c r="BM25" s="35"/>
      <c r="BN25" s="79"/>
      <c r="BO25" s="86">
        <f t="shared" si="0"/>
        <v>0</v>
      </c>
      <c r="BP25" s="81"/>
      <c r="BQ25" s="92"/>
      <c r="BR25" s="83"/>
      <c r="BS25" s="83"/>
      <c r="BT25" s="84"/>
      <c r="BU25" s="85"/>
      <c r="BV25" s="83"/>
      <c r="BW25" s="83"/>
      <c r="BX25" s="124"/>
      <c r="BY25" s="125"/>
      <c r="BZ25" s="126"/>
      <c r="CA25" s="126"/>
      <c r="CB25" s="35"/>
      <c r="CC25" s="35"/>
      <c r="CD25" s="35"/>
      <c r="CE25" s="35"/>
      <c r="CF25" s="35"/>
      <c r="CG25" s="35"/>
      <c r="CH25" s="35"/>
    </row>
    <row r="26" spans="2:86">
      <c r="B26" s="35"/>
      <c r="C26" s="62">
        <f t="shared" si="1"/>
        <v>15</v>
      </c>
      <c r="D26" s="121"/>
      <c r="E26" s="122"/>
      <c r="F26" s="122"/>
      <c r="G26" s="122"/>
      <c r="H26" s="122"/>
      <c r="I26" s="122"/>
      <c r="J26" s="122"/>
      <c r="K26" s="122"/>
      <c r="L26" s="122"/>
      <c r="M26" s="122"/>
      <c r="N26" s="122"/>
      <c r="O26" s="122"/>
      <c r="P26" s="122"/>
      <c r="Q26" s="122"/>
      <c r="R26" s="122"/>
      <c r="S26" s="122"/>
      <c r="T26" s="123"/>
      <c r="U26" s="121"/>
      <c r="V26" s="122"/>
      <c r="W26" s="122"/>
      <c r="X26" s="122"/>
      <c r="Y26" s="122"/>
      <c r="Z26" s="122"/>
      <c r="AA26" s="122"/>
      <c r="AB26" s="122"/>
      <c r="AC26" s="122"/>
      <c r="AD26" s="122"/>
      <c r="AE26" s="122"/>
      <c r="AF26" s="122"/>
      <c r="AG26" s="122"/>
      <c r="AH26" s="122"/>
      <c r="AI26" s="122"/>
      <c r="AJ26" s="122"/>
      <c r="AK26" s="122"/>
      <c r="AL26" s="122"/>
      <c r="AM26" s="122"/>
      <c r="AN26" s="122"/>
      <c r="AO26" s="122"/>
      <c r="AP26" s="123"/>
      <c r="AQ26" s="128"/>
      <c r="AR26" s="129"/>
      <c r="AS26" s="129"/>
      <c r="AT26" s="129"/>
      <c r="AU26" s="129"/>
      <c r="AV26" s="129"/>
      <c r="AW26" s="129"/>
      <c r="AX26" s="129"/>
      <c r="AY26" s="129"/>
      <c r="AZ26" s="129"/>
      <c r="BA26" s="129"/>
      <c r="BB26" s="129"/>
      <c r="BC26" s="129"/>
      <c r="BD26" s="129"/>
      <c r="BE26" s="129"/>
      <c r="BF26" s="129"/>
      <c r="BG26" s="129"/>
      <c r="BH26" s="129"/>
      <c r="BI26" s="129"/>
      <c r="BJ26" s="130"/>
      <c r="BM26" s="35"/>
      <c r="BN26" s="79"/>
      <c r="BO26" s="86">
        <f t="shared" si="0"/>
        <v>0</v>
      </c>
      <c r="BP26" s="81"/>
      <c r="BQ26" s="92"/>
      <c r="BR26" s="83"/>
      <c r="BS26" s="83"/>
      <c r="BT26" s="84"/>
      <c r="BU26" s="85"/>
      <c r="BV26" s="83"/>
      <c r="BW26" s="83"/>
      <c r="BX26" s="124"/>
      <c r="BY26" s="125"/>
      <c r="BZ26" s="126"/>
      <c r="CA26" s="126"/>
      <c r="CB26" s="35"/>
      <c r="CC26" s="35"/>
      <c r="CD26" s="35"/>
      <c r="CE26" s="35"/>
      <c r="CF26" s="35"/>
      <c r="CG26" s="35"/>
      <c r="CH26" s="35"/>
    </row>
    <row r="27" spans="2:86">
      <c r="B27" s="35"/>
      <c r="C27" s="62">
        <f t="shared" si="1"/>
        <v>16</v>
      </c>
      <c r="D27" s="121"/>
      <c r="E27" s="122"/>
      <c r="F27" s="122"/>
      <c r="G27" s="122"/>
      <c r="H27" s="122"/>
      <c r="I27" s="122"/>
      <c r="J27" s="122"/>
      <c r="K27" s="122"/>
      <c r="L27" s="122"/>
      <c r="M27" s="122"/>
      <c r="N27" s="122"/>
      <c r="O27" s="122"/>
      <c r="P27" s="122"/>
      <c r="Q27" s="122"/>
      <c r="R27" s="122"/>
      <c r="S27" s="122"/>
      <c r="T27" s="123"/>
      <c r="U27" s="121"/>
      <c r="V27" s="122"/>
      <c r="W27" s="122"/>
      <c r="X27" s="122"/>
      <c r="Y27" s="122"/>
      <c r="Z27" s="122"/>
      <c r="AA27" s="122"/>
      <c r="AB27" s="122"/>
      <c r="AC27" s="122"/>
      <c r="AD27" s="122"/>
      <c r="AE27" s="122"/>
      <c r="AF27" s="122"/>
      <c r="AG27" s="122"/>
      <c r="AH27" s="122"/>
      <c r="AI27" s="122"/>
      <c r="AJ27" s="122"/>
      <c r="AK27" s="122"/>
      <c r="AL27" s="122"/>
      <c r="AM27" s="122"/>
      <c r="AN27" s="122"/>
      <c r="AO27" s="122"/>
      <c r="AP27" s="123"/>
      <c r="AQ27" s="128"/>
      <c r="AR27" s="129"/>
      <c r="AS27" s="129"/>
      <c r="AT27" s="129"/>
      <c r="AU27" s="129"/>
      <c r="AV27" s="129"/>
      <c r="AW27" s="129"/>
      <c r="AX27" s="129"/>
      <c r="AY27" s="129"/>
      <c r="AZ27" s="129"/>
      <c r="BA27" s="129"/>
      <c r="BB27" s="129"/>
      <c r="BC27" s="129"/>
      <c r="BD27" s="129"/>
      <c r="BE27" s="129"/>
      <c r="BF27" s="129"/>
      <c r="BG27" s="129"/>
      <c r="BH27" s="129"/>
      <c r="BI27" s="129"/>
      <c r="BJ27" s="130"/>
      <c r="BM27" s="35"/>
      <c r="BN27" s="79"/>
      <c r="BO27" s="86">
        <f t="shared" si="0"/>
        <v>0</v>
      </c>
      <c r="BP27" s="81"/>
      <c r="BQ27" s="92"/>
      <c r="BR27" s="83"/>
      <c r="BS27" s="83"/>
      <c r="BT27" s="84"/>
      <c r="BU27" s="85"/>
      <c r="BV27" s="83"/>
      <c r="BW27" s="83"/>
      <c r="BX27" s="124"/>
      <c r="BY27" s="125"/>
      <c r="BZ27" s="126"/>
      <c r="CA27" s="126"/>
      <c r="CB27" s="35"/>
      <c r="CC27" s="35"/>
      <c r="CD27" s="35"/>
      <c r="CE27" s="35"/>
      <c r="CF27" s="35"/>
      <c r="CG27" s="35"/>
      <c r="CH27" s="35"/>
    </row>
    <row r="28" spans="2:86">
      <c r="B28" s="35"/>
      <c r="C28" s="62">
        <f t="shared" si="1"/>
        <v>17</v>
      </c>
      <c r="D28" s="121"/>
      <c r="E28" s="122"/>
      <c r="F28" s="122"/>
      <c r="G28" s="122"/>
      <c r="H28" s="122"/>
      <c r="I28" s="122"/>
      <c r="J28" s="122"/>
      <c r="K28" s="122"/>
      <c r="L28" s="122"/>
      <c r="M28" s="122"/>
      <c r="N28" s="122"/>
      <c r="O28" s="122"/>
      <c r="P28" s="122"/>
      <c r="Q28" s="122"/>
      <c r="R28" s="122"/>
      <c r="S28" s="122"/>
      <c r="T28" s="123"/>
      <c r="U28" s="121"/>
      <c r="V28" s="122"/>
      <c r="W28" s="122"/>
      <c r="X28" s="122"/>
      <c r="Y28" s="122"/>
      <c r="Z28" s="122"/>
      <c r="AA28" s="122"/>
      <c r="AB28" s="122"/>
      <c r="AC28" s="122"/>
      <c r="AD28" s="122"/>
      <c r="AE28" s="122"/>
      <c r="AF28" s="122"/>
      <c r="AG28" s="122"/>
      <c r="AH28" s="122"/>
      <c r="AI28" s="122"/>
      <c r="AJ28" s="122"/>
      <c r="AK28" s="122"/>
      <c r="AL28" s="122"/>
      <c r="AM28" s="122"/>
      <c r="AN28" s="122"/>
      <c r="AO28" s="122"/>
      <c r="AP28" s="123"/>
      <c r="AQ28" s="463"/>
      <c r="AR28" s="464"/>
      <c r="AS28" s="464"/>
      <c r="AT28" s="464"/>
      <c r="AU28" s="464"/>
      <c r="AV28" s="464"/>
      <c r="AW28" s="464"/>
      <c r="AX28" s="464"/>
      <c r="AY28" s="464"/>
      <c r="AZ28" s="464"/>
      <c r="BA28" s="464"/>
      <c r="BB28" s="464"/>
      <c r="BC28" s="464"/>
      <c r="BD28" s="464"/>
      <c r="BE28" s="464"/>
      <c r="BF28" s="464"/>
      <c r="BG28" s="464"/>
      <c r="BH28" s="464"/>
      <c r="BI28" s="464"/>
      <c r="BJ28" s="465"/>
      <c r="BM28" s="35"/>
      <c r="BN28" s="79"/>
      <c r="BO28" s="86">
        <f t="shared" si="0"/>
        <v>0</v>
      </c>
      <c r="BP28" s="81"/>
      <c r="BQ28" s="92"/>
      <c r="BR28" s="83"/>
      <c r="BS28" s="83"/>
      <c r="BT28" s="84"/>
      <c r="BU28" s="85"/>
      <c r="BV28" s="83"/>
      <c r="BW28" s="83"/>
      <c r="BX28" s="124"/>
      <c r="BY28" s="125"/>
      <c r="BZ28" s="126"/>
      <c r="CA28" s="126"/>
      <c r="CB28" s="35"/>
      <c r="CC28" s="35"/>
      <c r="CD28" s="35"/>
      <c r="CE28" s="35"/>
      <c r="CF28" s="35"/>
      <c r="CG28" s="35"/>
      <c r="CH28" s="35"/>
    </row>
    <row r="29" spans="2:86">
      <c r="B29" s="35"/>
      <c r="C29" s="62">
        <f t="shared" si="1"/>
        <v>18</v>
      </c>
      <c r="D29" s="121"/>
      <c r="E29" s="122"/>
      <c r="F29" s="122"/>
      <c r="G29" s="122"/>
      <c r="H29" s="122"/>
      <c r="I29" s="122"/>
      <c r="J29" s="122"/>
      <c r="K29" s="122"/>
      <c r="L29" s="122"/>
      <c r="M29" s="122"/>
      <c r="N29" s="122"/>
      <c r="O29" s="122"/>
      <c r="P29" s="122"/>
      <c r="Q29" s="122"/>
      <c r="R29" s="122"/>
      <c r="S29" s="122"/>
      <c r="T29" s="123"/>
      <c r="U29" s="121"/>
      <c r="V29" s="122"/>
      <c r="W29" s="122"/>
      <c r="X29" s="122"/>
      <c r="Y29" s="122"/>
      <c r="Z29" s="122"/>
      <c r="AA29" s="122"/>
      <c r="AB29" s="122"/>
      <c r="AC29" s="122"/>
      <c r="AD29" s="122"/>
      <c r="AE29" s="122"/>
      <c r="AF29" s="122"/>
      <c r="AG29" s="122"/>
      <c r="AH29" s="122"/>
      <c r="AI29" s="122"/>
      <c r="AJ29" s="122"/>
      <c r="AK29" s="122"/>
      <c r="AL29" s="122"/>
      <c r="AM29" s="122"/>
      <c r="AN29" s="122"/>
      <c r="AO29" s="122"/>
      <c r="AP29" s="123"/>
      <c r="AQ29" s="463"/>
      <c r="AR29" s="464"/>
      <c r="AS29" s="464"/>
      <c r="AT29" s="464"/>
      <c r="AU29" s="464"/>
      <c r="AV29" s="464"/>
      <c r="AW29" s="464"/>
      <c r="AX29" s="464"/>
      <c r="AY29" s="464"/>
      <c r="AZ29" s="464"/>
      <c r="BA29" s="464"/>
      <c r="BB29" s="464"/>
      <c r="BC29" s="464"/>
      <c r="BD29" s="464"/>
      <c r="BE29" s="464"/>
      <c r="BF29" s="464"/>
      <c r="BG29" s="464"/>
      <c r="BH29" s="464"/>
      <c r="BI29" s="464"/>
      <c r="BJ29" s="465"/>
      <c r="BM29" s="35"/>
      <c r="BN29" s="79"/>
      <c r="BO29" s="86">
        <f t="shared" si="0"/>
        <v>0</v>
      </c>
      <c r="BP29" s="81"/>
      <c r="BQ29" s="92"/>
      <c r="BR29" s="83"/>
      <c r="BS29" s="83"/>
      <c r="BT29" s="84"/>
      <c r="BU29" s="85"/>
      <c r="BV29" s="83"/>
      <c r="BW29" s="83"/>
      <c r="BX29" s="124"/>
      <c r="BY29" s="125"/>
      <c r="BZ29" s="126"/>
      <c r="CA29" s="126"/>
      <c r="CB29" s="35"/>
      <c r="CC29" s="35"/>
      <c r="CD29" s="35"/>
      <c r="CE29" s="35"/>
      <c r="CF29" s="35"/>
      <c r="CG29" s="35"/>
      <c r="CH29" s="35"/>
    </row>
    <row r="30" spans="2:86">
      <c r="B30" s="35"/>
      <c r="C30" s="62">
        <f t="shared" si="1"/>
        <v>19</v>
      </c>
      <c r="D30" s="121"/>
      <c r="E30" s="122"/>
      <c r="F30" s="122"/>
      <c r="G30" s="122"/>
      <c r="H30" s="122"/>
      <c r="I30" s="122"/>
      <c r="J30" s="122"/>
      <c r="K30" s="122"/>
      <c r="L30" s="122"/>
      <c r="M30" s="122"/>
      <c r="N30" s="122"/>
      <c r="O30" s="122"/>
      <c r="P30" s="122"/>
      <c r="Q30" s="122"/>
      <c r="R30" s="122"/>
      <c r="S30" s="122"/>
      <c r="T30" s="123"/>
      <c r="U30" s="121"/>
      <c r="V30" s="122"/>
      <c r="W30" s="122"/>
      <c r="X30" s="122"/>
      <c r="Y30" s="122"/>
      <c r="Z30" s="122"/>
      <c r="AA30" s="122"/>
      <c r="AB30" s="122"/>
      <c r="AC30" s="122"/>
      <c r="AD30" s="122"/>
      <c r="AE30" s="122"/>
      <c r="AF30" s="122"/>
      <c r="AG30" s="122"/>
      <c r="AH30" s="122"/>
      <c r="AI30" s="122"/>
      <c r="AJ30" s="122"/>
      <c r="AK30" s="122"/>
      <c r="AL30" s="122"/>
      <c r="AM30" s="122"/>
      <c r="AN30" s="122"/>
      <c r="AO30" s="122"/>
      <c r="AP30" s="123"/>
      <c r="AQ30" s="463"/>
      <c r="AR30" s="464"/>
      <c r="AS30" s="464"/>
      <c r="AT30" s="464"/>
      <c r="AU30" s="464"/>
      <c r="AV30" s="464"/>
      <c r="AW30" s="464"/>
      <c r="AX30" s="464"/>
      <c r="AY30" s="464"/>
      <c r="AZ30" s="464"/>
      <c r="BA30" s="464"/>
      <c r="BB30" s="464"/>
      <c r="BC30" s="464"/>
      <c r="BD30" s="464"/>
      <c r="BE30" s="464"/>
      <c r="BF30" s="464"/>
      <c r="BG30" s="464"/>
      <c r="BH30" s="464"/>
      <c r="BI30" s="464"/>
      <c r="BJ30" s="465"/>
      <c r="BM30" s="35"/>
      <c r="BN30" s="79"/>
      <c r="BO30" s="86">
        <f t="shared" si="0"/>
        <v>0</v>
      </c>
      <c r="BP30" s="81"/>
      <c r="BQ30" s="92"/>
      <c r="BR30" s="83"/>
      <c r="BS30" s="83"/>
      <c r="BT30" s="84"/>
      <c r="BU30" s="85"/>
      <c r="BV30" s="83"/>
      <c r="BW30" s="83"/>
      <c r="BX30" s="124"/>
      <c r="BY30" s="125"/>
      <c r="BZ30" s="126"/>
      <c r="CA30" s="126"/>
      <c r="CB30" s="35"/>
      <c r="CC30" s="35"/>
      <c r="CD30" s="35"/>
      <c r="CE30" s="35"/>
      <c r="CF30" s="35"/>
      <c r="CG30" s="35"/>
      <c r="CH30" s="35"/>
    </row>
    <row r="31" spans="2:86">
      <c r="B31" s="35"/>
      <c r="C31" s="62">
        <f t="shared" si="1"/>
        <v>20</v>
      </c>
      <c r="D31" s="121"/>
      <c r="E31" s="122"/>
      <c r="F31" s="122"/>
      <c r="G31" s="122"/>
      <c r="H31" s="122"/>
      <c r="I31" s="122"/>
      <c r="J31" s="122"/>
      <c r="K31" s="122"/>
      <c r="L31" s="122"/>
      <c r="M31" s="122"/>
      <c r="N31" s="122"/>
      <c r="O31" s="122"/>
      <c r="P31" s="122"/>
      <c r="Q31" s="122"/>
      <c r="R31" s="122"/>
      <c r="S31" s="122"/>
      <c r="T31" s="123"/>
      <c r="U31" s="121"/>
      <c r="V31" s="122"/>
      <c r="W31" s="122"/>
      <c r="X31" s="122"/>
      <c r="Y31" s="122"/>
      <c r="Z31" s="122"/>
      <c r="AA31" s="122"/>
      <c r="AB31" s="122"/>
      <c r="AC31" s="122"/>
      <c r="AD31" s="122"/>
      <c r="AE31" s="122"/>
      <c r="AF31" s="122"/>
      <c r="AG31" s="122"/>
      <c r="AH31" s="122"/>
      <c r="AI31" s="122"/>
      <c r="AJ31" s="122"/>
      <c r="AK31" s="122"/>
      <c r="AL31" s="122"/>
      <c r="AM31" s="122"/>
      <c r="AN31" s="122"/>
      <c r="AO31" s="122"/>
      <c r="AP31" s="123"/>
      <c r="AQ31" s="463"/>
      <c r="AR31" s="464"/>
      <c r="AS31" s="464"/>
      <c r="AT31" s="464"/>
      <c r="AU31" s="464"/>
      <c r="AV31" s="464"/>
      <c r="AW31" s="464"/>
      <c r="AX31" s="464"/>
      <c r="AY31" s="464"/>
      <c r="AZ31" s="464"/>
      <c r="BA31" s="464"/>
      <c r="BB31" s="464"/>
      <c r="BC31" s="464"/>
      <c r="BD31" s="464"/>
      <c r="BE31" s="464"/>
      <c r="BF31" s="464"/>
      <c r="BG31" s="464"/>
      <c r="BH31" s="464"/>
      <c r="BI31" s="464"/>
      <c r="BJ31" s="465"/>
      <c r="BM31" s="35"/>
      <c r="BN31" s="79"/>
      <c r="BO31" s="86">
        <f t="shared" si="0"/>
        <v>0</v>
      </c>
      <c r="BP31" s="81"/>
      <c r="BQ31" s="92"/>
      <c r="BR31" s="83"/>
      <c r="BS31" s="83"/>
      <c r="BT31" s="84"/>
      <c r="BU31" s="85"/>
      <c r="BV31" s="83"/>
      <c r="BW31" s="83"/>
      <c r="BX31" s="124"/>
      <c r="BY31" s="125"/>
      <c r="BZ31" s="126"/>
      <c r="CA31" s="126"/>
      <c r="CB31" s="35"/>
      <c r="CC31" s="35"/>
      <c r="CD31" s="35"/>
      <c r="CE31" s="35"/>
      <c r="CF31" s="35"/>
      <c r="CG31" s="35"/>
      <c r="CH31" s="35"/>
    </row>
    <row r="32" spans="2:86">
      <c r="B32" s="35"/>
      <c r="C32" s="62">
        <f t="shared" si="1"/>
        <v>21</v>
      </c>
      <c r="D32" s="121"/>
      <c r="E32" s="122"/>
      <c r="F32" s="122"/>
      <c r="G32" s="122"/>
      <c r="H32" s="122"/>
      <c r="I32" s="122"/>
      <c r="J32" s="122"/>
      <c r="K32" s="122"/>
      <c r="L32" s="122"/>
      <c r="M32" s="122"/>
      <c r="N32" s="122"/>
      <c r="O32" s="122"/>
      <c r="P32" s="122"/>
      <c r="Q32" s="122"/>
      <c r="R32" s="122"/>
      <c r="S32" s="122"/>
      <c r="T32" s="123"/>
      <c r="U32" s="121"/>
      <c r="V32" s="122"/>
      <c r="W32" s="122"/>
      <c r="X32" s="122"/>
      <c r="Y32" s="122"/>
      <c r="Z32" s="122"/>
      <c r="AA32" s="122"/>
      <c r="AB32" s="122"/>
      <c r="AC32" s="122"/>
      <c r="AD32" s="122"/>
      <c r="AE32" s="122"/>
      <c r="AF32" s="122"/>
      <c r="AG32" s="122"/>
      <c r="AH32" s="122"/>
      <c r="AI32" s="122"/>
      <c r="AJ32" s="122"/>
      <c r="AK32" s="122"/>
      <c r="AL32" s="122"/>
      <c r="AM32" s="122"/>
      <c r="AN32" s="122"/>
      <c r="AO32" s="122"/>
      <c r="AP32" s="123"/>
      <c r="AQ32" s="463"/>
      <c r="AR32" s="464"/>
      <c r="AS32" s="464"/>
      <c r="AT32" s="464"/>
      <c r="AU32" s="464"/>
      <c r="AV32" s="464"/>
      <c r="AW32" s="464"/>
      <c r="AX32" s="464"/>
      <c r="AY32" s="464"/>
      <c r="AZ32" s="464"/>
      <c r="BA32" s="464"/>
      <c r="BB32" s="464"/>
      <c r="BC32" s="464"/>
      <c r="BD32" s="464"/>
      <c r="BE32" s="464"/>
      <c r="BF32" s="464"/>
      <c r="BG32" s="464"/>
      <c r="BH32" s="464"/>
      <c r="BI32" s="464"/>
      <c r="BJ32" s="465"/>
      <c r="BM32" s="35"/>
      <c r="BN32" s="79"/>
      <c r="BO32" s="86">
        <f t="shared" si="0"/>
        <v>0</v>
      </c>
      <c r="BP32" s="81"/>
      <c r="BQ32" s="92"/>
      <c r="BR32" s="83"/>
      <c r="BS32" s="83"/>
      <c r="BT32" s="84"/>
      <c r="BU32" s="85"/>
      <c r="BV32" s="83"/>
      <c r="BW32" s="83"/>
      <c r="BX32" s="124"/>
      <c r="BY32" s="125"/>
      <c r="BZ32" s="126"/>
      <c r="CA32" s="126"/>
      <c r="CB32" s="35"/>
      <c r="CC32" s="35"/>
      <c r="CD32" s="35"/>
      <c r="CE32" s="35"/>
      <c r="CF32" s="35"/>
      <c r="CG32" s="35"/>
      <c r="CH32" s="35"/>
    </row>
    <row r="33" spans="2:86">
      <c r="B33" s="35"/>
      <c r="C33" s="62">
        <f t="shared" si="1"/>
        <v>22</v>
      </c>
      <c r="D33" s="121"/>
      <c r="E33" s="122"/>
      <c r="F33" s="122"/>
      <c r="G33" s="122"/>
      <c r="H33" s="122"/>
      <c r="I33" s="122"/>
      <c r="J33" s="122"/>
      <c r="K33" s="122"/>
      <c r="L33" s="122"/>
      <c r="M33" s="122"/>
      <c r="N33" s="122"/>
      <c r="O33" s="122"/>
      <c r="P33" s="122"/>
      <c r="Q33" s="122"/>
      <c r="R33" s="122"/>
      <c r="S33" s="122"/>
      <c r="T33" s="123"/>
      <c r="U33" s="121"/>
      <c r="V33" s="122"/>
      <c r="W33" s="122"/>
      <c r="X33" s="122"/>
      <c r="Y33" s="122"/>
      <c r="Z33" s="122"/>
      <c r="AA33" s="122"/>
      <c r="AB33" s="122"/>
      <c r="AC33" s="122"/>
      <c r="AD33" s="122"/>
      <c r="AE33" s="122"/>
      <c r="AF33" s="122"/>
      <c r="AG33" s="122"/>
      <c r="AH33" s="122"/>
      <c r="AI33" s="122"/>
      <c r="AJ33" s="122"/>
      <c r="AK33" s="122"/>
      <c r="AL33" s="122"/>
      <c r="AM33" s="122"/>
      <c r="AN33" s="122"/>
      <c r="AO33" s="122"/>
      <c r="AP33" s="123"/>
      <c r="AQ33" s="463"/>
      <c r="AR33" s="464"/>
      <c r="AS33" s="464"/>
      <c r="AT33" s="464"/>
      <c r="AU33" s="464"/>
      <c r="AV33" s="464"/>
      <c r="AW33" s="464"/>
      <c r="AX33" s="464"/>
      <c r="AY33" s="464"/>
      <c r="AZ33" s="464"/>
      <c r="BA33" s="464"/>
      <c r="BB33" s="464"/>
      <c r="BC33" s="464"/>
      <c r="BD33" s="464"/>
      <c r="BE33" s="464"/>
      <c r="BF33" s="464"/>
      <c r="BG33" s="464"/>
      <c r="BH33" s="464"/>
      <c r="BI33" s="464"/>
      <c r="BJ33" s="465"/>
      <c r="BM33" s="35"/>
      <c r="BN33" s="79"/>
      <c r="BO33" s="86">
        <f t="shared" si="0"/>
        <v>0</v>
      </c>
      <c r="BP33" s="81"/>
      <c r="BQ33" s="92"/>
      <c r="BR33" s="83"/>
      <c r="BS33" s="83"/>
      <c r="BT33" s="84"/>
      <c r="BU33" s="85"/>
      <c r="BV33" s="83"/>
      <c r="BW33" s="83"/>
      <c r="BX33" s="124"/>
      <c r="BY33" s="125"/>
      <c r="BZ33" s="126"/>
      <c r="CA33" s="126"/>
      <c r="CB33" s="35"/>
      <c r="CC33" s="35"/>
      <c r="CD33" s="35"/>
      <c r="CE33" s="35"/>
      <c r="CF33" s="35"/>
      <c r="CG33" s="35"/>
      <c r="CH33" s="35"/>
    </row>
    <row r="34" spans="2:86">
      <c r="B34" s="35"/>
      <c r="C34" s="62">
        <f t="shared" si="1"/>
        <v>23</v>
      </c>
      <c r="D34" s="121"/>
      <c r="E34" s="122"/>
      <c r="F34" s="122"/>
      <c r="G34" s="122"/>
      <c r="H34" s="122"/>
      <c r="I34" s="122"/>
      <c r="J34" s="122"/>
      <c r="K34" s="122"/>
      <c r="L34" s="122"/>
      <c r="M34" s="122"/>
      <c r="N34" s="122"/>
      <c r="O34" s="122"/>
      <c r="P34" s="122"/>
      <c r="Q34" s="122"/>
      <c r="R34" s="122"/>
      <c r="S34" s="122"/>
      <c r="T34" s="123"/>
      <c r="U34" s="121"/>
      <c r="V34" s="122"/>
      <c r="W34" s="122"/>
      <c r="X34" s="122"/>
      <c r="Y34" s="122"/>
      <c r="Z34" s="122"/>
      <c r="AA34" s="122"/>
      <c r="AB34" s="122"/>
      <c r="AC34" s="122"/>
      <c r="AD34" s="122"/>
      <c r="AE34" s="122"/>
      <c r="AF34" s="122"/>
      <c r="AG34" s="122"/>
      <c r="AH34" s="122"/>
      <c r="AI34" s="122"/>
      <c r="AJ34" s="122"/>
      <c r="AK34" s="122"/>
      <c r="AL34" s="122"/>
      <c r="AM34" s="122"/>
      <c r="AN34" s="122"/>
      <c r="AO34" s="122"/>
      <c r="AP34" s="123"/>
      <c r="AQ34" s="463"/>
      <c r="AR34" s="464"/>
      <c r="AS34" s="464"/>
      <c r="AT34" s="464"/>
      <c r="AU34" s="464"/>
      <c r="AV34" s="464"/>
      <c r="AW34" s="464"/>
      <c r="AX34" s="464"/>
      <c r="AY34" s="464"/>
      <c r="AZ34" s="464"/>
      <c r="BA34" s="464"/>
      <c r="BB34" s="464"/>
      <c r="BC34" s="464"/>
      <c r="BD34" s="464"/>
      <c r="BE34" s="464"/>
      <c r="BF34" s="464"/>
      <c r="BG34" s="464"/>
      <c r="BH34" s="464"/>
      <c r="BI34" s="464"/>
      <c r="BJ34" s="465"/>
      <c r="BM34" s="35"/>
      <c r="BN34" s="79"/>
      <c r="BO34" s="86">
        <f t="shared" si="0"/>
        <v>0</v>
      </c>
      <c r="BP34" s="81"/>
      <c r="BQ34" s="92"/>
      <c r="BR34" s="83"/>
      <c r="BS34" s="83"/>
      <c r="BT34" s="84"/>
      <c r="BU34" s="85"/>
      <c r="BV34" s="83"/>
      <c r="BW34" s="83"/>
      <c r="BX34" s="124"/>
      <c r="BY34" s="125"/>
      <c r="BZ34" s="126"/>
      <c r="CA34" s="126"/>
      <c r="CB34" s="35"/>
      <c r="CC34" s="35"/>
      <c r="CD34" s="35"/>
      <c r="CE34" s="35"/>
      <c r="CF34" s="35"/>
      <c r="CG34" s="35"/>
      <c r="CH34" s="35"/>
    </row>
    <row r="35" spans="2:86">
      <c r="B35" s="35"/>
      <c r="C35" s="62">
        <f t="shared" si="1"/>
        <v>24</v>
      </c>
      <c r="D35" s="121"/>
      <c r="E35" s="122"/>
      <c r="F35" s="122"/>
      <c r="G35" s="122"/>
      <c r="H35" s="122"/>
      <c r="I35" s="122"/>
      <c r="J35" s="122"/>
      <c r="K35" s="122"/>
      <c r="L35" s="122"/>
      <c r="M35" s="122"/>
      <c r="N35" s="122"/>
      <c r="O35" s="122"/>
      <c r="P35" s="122"/>
      <c r="Q35" s="122"/>
      <c r="R35" s="122"/>
      <c r="S35" s="122"/>
      <c r="T35" s="123"/>
      <c r="U35" s="121"/>
      <c r="V35" s="122"/>
      <c r="W35" s="122"/>
      <c r="X35" s="122"/>
      <c r="Y35" s="122"/>
      <c r="Z35" s="122"/>
      <c r="AA35" s="122"/>
      <c r="AB35" s="122"/>
      <c r="AC35" s="122"/>
      <c r="AD35" s="122"/>
      <c r="AE35" s="122"/>
      <c r="AF35" s="122"/>
      <c r="AG35" s="122"/>
      <c r="AH35" s="122"/>
      <c r="AI35" s="122"/>
      <c r="AJ35" s="122"/>
      <c r="AK35" s="122"/>
      <c r="AL35" s="122"/>
      <c r="AM35" s="122"/>
      <c r="AN35" s="122"/>
      <c r="AO35" s="122"/>
      <c r="AP35" s="123"/>
      <c r="AQ35" s="463"/>
      <c r="AR35" s="464"/>
      <c r="AS35" s="464"/>
      <c r="AT35" s="464"/>
      <c r="AU35" s="464"/>
      <c r="AV35" s="464"/>
      <c r="AW35" s="464"/>
      <c r="AX35" s="464"/>
      <c r="AY35" s="464"/>
      <c r="AZ35" s="464"/>
      <c r="BA35" s="464"/>
      <c r="BB35" s="464"/>
      <c r="BC35" s="464"/>
      <c r="BD35" s="464"/>
      <c r="BE35" s="464"/>
      <c r="BF35" s="464"/>
      <c r="BG35" s="464"/>
      <c r="BH35" s="464"/>
      <c r="BI35" s="464"/>
      <c r="BJ35" s="465"/>
      <c r="BM35" s="35"/>
      <c r="BN35" s="79"/>
      <c r="BO35" s="86">
        <f t="shared" si="0"/>
        <v>0</v>
      </c>
      <c r="BP35" s="81"/>
      <c r="BQ35" s="92"/>
      <c r="BR35" s="83"/>
      <c r="BS35" s="83"/>
      <c r="BT35" s="84"/>
      <c r="BU35" s="85"/>
      <c r="BV35" s="83"/>
      <c r="BW35" s="83"/>
      <c r="BX35" s="124"/>
      <c r="BY35" s="125"/>
      <c r="BZ35" s="126"/>
      <c r="CA35" s="126"/>
      <c r="CB35" s="35"/>
      <c r="CC35" s="35"/>
      <c r="CD35" s="35"/>
      <c r="CE35" s="35"/>
      <c r="CF35" s="35"/>
      <c r="CG35" s="35"/>
      <c r="CH35" s="35"/>
    </row>
    <row r="36" spans="2:86">
      <c r="B36" s="35"/>
      <c r="C36" s="62">
        <f t="shared" si="1"/>
        <v>25</v>
      </c>
      <c r="D36" s="121"/>
      <c r="E36" s="122"/>
      <c r="F36" s="122"/>
      <c r="G36" s="122"/>
      <c r="H36" s="122"/>
      <c r="I36" s="122"/>
      <c r="J36" s="122"/>
      <c r="K36" s="122"/>
      <c r="L36" s="122"/>
      <c r="M36" s="122"/>
      <c r="N36" s="122"/>
      <c r="O36" s="122"/>
      <c r="P36" s="122"/>
      <c r="Q36" s="122"/>
      <c r="R36" s="122"/>
      <c r="S36" s="122"/>
      <c r="T36" s="123"/>
      <c r="U36" s="121"/>
      <c r="V36" s="122"/>
      <c r="W36" s="122"/>
      <c r="X36" s="122"/>
      <c r="Y36" s="122"/>
      <c r="Z36" s="122"/>
      <c r="AA36" s="122"/>
      <c r="AB36" s="122"/>
      <c r="AC36" s="122"/>
      <c r="AD36" s="122"/>
      <c r="AE36" s="122"/>
      <c r="AF36" s="122"/>
      <c r="AG36" s="122"/>
      <c r="AH36" s="122"/>
      <c r="AI36" s="122"/>
      <c r="AJ36" s="122"/>
      <c r="AK36" s="122"/>
      <c r="AL36" s="122"/>
      <c r="AM36" s="122"/>
      <c r="AN36" s="122"/>
      <c r="AO36" s="122"/>
      <c r="AP36" s="123"/>
      <c r="AQ36" s="463"/>
      <c r="AR36" s="464"/>
      <c r="AS36" s="464"/>
      <c r="AT36" s="464"/>
      <c r="AU36" s="464"/>
      <c r="AV36" s="464"/>
      <c r="AW36" s="464"/>
      <c r="AX36" s="464"/>
      <c r="AY36" s="464"/>
      <c r="AZ36" s="464"/>
      <c r="BA36" s="464"/>
      <c r="BB36" s="464"/>
      <c r="BC36" s="464"/>
      <c r="BD36" s="464"/>
      <c r="BE36" s="464"/>
      <c r="BF36" s="464"/>
      <c r="BG36" s="464"/>
      <c r="BH36" s="464"/>
      <c r="BI36" s="464"/>
      <c r="BJ36" s="465"/>
      <c r="BM36" s="35"/>
      <c r="BN36" s="79"/>
      <c r="BO36" s="86">
        <f t="shared" si="0"/>
        <v>0</v>
      </c>
      <c r="BP36" s="81"/>
      <c r="BQ36" s="92"/>
      <c r="BR36" s="83"/>
      <c r="BS36" s="83"/>
      <c r="BT36" s="84"/>
      <c r="BU36" s="85"/>
      <c r="BV36" s="83"/>
      <c r="BW36" s="83"/>
      <c r="BX36" s="124"/>
      <c r="BY36" s="125"/>
      <c r="BZ36" s="126"/>
      <c r="CA36" s="126"/>
      <c r="CB36" s="35"/>
      <c r="CC36" s="35"/>
      <c r="CD36" s="35"/>
      <c r="CE36" s="35"/>
      <c r="CF36" s="35"/>
      <c r="CG36" s="35"/>
      <c r="CH36" s="35"/>
    </row>
    <row r="37" spans="2:86">
      <c r="B37" s="35"/>
      <c r="C37" s="62">
        <f t="shared" si="1"/>
        <v>26</v>
      </c>
      <c r="D37" s="121"/>
      <c r="E37" s="122"/>
      <c r="F37" s="122"/>
      <c r="G37" s="122"/>
      <c r="H37" s="122"/>
      <c r="I37" s="122"/>
      <c r="J37" s="122"/>
      <c r="K37" s="122"/>
      <c r="L37" s="122"/>
      <c r="M37" s="122"/>
      <c r="N37" s="122"/>
      <c r="O37" s="122"/>
      <c r="P37" s="122"/>
      <c r="Q37" s="122"/>
      <c r="R37" s="122"/>
      <c r="S37" s="122"/>
      <c r="T37" s="123"/>
      <c r="U37" s="121"/>
      <c r="V37" s="122"/>
      <c r="W37" s="122"/>
      <c r="X37" s="122"/>
      <c r="Y37" s="122"/>
      <c r="Z37" s="122"/>
      <c r="AA37" s="122"/>
      <c r="AB37" s="122"/>
      <c r="AC37" s="122"/>
      <c r="AD37" s="122"/>
      <c r="AE37" s="122"/>
      <c r="AF37" s="122"/>
      <c r="AG37" s="122"/>
      <c r="AH37" s="122"/>
      <c r="AI37" s="122"/>
      <c r="AJ37" s="122"/>
      <c r="AK37" s="122"/>
      <c r="AL37" s="122"/>
      <c r="AM37" s="122"/>
      <c r="AN37" s="122"/>
      <c r="AO37" s="122"/>
      <c r="AP37" s="123"/>
      <c r="AQ37" s="463"/>
      <c r="AR37" s="464"/>
      <c r="AS37" s="464"/>
      <c r="AT37" s="464"/>
      <c r="AU37" s="464"/>
      <c r="AV37" s="464"/>
      <c r="AW37" s="464"/>
      <c r="AX37" s="464"/>
      <c r="AY37" s="464"/>
      <c r="AZ37" s="464"/>
      <c r="BA37" s="464"/>
      <c r="BB37" s="464"/>
      <c r="BC37" s="464"/>
      <c r="BD37" s="464"/>
      <c r="BE37" s="464"/>
      <c r="BF37" s="464"/>
      <c r="BG37" s="464"/>
      <c r="BH37" s="464"/>
      <c r="BI37" s="464"/>
      <c r="BJ37" s="465"/>
      <c r="BM37" s="35"/>
      <c r="BN37" s="79"/>
      <c r="BO37" s="86">
        <f t="shared" si="0"/>
        <v>0</v>
      </c>
      <c r="BP37" s="81"/>
      <c r="BQ37" s="92"/>
      <c r="BR37" s="83"/>
      <c r="BS37" s="83"/>
      <c r="BT37" s="84"/>
      <c r="BU37" s="85"/>
      <c r="BV37" s="83"/>
      <c r="BW37" s="83"/>
      <c r="BX37" s="124"/>
      <c r="BY37" s="125"/>
      <c r="BZ37" s="126"/>
      <c r="CA37" s="126"/>
      <c r="CB37" s="35"/>
      <c r="CC37" s="35"/>
      <c r="CD37" s="35"/>
      <c r="CE37" s="35"/>
      <c r="CF37" s="35"/>
      <c r="CG37" s="35"/>
      <c r="CH37" s="35"/>
    </row>
    <row r="38" spans="2:86">
      <c r="B38" s="35"/>
      <c r="C38" s="62">
        <f t="shared" si="1"/>
        <v>27</v>
      </c>
      <c r="D38" s="121"/>
      <c r="E38" s="122"/>
      <c r="F38" s="122"/>
      <c r="G38" s="122"/>
      <c r="H38" s="122"/>
      <c r="I38" s="122"/>
      <c r="J38" s="122"/>
      <c r="K38" s="122"/>
      <c r="L38" s="122"/>
      <c r="M38" s="122"/>
      <c r="N38" s="122"/>
      <c r="O38" s="122"/>
      <c r="P38" s="122"/>
      <c r="Q38" s="122"/>
      <c r="R38" s="122"/>
      <c r="S38" s="122"/>
      <c r="T38" s="123"/>
      <c r="U38" s="121"/>
      <c r="V38" s="122"/>
      <c r="W38" s="122"/>
      <c r="X38" s="122"/>
      <c r="Y38" s="122"/>
      <c r="Z38" s="122"/>
      <c r="AA38" s="122"/>
      <c r="AB38" s="122"/>
      <c r="AC38" s="122"/>
      <c r="AD38" s="122"/>
      <c r="AE38" s="122"/>
      <c r="AF38" s="122"/>
      <c r="AG38" s="122"/>
      <c r="AH38" s="122"/>
      <c r="AI38" s="122"/>
      <c r="AJ38" s="122"/>
      <c r="AK38" s="122"/>
      <c r="AL38" s="122"/>
      <c r="AM38" s="122"/>
      <c r="AN38" s="122"/>
      <c r="AO38" s="122"/>
      <c r="AP38" s="123"/>
      <c r="AQ38" s="463"/>
      <c r="AR38" s="464"/>
      <c r="AS38" s="464"/>
      <c r="AT38" s="464"/>
      <c r="AU38" s="464"/>
      <c r="AV38" s="464"/>
      <c r="AW38" s="464"/>
      <c r="AX38" s="464"/>
      <c r="AY38" s="464"/>
      <c r="AZ38" s="464"/>
      <c r="BA38" s="464"/>
      <c r="BB38" s="464"/>
      <c r="BC38" s="464"/>
      <c r="BD38" s="464"/>
      <c r="BE38" s="464"/>
      <c r="BF38" s="464"/>
      <c r="BG38" s="464"/>
      <c r="BH38" s="464"/>
      <c r="BI38" s="464"/>
      <c r="BJ38" s="465"/>
      <c r="BM38" s="35"/>
      <c r="BN38" s="79"/>
      <c r="BO38" s="86">
        <f t="shared" si="0"/>
        <v>0</v>
      </c>
      <c r="BP38" s="81"/>
      <c r="BQ38" s="92"/>
      <c r="BR38" s="83"/>
      <c r="BS38" s="83"/>
      <c r="BT38" s="84"/>
      <c r="BU38" s="85"/>
      <c r="BV38" s="83"/>
      <c r="BW38" s="83"/>
      <c r="BX38" s="124"/>
      <c r="BY38" s="125"/>
      <c r="BZ38" s="126"/>
      <c r="CA38" s="126"/>
      <c r="CB38" s="35"/>
      <c r="CC38" s="35"/>
      <c r="CD38" s="35"/>
      <c r="CE38" s="35"/>
      <c r="CF38" s="35"/>
      <c r="CG38" s="35"/>
      <c r="CH38" s="35"/>
    </row>
    <row r="39" spans="2:86">
      <c r="B39" s="35"/>
      <c r="C39" s="62">
        <f t="shared" si="1"/>
        <v>28</v>
      </c>
      <c r="D39" s="121"/>
      <c r="E39" s="122"/>
      <c r="F39" s="122"/>
      <c r="G39" s="122"/>
      <c r="H39" s="122"/>
      <c r="I39" s="122"/>
      <c r="J39" s="122"/>
      <c r="K39" s="122"/>
      <c r="L39" s="122"/>
      <c r="M39" s="122"/>
      <c r="N39" s="122"/>
      <c r="O39" s="122"/>
      <c r="P39" s="122"/>
      <c r="Q39" s="122"/>
      <c r="R39" s="122"/>
      <c r="S39" s="122"/>
      <c r="T39" s="123"/>
      <c r="U39" s="121"/>
      <c r="V39" s="122"/>
      <c r="W39" s="122"/>
      <c r="X39" s="122"/>
      <c r="Y39" s="122"/>
      <c r="Z39" s="122"/>
      <c r="AA39" s="122"/>
      <c r="AB39" s="122"/>
      <c r="AC39" s="122"/>
      <c r="AD39" s="122"/>
      <c r="AE39" s="122"/>
      <c r="AF39" s="122"/>
      <c r="AG39" s="122"/>
      <c r="AH39" s="122"/>
      <c r="AI39" s="122"/>
      <c r="AJ39" s="122"/>
      <c r="AK39" s="122"/>
      <c r="AL39" s="122"/>
      <c r="AM39" s="122"/>
      <c r="AN39" s="122"/>
      <c r="AO39" s="122"/>
      <c r="AP39" s="123"/>
      <c r="AQ39" s="463"/>
      <c r="AR39" s="464"/>
      <c r="AS39" s="464"/>
      <c r="AT39" s="464"/>
      <c r="AU39" s="464"/>
      <c r="AV39" s="464"/>
      <c r="AW39" s="464"/>
      <c r="AX39" s="464"/>
      <c r="AY39" s="464"/>
      <c r="AZ39" s="464"/>
      <c r="BA39" s="464"/>
      <c r="BB39" s="464"/>
      <c r="BC39" s="464"/>
      <c r="BD39" s="464"/>
      <c r="BE39" s="464"/>
      <c r="BF39" s="464"/>
      <c r="BG39" s="464"/>
      <c r="BH39" s="464"/>
      <c r="BI39" s="464"/>
      <c r="BJ39" s="465"/>
      <c r="BM39" s="35"/>
      <c r="BN39" s="79"/>
      <c r="BO39" s="86">
        <f t="shared" si="0"/>
        <v>0</v>
      </c>
      <c r="BP39" s="81"/>
      <c r="BQ39" s="92"/>
      <c r="BR39" s="83"/>
      <c r="BS39" s="83"/>
      <c r="BT39" s="84"/>
      <c r="BU39" s="85"/>
      <c r="BV39" s="83"/>
      <c r="BW39" s="83"/>
      <c r="BX39" s="131"/>
      <c r="BY39" s="125"/>
      <c r="BZ39" s="132"/>
      <c r="CA39" s="132"/>
      <c r="CB39" s="35"/>
      <c r="CC39" s="35"/>
      <c r="CD39" s="35"/>
      <c r="CE39" s="35"/>
      <c r="CF39" s="35"/>
      <c r="CG39" s="35"/>
      <c r="CH39" s="35"/>
    </row>
    <row r="40" spans="2:86">
      <c r="B40" s="35"/>
      <c r="C40" s="62">
        <f t="shared" si="1"/>
        <v>29</v>
      </c>
      <c r="D40" s="121"/>
      <c r="E40" s="122"/>
      <c r="F40" s="122"/>
      <c r="G40" s="122"/>
      <c r="H40" s="122"/>
      <c r="I40" s="122"/>
      <c r="J40" s="122"/>
      <c r="K40" s="122"/>
      <c r="L40" s="122"/>
      <c r="M40" s="122"/>
      <c r="N40" s="122"/>
      <c r="O40" s="122"/>
      <c r="P40" s="122"/>
      <c r="Q40" s="122"/>
      <c r="R40" s="122"/>
      <c r="S40" s="122"/>
      <c r="T40" s="123"/>
      <c r="U40" s="121"/>
      <c r="V40" s="122"/>
      <c r="W40" s="122"/>
      <c r="X40" s="122"/>
      <c r="Y40" s="122"/>
      <c r="Z40" s="122"/>
      <c r="AA40" s="122"/>
      <c r="AB40" s="122"/>
      <c r="AC40" s="122"/>
      <c r="AD40" s="122"/>
      <c r="AE40" s="122"/>
      <c r="AF40" s="122"/>
      <c r="AG40" s="122"/>
      <c r="AH40" s="122"/>
      <c r="AI40" s="122"/>
      <c r="AJ40" s="122"/>
      <c r="AK40" s="122"/>
      <c r="AL40" s="122"/>
      <c r="AM40" s="122"/>
      <c r="AN40" s="122"/>
      <c r="AO40" s="122"/>
      <c r="AP40" s="123"/>
      <c r="AQ40" s="463"/>
      <c r="AR40" s="464"/>
      <c r="AS40" s="464"/>
      <c r="AT40" s="464"/>
      <c r="AU40" s="464"/>
      <c r="AV40" s="464"/>
      <c r="AW40" s="464"/>
      <c r="AX40" s="464"/>
      <c r="AY40" s="464"/>
      <c r="AZ40" s="464"/>
      <c r="BA40" s="464"/>
      <c r="BB40" s="464"/>
      <c r="BC40" s="464"/>
      <c r="BD40" s="464"/>
      <c r="BE40" s="464"/>
      <c r="BF40" s="464"/>
      <c r="BG40" s="464"/>
      <c r="BH40" s="464"/>
      <c r="BI40" s="464"/>
      <c r="BJ40" s="465"/>
      <c r="BM40" s="35"/>
      <c r="BN40" s="79"/>
      <c r="BO40" s="86">
        <f t="shared" si="0"/>
        <v>0</v>
      </c>
      <c r="BP40" s="81"/>
      <c r="BQ40" s="92"/>
      <c r="BR40" s="83"/>
      <c r="BS40" s="83"/>
      <c r="BT40" s="84"/>
      <c r="BU40" s="85"/>
      <c r="BV40" s="83"/>
      <c r="BW40" s="83"/>
      <c r="BX40" s="131"/>
      <c r="BY40" s="125"/>
      <c r="BZ40" s="132"/>
      <c r="CA40" s="132"/>
      <c r="CB40" s="35"/>
      <c r="CC40" s="35"/>
      <c r="CD40" s="35"/>
      <c r="CE40" s="35"/>
      <c r="CF40" s="35"/>
      <c r="CG40" s="35"/>
      <c r="CH40" s="35"/>
    </row>
    <row r="41" spans="2:86">
      <c r="B41" s="35"/>
      <c r="C41" s="62">
        <f t="shared" si="1"/>
        <v>30</v>
      </c>
      <c r="D41" s="121"/>
      <c r="E41" s="122"/>
      <c r="F41" s="122"/>
      <c r="G41" s="122"/>
      <c r="H41" s="122"/>
      <c r="I41" s="122"/>
      <c r="J41" s="122"/>
      <c r="K41" s="122"/>
      <c r="L41" s="122"/>
      <c r="M41" s="122"/>
      <c r="N41" s="122"/>
      <c r="O41" s="122"/>
      <c r="P41" s="122"/>
      <c r="Q41" s="122"/>
      <c r="R41" s="122"/>
      <c r="S41" s="122"/>
      <c r="T41" s="123"/>
      <c r="U41" s="121"/>
      <c r="V41" s="122"/>
      <c r="W41" s="122"/>
      <c r="X41" s="122"/>
      <c r="Y41" s="122"/>
      <c r="Z41" s="122"/>
      <c r="AA41" s="122"/>
      <c r="AB41" s="122"/>
      <c r="AC41" s="122"/>
      <c r="AD41" s="122"/>
      <c r="AE41" s="122"/>
      <c r="AF41" s="122"/>
      <c r="AG41" s="122"/>
      <c r="AH41" s="122"/>
      <c r="AI41" s="122"/>
      <c r="AJ41" s="122"/>
      <c r="AK41" s="122"/>
      <c r="AL41" s="122"/>
      <c r="AM41" s="122"/>
      <c r="AN41" s="122"/>
      <c r="AO41" s="122"/>
      <c r="AP41" s="123"/>
      <c r="AQ41" s="463"/>
      <c r="AR41" s="464"/>
      <c r="AS41" s="464"/>
      <c r="AT41" s="464"/>
      <c r="AU41" s="464"/>
      <c r="AV41" s="464"/>
      <c r="AW41" s="464"/>
      <c r="AX41" s="464"/>
      <c r="AY41" s="464"/>
      <c r="AZ41" s="464"/>
      <c r="BA41" s="464"/>
      <c r="BB41" s="464"/>
      <c r="BC41" s="464"/>
      <c r="BD41" s="464"/>
      <c r="BE41" s="464"/>
      <c r="BF41" s="464"/>
      <c r="BG41" s="464"/>
      <c r="BH41" s="464"/>
      <c r="BI41" s="464"/>
      <c r="BJ41" s="465"/>
      <c r="BM41" s="35"/>
      <c r="BN41" s="79"/>
      <c r="BO41" s="86">
        <f t="shared" si="0"/>
        <v>0</v>
      </c>
      <c r="BP41" s="81"/>
      <c r="BQ41" s="92"/>
      <c r="BR41" s="83"/>
      <c r="BS41" s="83"/>
      <c r="BT41" s="84"/>
      <c r="BU41" s="85"/>
      <c r="BV41" s="83"/>
      <c r="BW41" s="83"/>
      <c r="BX41" s="124"/>
      <c r="BY41" s="125"/>
      <c r="BZ41" s="132"/>
      <c r="CA41" s="132"/>
      <c r="CB41" s="35"/>
      <c r="CC41" s="35"/>
      <c r="CD41" s="35"/>
      <c r="CE41" s="35"/>
      <c r="CF41" s="35"/>
      <c r="CG41" s="35"/>
      <c r="CH41" s="35"/>
    </row>
    <row r="42" spans="2:86">
      <c r="B42" s="35"/>
      <c r="C42" s="62">
        <f t="shared" si="1"/>
        <v>31</v>
      </c>
      <c r="D42" s="121"/>
      <c r="E42" s="122"/>
      <c r="F42" s="122"/>
      <c r="G42" s="122"/>
      <c r="H42" s="122"/>
      <c r="I42" s="122"/>
      <c r="J42" s="122"/>
      <c r="K42" s="122"/>
      <c r="L42" s="122"/>
      <c r="M42" s="122"/>
      <c r="N42" s="122"/>
      <c r="O42" s="122"/>
      <c r="P42" s="122"/>
      <c r="Q42" s="122"/>
      <c r="R42" s="122"/>
      <c r="S42" s="122"/>
      <c r="T42" s="123"/>
      <c r="U42" s="121"/>
      <c r="V42" s="122"/>
      <c r="W42" s="122"/>
      <c r="X42" s="122"/>
      <c r="Y42" s="122"/>
      <c r="Z42" s="122"/>
      <c r="AA42" s="122"/>
      <c r="AB42" s="122"/>
      <c r="AC42" s="122"/>
      <c r="AD42" s="122"/>
      <c r="AE42" s="122"/>
      <c r="AF42" s="122"/>
      <c r="AG42" s="122"/>
      <c r="AH42" s="122"/>
      <c r="AI42" s="122"/>
      <c r="AJ42" s="122"/>
      <c r="AK42" s="122"/>
      <c r="AL42" s="122"/>
      <c r="AM42" s="122"/>
      <c r="AN42" s="122"/>
      <c r="AO42" s="122"/>
      <c r="AP42" s="123"/>
      <c r="AQ42" s="463"/>
      <c r="AR42" s="464"/>
      <c r="AS42" s="464"/>
      <c r="AT42" s="464"/>
      <c r="AU42" s="464"/>
      <c r="AV42" s="464"/>
      <c r="AW42" s="464"/>
      <c r="AX42" s="464"/>
      <c r="AY42" s="464"/>
      <c r="AZ42" s="464"/>
      <c r="BA42" s="464"/>
      <c r="BB42" s="464"/>
      <c r="BC42" s="464"/>
      <c r="BD42" s="464"/>
      <c r="BE42" s="464"/>
      <c r="BF42" s="464"/>
      <c r="BG42" s="464"/>
      <c r="BH42" s="464"/>
      <c r="BI42" s="464"/>
      <c r="BJ42" s="465"/>
      <c r="BM42" s="35"/>
      <c r="BN42" s="79"/>
      <c r="BO42" s="86">
        <f t="shared" si="0"/>
        <v>0</v>
      </c>
      <c r="BP42" s="81"/>
      <c r="BQ42" s="92"/>
      <c r="BR42" s="83"/>
      <c r="BS42" s="83"/>
      <c r="BT42" s="84"/>
      <c r="BU42" s="85"/>
      <c r="BV42" s="83"/>
      <c r="BW42" s="83"/>
      <c r="BX42" s="131"/>
      <c r="BY42" s="125"/>
      <c r="BZ42" s="132"/>
      <c r="CA42" s="132"/>
      <c r="CB42" s="35"/>
      <c r="CC42" s="35"/>
      <c r="CD42" s="35"/>
      <c r="CE42" s="35"/>
      <c r="CF42" s="35"/>
      <c r="CG42" s="35"/>
      <c r="CH42" s="35"/>
    </row>
    <row r="43" spans="2:86">
      <c r="B43" s="35"/>
      <c r="C43" s="62">
        <f t="shared" si="1"/>
        <v>32</v>
      </c>
      <c r="D43" s="121"/>
      <c r="E43" s="122"/>
      <c r="F43" s="122"/>
      <c r="G43" s="122"/>
      <c r="H43" s="122"/>
      <c r="I43" s="122"/>
      <c r="J43" s="122"/>
      <c r="K43" s="122"/>
      <c r="L43" s="122"/>
      <c r="M43" s="122"/>
      <c r="N43" s="122"/>
      <c r="O43" s="122"/>
      <c r="P43" s="122"/>
      <c r="Q43" s="122"/>
      <c r="R43" s="122"/>
      <c r="S43" s="122"/>
      <c r="T43" s="123"/>
      <c r="U43" s="121"/>
      <c r="V43" s="122"/>
      <c r="W43" s="122"/>
      <c r="X43" s="122"/>
      <c r="Y43" s="122"/>
      <c r="Z43" s="122"/>
      <c r="AA43" s="122"/>
      <c r="AB43" s="122"/>
      <c r="AC43" s="122"/>
      <c r="AD43" s="122"/>
      <c r="AE43" s="122"/>
      <c r="AF43" s="122"/>
      <c r="AG43" s="122"/>
      <c r="AH43" s="122"/>
      <c r="AI43" s="122"/>
      <c r="AJ43" s="122"/>
      <c r="AK43" s="122"/>
      <c r="AL43" s="122"/>
      <c r="AM43" s="122"/>
      <c r="AN43" s="122"/>
      <c r="AO43" s="122"/>
      <c r="AP43" s="123"/>
      <c r="AQ43" s="463"/>
      <c r="AR43" s="464"/>
      <c r="AS43" s="464"/>
      <c r="AT43" s="464"/>
      <c r="AU43" s="464"/>
      <c r="AV43" s="464"/>
      <c r="AW43" s="464"/>
      <c r="AX43" s="464"/>
      <c r="AY43" s="464"/>
      <c r="AZ43" s="464"/>
      <c r="BA43" s="464"/>
      <c r="BB43" s="464"/>
      <c r="BC43" s="464"/>
      <c r="BD43" s="464"/>
      <c r="BE43" s="464"/>
      <c r="BF43" s="464"/>
      <c r="BG43" s="464"/>
      <c r="BH43" s="464"/>
      <c r="BI43" s="464"/>
      <c r="BJ43" s="465"/>
      <c r="BM43" s="35"/>
      <c r="BN43" s="79"/>
      <c r="BO43" s="86">
        <f t="shared" si="0"/>
        <v>0</v>
      </c>
      <c r="BP43" s="81"/>
      <c r="BQ43" s="92"/>
      <c r="BR43" s="83"/>
      <c r="BS43" s="83"/>
      <c r="BT43" s="84"/>
      <c r="BU43" s="85"/>
      <c r="BV43" s="83"/>
      <c r="BW43" s="83"/>
      <c r="BX43" s="131"/>
      <c r="BY43" s="125"/>
      <c r="BZ43" s="132"/>
      <c r="CA43" s="132"/>
      <c r="CB43" s="35"/>
      <c r="CC43" s="35"/>
      <c r="CD43" s="35"/>
      <c r="CE43" s="35"/>
      <c r="CF43" s="35"/>
      <c r="CG43" s="35"/>
      <c r="CH43" s="35"/>
    </row>
    <row r="44" spans="2:86">
      <c r="B44" s="35"/>
      <c r="C44" s="62">
        <f t="shared" si="1"/>
        <v>33</v>
      </c>
      <c r="D44" s="121"/>
      <c r="E44" s="122"/>
      <c r="F44" s="122"/>
      <c r="G44" s="122"/>
      <c r="H44" s="122"/>
      <c r="I44" s="122"/>
      <c r="J44" s="122"/>
      <c r="K44" s="122"/>
      <c r="L44" s="122"/>
      <c r="M44" s="122"/>
      <c r="N44" s="122"/>
      <c r="O44" s="122"/>
      <c r="P44" s="122"/>
      <c r="Q44" s="122"/>
      <c r="R44" s="122"/>
      <c r="S44" s="122"/>
      <c r="T44" s="123"/>
      <c r="U44" s="121"/>
      <c r="V44" s="122"/>
      <c r="W44" s="122"/>
      <c r="X44" s="122"/>
      <c r="Y44" s="122"/>
      <c r="Z44" s="122"/>
      <c r="AA44" s="122"/>
      <c r="AB44" s="122"/>
      <c r="AC44" s="122"/>
      <c r="AD44" s="122"/>
      <c r="AE44" s="122"/>
      <c r="AF44" s="122"/>
      <c r="AG44" s="122"/>
      <c r="AH44" s="122"/>
      <c r="AI44" s="122"/>
      <c r="AJ44" s="122"/>
      <c r="AK44" s="122"/>
      <c r="AL44" s="122"/>
      <c r="AM44" s="122"/>
      <c r="AN44" s="122"/>
      <c r="AO44" s="122"/>
      <c r="AP44" s="123"/>
      <c r="AQ44" s="463"/>
      <c r="AR44" s="464"/>
      <c r="AS44" s="464"/>
      <c r="AT44" s="464"/>
      <c r="AU44" s="464"/>
      <c r="AV44" s="464"/>
      <c r="AW44" s="464"/>
      <c r="AX44" s="464"/>
      <c r="AY44" s="464"/>
      <c r="AZ44" s="464"/>
      <c r="BA44" s="464"/>
      <c r="BB44" s="464"/>
      <c r="BC44" s="464"/>
      <c r="BD44" s="464"/>
      <c r="BE44" s="464"/>
      <c r="BF44" s="464"/>
      <c r="BG44" s="464"/>
      <c r="BH44" s="464"/>
      <c r="BI44" s="464"/>
      <c r="BJ44" s="465"/>
      <c r="BM44" s="35"/>
      <c r="BN44" s="79"/>
      <c r="BO44" s="86">
        <f t="shared" si="0"/>
        <v>0</v>
      </c>
      <c r="BP44" s="81"/>
      <c r="BQ44" s="92"/>
      <c r="BR44" s="83"/>
      <c r="BS44" s="83"/>
      <c r="BT44" s="84"/>
      <c r="BU44" s="85"/>
      <c r="BV44" s="83"/>
      <c r="BW44" s="83"/>
      <c r="BX44" s="35"/>
      <c r="BY44" s="35"/>
      <c r="BZ44" s="35"/>
      <c r="CA44" s="35"/>
      <c r="CB44" s="35"/>
      <c r="CC44" s="35"/>
      <c r="CD44" s="35"/>
      <c r="CE44" s="35"/>
      <c r="CF44" s="35"/>
      <c r="CG44" s="35"/>
      <c r="CH44" s="35"/>
    </row>
    <row r="45" spans="2:86">
      <c r="C45" s="62">
        <f t="shared" si="1"/>
        <v>34</v>
      </c>
      <c r="D45" s="121"/>
      <c r="E45" s="122"/>
      <c r="F45" s="122"/>
      <c r="G45" s="122"/>
      <c r="H45" s="122"/>
      <c r="I45" s="122"/>
      <c r="J45" s="122"/>
      <c r="K45" s="122"/>
      <c r="L45" s="122"/>
      <c r="M45" s="122"/>
      <c r="N45" s="122"/>
      <c r="O45" s="122"/>
      <c r="P45" s="122"/>
      <c r="Q45" s="122"/>
      <c r="R45" s="122"/>
      <c r="S45" s="122"/>
      <c r="T45" s="123"/>
      <c r="U45" s="121"/>
      <c r="V45" s="122"/>
      <c r="W45" s="122"/>
      <c r="X45" s="122"/>
      <c r="Y45" s="122"/>
      <c r="Z45" s="122"/>
      <c r="AA45" s="122"/>
      <c r="AB45" s="122"/>
      <c r="AC45" s="122"/>
      <c r="AD45" s="122"/>
      <c r="AE45" s="122"/>
      <c r="AF45" s="122"/>
      <c r="AG45" s="122"/>
      <c r="AH45" s="122"/>
      <c r="AI45" s="122"/>
      <c r="AJ45" s="122"/>
      <c r="AK45" s="122"/>
      <c r="AL45" s="122"/>
      <c r="AM45" s="122"/>
      <c r="AN45" s="122"/>
      <c r="AO45" s="122"/>
      <c r="AP45" s="123"/>
      <c r="AQ45" s="128"/>
      <c r="AR45" s="129"/>
      <c r="AS45" s="129"/>
      <c r="AT45" s="129"/>
      <c r="AU45" s="129"/>
      <c r="AV45" s="129"/>
      <c r="AW45" s="129"/>
      <c r="AX45" s="129"/>
      <c r="AY45" s="129"/>
      <c r="AZ45" s="129"/>
      <c r="BA45" s="129"/>
      <c r="BB45" s="129"/>
      <c r="BC45" s="129"/>
      <c r="BD45" s="129"/>
      <c r="BE45" s="129"/>
      <c r="BF45" s="129"/>
      <c r="BG45" s="129"/>
      <c r="BH45" s="129"/>
      <c r="BI45" s="129"/>
      <c r="BJ45" s="130"/>
      <c r="BM45" s="35"/>
      <c r="BN45" s="79"/>
      <c r="BO45" s="86">
        <f t="shared" si="0"/>
        <v>0</v>
      </c>
      <c r="BP45" s="81"/>
      <c r="BQ45" s="92"/>
      <c r="BR45" s="83"/>
      <c r="BS45" s="83"/>
      <c r="BT45" s="84"/>
      <c r="BU45" s="85"/>
      <c r="BV45" s="83"/>
      <c r="BW45" s="83"/>
      <c r="BX45" s="35"/>
      <c r="BY45" s="35"/>
      <c r="BZ45" s="35"/>
      <c r="CA45" s="35"/>
      <c r="CB45" s="35"/>
      <c r="CC45" s="35"/>
      <c r="CD45" s="35"/>
      <c r="CE45" s="35"/>
      <c r="CF45" s="35"/>
      <c r="CG45" s="35"/>
      <c r="CH45" s="35"/>
    </row>
    <row r="46" spans="2:86">
      <c r="C46" s="62">
        <f t="shared" si="1"/>
        <v>35</v>
      </c>
      <c r="D46" s="121"/>
      <c r="E46" s="122"/>
      <c r="F46" s="122"/>
      <c r="G46" s="122"/>
      <c r="H46" s="122"/>
      <c r="I46" s="122"/>
      <c r="J46" s="122"/>
      <c r="K46" s="122"/>
      <c r="L46" s="122"/>
      <c r="M46" s="122"/>
      <c r="N46" s="122"/>
      <c r="O46" s="122"/>
      <c r="P46" s="122"/>
      <c r="Q46" s="122"/>
      <c r="R46" s="122"/>
      <c r="S46" s="122"/>
      <c r="T46" s="123"/>
      <c r="U46" s="121"/>
      <c r="V46" s="122"/>
      <c r="W46" s="122"/>
      <c r="X46" s="122"/>
      <c r="Y46" s="122"/>
      <c r="Z46" s="122"/>
      <c r="AA46" s="122"/>
      <c r="AB46" s="122"/>
      <c r="AC46" s="122"/>
      <c r="AD46" s="122"/>
      <c r="AE46" s="122"/>
      <c r="AF46" s="122"/>
      <c r="AG46" s="122"/>
      <c r="AH46" s="122"/>
      <c r="AI46" s="122"/>
      <c r="AJ46" s="122"/>
      <c r="AK46" s="122"/>
      <c r="AL46" s="122"/>
      <c r="AM46" s="122"/>
      <c r="AN46" s="122"/>
      <c r="AO46" s="122"/>
      <c r="AP46" s="123"/>
      <c r="AQ46" s="463"/>
      <c r="AR46" s="464"/>
      <c r="AS46" s="464"/>
      <c r="AT46" s="464"/>
      <c r="AU46" s="464"/>
      <c r="AV46" s="464"/>
      <c r="AW46" s="464"/>
      <c r="AX46" s="464"/>
      <c r="AY46" s="464"/>
      <c r="AZ46" s="464"/>
      <c r="BA46" s="464"/>
      <c r="BB46" s="464"/>
      <c r="BC46" s="464"/>
      <c r="BD46" s="464"/>
      <c r="BE46" s="464"/>
      <c r="BF46" s="464"/>
      <c r="BG46" s="464"/>
      <c r="BH46" s="464"/>
      <c r="BI46" s="464"/>
      <c r="BJ46" s="465"/>
      <c r="BN46" s="79"/>
      <c r="BO46" s="86">
        <f t="shared" si="0"/>
        <v>0</v>
      </c>
      <c r="BP46" s="81"/>
      <c r="BQ46" s="92"/>
      <c r="BR46" s="83"/>
      <c r="BS46" s="83"/>
      <c r="BT46" s="84"/>
      <c r="BU46" s="85"/>
      <c r="BV46" s="83"/>
      <c r="BW46" s="83"/>
    </row>
    <row r="47" spans="2:86">
      <c r="C47" s="62">
        <f t="shared" si="1"/>
        <v>36</v>
      </c>
      <c r="D47" s="121"/>
      <c r="E47" s="122"/>
      <c r="F47" s="122"/>
      <c r="G47" s="122"/>
      <c r="H47" s="122"/>
      <c r="I47" s="122"/>
      <c r="J47" s="122"/>
      <c r="K47" s="122"/>
      <c r="L47" s="122"/>
      <c r="M47" s="122"/>
      <c r="N47" s="122"/>
      <c r="O47" s="122"/>
      <c r="P47" s="122"/>
      <c r="Q47" s="122"/>
      <c r="R47" s="122"/>
      <c r="S47" s="122"/>
      <c r="T47" s="123"/>
      <c r="U47" s="121"/>
      <c r="V47" s="122"/>
      <c r="W47" s="122"/>
      <c r="X47" s="122"/>
      <c r="Y47" s="122"/>
      <c r="Z47" s="122"/>
      <c r="AA47" s="122"/>
      <c r="AB47" s="122"/>
      <c r="AC47" s="122"/>
      <c r="AD47" s="122"/>
      <c r="AE47" s="122"/>
      <c r="AF47" s="122"/>
      <c r="AG47" s="122"/>
      <c r="AH47" s="122"/>
      <c r="AI47" s="122"/>
      <c r="AJ47" s="122"/>
      <c r="AK47" s="122"/>
      <c r="AL47" s="122"/>
      <c r="AM47" s="122"/>
      <c r="AN47" s="122"/>
      <c r="AO47" s="122"/>
      <c r="AP47" s="123"/>
      <c r="AQ47" s="128"/>
      <c r="AR47" s="129"/>
      <c r="AS47" s="129"/>
      <c r="AT47" s="129"/>
      <c r="AU47" s="129"/>
      <c r="AV47" s="129"/>
      <c r="AW47" s="129"/>
      <c r="AX47" s="129"/>
      <c r="AY47" s="129"/>
      <c r="AZ47" s="129"/>
      <c r="BA47" s="129"/>
      <c r="BB47" s="129"/>
      <c r="BC47" s="129"/>
      <c r="BD47" s="129"/>
      <c r="BE47" s="129"/>
      <c r="BF47" s="129"/>
      <c r="BG47" s="129"/>
      <c r="BH47" s="129"/>
      <c r="BI47" s="129"/>
      <c r="BJ47" s="130"/>
      <c r="BN47" s="79"/>
      <c r="BO47" s="86">
        <f t="shared" si="0"/>
        <v>0</v>
      </c>
      <c r="BP47" s="81"/>
      <c r="BQ47" s="92"/>
      <c r="BR47" s="83"/>
      <c r="BS47" s="83"/>
      <c r="BT47" s="84"/>
      <c r="BU47" s="85"/>
      <c r="BV47" s="83"/>
      <c r="BW47" s="83"/>
    </row>
    <row r="48" spans="2:86">
      <c r="C48" s="62">
        <f t="shared" si="1"/>
        <v>37</v>
      </c>
      <c r="D48" s="121"/>
      <c r="E48" s="122"/>
      <c r="F48" s="122"/>
      <c r="G48" s="122"/>
      <c r="H48" s="122"/>
      <c r="I48" s="122"/>
      <c r="J48" s="122"/>
      <c r="K48" s="122"/>
      <c r="L48" s="122"/>
      <c r="M48" s="122"/>
      <c r="N48" s="122"/>
      <c r="O48" s="122"/>
      <c r="P48" s="122"/>
      <c r="Q48" s="122"/>
      <c r="R48" s="122"/>
      <c r="S48" s="122"/>
      <c r="T48" s="123"/>
      <c r="U48" s="121"/>
      <c r="V48" s="122"/>
      <c r="W48" s="122"/>
      <c r="X48" s="122"/>
      <c r="Y48" s="122"/>
      <c r="Z48" s="122"/>
      <c r="AA48" s="122"/>
      <c r="AB48" s="122"/>
      <c r="AC48" s="122"/>
      <c r="AD48" s="122"/>
      <c r="AE48" s="122"/>
      <c r="AF48" s="122"/>
      <c r="AG48" s="122"/>
      <c r="AH48" s="122"/>
      <c r="AI48" s="122"/>
      <c r="AJ48" s="122"/>
      <c r="AK48" s="122"/>
      <c r="AL48" s="122"/>
      <c r="AM48" s="122"/>
      <c r="AN48" s="122"/>
      <c r="AO48" s="122"/>
      <c r="AP48" s="123"/>
      <c r="AQ48" s="463"/>
      <c r="AR48" s="464"/>
      <c r="AS48" s="464"/>
      <c r="AT48" s="464"/>
      <c r="AU48" s="464"/>
      <c r="AV48" s="464"/>
      <c r="AW48" s="464"/>
      <c r="AX48" s="464"/>
      <c r="AY48" s="464"/>
      <c r="AZ48" s="464"/>
      <c r="BA48" s="464"/>
      <c r="BB48" s="464"/>
      <c r="BC48" s="464"/>
      <c r="BD48" s="464"/>
      <c r="BE48" s="464"/>
      <c r="BF48" s="464"/>
      <c r="BG48" s="464"/>
      <c r="BH48" s="464"/>
      <c r="BI48" s="464"/>
      <c r="BJ48" s="465"/>
      <c r="BN48" s="79"/>
      <c r="BO48" s="86">
        <f t="shared" si="0"/>
        <v>0</v>
      </c>
      <c r="BP48" s="81"/>
      <c r="BQ48" s="92"/>
      <c r="BR48" s="83"/>
      <c r="BS48" s="83"/>
      <c r="BT48" s="84"/>
      <c r="BU48" s="85"/>
      <c r="BV48" s="83"/>
      <c r="BW48" s="83"/>
    </row>
    <row r="49" spans="3:75">
      <c r="C49" s="62">
        <f t="shared" si="1"/>
        <v>38</v>
      </c>
      <c r="D49" s="121"/>
      <c r="E49" s="122"/>
      <c r="F49" s="122"/>
      <c r="G49" s="122"/>
      <c r="H49" s="122"/>
      <c r="I49" s="122"/>
      <c r="J49" s="122"/>
      <c r="K49" s="122"/>
      <c r="L49" s="122"/>
      <c r="M49" s="122"/>
      <c r="N49" s="122"/>
      <c r="O49" s="122"/>
      <c r="P49" s="122"/>
      <c r="Q49" s="122"/>
      <c r="R49" s="122"/>
      <c r="S49" s="122"/>
      <c r="T49" s="123"/>
      <c r="U49" s="121"/>
      <c r="V49" s="122"/>
      <c r="W49" s="122"/>
      <c r="X49" s="122"/>
      <c r="Y49" s="122"/>
      <c r="Z49" s="122"/>
      <c r="AA49" s="122"/>
      <c r="AB49" s="122"/>
      <c r="AC49" s="122"/>
      <c r="AD49" s="122"/>
      <c r="AE49" s="122"/>
      <c r="AF49" s="122"/>
      <c r="AG49" s="122"/>
      <c r="AH49" s="122"/>
      <c r="AI49" s="122"/>
      <c r="AJ49" s="122"/>
      <c r="AK49" s="122"/>
      <c r="AL49" s="122"/>
      <c r="AM49" s="122"/>
      <c r="AN49" s="122"/>
      <c r="AO49" s="122"/>
      <c r="AP49" s="123"/>
      <c r="AQ49" s="128"/>
      <c r="AR49" s="129"/>
      <c r="AS49" s="129"/>
      <c r="AT49" s="129"/>
      <c r="AU49" s="129"/>
      <c r="AV49" s="129"/>
      <c r="AW49" s="129"/>
      <c r="AX49" s="129"/>
      <c r="AY49" s="129"/>
      <c r="AZ49" s="129"/>
      <c r="BA49" s="129"/>
      <c r="BB49" s="129"/>
      <c r="BC49" s="129"/>
      <c r="BD49" s="129"/>
      <c r="BE49" s="129"/>
      <c r="BF49" s="129"/>
      <c r="BG49" s="129"/>
      <c r="BH49" s="129"/>
      <c r="BI49" s="129"/>
      <c r="BJ49" s="130"/>
      <c r="BN49" s="79"/>
      <c r="BO49" s="86">
        <f t="shared" si="0"/>
        <v>0</v>
      </c>
      <c r="BP49" s="81"/>
      <c r="BQ49" s="92"/>
      <c r="BR49" s="83"/>
      <c r="BS49" s="83"/>
      <c r="BT49" s="84"/>
      <c r="BU49" s="85"/>
      <c r="BV49" s="83"/>
      <c r="BW49" s="83"/>
    </row>
    <row r="50" spans="3:75">
      <c r="C50" s="62">
        <f t="shared" si="1"/>
        <v>39</v>
      </c>
      <c r="D50" s="121"/>
      <c r="E50" s="122"/>
      <c r="F50" s="122"/>
      <c r="G50" s="122"/>
      <c r="H50" s="122"/>
      <c r="I50" s="122"/>
      <c r="J50" s="122"/>
      <c r="K50" s="122"/>
      <c r="L50" s="122"/>
      <c r="M50" s="122"/>
      <c r="N50" s="122"/>
      <c r="O50" s="122"/>
      <c r="P50" s="122"/>
      <c r="Q50" s="122"/>
      <c r="R50" s="122"/>
      <c r="S50" s="122"/>
      <c r="T50" s="123"/>
      <c r="U50" s="121"/>
      <c r="V50" s="122"/>
      <c r="W50" s="122"/>
      <c r="X50" s="122"/>
      <c r="Y50" s="122"/>
      <c r="Z50" s="122"/>
      <c r="AA50" s="122"/>
      <c r="AB50" s="122"/>
      <c r="AC50" s="122"/>
      <c r="AD50" s="122"/>
      <c r="AE50" s="122"/>
      <c r="AF50" s="122"/>
      <c r="AG50" s="122"/>
      <c r="AH50" s="122"/>
      <c r="AI50" s="122"/>
      <c r="AJ50" s="122"/>
      <c r="AK50" s="122"/>
      <c r="AL50" s="122"/>
      <c r="AM50" s="122"/>
      <c r="AN50" s="122"/>
      <c r="AO50" s="122"/>
      <c r="AP50" s="123"/>
      <c r="AQ50" s="463"/>
      <c r="AR50" s="464"/>
      <c r="AS50" s="464"/>
      <c r="AT50" s="464"/>
      <c r="AU50" s="464"/>
      <c r="AV50" s="464"/>
      <c r="AW50" s="464"/>
      <c r="AX50" s="464"/>
      <c r="AY50" s="464"/>
      <c r="AZ50" s="464"/>
      <c r="BA50" s="464"/>
      <c r="BB50" s="464"/>
      <c r="BC50" s="464"/>
      <c r="BD50" s="464"/>
      <c r="BE50" s="464"/>
      <c r="BF50" s="464"/>
      <c r="BG50" s="464"/>
      <c r="BH50" s="464"/>
      <c r="BI50" s="464"/>
      <c r="BJ50" s="465"/>
      <c r="BN50" s="79"/>
      <c r="BO50" s="86">
        <f t="shared" si="0"/>
        <v>0</v>
      </c>
      <c r="BP50" s="81"/>
      <c r="BQ50" s="92"/>
      <c r="BR50" s="83"/>
      <c r="BS50" s="83"/>
      <c r="BT50" s="84"/>
      <c r="BU50" s="85"/>
      <c r="BV50" s="83"/>
      <c r="BW50" s="83"/>
    </row>
    <row r="51" spans="3:75">
      <c r="C51" s="62">
        <f t="shared" si="1"/>
        <v>40</v>
      </c>
      <c r="D51" s="121"/>
      <c r="E51" s="122"/>
      <c r="F51" s="122"/>
      <c r="G51" s="122"/>
      <c r="H51" s="122"/>
      <c r="I51" s="122"/>
      <c r="J51" s="122"/>
      <c r="K51" s="122"/>
      <c r="L51" s="122"/>
      <c r="M51" s="122"/>
      <c r="N51" s="122"/>
      <c r="O51" s="122"/>
      <c r="P51" s="122"/>
      <c r="Q51" s="122"/>
      <c r="R51" s="122"/>
      <c r="S51" s="122"/>
      <c r="T51" s="123"/>
      <c r="U51" s="121"/>
      <c r="V51" s="122"/>
      <c r="W51" s="122"/>
      <c r="X51" s="122"/>
      <c r="Y51" s="122"/>
      <c r="Z51" s="122"/>
      <c r="AA51" s="122"/>
      <c r="AB51" s="122"/>
      <c r="AC51" s="122"/>
      <c r="AD51" s="122"/>
      <c r="AE51" s="122"/>
      <c r="AF51" s="122"/>
      <c r="AG51" s="122"/>
      <c r="AH51" s="122"/>
      <c r="AI51" s="122"/>
      <c r="AJ51" s="122"/>
      <c r="AK51" s="122"/>
      <c r="AL51" s="122"/>
      <c r="AM51" s="122"/>
      <c r="AN51" s="122"/>
      <c r="AO51" s="122"/>
      <c r="AP51" s="123"/>
      <c r="AQ51" s="128"/>
      <c r="AR51" s="129"/>
      <c r="AS51" s="129"/>
      <c r="AT51" s="129"/>
      <c r="AU51" s="129"/>
      <c r="AV51" s="129"/>
      <c r="AW51" s="129"/>
      <c r="AX51" s="129"/>
      <c r="AY51" s="129"/>
      <c r="AZ51" s="129"/>
      <c r="BA51" s="129"/>
      <c r="BB51" s="129"/>
      <c r="BC51" s="129"/>
      <c r="BD51" s="129"/>
      <c r="BE51" s="129"/>
      <c r="BF51" s="129"/>
      <c r="BG51" s="129"/>
      <c r="BH51" s="129"/>
      <c r="BI51" s="129"/>
      <c r="BJ51" s="130"/>
      <c r="BN51" s="79"/>
      <c r="BO51" s="86">
        <f t="shared" si="0"/>
        <v>0</v>
      </c>
      <c r="BP51" s="81"/>
      <c r="BQ51" s="92"/>
      <c r="BR51" s="83"/>
      <c r="BS51" s="83"/>
      <c r="BT51" s="84"/>
      <c r="BU51" s="85"/>
      <c r="BV51" s="83"/>
      <c r="BW51" s="83"/>
    </row>
    <row r="52" spans="3:75">
      <c r="C52" s="62">
        <f t="shared" si="1"/>
        <v>41</v>
      </c>
      <c r="D52" s="121"/>
      <c r="E52" s="122"/>
      <c r="F52" s="122"/>
      <c r="G52" s="122"/>
      <c r="H52" s="122"/>
      <c r="I52" s="122"/>
      <c r="J52" s="122"/>
      <c r="K52" s="122"/>
      <c r="L52" s="122"/>
      <c r="M52" s="122"/>
      <c r="N52" s="122"/>
      <c r="O52" s="122"/>
      <c r="P52" s="122"/>
      <c r="Q52" s="122"/>
      <c r="R52" s="122"/>
      <c r="S52" s="122"/>
      <c r="T52" s="123"/>
      <c r="U52" s="121"/>
      <c r="V52" s="122"/>
      <c r="W52" s="122"/>
      <c r="X52" s="122"/>
      <c r="Y52" s="122"/>
      <c r="Z52" s="122"/>
      <c r="AA52" s="122"/>
      <c r="AB52" s="122"/>
      <c r="AC52" s="122"/>
      <c r="AD52" s="122"/>
      <c r="AE52" s="122"/>
      <c r="AF52" s="122"/>
      <c r="AG52" s="122"/>
      <c r="AH52" s="122"/>
      <c r="AI52" s="122"/>
      <c r="AJ52" s="122"/>
      <c r="AK52" s="122"/>
      <c r="AL52" s="122"/>
      <c r="AM52" s="122"/>
      <c r="AN52" s="122"/>
      <c r="AO52" s="122"/>
      <c r="AP52" s="123"/>
      <c r="AQ52" s="463"/>
      <c r="AR52" s="464"/>
      <c r="AS52" s="464"/>
      <c r="AT52" s="464"/>
      <c r="AU52" s="464"/>
      <c r="AV52" s="464"/>
      <c r="AW52" s="464"/>
      <c r="AX52" s="464"/>
      <c r="AY52" s="464"/>
      <c r="AZ52" s="464"/>
      <c r="BA52" s="464"/>
      <c r="BB52" s="464"/>
      <c r="BC52" s="464"/>
      <c r="BD52" s="464"/>
      <c r="BE52" s="464"/>
      <c r="BF52" s="464"/>
      <c r="BG52" s="464"/>
      <c r="BH52" s="464"/>
      <c r="BI52" s="464"/>
      <c r="BJ52" s="465"/>
      <c r="BN52" s="79"/>
      <c r="BO52" s="86">
        <f t="shared" si="0"/>
        <v>0</v>
      </c>
      <c r="BP52" s="81"/>
      <c r="BQ52" s="92"/>
      <c r="BR52" s="83"/>
      <c r="BS52" s="83"/>
      <c r="BT52" s="84"/>
      <c r="BU52" s="85"/>
      <c r="BV52" s="83"/>
      <c r="BW52" s="83"/>
    </row>
    <row r="53" spans="3:75">
      <c r="C53" s="62">
        <f t="shared" si="1"/>
        <v>42</v>
      </c>
      <c r="D53" s="121"/>
      <c r="E53" s="122"/>
      <c r="F53" s="122"/>
      <c r="G53" s="122"/>
      <c r="H53" s="122"/>
      <c r="I53" s="122"/>
      <c r="J53" s="122"/>
      <c r="K53" s="122"/>
      <c r="L53" s="122"/>
      <c r="M53" s="122"/>
      <c r="N53" s="122"/>
      <c r="O53" s="122"/>
      <c r="P53" s="122"/>
      <c r="Q53" s="122"/>
      <c r="R53" s="122"/>
      <c r="S53" s="122"/>
      <c r="T53" s="123"/>
      <c r="U53" s="121"/>
      <c r="V53" s="122"/>
      <c r="W53" s="122"/>
      <c r="X53" s="122"/>
      <c r="Y53" s="122"/>
      <c r="Z53" s="122"/>
      <c r="AA53" s="122"/>
      <c r="AB53" s="122"/>
      <c r="AC53" s="122"/>
      <c r="AD53" s="122"/>
      <c r="AE53" s="122"/>
      <c r="AF53" s="122"/>
      <c r="AG53" s="122"/>
      <c r="AH53" s="122"/>
      <c r="AI53" s="122"/>
      <c r="AJ53" s="122"/>
      <c r="AK53" s="122"/>
      <c r="AL53" s="122"/>
      <c r="AM53" s="122"/>
      <c r="AN53" s="122"/>
      <c r="AO53" s="122"/>
      <c r="AP53" s="123"/>
      <c r="AQ53" s="128"/>
      <c r="AR53" s="129"/>
      <c r="AS53" s="129"/>
      <c r="AT53" s="129"/>
      <c r="AU53" s="129"/>
      <c r="AV53" s="129"/>
      <c r="AW53" s="129"/>
      <c r="AX53" s="129"/>
      <c r="AY53" s="129"/>
      <c r="AZ53" s="129"/>
      <c r="BA53" s="129"/>
      <c r="BB53" s="129"/>
      <c r="BC53" s="129"/>
      <c r="BD53" s="129"/>
      <c r="BE53" s="129"/>
      <c r="BF53" s="129"/>
      <c r="BG53" s="129"/>
      <c r="BH53" s="129"/>
      <c r="BI53" s="129"/>
      <c r="BJ53" s="130"/>
      <c r="BN53" s="79"/>
      <c r="BO53" s="86">
        <f t="shared" si="0"/>
        <v>0</v>
      </c>
      <c r="BP53" s="81"/>
      <c r="BQ53" s="92"/>
      <c r="BR53" s="83"/>
      <c r="BS53" s="83"/>
      <c r="BT53" s="84"/>
      <c r="BU53" s="85"/>
      <c r="BV53" s="83"/>
      <c r="BW53" s="83"/>
    </row>
    <row r="55" spans="3:75">
      <c r="BN55" s="94"/>
      <c r="BO55" s="94"/>
      <c r="BP55" s="95"/>
      <c r="BQ55" s="95"/>
      <c r="BR55" s="94"/>
      <c r="BS55" s="94"/>
      <c r="BV55" s="94"/>
      <c r="BW55" s="94"/>
    </row>
    <row r="56" spans="3:75">
      <c r="BN56" s="94"/>
      <c r="BO56" s="94"/>
      <c r="BP56" s="95"/>
      <c r="BQ56" s="95"/>
      <c r="BR56" s="94"/>
      <c r="BS56" s="94"/>
      <c r="BV56" s="94"/>
      <c r="BW56" s="94"/>
    </row>
    <row r="57" spans="3:75">
      <c r="BN57" s="94"/>
      <c r="BO57" s="94"/>
      <c r="BP57" s="95"/>
      <c r="BQ57" s="95"/>
      <c r="BR57" s="94"/>
      <c r="BS57" s="94"/>
      <c r="BV57" s="94"/>
      <c r="BW57" s="94"/>
    </row>
    <row r="58" spans="3:75">
      <c r="BN58" s="94"/>
      <c r="BO58" s="94"/>
      <c r="BP58" s="95"/>
      <c r="BQ58" s="95"/>
      <c r="BR58" s="94"/>
      <c r="BS58" s="94"/>
      <c r="BV58" s="94"/>
      <c r="BW58" s="94"/>
    </row>
    <row r="59" spans="3:75">
      <c r="BN59" s="94"/>
      <c r="BO59" s="94"/>
      <c r="BP59" s="95"/>
      <c r="BQ59" s="95"/>
      <c r="BR59" s="94"/>
      <c r="BS59" s="94"/>
      <c r="BV59" s="94"/>
      <c r="BW59" s="94"/>
    </row>
    <row r="60" spans="3:75">
      <c r="BN60" s="94"/>
      <c r="BO60" s="94"/>
      <c r="BP60" s="95"/>
      <c r="BQ60" s="95"/>
      <c r="BR60" s="94"/>
      <c r="BS60" s="94"/>
      <c r="BV60" s="94"/>
      <c r="BW60" s="94"/>
    </row>
    <row r="61" spans="3:75">
      <c r="BN61" s="94"/>
      <c r="BO61" s="94"/>
      <c r="BP61" s="95"/>
      <c r="BQ61" s="95"/>
      <c r="BR61" s="94"/>
      <c r="BS61" s="94"/>
      <c r="BV61" s="94"/>
      <c r="BW61" s="94"/>
    </row>
    <row r="62" spans="3:75">
      <c r="BN62" s="94"/>
      <c r="BO62" s="94"/>
      <c r="BP62" s="95"/>
      <c r="BQ62" s="95"/>
      <c r="BR62" s="94"/>
      <c r="BS62" s="94"/>
      <c r="BV62" s="94"/>
      <c r="BW62" s="94"/>
    </row>
    <row r="63" spans="3:75">
      <c r="BN63" s="94"/>
      <c r="BO63" s="94"/>
      <c r="BP63" s="95"/>
      <c r="BQ63" s="95"/>
      <c r="BR63" s="94"/>
      <c r="BS63" s="94"/>
      <c r="BV63" s="94"/>
      <c r="BW63" s="94"/>
    </row>
    <row r="64" spans="3:75">
      <c r="BN64" s="94"/>
      <c r="BO64" s="94"/>
      <c r="BP64" s="95"/>
      <c r="BQ64" s="95"/>
      <c r="BR64" s="94"/>
      <c r="BS64" s="94"/>
      <c r="BV64" s="94"/>
      <c r="BW64" s="94"/>
    </row>
    <row r="65" spans="66:75">
      <c r="BN65" s="94"/>
      <c r="BO65" s="94"/>
      <c r="BP65" s="95"/>
      <c r="BQ65" s="95"/>
      <c r="BR65" s="94"/>
      <c r="BS65" s="94"/>
      <c r="BV65" s="94"/>
      <c r="BW65" s="94"/>
    </row>
    <row r="66" spans="66:75">
      <c r="BN66" s="94"/>
      <c r="BO66" s="94"/>
      <c r="BP66" s="95"/>
      <c r="BQ66" s="95"/>
      <c r="BR66" s="94"/>
      <c r="BS66" s="94"/>
      <c r="BV66" s="94"/>
      <c r="BW66" s="94"/>
    </row>
    <row r="67" spans="66:75">
      <c r="BN67" s="94"/>
      <c r="BO67" s="94"/>
      <c r="BP67" s="95"/>
      <c r="BQ67" s="95"/>
      <c r="BR67" s="94"/>
      <c r="BS67" s="94"/>
      <c r="BV67" s="94"/>
      <c r="BW67" s="94"/>
    </row>
    <row r="68" spans="66:75">
      <c r="BN68" s="94"/>
      <c r="BO68" s="94"/>
      <c r="BP68" s="95"/>
      <c r="BQ68" s="95"/>
      <c r="BR68" s="94"/>
      <c r="BS68" s="94"/>
      <c r="BV68" s="94"/>
      <c r="BW68" s="94"/>
    </row>
    <row r="69" spans="66:75">
      <c r="BN69" s="94"/>
      <c r="BO69" s="94"/>
      <c r="BP69" s="95"/>
      <c r="BQ69" s="95"/>
      <c r="BR69" s="94"/>
      <c r="BS69" s="94"/>
      <c r="BV69" s="94"/>
      <c r="BW69" s="94"/>
    </row>
    <row r="70" spans="66:75">
      <c r="BN70" s="94"/>
      <c r="BO70" s="94"/>
      <c r="BP70" s="95"/>
      <c r="BQ70" s="95"/>
      <c r="BR70" s="94"/>
      <c r="BS70" s="94"/>
      <c r="BV70" s="94"/>
      <c r="BW70" s="94"/>
    </row>
    <row r="71" spans="66:75">
      <c r="BN71" s="94"/>
      <c r="BO71" s="94"/>
      <c r="BP71" s="95"/>
      <c r="BQ71" s="95"/>
      <c r="BR71" s="94"/>
      <c r="BS71" s="94"/>
      <c r="BV71" s="94"/>
      <c r="BW71" s="94"/>
    </row>
    <row r="72" spans="66:75">
      <c r="BN72" s="94"/>
      <c r="BO72" s="94"/>
      <c r="BP72" s="95"/>
      <c r="BQ72" s="95"/>
      <c r="BR72" s="94"/>
      <c r="BS72" s="94"/>
      <c r="BV72" s="94"/>
      <c r="BW72" s="94"/>
    </row>
    <row r="73" spans="66:75">
      <c r="BN73" s="94"/>
      <c r="BO73" s="94"/>
      <c r="BP73" s="95"/>
      <c r="BQ73" s="95"/>
      <c r="BR73" s="94"/>
      <c r="BS73" s="94"/>
      <c r="BV73" s="94"/>
      <c r="BW73" s="94"/>
    </row>
    <row r="74" spans="66:75">
      <c r="BN74" s="94"/>
      <c r="BO74" s="94"/>
      <c r="BP74" s="95"/>
      <c r="BQ74" s="95"/>
      <c r="BR74" s="94"/>
      <c r="BS74" s="94"/>
      <c r="BV74" s="94"/>
      <c r="BW74" s="94"/>
    </row>
    <row r="75" spans="66:75">
      <c r="BN75" s="94"/>
      <c r="BO75" s="94"/>
      <c r="BP75" s="95"/>
      <c r="BQ75" s="95"/>
      <c r="BR75" s="94"/>
      <c r="BS75" s="94"/>
      <c r="BV75" s="94"/>
      <c r="BW75" s="94"/>
    </row>
    <row r="76" spans="66:75">
      <c r="BN76" s="94"/>
      <c r="BO76" s="94"/>
      <c r="BP76" s="95"/>
      <c r="BQ76" s="95"/>
      <c r="BR76" s="94"/>
      <c r="BS76" s="94"/>
      <c r="BV76" s="94"/>
      <c r="BW76" s="94"/>
    </row>
    <row r="77" spans="66:75">
      <c r="BN77" s="94"/>
      <c r="BO77" s="94"/>
      <c r="BP77" s="95"/>
      <c r="BQ77" s="95"/>
      <c r="BR77" s="94"/>
      <c r="BS77" s="94"/>
      <c r="BV77" s="94"/>
      <c r="BW77" s="94"/>
    </row>
    <row r="78" spans="66:75">
      <c r="BN78" s="94"/>
      <c r="BO78" s="94"/>
      <c r="BP78" s="95"/>
      <c r="BQ78" s="95"/>
      <c r="BR78" s="94"/>
      <c r="BS78" s="94"/>
      <c r="BV78" s="94"/>
      <c r="BW78" s="94"/>
    </row>
    <row r="79" spans="66:75">
      <c r="BN79" s="94"/>
      <c r="BO79" s="94"/>
      <c r="BP79" s="95"/>
      <c r="BQ79" s="95"/>
      <c r="BR79" s="94"/>
      <c r="BS79" s="94"/>
      <c r="BV79" s="94"/>
      <c r="BW79" s="94"/>
    </row>
    <row r="80" spans="66:75">
      <c r="BN80" s="94"/>
      <c r="BO80" s="94"/>
      <c r="BP80" s="95"/>
      <c r="BQ80" s="95"/>
      <c r="BR80" s="94"/>
      <c r="BS80" s="94"/>
      <c r="BV80" s="94"/>
      <c r="BW80" s="94"/>
    </row>
    <row r="81" spans="66:75">
      <c r="BN81" s="94"/>
      <c r="BO81" s="94"/>
      <c r="BP81" s="95"/>
      <c r="BQ81" s="95"/>
      <c r="BR81" s="94"/>
      <c r="BS81" s="94"/>
      <c r="BV81" s="94"/>
      <c r="BW81" s="94"/>
    </row>
    <row r="82" spans="66:75">
      <c r="BN82" s="94"/>
      <c r="BO82" s="94"/>
      <c r="BP82" s="95"/>
      <c r="BQ82" s="95"/>
      <c r="BR82" s="94"/>
      <c r="BS82" s="94"/>
      <c r="BV82" s="94"/>
      <c r="BW82" s="94"/>
    </row>
    <row r="83" spans="66:75">
      <c r="BN83" s="94"/>
      <c r="BO83" s="94"/>
      <c r="BP83" s="95"/>
      <c r="BQ83" s="95"/>
      <c r="BR83" s="94"/>
      <c r="BS83" s="94"/>
      <c r="BV83" s="94"/>
      <c r="BW83" s="94"/>
    </row>
    <row r="84" spans="66:75">
      <c r="BN84" s="94"/>
      <c r="BO84" s="94"/>
      <c r="BP84" s="95"/>
      <c r="BQ84" s="95"/>
      <c r="BR84" s="94"/>
      <c r="BS84" s="94"/>
      <c r="BV84" s="94"/>
      <c r="BW84" s="94"/>
    </row>
    <row r="85" spans="66:75">
      <c r="BN85" s="94"/>
      <c r="BO85" s="94"/>
      <c r="BP85" s="95"/>
      <c r="BQ85" s="95"/>
      <c r="BR85" s="94"/>
      <c r="BS85" s="94"/>
      <c r="BV85" s="94"/>
      <c r="BW85" s="94"/>
    </row>
    <row r="86" spans="66:75">
      <c r="BN86" s="94"/>
      <c r="BO86" s="94"/>
      <c r="BP86" s="95"/>
      <c r="BQ86" s="95"/>
      <c r="BR86" s="94"/>
      <c r="BS86" s="94"/>
      <c r="BV86" s="94"/>
      <c r="BW86" s="94"/>
    </row>
    <row r="87" spans="66:75">
      <c r="BN87" s="94"/>
      <c r="BO87" s="94"/>
      <c r="BP87" s="95"/>
      <c r="BQ87" s="95"/>
      <c r="BR87" s="94"/>
      <c r="BS87" s="94"/>
      <c r="BV87" s="94"/>
      <c r="BW87" s="94"/>
    </row>
    <row r="88" spans="66:75">
      <c r="BN88" s="94"/>
      <c r="BO88" s="94"/>
      <c r="BP88" s="95"/>
      <c r="BQ88" s="95"/>
      <c r="BR88" s="94"/>
      <c r="BS88" s="94"/>
      <c r="BV88" s="94"/>
      <c r="BW88" s="94"/>
    </row>
    <row r="89" spans="66:75">
      <c r="BN89" s="94"/>
      <c r="BO89" s="94"/>
      <c r="BP89" s="95"/>
      <c r="BQ89" s="95"/>
      <c r="BR89" s="94"/>
      <c r="BS89" s="94"/>
      <c r="BV89" s="94"/>
      <c r="BW89" s="94"/>
    </row>
    <row r="90" spans="66:75">
      <c r="BN90" s="94"/>
      <c r="BO90" s="94"/>
      <c r="BP90" s="95"/>
      <c r="BQ90" s="95"/>
      <c r="BR90" s="94"/>
      <c r="BS90" s="94"/>
      <c r="BV90" s="94"/>
      <c r="BW90" s="94"/>
    </row>
    <row r="91" spans="66:75">
      <c r="BN91" s="94"/>
      <c r="BO91" s="94"/>
      <c r="BP91" s="95"/>
      <c r="BQ91" s="95"/>
      <c r="BR91" s="94"/>
      <c r="BS91" s="94"/>
      <c r="BV91" s="94"/>
      <c r="BW91" s="94"/>
    </row>
    <row r="99" spans="66:75">
      <c r="BN99" s="94"/>
      <c r="BO99" s="94"/>
      <c r="BP99" s="95"/>
      <c r="BQ99" s="95"/>
      <c r="BR99" s="94"/>
      <c r="BS99" s="94"/>
      <c r="BV99" s="94"/>
      <c r="BW99" s="94"/>
    </row>
    <row r="100" spans="66:75">
      <c r="BN100" s="94"/>
      <c r="BO100" s="94"/>
      <c r="BP100" s="95"/>
      <c r="BQ100" s="95"/>
      <c r="BR100" s="94"/>
      <c r="BS100" s="94"/>
      <c r="BV100" s="94"/>
      <c r="BW100" s="94"/>
    </row>
    <row r="101" spans="66:75">
      <c r="BN101" s="94"/>
      <c r="BO101" s="94"/>
      <c r="BP101" s="95"/>
      <c r="BQ101" s="95"/>
      <c r="BR101" s="94"/>
      <c r="BS101" s="94"/>
      <c r="BV101" s="94"/>
      <c r="BW101" s="94"/>
    </row>
    <row r="102" spans="66:75">
      <c r="BN102" s="94"/>
      <c r="BO102" s="94"/>
      <c r="BP102" s="95"/>
      <c r="BQ102" s="95"/>
      <c r="BR102" s="94"/>
      <c r="BS102" s="94"/>
      <c r="BV102" s="94"/>
      <c r="BW102" s="94"/>
    </row>
    <row r="103" spans="66:75">
      <c r="BN103" s="94"/>
      <c r="BO103" s="94"/>
      <c r="BP103" s="95"/>
      <c r="BQ103" s="95"/>
      <c r="BR103" s="94"/>
      <c r="BS103" s="94"/>
      <c r="BV103" s="94"/>
      <c r="BW103" s="94"/>
    </row>
    <row r="104" spans="66:75">
      <c r="BN104" s="94"/>
      <c r="BO104" s="94"/>
      <c r="BP104" s="95"/>
      <c r="BQ104" s="95"/>
      <c r="BR104" s="94"/>
      <c r="BS104" s="94"/>
      <c r="BV104" s="94"/>
      <c r="BW104" s="94"/>
    </row>
    <row r="105" spans="66:75">
      <c r="BN105" s="94"/>
      <c r="BO105" s="94"/>
      <c r="BP105" s="95"/>
      <c r="BQ105" s="95"/>
      <c r="BR105" s="94"/>
      <c r="BS105" s="94"/>
      <c r="BV105" s="94"/>
      <c r="BW105" s="94"/>
    </row>
    <row r="106" spans="66:75">
      <c r="BN106" s="94"/>
      <c r="BO106" s="94"/>
      <c r="BP106" s="95"/>
      <c r="BQ106" s="95"/>
      <c r="BR106" s="94"/>
      <c r="BS106" s="94"/>
      <c r="BV106" s="94"/>
      <c r="BW106" s="94"/>
    </row>
    <row r="107" spans="66:75">
      <c r="BN107" s="94"/>
      <c r="BO107" s="94"/>
      <c r="BP107" s="95"/>
      <c r="BQ107" s="95"/>
      <c r="BR107" s="94"/>
      <c r="BS107" s="94"/>
      <c r="BV107" s="94"/>
      <c r="BW107" s="94"/>
    </row>
    <row r="109" spans="66:75">
      <c r="BN109" s="94"/>
      <c r="BO109" s="94"/>
      <c r="BP109" s="95"/>
      <c r="BQ109" s="95"/>
      <c r="BR109" s="94"/>
      <c r="BS109" s="94"/>
      <c r="BV109" s="94"/>
      <c r="BW109" s="94"/>
    </row>
    <row r="110" spans="66:75">
      <c r="BN110" s="94"/>
      <c r="BO110" s="94"/>
      <c r="BP110" s="95"/>
      <c r="BQ110" s="95"/>
      <c r="BR110" s="94"/>
      <c r="BS110" s="94"/>
      <c r="BV110" s="94"/>
      <c r="BW110" s="94"/>
    </row>
    <row r="111" spans="66:75">
      <c r="BN111" s="94"/>
      <c r="BO111" s="94"/>
      <c r="BP111" s="95"/>
      <c r="BQ111" s="95"/>
      <c r="BR111" s="94"/>
      <c r="BS111" s="94"/>
      <c r="BV111" s="94"/>
      <c r="BW111" s="94"/>
    </row>
    <row r="112" spans="66:75">
      <c r="BN112" s="94"/>
      <c r="BO112" s="94"/>
      <c r="BP112" s="95"/>
      <c r="BQ112" s="95"/>
      <c r="BR112" s="94"/>
      <c r="BS112" s="94"/>
      <c r="BV112" s="94"/>
      <c r="BW112" s="94"/>
    </row>
    <row r="113" spans="66:75">
      <c r="BN113" s="94"/>
      <c r="BO113" s="94"/>
      <c r="BP113" s="95"/>
      <c r="BQ113" s="95"/>
      <c r="BR113" s="94"/>
      <c r="BS113" s="94"/>
      <c r="BV113" s="94"/>
      <c r="BW113" s="94"/>
    </row>
    <row r="122" spans="66:75">
      <c r="BN122" s="94"/>
      <c r="BO122" s="94"/>
      <c r="BP122" s="95"/>
      <c r="BQ122" s="95"/>
      <c r="BR122" s="94"/>
      <c r="BS122" s="94"/>
      <c r="BV122" s="94"/>
      <c r="BW122" s="94"/>
    </row>
    <row r="123" spans="66:75">
      <c r="BN123" s="94"/>
      <c r="BO123" s="94"/>
      <c r="BP123" s="95"/>
      <c r="BQ123" s="95"/>
      <c r="BR123" s="94"/>
      <c r="BS123" s="94"/>
      <c r="BV123" s="94"/>
      <c r="BW123" s="94"/>
    </row>
    <row r="124" spans="66:75">
      <c r="BN124" s="94"/>
      <c r="BO124" s="94"/>
      <c r="BP124" s="95"/>
      <c r="BQ124" s="95"/>
      <c r="BR124" s="94"/>
      <c r="BS124" s="94"/>
      <c r="BV124" s="94"/>
      <c r="BW124" s="94"/>
    </row>
    <row r="125" spans="66:75">
      <c r="BN125" s="94"/>
      <c r="BO125" s="94"/>
      <c r="BP125" s="95"/>
      <c r="BQ125" s="95"/>
      <c r="BR125" s="94"/>
      <c r="BS125" s="94"/>
      <c r="BV125" s="94"/>
      <c r="BW125" s="94"/>
    </row>
    <row r="126" spans="66:75">
      <c r="BN126" s="94"/>
      <c r="BO126" s="94"/>
      <c r="BP126" s="95"/>
      <c r="BQ126" s="95"/>
      <c r="BR126" s="94"/>
      <c r="BS126" s="94"/>
      <c r="BV126" s="94"/>
      <c r="BW126" s="94"/>
    </row>
    <row r="127" spans="66:75">
      <c r="BN127" s="94"/>
      <c r="BO127" s="94"/>
      <c r="BP127" s="95"/>
      <c r="BQ127" s="95"/>
      <c r="BR127" s="94"/>
      <c r="BS127" s="94"/>
      <c r="BV127" s="94"/>
      <c r="BW127" s="94"/>
    </row>
    <row r="128" spans="66:75">
      <c r="BN128" s="94"/>
      <c r="BO128" s="94"/>
      <c r="BP128" s="95"/>
      <c r="BQ128" s="95"/>
      <c r="BR128" s="94"/>
      <c r="BS128" s="94"/>
      <c r="BV128" s="94"/>
      <c r="BW128" s="94"/>
    </row>
    <row r="129" spans="66:75">
      <c r="BN129" s="94"/>
      <c r="BO129" s="94"/>
      <c r="BP129" s="95"/>
      <c r="BQ129" s="95"/>
      <c r="BR129" s="94"/>
      <c r="BS129" s="94"/>
      <c r="BV129" s="94"/>
      <c r="BW129" s="94"/>
    </row>
    <row r="130" spans="66:75">
      <c r="BN130" s="94"/>
      <c r="BO130" s="94"/>
      <c r="BP130" s="95"/>
      <c r="BQ130" s="95"/>
      <c r="BR130" s="94"/>
      <c r="BS130" s="94"/>
      <c r="BV130" s="94"/>
      <c r="BW130" s="94"/>
    </row>
    <row r="131" spans="66:75">
      <c r="BN131" s="94"/>
      <c r="BO131" s="94"/>
      <c r="BP131" s="95"/>
      <c r="BQ131" s="95"/>
      <c r="BR131" s="94"/>
      <c r="BS131" s="94"/>
      <c r="BV131" s="94"/>
      <c r="BW131" s="94"/>
    </row>
    <row r="134" spans="66:75">
      <c r="BN134" s="94"/>
      <c r="BO134" s="94"/>
      <c r="BP134" s="95"/>
      <c r="BQ134" s="95"/>
      <c r="BR134" s="94"/>
      <c r="BS134" s="94"/>
      <c r="BV134" s="94"/>
      <c r="BW134" s="94"/>
    </row>
    <row r="135" spans="66:75">
      <c r="BN135" s="94"/>
      <c r="BO135" s="94"/>
      <c r="BP135" s="95"/>
      <c r="BQ135" s="95"/>
      <c r="BR135" s="94"/>
      <c r="BS135" s="94"/>
      <c r="BV135" s="94"/>
      <c r="BW135" s="94"/>
    </row>
    <row r="136" spans="66:75">
      <c r="BN136" s="94"/>
      <c r="BO136" s="94"/>
      <c r="BP136" s="95"/>
      <c r="BQ136" s="95"/>
      <c r="BR136" s="94"/>
      <c r="BS136" s="94"/>
      <c r="BV136" s="94"/>
      <c r="BW136" s="94"/>
    </row>
    <row r="137" spans="66:75">
      <c r="BN137" s="94"/>
      <c r="BO137" s="94"/>
      <c r="BP137" s="95"/>
      <c r="BQ137" s="95"/>
      <c r="BR137" s="94"/>
      <c r="BS137" s="94"/>
      <c r="BV137" s="94"/>
      <c r="BW137" s="94"/>
    </row>
    <row r="138" spans="66:75">
      <c r="BN138" s="94"/>
      <c r="BO138" s="94"/>
      <c r="BP138" s="95"/>
      <c r="BQ138" s="95"/>
      <c r="BR138" s="94"/>
      <c r="BS138" s="94"/>
      <c r="BV138" s="94"/>
      <c r="BW138" s="94"/>
    </row>
    <row r="139" spans="66:75">
      <c r="BN139" s="94"/>
      <c r="BO139" s="94"/>
      <c r="BP139" s="95"/>
      <c r="BQ139" s="95"/>
      <c r="BR139" s="94"/>
      <c r="BS139" s="94"/>
      <c r="BV139" s="94"/>
      <c r="BW139" s="94"/>
    </row>
    <row r="140" spans="66:75">
      <c r="BN140" s="94"/>
      <c r="BO140" s="94"/>
      <c r="BP140" s="95"/>
      <c r="BQ140" s="95"/>
      <c r="BR140" s="94"/>
      <c r="BS140" s="94"/>
      <c r="BV140" s="94"/>
      <c r="BW140" s="94"/>
    </row>
    <row r="141" spans="66:75">
      <c r="BN141" s="94"/>
      <c r="BO141" s="94"/>
      <c r="BP141" s="95"/>
      <c r="BQ141" s="95"/>
      <c r="BR141" s="94"/>
      <c r="BS141" s="94"/>
      <c r="BV141" s="94"/>
      <c r="BW141" s="94"/>
    </row>
    <row r="142" spans="66:75">
      <c r="BN142" s="94"/>
      <c r="BO142" s="94"/>
      <c r="BP142" s="95"/>
      <c r="BQ142" s="95"/>
      <c r="BR142" s="94"/>
      <c r="BS142" s="94"/>
      <c r="BV142" s="94"/>
      <c r="BW142" s="94"/>
    </row>
    <row r="143" spans="66:75">
      <c r="BN143" s="94"/>
      <c r="BO143" s="94"/>
      <c r="BP143" s="95"/>
      <c r="BQ143" s="95"/>
      <c r="BR143" s="94"/>
      <c r="BS143" s="94"/>
      <c r="BV143" s="94"/>
      <c r="BW143" s="94"/>
    </row>
    <row r="144" spans="66:75">
      <c r="BN144" s="94"/>
      <c r="BO144" s="94"/>
      <c r="BP144" s="95"/>
      <c r="BQ144" s="95"/>
      <c r="BR144" s="94"/>
      <c r="BS144" s="94"/>
      <c r="BV144" s="94"/>
      <c r="BW144" s="94"/>
    </row>
    <row r="145" spans="66:75">
      <c r="BN145" s="96"/>
      <c r="BO145" s="96"/>
      <c r="BP145" s="97"/>
      <c r="BQ145" s="97"/>
      <c r="BR145" s="96"/>
      <c r="BS145" s="96"/>
      <c r="BV145" s="96"/>
      <c r="BW145" s="96"/>
    </row>
    <row r="146" spans="66:75">
      <c r="BN146" s="96"/>
      <c r="BO146" s="96"/>
      <c r="BP146" s="97"/>
      <c r="BQ146" s="97"/>
      <c r="BR146" s="96"/>
      <c r="BS146" s="96"/>
      <c r="BV146" s="96"/>
      <c r="BW146" s="96"/>
    </row>
    <row r="147" spans="66:75">
      <c r="BN147" s="96"/>
      <c r="BO147" s="96"/>
      <c r="BP147" s="97"/>
      <c r="BQ147" s="97"/>
      <c r="BR147" s="96"/>
      <c r="BS147" s="96"/>
      <c r="BV147" s="96"/>
      <c r="BW147" s="96"/>
    </row>
    <row r="148" spans="66:75">
      <c r="BN148" s="96"/>
      <c r="BO148" s="96"/>
      <c r="BP148" s="97"/>
      <c r="BQ148" s="97"/>
      <c r="BR148" s="96"/>
      <c r="BS148" s="96"/>
      <c r="BV148" s="96"/>
      <c r="BW148" s="96"/>
    </row>
    <row r="149" spans="66:75">
      <c r="BN149" s="96"/>
      <c r="BO149" s="96"/>
      <c r="BP149" s="97"/>
      <c r="BQ149" s="97"/>
      <c r="BR149" s="96"/>
      <c r="BS149" s="96"/>
      <c r="BV149" s="96"/>
      <c r="BW149" s="96"/>
    </row>
    <row r="150" spans="66:75">
      <c r="BN150" s="96"/>
      <c r="BO150" s="96"/>
      <c r="BP150" s="97"/>
      <c r="BQ150" s="97"/>
      <c r="BR150" s="96"/>
      <c r="BS150" s="96"/>
      <c r="BV150" s="96"/>
      <c r="BW150" s="96"/>
    </row>
    <row r="151" spans="66:75">
      <c r="BN151" s="96"/>
      <c r="BO151" s="96"/>
      <c r="BP151" s="97"/>
      <c r="BQ151" s="97"/>
      <c r="BR151" s="96"/>
      <c r="BS151" s="96"/>
      <c r="BV151" s="96"/>
      <c r="BW151" s="96"/>
    </row>
    <row r="152" spans="66:75">
      <c r="BN152" s="96"/>
      <c r="BO152" s="96"/>
      <c r="BP152" s="97"/>
      <c r="BQ152" s="97"/>
      <c r="BR152" s="96"/>
      <c r="BS152" s="96"/>
      <c r="BV152" s="96"/>
      <c r="BW152" s="96"/>
    </row>
    <row r="153" spans="66:75">
      <c r="BN153" s="96"/>
      <c r="BO153" s="96"/>
      <c r="BP153" s="97"/>
      <c r="BQ153" s="97"/>
      <c r="BR153" s="96"/>
      <c r="BS153" s="96"/>
      <c r="BV153" s="96"/>
      <c r="BW153" s="96"/>
    </row>
    <row r="154" spans="66:75">
      <c r="BN154" s="96"/>
      <c r="BO154" s="96"/>
      <c r="BP154" s="97"/>
      <c r="BQ154" s="97"/>
      <c r="BR154" s="96"/>
      <c r="BS154" s="96"/>
      <c r="BV154" s="96"/>
      <c r="BW154" s="96"/>
    </row>
    <row r="155" spans="66:75">
      <c r="BN155" s="23"/>
      <c r="BO155" s="23"/>
      <c r="BP155" s="98"/>
      <c r="BQ155" s="98"/>
      <c r="BR155" s="23"/>
      <c r="BS155" s="23"/>
      <c r="BV155" s="23"/>
      <c r="BW155" s="23"/>
    </row>
    <row r="156" spans="66:75">
      <c r="BN156" s="94"/>
      <c r="BO156" s="94"/>
      <c r="BP156" s="95"/>
      <c r="BQ156" s="95"/>
      <c r="BR156" s="94"/>
      <c r="BS156" s="94"/>
      <c r="BV156" s="94"/>
      <c r="BW156" s="94"/>
    </row>
    <row r="157" spans="66:75">
      <c r="BN157" s="94"/>
      <c r="BO157" s="94"/>
      <c r="BP157" s="95"/>
      <c r="BQ157" s="95"/>
      <c r="BR157" s="94"/>
      <c r="BS157" s="94"/>
      <c r="BV157" s="94"/>
      <c r="BW157" s="94"/>
    </row>
    <row r="158" spans="66:75">
      <c r="BN158" s="94"/>
      <c r="BO158" s="94"/>
      <c r="BP158" s="95"/>
      <c r="BQ158" s="95"/>
      <c r="BR158" s="94"/>
      <c r="BS158" s="94"/>
      <c r="BV158" s="94"/>
      <c r="BW158" s="94"/>
    </row>
    <row r="159" spans="66:75">
      <c r="BN159" s="94"/>
      <c r="BO159" s="94"/>
      <c r="BP159" s="95"/>
      <c r="BQ159" s="95"/>
      <c r="BR159" s="94"/>
      <c r="BS159" s="94"/>
      <c r="BV159" s="94"/>
      <c r="BW159" s="94"/>
    </row>
    <row r="160" spans="66:75">
      <c r="BN160" s="94"/>
      <c r="BO160" s="94"/>
      <c r="BP160" s="95"/>
      <c r="BQ160" s="95"/>
      <c r="BR160" s="94"/>
      <c r="BS160" s="94"/>
      <c r="BV160" s="94"/>
      <c r="BW160" s="94"/>
    </row>
    <row r="161" spans="66:75">
      <c r="BN161" s="94"/>
      <c r="BO161" s="94"/>
      <c r="BP161" s="95"/>
      <c r="BQ161" s="95"/>
      <c r="BR161" s="94"/>
      <c r="BS161" s="94"/>
      <c r="BV161" s="94"/>
      <c r="BW161" s="94"/>
    </row>
    <row r="162" spans="66:75">
      <c r="BN162" s="94"/>
      <c r="BO162" s="94"/>
      <c r="BP162" s="95"/>
      <c r="BQ162" s="95"/>
      <c r="BR162" s="94"/>
      <c r="BS162" s="94"/>
      <c r="BV162" s="94"/>
      <c r="BW162" s="94"/>
    </row>
    <row r="163" spans="66:75">
      <c r="BN163" s="94"/>
      <c r="BO163" s="94"/>
      <c r="BP163" s="95"/>
      <c r="BQ163" s="95"/>
      <c r="BR163" s="94"/>
      <c r="BS163" s="94"/>
      <c r="BV163" s="94"/>
      <c r="BW163" s="94"/>
    </row>
    <row r="164" spans="66:75">
      <c r="BN164" s="94"/>
      <c r="BO164" s="94"/>
      <c r="BP164" s="95"/>
      <c r="BQ164" s="95"/>
      <c r="BR164" s="94"/>
      <c r="BS164" s="94"/>
      <c r="BV164" s="94"/>
      <c r="BW164" s="94"/>
    </row>
  </sheetData>
  <mergeCells count="41">
    <mergeCell ref="AU1:BK1"/>
    <mergeCell ref="A1:D1"/>
    <mergeCell ref="E1:U1"/>
    <mergeCell ref="V1:Y1"/>
    <mergeCell ref="Z1:AP1"/>
    <mergeCell ref="AQ1:AT1"/>
    <mergeCell ref="AQ17:BJ17"/>
    <mergeCell ref="A2:D2"/>
    <mergeCell ref="E2:U2"/>
    <mergeCell ref="V2:Y2"/>
    <mergeCell ref="Z2:AP2"/>
    <mergeCell ref="AQ2:AT2"/>
    <mergeCell ref="AU2:BK2"/>
    <mergeCell ref="AQ12:BJ12"/>
    <mergeCell ref="AQ13:BJ13"/>
    <mergeCell ref="AQ14:BJ14"/>
    <mergeCell ref="AQ15:BJ15"/>
    <mergeCell ref="AQ16:BJ16"/>
    <mergeCell ref="AQ38:BJ38"/>
    <mergeCell ref="AQ18:BJ18"/>
    <mergeCell ref="AQ28:BJ28"/>
    <mergeCell ref="AQ29:BJ29"/>
    <mergeCell ref="AQ30:BJ30"/>
    <mergeCell ref="AQ31:BJ31"/>
    <mergeCell ref="AQ32:BJ32"/>
    <mergeCell ref="AQ46:BJ46"/>
    <mergeCell ref="AQ48:BJ48"/>
    <mergeCell ref="AQ50:BJ50"/>
    <mergeCell ref="AQ52:BJ52"/>
    <mergeCell ref="C10:G10"/>
    <mergeCell ref="AQ39:BJ39"/>
    <mergeCell ref="AQ40:BJ40"/>
    <mergeCell ref="AQ41:BJ41"/>
    <mergeCell ref="AQ42:BJ42"/>
    <mergeCell ref="AQ43:BJ43"/>
    <mergeCell ref="AQ44:BJ44"/>
    <mergeCell ref="AQ33:BJ33"/>
    <mergeCell ref="AQ34:BJ34"/>
    <mergeCell ref="AQ35:BJ35"/>
    <mergeCell ref="AQ36:BJ36"/>
    <mergeCell ref="AQ37:BJ37"/>
  </mergeCells>
  <phoneticPr fontId="1"/>
  <conditionalFormatting sqref="BY16:BY37">
    <cfRule type="expression" dxfId="9" priority="5">
      <formula>BX16&lt;&gt;"○"</formula>
    </cfRule>
  </conditionalFormatting>
  <conditionalFormatting sqref="BY38:BY42">
    <cfRule type="expression" dxfId="8" priority="4">
      <formula>BX38&lt;&gt;"○"</formula>
    </cfRule>
  </conditionalFormatting>
  <conditionalFormatting sqref="BY38">
    <cfRule type="expression" dxfId="7" priority="3">
      <formula>BX38&lt;&gt;"○"</formula>
    </cfRule>
  </conditionalFormatting>
  <conditionalFormatting sqref="BY43">
    <cfRule type="expression" dxfId="6" priority="2">
      <formula>BX43&lt;&gt;"○"</formula>
    </cfRule>
  </conditionalFormatting>
  <conditionalFormatting sqref="BO5:BO53">
    <cfRule type="expression" dxfId="5" priority="1">
      <formula>BN5&lt;1</formula>
    </cfRule>
  </conditionalFormatting>
  <dataValidations count="2">
    <dataValidation type="list" allowBlank="1" showInputMessage="1" showErrorMessage="1" sqref="BR5:BS53 BZ16:CA43" xr:uid="{00000000-0002-0000-0C00-000000000000}">
      <formula1>"OK,NG"</formula1>
    </dataValidation>
    <dataValidation type="list" allowBlank="1" showInputMessage="1" showErrorMessage="1" sqref="C10:G10" xr:uid="{00000000-0002-0000-0C00-000001000000}">
      <formula1>"受信パラメータ,送信パラメータ"</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499984740745262"/>
    <pageSetUpPr fitToPage="1"/>
  </sheetPr>
  <dimension ref="A1:CH164"/>
  <sheetViews>
    <sheetView showGridLines="0" topLeftCell="O1" zoomScaleNormal="100" zoomScaleSheetLayoutView="100" workbookViewId="0">
      <pane ySplit="2" topLeftCell="A3" activePane="bottomLeft" state="frozen"/>
      <selection activeCell="P18" sqref="P18"/>
      <selection pane="bottomLeft" activeCell="BO20" sqref="BO20:BO21"/>
    </sheetView>
  </sheetViews>
  <sheetFormatPr defaultColWidth="3.125" defaultRowHeight="15.75"/>
  <cols>
    <col min="1" max="2" width="3.125" style="22"/>
    <col min="3" max="3" width="4" style="22" bestFit="1" customWidth="1"/>
    <col min="4" max="65" width="3.125" style="22"/>
    <col min="66" max="67" width="14.625" style="22" customWidth="1"/>
    <col min="68" max="69" width="14.625" style="99" customWidth="1"/>
    <col min="70" max="71" width="14.625" style="22" customWidth="1"/>
    <col min="72" max="73" width="13.25" style="22" customWidth="1"/>
    <col min="74" max="75" width="14.625" style="22" customWidth="1"/>
    <col min="76" max="76" width="15" style="22" customWidth="1"/>
    <col min="77" max="77" width="14.375" style="22" customWidth="1"/>
    <col min="78" max="78" width="18.5" style="22" customWidth="1"/>
    <col min="79" max="79" width="17.125" style="22" bestFit="1" customWidth="1"/>
    <col min="80" max="80" width="10.625" style="22" customWidth="1"/>
    <col min="81" max="81" width="9.625" style="22" customWidth="1"/>
    <col min="82" max="82" width="11.5" style="22" customWidth="1"/>
    <col min="83" max="83" width="10.875" style="22" customWidth="1"/>
    <col min="84" max="16384" width="3.125" style="22"/>
  </cols>
  <sheetData>
    <row r="1" spans="1:86" s="43" customFormat="1" ht="28.5" customHeight="1">
      <c r="A1" s="340" t="s">
        <v>56</v>
      </c>
      <c r="B1" s="335"/>
      <c r="C1" s="335"/>
      <c r="D1" s="336"/>
      <c r="E1" s="452" t="str">
        <f>表紙!G5</f>
        <v>PRO_STAFFα給与 3.Z.0　法改正対応</v>
      </c>
      <c r="F1" s="453"/>
      <c r="G1" s="453"/>
      <c r="H1" s="453"/>
      <c r="I1" s="453"/>
      <c r="J1" s="453"/>
      <c r="K1" s="453"/>
      <c r="L1" s="453"/>
      <c r="M1" s="453"/>
      <c r="N1" s="453"/>
      <c r="O1" s="453"/>
      <c r="P1" s="453"/>
      <c r="Q1" s="453"/>
      <c r="R1" s="453"/>
      <c r="S1" s="453"/>
      <c r="T1" s="453"/>
      <c r="U1" s="454"/>
      <c r="V1" s="340" t="s">
        <v>57</v>
      </c>
      <c r="W1" s="335"/>
      <c r="X1" s="335"/>
      <c r="Y1" s="336"/>
      <c r="Z1" s="337" t="str">
        <f>表紙!$G$8</f>
        <v>画面定義書</v>
      </c>
      <c r="AA1" s="338"/>
      <c r="AB1" s="338"/>
      <c r="AC1" s="338"/>
      <c r="AD1" s="338"/>
      <c r="AE1" s="338"/>
      <c r="AF1" s="338"/>
      <c r="AG1" s="338"/>
      <c r="AH1" s="338"/>
      <c r="AI1" s="338"/>
      <c r="AJ1" s="338"/>
      <c r="AK1" s="338"/>
      <c r="AL1" s="338"/>
      <c r="AM1" s="338"/>
      <c r="AN1" s="338"/>
      <c r="AO1" s="338"/>
      <c r="AP1" s="338"/>
      <c r="AQ1" s="335" t="s">
        <v>81</v>
      </c>
      <c r="AR1" s="335"/>
      <c r="AS1" s="335"/>
      <c r="AT1" s="336"/>
      <c r="AU1" s="337" t="str">
        <f>表紙!G14</f>
        <v>年末調整</v>
      </c>
      <c r="AV1" s="338"/>
      <c r="AW1" s="338"/>
      <c r="AX1" s="338"/>
      <c r="AY1" s="338"/>
      <c r="AZ1" s="338"/>
      <c r="BA1" s="338"/>
      <c r="BB1" s="338"/>
      <c r="BC1" s="338"/>
      <c r="BD1" s="338"/>
      <c r="BE1" s="338"/>
      <c r="BF1" s="338"/>
      <c r="BG1" s="338"/>
      <c r="BH1" s="338"/>
      <c r="BI1" s="338"/>
      <c r="BJ1" s="338"/>
      <c r="BK1" s="339"/>
      <c r="BN1" s="42" t="s">
        <v>38</v>
      </c>
      <c r="BO1" s="42" t="s">
        <v>51</v>
      </c>
      <c r="BP1" s="42" t="s">
        <v>35</v>
      </c>
      <c r="BQ1" s="42" t="s">
        <v>34</v>
      </c>
      <c r="BR1" s="42" t="s">
        <v>39</v>
      </c>
      <c r="BS1" s="75"/>
      <c r="BT1" s="76"/>
      <c r="BU1" s="76"/>
      <c r="BV1" s="75"/>
      <c r="BW1" s="75"/>
      <c r="BX1" s="115"/>
      <c r="BY1" s="115"/>
      <c r="BZ1" s="115"/>
      <c r="CA1" s="116"/>
    </row>
    <row r="2" spans="1:86" s="43" customFormat="1" ht="28.5" customHeight="1">
      <c r="A2" s="340" t="s">
        <v>55</v>
      </c>
      <c r="B2" s="335"/>
      <c r="C2" s="335"/>
      <c r="D2" s="336"/>
      <c r="E2" s="337" t="str">
        <f>表紙!J16</f>
        <v>年末調整</v>
      </c>
      <c r="F2" s="338"/>
      <c r="G2" s="338"/>
      <c r="H2" s="338"/>
      <c r="I2" s="338"/>
      <c r="J2" s="338"/>
      <c r="K2" s="338"/>
      <c r="L2" s="338"/>
      <c r="M2" s="338"/>
      <c r="N2" s="338"/>
      <c r="O2" s="338"/>
      <c r="P2" s="338"/>
      <c r="Q2" s="338"/>
      <c r="R2" s="338"/>
      <c r="S2" s="338"/>
      <c r="T2" s="338"/>
      <c r="U2" s="339"/>
      <c r="V2" s="340" t="s">
        <v>58</v>
      </c>
      <c r="W2" s="335"/>
      <c r="X2" s="335"/>
      <c r="Y2" s="336"/>
      <c r="Z2" s="337" t="str">
        <f>表紙!M18</f>
        <v>再年調明細ファイル作成・保守</v>
      </c>
      <c r="AA2" s="338"/>
      <c r="AB2" s="338"/>
      <c r="AC2" s="338"/>
      <c r="AD2" s="338"/>
      <c r="AE2" s="338"/>
      <c r="AF2" s="338"/>
      <c r="AG2" s="338"/>
      <c r="AH2" s="338"/>
      <c r="AI2" s="338"/>
      <c r="AJ2" s="338"/>
      <c r="AK2" s="338"/>
      <c r="AL2" s="338"/>
      <c r="AM2" s="338"/>
      <c r="AN2" s="338"/>
      <c r="AO2" s="338"/>
      <c r="AP2" s="338"/>
      <c r="AQ2" s="335" t="s">
        <v>13</v>
      </c>
      <c r="AR2" s="335"/>
      <c r="AS2" s="335"/>
      <c r="AT2" s="336"/>
      <c r="AU2" s="337" t="str">
        <f>表紙!P20</f>
        <v>保守画面</v>
      </c>
      <c r="AV2" s="338"/>
      <c r="AW2" s="338"/>
      <c r="AX2" s="338"/>
      <c r="AY2" s="338"/>
      <c r="AZ2" s="338"/>
      <c r="BA2" s="338"/>
      <c r="BB2" s="338"/>
      <c r="BC2" s="338"/>
      <c r="BD2" s="338"/>
      <c r="BE2" s="338"/>
      <c r="BF2" s="338"/>
      <c r="BG2" s="338"/>
      <c r="BH2" s="338"/>
      <c r="BI2" s="338"/>
      <c r="BJ2" s="338"/>
      <c r="BK2" s="339"/>
      <c r="BN2" s="44">
        <f>SUM(BN5:BN10000)</f>
        <v>0</v>
      </c>
      <c r="BO2" s="44">
        <f>COUNT(BN5:BN10000)</f>
        <v>0</v>
      </c>
      <c r="BP2" s="44">
        <f>COUNTIF(BR5:BS10000,"OK")</f>
        <v>0</v>
      </c>
      <c r="BQ2" s="44">
        <f>COUNTIF(BR5:BR10000,"NG")</f>
        <v>0</v>
      </c>
      <c r="BR2" s="77"/>
      <c r="BS2" s="75"/>
      <c r="BT2" s="76"/>
      <c r="BU2" s="76"/>
      <c r="BV2" s="75"/>
      <c r="BW2" s="75"/>
      <c r="BX2" s="117"/>
      <c r="BY2" s="117"/>
      <c r="BZ2" s="117"/>
      <c r="CA2" s="118"/>
    </row>
    <row r="3" spans="1:86">
      <c r="BN3" s="45"/>
      <c r="BO3" s="45"/>
      <c r="BP3" s="46"/>
      <c r="BQ3" s="47"/>
      <c r="BR3" s="45"/>
      <c r="BS3" s="45"/>
      <c r="BT3" s="78"/>
      <c r="BU3" s="78"/>
      <c r="BV3" s="45"/>
      <c r="BW3" s="45"/>
    </row>
    <row r="4" spans="1:86" s="19" customFormat="1" ht="28.5" customHeight="1">
      <c r="B4" s="20" t="s">
        <v>32</v>
      </c>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N4" s="42" t="s">
        <v>40</v>
      </c>
      <c r="BO4" s="42" t="s">
        <v>41</v>
      </c>
      <c r="BP4" s="42" t="s">
        <v>47</v>
      </c>
      <c r="BQ4" s="42" t="s">
        <v>48</v>
      </c>
      <c r="BR4" s="42" t="s">
        <v>42</v>
      </c>
      <c r="BS4" s="42" t="s">
        <v>43</v>
      </c>
      <c r="BT4" s="42" t="s">
        <v>44</v>
      </c>
      <c r="BU4" s="42" t="s">
        <v>45</v>
      </c>
      <c r="BV4" s="42" t="s">
        <v>49</v>
      </c>
      <c r="BW4" s="42" t="s">
        <v>46</v>
      </c>
    </row>
    <row r="5" spans="1:86">
      <c r="BN5" s="79"/>
      <c r="BO5" s="80"/>
      <c r="BP5" s="81"/>
      <c r="BQ5" s="82"/>
      <c r="BR5" s="83"/>
      <c r="BS5" s="83"/>
      <c r="BT5" s="84"/>
      <c r="BU5" s="85"/>
      <c r="BV5" s="83"/>
      <c r="BW5" s="83"/>
    </row>
    <row r="6" spans="1:86">
      <c r="B6" s="22" t="s">
        <v>65</v>
      </c>
      <c r="D6" s="22" t="s">
        <v>14</v>
      </c>
      <c r="BM6" s="35"/>
      <c r="BN6" s="79"/>
      <c r="BO6" s="86">
        <f t="shared" ref="BO6:BO52" si="0">IF(BN6&gt;0,BO5+1,BO5)</f>
        <v>0</v>
      </c>
      <c r="BP6" s="81"/>
      <c r="BQ6" s="82"/>
      <c r="BR6" s="83"/>
      <c r="BS6" s="83"/>
      <c r="BT6" s="84"/>
      <c r="BU6" s="85"/>
      <c r="BV6" s="83"/>
      <c r="BW6" s="83"/>
      <c r="CF6" s="35"/>
      <c r="CG6" s="35"/>
      <c r="CH6" s="35"/>
    </row>
    <row r="7" spans="1:86">
      <c r="BM7" s="35"/>
      <c r="BN7" s="79"/>
      <c r="BO7" s="86">
        <f t="shared" si="0"/>
        <v>0</v>
      </c>
      <c r="BP7" s="81"/>
      <c r="BQ7" s="82"/>
      <c r="BR7" s="83"/>
      <c r="BS7" s="83"/>
      <c r="BT7" s="84"/>
      <c r="BU7" s="85"/>
      <c r="BV7" s="83"/>
      <c r="BW7" s="83"/>
      <c r="CF7" s="35"/>
      <c r="CG7" s="35"/>
      <c r="CH7" s="35"/>
    </row>
    <row r="8" spans="1:86">
      <c r="D8" s="22" t="s">
        <v>66</v>
      </c>
      <c r="E8" s="22" t="s">
        <v>31</v>
      </c>
      <c r="J8" s="22" t="s">
        <v>82</v>
      </c>
      <c r="BM8" s="35"/>
      <c r="BN8" s="79"/>
      <c r="BO8" s="86">
        <f t="shared" si="0"/>
        <v>0</v>
      </c>
      <c r="BP8" s="81"/>
      <c r="BQ8" s="82"/>
      <c r="BR8" s="83"/>
      <c r="BS8" s="83"/>
      <c r="BT8" s="84"/>
      <c r="BU8" s="85"/>
      <c r="BV8" s="83"/>
      <c r="BW8" s="83"/>
      <c r="CF8" s="35"/>
      <c r="CG8" s="35"/>
      <c r="CH8" s="35"/>
    </row>
    <row r="9" spans="1:86">
      <c r="D9" s="119"/>
      <c r="BM9" s="35"/>
      <c r="BN9" s="79"/>
      <c r="BO9" s="86">
        <f t="shared" si="0"/>
        <v>0</v>
      </c>
      <c r="BP9" s="86">
        <f t="shared" ref="BP9" si="1">IF(BO9&gt;0,BP8+1,BP8)</f>
        <v>0</v>
      </c>
      <c r="BQ9" s="86">
        <f t="shared" ref="BQ9" si="2">IF(BP9&gt;0,BQ8+1,BQ8)</f>
        <v>0</v>
      </c>
      <c r="BR9" s="83"/>
      <c r="BS9" s="83"/>
      <c r="BT9" s="84"/>
      <c r="BU9" s="85"/>
      <c r="BV9" s="83"/>
      <c r="BW9" s="83"/>
      <c r="CF9" s="35"/>
      <c r="CG9" s="35"/>
      <c r="CH9" s="35"/>
    </row>
    <row r="10" spans="1:86">
      <c r="B10" s="35"/>
      <c r="C10" s="87" t="s">
        <v>30</v>
      </c>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9"/>
      <c r="BM10" s="35"/>
      <c r="BN10" s="79"/>
      <c r="BO10" s="86">
        <f t="shared" si="0"/>
        <v>0</v>
      </c>
      <c r="BP10" s="81"/>
      <c r="BQ10" s="82"/>
      <c r="BR10" s="83"/>
      <c r="BS10" s="83"/>
      <c r="BT10" s="84"/>
      <c r="BU10" s="85"/>
      <c r="BV10" s="83"/>
      <c r="BW10" s="83"/>
      <c r="CF10" s="35"/>
      <c r="CG10" s="35"/>
      <c r="CH10" s="35"/>
    </row>
    <row r="11" spans="1:86">
      <c r="B11" s="35"/>
      <c r="C11" s="87" t="s">
        <v>83</v>
      </c>
      <c r="D11" s="87" t="s">
        <v>27</v>
      </c>
      <c r="E11" s="88"/>
      <c r="F11" s="88"/>
      <c r="G11" s="88"/>
      <c r="H11" s="88"/>
      <c r="I11" s="88"/>
      <c r="J11" s="88"/>
      <c r="K11" s="88"/>
      <c r="L11" s="88"/>
      <c r="M11" s="88"/>
      <c r="N11" s="88"/>
      <c r="O11" s="88"/>
      <c r="P11" s="88"/>
      <c r="Q11" s="88"/>
      <c r="R11" s="88"/>
      <c r="S11" s="88"/>
      <c r="T11" s="89"/>
      <c r="U11" s="87" t="s">
        <v>28</v>
      </c>
      <c r="V11" s="88"/>
      <c r="W11" s="88"/>
      <c r="X11" s="88"/>
      <c r="Y11" s="88"/>
      <c r="Z11" s="88"/>
      <c r="AA11" s="88"/>
      <c r="AB11" s="88"/>
      <c r="AC11" s="88"/>
      <c r="AD11" s="88"/>
      <c r="AE11" s="88"/>
      <c r="AF11" s="88"/>
      <c r="AG11" s="88"/>
      <c r="AH11" s="88"/>
      <c r="AI11" s="88"/>
      <c r="AJ11" s="88"/>
      <c r="AK11" s="88"/>
      <c r="AL11" s="88"/>
      <c r="AM11" s="88"/>
      <c r="AN11" s="88"/>
      <c r="AO11" s="88"/>
      <c r="AP11" s="89"/>
      <c r="AQ11" s="87" t="s">
        <v>25</v>
      </c>
      <c r="AR11" s="88"/>
      <c r="AS11" s="88"/>
      <c r="AT11" s="88"/>
      <c r="AU11" s="88"/>
      <c r="AV11" s="88"/>
      <c r="AW11" s="88"/>
      <c r="AX11" s="88"/>
      <c r="AY11" s="88"/>
      <c r="AZ11" s="88"/>
      <c r="BA11" s="88"/>
      <c r="BB11" s="88"/>
      <c r="BC11" s="88"/>
      <c r="BD11" s="88"/>
      <c r="BE11" s="88"/>
      <c r="BF11" s="88"/>
      <c r="BG11" s="88"/>
      <c r="BH11" s="88"/>
      <c r="BI11" s="88"/>
      <c r="BJ11" s="89"/>
      <c r="BM11" s="35"/>
      <c r="BN11" s="79"/>
      <c r="BO11" s="86">
        <f t="shared" si="0"/>
        <v>0</v>
      </c>
      <c r="BP11" s="81"/>
      <c r="BQ11" s="82"/>
      <c r="BR11" s="83"/>
      <c r="BS11" s="83"/>
      <c r="BT11" s="84"/>
      <c r="BU11" s="85"/>
      <c r="BV11" s="83"/>
      <c r="BW11" s="83"/>
      <c r="CF11" s="35"/>
      <c r="CG11" s="35"/>
      <c r="CH11" s="35"/>
    </row>
    <row r="12" spans="1:86">
      <c r="B12" s="35"/>
      <c r="C12" s="120">
        <f>ROW()-11</f>
        <v>1</v>
      </c>
      <c r="D12" s="121"/>
      <c r="E12" s="122"/>
      <c r="F12" s="122"/>
      <c r="G12" s="122"/>
      <c r="H12" s="122"/>
      <c r="I12" s="122"/>
      <c r="J12" s="122"/>
      <c r="K12" s="122"/>
      <c r="L12" s="122"/>
      <c r="M12" s="122"/>
      <c r="N12" s="122"/>
      <c r="O12" s="122"/>
      <c r="P12" s="122"/>
      <c r="Q12" s="122"/>
      <c r="R12" s="122"/>
      <c r="S12" s="122"/>
      <c r="T12" s="123"/>
      <c r="U12" s="121"/>
      <c r="V12" s="122"/>
      <c r="W12" s="122"/>
      <c r="X12" s="122"/>
      <c r="Y12" s="122"/>
      <c r="Z12" s="122"/>
      <c r="AA12" s="122"/>
      <c r="AB12" s="122"/>
      <c r="AC12" s="122"/>
      <c r="AD12" s="122"/>
      <c r="AE12" s="122"/>
      <c r="AF12" s="122"/>
      <c r="AG12" s="122"/>
      <c r="AH12" s="122"/>
      <c r="AI12" s="122"/>
      <c r="AJ12" s="122"/>
      <c r="AK12" s="122"/>
      <c r="AL12" s="122"/>
      <c r="AM12" s="122"/>
      <c r="AN12" s="122"/>
      <c r="AO12" s="122"/>
      <c r="AP12" s="123"/>
      <c r="AQ12" s="463"/>
      <c r="AR12" s="464"/>
      <c r="AS12" s="464"/>
      <c r="AT12" s="464"/>
      <c r="AU12" s="464"/>
      <c r="AV12" s="464"/>
      <c r="AW12" s="464"/>
      <c r="AX12" s="464"/>
      <c r="AY12" s="464"/>
      <c r="AZ12" s="464"/>
      <c r="BA12" s="464"/>
      <c r="BB12" s="464"/>
      <c r="BC12" s="464"/>
      <c r="BD12" s="464"/>
      <c r="BE12" s="464"/>
      <c r="BF12" s="464"/>
      <c r="BG12" s="464"/>
      <c r="BH12" s="464"/>
      <c r="BI12" s="464"/>
      <c r="BJ12" s="465"/>
      <c r="BM12" s="35"/>
      <c r="BN12" s="79"/>
      <c r="BO12" s="86">
        <f t="shared" si="0"/>
        <v>0</v>
      </c>
      <c r="BP12" s="81"/>
      <c r="BQ12" s="82"/>
      <c r="BR12" s="83"/>
      <c r="BS12" s="83"/>
      <c r="BT12" s="84"/>
      <c r="BU12" s="85"/>
      <c r="BV12" s="83"/>
      <c r="BW12" s="83"/>
      <c r="CF12" s="35"/>
      <c r="CG12" s="35"/>
      <c r="CH12" s="35"/>
    </row>
    <row r="13" spans="1:86">
      <c r="B13" s="35"/>
      <c r="C13" s="62">
        <f>C12+1</f>
        <v>2</v>
      </c>
      <c r="D13" s="121"/>
      <c r="E13" s="122"/>
      <c r="F13" s="122"/>
      <c r="G13" s="122"/>
      <c r="H13" s="122"/>
      <c r="I13" s="122"/>
      <c r="J13" s="122"/>
      <c r="K13" s="122"/>
      <c r="L13" s="122"/>
      <c r="M13" s="122"/>
      <c r="N13" s="122"/>
      <c r="O13" s="122"/>
      <c r="P13" s="122"/>
      <c r="Q13" s="122"/>
      <c r="R13" s="122"/>
      <c r="S13" s="122"/>
      <c r="T13" s="123"/>
      <c r="U13" s="121"/>
      <c r="V13" s="122"/>
      <c r="W13" s="122"/>
      <c r="X13" s="122"/>
      <c r="Y13" s="122"/>
      <c r="Z13" s="122"/>
      <c r="AA13" s="122"/>
      <c r="AB13" s="122"/>
      <c r="AC13" s="122"/>
      <c r="AD13" s="122"/>
      <c r="AE13" s="122"/>
      <c r="AF13" s="122"/>
      <c r="AG13" s="122"/>
      <c r="AH13" s="122"/>
      <c r="AI13" s="122"/>
      <c r="AJ13" s="122"/>
      <c r="AK13" s="122"/>
      <c r="AL13" s="122"/>
      <c r="AM13" s="122"/>
      <c r="AN13" s="122"/>
      <c r="AO13" s="122"/>
      <c r="AP13" s="123"/>
      <c r="AQ13" s="463"/>
      <c r="AR13" s="464"/>
      <c r="AS13" s="464"/>
      <c r="AT13" s="464"/>
      <c r="AU13" s="464"/>
      <c r="AV13" s="464"/>
      <c r="AW13" s="464"/>
      <c r="AX13" s="464"/>
      <c r="AY13" s="464"/>
      <c r="AZ13" s="464"/>
      <c r="BA13" s="464"/>
      <c r="BB13" s="464"/>
      <c r="BC13" s="464"/>
      <c r="BD13" s="464"/>
      <c r="BE13" s="464"/>
      <c r="BF13" s="464"/>
      <c r="BG13" s="464"/>
      <c r="BH13" s="464"/>
      <c r="BI13" s="464"/>
      <c r="BJ13" s="465"/>
      <c r="BM13" s="35"/>
      <c r="BN13" s="79"/>
      <c r="BO13" s="86">
        <f t="shared" si="0"/>
        <v>0</v>
      </c>
      <c r="BP13" s="81"/>
      <c r="BQ13" s="82"/>
      <c r="BR13" s="83"/>
      <c r="BS13" s="83"/>
      <c r="BT13" s="84"/>
      <c r="BU13" s="85"/>
      <c r="BV13" s="83"/>
      <c r="BW13" s="83"/>
      <c r="CF13" s="35"/>
      <c r="CG13" s="35"/>
      <c r="CH13" s="35"/>
    </row>
    <row r="14" spans="1:86">
      <c r="B14" s="35"/>
      <c r="C14" s="62">
        <f t="shared" ref="C14:C52" si="3">C13+1</f>
        <v>3</v>
      </c>
      <c r="D14" s="121"/>
      <c r="E14" s="122"/>
      <c r="F14" s="122"/>
      <c r="G14" s="122"/>
      <c r="H14" s="122"/>
      <c r="I14" s="122"/>
      <c r="J14" s="122"/>
      <c r="K14" s="122"/>
      <c r="L14" s="122"/>
      <c r="M14" s="122"/>
      <c r="N14" s="122"/>
      <c r="O14" s="122"/>
      <c r="P14" s="122"/>
      <c r="Q14" s="122"/>
      <c r="R14" s="122"/>
      <c r="S14" s="122"/>
      <c r="T14" s="123"/>
      <c r="U14" s="121"/>
      <c r="V14" s="122"/>
      <c r="W14" s="122"/>
      <c r="X14" s="122"/>
      <c r="Y14" s="122"/>
      <c r="Z14" s="122"/>
      <c r="AA14" s="122"/>
      <c r="AB14" s="122"/>
      <c r="AC14" s="122"/>
      <c r="AD14" s="122"/>
      <c r="AE14" s="122"/>
      <c r="AF14" s="122"/>
      <c r="AG14" s="122"/>
      <c r="AH14" s="122"/>
      <c r="AI14" s="122"/>
      <c r="AJ14" s="122"/>
      <c r="AK14" s="122"/>
      <c r="AL14" s="122"/>
      <c r="AM14" s="122"/>
      <c r="AN14" s="122"/>
      <c r="AO14" s="122"/>
      <c r="AP14" s="123"/>
      <c r="AQ14" s="463"/>
      <c r="AR14" s="464"/>
      <c r="AS14" s="464"/>
      <c r="AT14" s="464"/>
      <c r="AU14" s="464"/>
      <c r="AV14" s="464"/>
      <c r="AW14" s="464"/>
      <c r="AX14" s="464"/>
      <c r="AY14" s="464"/>
      <c r="AZ14" s="464"/>
      <c r="BA14" s="464"/>
      <c r="BB14" s="464"/>
      <c r="BC14" s="464"/>
      <c r="BD14" s="464"/>
      <c r="BE14" s="464"/>
      <c r="BF14" s="464"/>
      <c r="BG14" s="464"/>
      <c r="BH14" s="464"/>
      <c r="BI14" s="464"/>
      <c r="BJ14" s="465"/>
      <c r="BM14" s="35"/>
      <c r="BN14" s="79"/>
      <c r="BO14" s="86">
        <f t="shared" si="0"/>
        <v>0</v>
      </c>
      <c r="BP14" s="81"/>
      <c r="BQ14" s="82"/>
      <c r="BR14" s="83"/>
      <c r="BS14" s="83"/>
      <c r="BT14" s="84"/>
      <c r="BU14" s="85"/>
      <c r="BV14" s="83"/>
      <c r="BW14" s="83"/>
      <c r="CF14" s="35"/>
      <c r="CG14" s="35"/>
      <c r="CH14" s="35"/>
    </row>
    <row r="15" spans="1:86">
      <c r="B15" s="35"/>
      <c r="C15" s="62">
        <f t="shared" si="3"/>
        <v>4</v>
      </c>
      <c r="D15" s="121"/>
      <c r="E15" s="122"/>
      <c r="F15" s="122"/>
      <c r="G15" s="122"/>
      <c r="H15" s="122"/>
      <c r="I15" s="122"/>
      <c r="J15" s="122"/>
      <c r="K15" s="122"/>
      <c r="L15" s="122"/>
      <c r="M15" s="122"/>
      <c r="N15" s="122"/>
      <c r="O15" s="122"/>
      <c r="P15" s="122"/>
      <c r="Q15" s="122"/>
      <c r="R15" s="122"/>
      <c r="S15" s="122"/>
      <c r="T15" s="123"/>
      <c r="U15" s="121"/>
      <c r="V15" s="122"/>
      <c r="W15" s="122"/>
      <c r="X15" s="122"/>
      <c r="Y15" s="122"/>
      <c r="Z15" s="122"/>
      <c r="AA15" s="122"/>
      <c r="AB15" s="122"/>
      <c r="AC15" s="122"/>
      <c r="AD15" s="122"/>
      <c r="AE15" s="122"/>
      <c r="AF15" s="122"/>
      <c r="AG15" s="122"/>
      <c r="AH15" s="122"/>
      <c r="AI15" s="122"/>
      <c r="AJ15" s="122"/>
      <c r="AK15" s="122"/>
      <c r="AL15" s="122"/>
      <c r="AM15" s="122"/>
      <c r="AN15" s="122"/>
      <c r="AO15" s="122"/>
      <c r="AP15" s="123"/>
      <c r="AQ15" s="463"/>
      <c r="AR15" s="464"/>
      <c r="AS15" s="464"/>
      <c r="AT15" s="464"/>
      <c r="AU15" s="464"/>
      <c r="AV15" s="464"/>
      <c r="AW15" s="464"/>
      <c r="AX15" s="464"/>
      <c r="AY15" s="464"/>
      <c r="AZ15" s="464"/>
      <c r="BA15" s="464"/>
      <c r="BB15" s="464"/>
      <c r="BC15" s="464"/>
      <c r="BD15" s="464"/>
      <c r="BE15" s="464"/>
      <c r="BF15" s="464"/>
      <c r="BG15" s="464"/>
      <c r="BH15" s="464"/>
      <c r="BI15" s="464"/>
      <c r="BJ15" s="465"/>
      <c r="BM15" s="35"/>
      <c r="BN15" s="79"/>
      <c r="BO15" s="86">
        <f t="shared" si="0"/>
        <v>0</v>
      </c>
      <c r="BP15" s="81"/>
      <c r="BQ15" s="82"/>
      <c r="BR15" s="83"/>
      <c r="BS15" s="83"/>
      <c r="BT15" s="84"/>
      <c r="BU15" s="85"/>
      <c r="BV15" s="83"/>
      <c r="BW15" s="83"/>
      <c r="CF15" s="35"/>
      <c r="CG15" s="35"/>
      <c r="CH15" s="35"/>
    </row>
    <row r="16" spans="1:86">
      <c r="B16" s="35"/>
      <c r="C16" s="62">
        <f t="shared" si="3"/>
        <v>5</v>
      </c>
      <c r="D16" s="121"/>
      <c r="E16" s="122"/>
      <c r="F16" s="122"/>
      <c r="G16" s="122"/>
      <c r="H16" s="122"/>
      <c r="I16" s="122"/>
      <c r="J16" s="122"/>
      <c r="K16" s="122"/>
      <c r="L16" s="122"/>
      <c r="M16" s="122"/>
      <c r="N16" s="122"/>
      <c r="O16" s="122"/>
      <c r="P16" s="122"/>
      <c r="Q16" s="122"/>
      <c r="R16" s="122"/>
      <c r="S16" s="122"/>
      <c r="T16" s="123"/>
      <c r="U16" s="121"/>
      <c r="V16" s="122"/>
      <c r="W16" s="122"/>
      <c r="X16" s="122"/>
      <c r="Y16" s="122"/>
      <c r="Z16" s="122"/>
      <c r="AA16" s="122"/>
      <c r="AB16" s="122"/>
      <c r="AC16" s="122"/>
      <c r="AD16" s="122"/>
      <c r="AE16" s="122"/>
      <c r="AF16" s="122"/>
      <c r="AG16" s="122"/>
      <c r="AH16" s="122"/>
      <c r="AI16" s="122"/>
      <c r="AJ16" s="122"/>
      <c r="AK16" s="122"/>
      <c r="AL16" s="122"/>
      <c r="AM16" s="122"/>
      <c r="AN16" s="122"/>
      <c r="AO16" s="122"/>
      <c r="AP16" s="123"/>
      <c r="AQ16" s="463"/>
      <c r="AR16" s="464"/>
      <c r="AS16" s="464"/>
      <c r="AT16" s="464"/>
      <c r="AU16" s="464"/>
      <c r="AV16" s="464"/>
      <c r="AW16" s="464"/>
      <c r="AX16" s="464"/>
      <c r="AY16" s="464"/>
      <c r="AZ16" s="464"/>
      <c r="BA16" s="464"/>
      <c r="BB16" s="464"/>
      <c r="BC16" s="464"/>
      <c r="BD16" s="464"/>
      <c r="BE16" s="464"/>
      <c r="BF16" s="464"/>
      <c r="BG16" s="464"/>
      <c r="BH16" s="464"/>
      <c r="BI16" s="464"/>
      <c r="BJ16" s="465"/>
      <c r="BM16" s="35"/>
      <c r="BN16" s="79"/>
      <c r="BO16" s="86">
        <f t="shared" si="0"/>
        <v>0</v>
      </c>
      <c r="BP16" s="81"/>
      <c r="BQ16" s="82"/>
      <c r="BR16" s="83"/>
      <c r="BS16" s="83"/>
      <c r="BT16" s="84"/>
      <c r="BU16" s="85"/>
      <c r="BV16" s="83"/>
      <c r="BW16" s="83"/>
      <c r="BX16" s="124"/>
      <c r="BY16" s="125"/>
      <c r="BZ16" s="126"/>
      <c r="CA16" s="126"/>
      <c r="CB16" s="35"/>
      <c r="CC16" s="35"/>
      <c r="CD16" s="35"/>
      <c r="CE16" s="35"/>
      <c r="CF16" s="35"/>
      <c r="CG16" s="35"/>
      <c r="CH16" s="35"/>
    </row>
    <row r="17" spans="2:86">
      <c r="B17" s="35"/>
      <c r="C17" s="62">
        <f t="shared" si="3"/>
        <v>6</v>
      </c>
      <c r="D17" s="121"/>
      <c r="E17" s="122"/>
      <c r="F17" s="122"/>
      <c r="G17" s="122"/>
      <c r="H17" s="122"/>
      <c r="I17" s="122"/>
      <c r="J17" s="122"/>
      <c r="K17" s="122"/>
      <c r="L17" s="122"/>
      <c r="M17" s="122"/>
      <c r="N17" s="122"/>
      <c r="O17" s="122"/>
      <c r="P17" s="122"/>
      <c r="Q17" s="122"/>
      <c r="R17" s="122"/>
      <c r="S17" s="122"/>
      <c r="T17" s="123"/>
      <c r="U17" s="121"/>
      <c r="V17" s="122"/>
      <c r="W17" s="122"/>
      <c r="X17" s="122"/>
      <c r="Y17" s="122"/>
      <c r="Z17" s="122"/>
      <c r="AA17" s="122"/>
      <c r="AB17" s="122"/>
      <c r="AC17" s="122"/>
      <c r="AD17" s="122"/>
      <c r="AE17" s="122"/>
      <c r="AF17" s="122"/>
      <c r="AG17" s="122"/>
      <c r="AH17" s="122"/>
      <c r="AI17" s="122"/>
      <c r="AJ17" s="122"/>
      <c r="AK17" s="122"/>
      <c r="AL17" s="122"/>
      <c r="AM17" s="122"/>
      <c r="AN17" s="122"/>
      <c r="AO17" s="122"/>
      <c r="AP17" s="123"/>
      <c r="AQ17" s="463"/>
      <c r="AR17" s="464"/>
      <c r="AS17" s="464"/>
      <c r="AT17" s="464"/>
      <c r="AU17" s="464"/>
      <c r="AV17" s="464"/>
      <c r="AW17" s="464"/>
      <c r="AX17" s="464"/>
      <c r="AY17" s="464"/>
      <c r="AZ17" s="464"/>
      <c r="BA17" s="464"/>
      <c r="BB17" s="464"/>
      <c r="BC17" s="464"/>
      <c r="BD17" s="464"/>
      <c r="BE17" s="464"/>
      <c r="BF17" s="464"/>
      <c r="BG17" s="464"/>
      <c r="BH17" s="464"/>
      <c r="BI17" s="464"/>
      <c r="BJ17" s="465"/>
      <c r="BM17" s="35"/>
      <c r="BN17" s="79"/>
      <c r="BO17" s="86">
        <f t="shared" si="0"/>
        <v>0</v>
      </c>
      <c r="BP17" s="81"/>
      <c r="BQ17" s="92"/>
      <c r="BR17" s="83"/>
      <c r="BS17" s="83"/>
      <c r="BT17" s="84"/>
      <c r="BU17" s="85"/>
      <c r="BV17" s="83"/>
      <c r="BW17" s="83"/>
      <c r="BX17" s="124"/>
      <c r="BY17" s="125"/>
      <c r="BZ17" s="126"/>
      <c r="CA17" s="126"/>
      <c r="CB17" s="35"/>
      <c r="CC17" s="35"/>
      <c r="CD17" s="35"/>
      <c r="CE17" s="35"/>
      <c r="CF17" s="35"/>
      <c r="CG17" s="35"/>
      <c r="CH17" s="35"/>
    </row>
    <row r="18" spans="2:86">
      <c r="B18" s="35"/>
      <c r="C18" s="62">
        <f t="shared" si="3"/>
        <v>7</v>
      </c>
      <c r="D18" s="121"/>
      <c r="E18" s="122"/>
      <c r="F18" s="122"/>
      <c r="G18" s="122"/>
      <c r="H18" s="122"/>
      <c r="I18" s="122"/>
      <c r="J18" s="122"/>
      <c r="K18" s="122"/>
      <c r="L18" s="122"/>
      <c r="M18" s="122"/>
      <c r="N18" s="122"/>
      <c r="O18" s="122"/>
      <c r="P18" s="122"/>
      <c r="Q18" s="122"/>
      <c r="R18" s="122"/>
      <c r="S18" s="122"/>
      <c r="T18" s="123"/>
      <c r="U18" s="121"/>
      <c r="V18" s="122"/>
      <c r="W18" s="122"/>
      <c r="X18" s="122"/>
      <c r="Y18" s="122"/>
      <c r="Z18" s="122"/>
      <c r="AA18" s="122"/>
      <c r="AB18" s="122"/>
      <c r="AC18" s="122"/>
      <c r="AD18" s="122"/>
      <c r="AE18" s="122"/>
      <c r="AF18" s="122"/>
      <c r="AG18" s="122"/>
      <c r="AH18" s="122"/>
      <c r="AI18" s="122"/>
      <c r="AJ18" s="122"/>
      <c r="AK18" s="122"/>
      <c r="AL18" s="122"/>
      <c r="AM18" s="122"/>
      <c r="AN18" s="122"/>
      <c r="AO18" s="122"/>
      <c r="AP18" s="123"/>
      <c r="AQ18" s="463"/>
      <c r="AR18" s="464"/>
      <c r="AS18" s="464"/>
      <c r="AT18" s="464"/>
      <c r="AU18" s="464"/>
      <c r="AV18" s="464"/>
      <c r="AW18" s="464"/>
      <c r="AX18" s="464"/>
      <c r="AY18" s="464"/>
      <c r="AZ18" s="464"/>
      <c r="BA18" s="464"/>
      <c r="BB18" s="464"/>
      <c r="BC18" s="464"/>
      <c r="BD18" s="464"/>
      <c r="BE18" s="464"/>
      <c r="BF18" s="464"/>
      <c r="BG18" s="464"/>
      <c r="BH18" s="464"/>
      <c r="BI18" s="464"/>
      <c r="BJ18" s="465"/>
      <c r="BM18" s="35"/>
      <c r="BN18" s="79"/>
      <c r="BO18" s="86">
        <f t="shared" si="0"/>
        <v>0</v>
      </c>
      <c r="BP18" s="81"/>
      <c r="BQ18" s="92"/>
      <c r="BR18" s="83"/>
      <c r="BS18" s="83"/>
      <c r="BT18" s="84"/>
      <c r="BU18" s="85"/>
      <c r="BV18" s="83"/>
      <c r="BW18" s="83"/>
      <c r="BX18" s="124"/>
      <c r="BY18" s="125"/>
      <c r="BZ18" s="126"/>
      <c r="CA18" s="126"/>
      <c r="CB18" s="35"/>
      <c r="CC18" s="35"/>
      <c r="CD18" s="127"/>
      <c r="CE18" s="127"/>
      <c r="CF18" s="35"/>
      <c r="CG18" s="35"/>
      <c r="CH18" s="35"/>
    </row>
    <row r="19" spans="2:86">
      <c r="B19" s="35"/>
      <c r="C19" s="62">
        <f t="shared" si="3"/>
        <v>8</v>
      </c>
      <c r="D19" s="121"/>
      <c r="E19" s="122"/>
      <c r="F19" s="122"/>
      <c r="G19" s="122"/>
      <c r="H19" s="122"/>
      <c r="I19" s="122"/>
      <c r="J19" s="122"/>
      <c r="K19" s="122"/>
      <c r="L19" s="122"/>
      <c r="M19" s="122"/>
      <c r="N19" s="122"/>
      <c r="O19" s="122"/>
      <c r="P19" s="122"/>
      <c r="Q19" s="122"/>
      <c r="R19" s="122"/>
      <c r="S19" s="122"/>
      <c r="T19" s="123"/>
      <c r="U19" s="121"/>
      <c r="V19" s="122"/>
      <c r="W19" s="122"/>
      <c r="X19" s="122"/>
      <c r="Y19" s="122"/>
      <c r="Z19" s="122"/>
      <c r="AA19" s="122"/>
      <c r="AB19" s="122"/>
      <c r="AC19" s="122"/>
      <c r="AD19" s="122"/>
      <c r="AE19" s="122"/>
      <c r="AF19" s="122"/>
      <c r="AG19" s="122"/>
      <c r="AH19" s="122"/>
      <c r="AI19" s="122"/>
      <c r="AJ19" s="122"/>
      <c r="AK19" s="122"/>
      <c r="AL19" s="122"/>
      <c r="AM19" s="122"/>
      <c r="AN19" s="122"/>
      <c r="AO19" s="122"/>
      <c r="AP19" s="123"/>
      <c r="AQ19" s="128"/>
      <c r="AR19" s="129"/>
      <c r="AS19" s="129"/>
      <c r="AT19" s="129"/>
      <c r="AU19" s="129"/>
      <c r="AV19" s="129"/>
      <c r="AW19" s="129"/>
      <c r="AX19" s="129"/>
      <c r="AY19" s="129"/>
      <c r="AZ19" s="129"/>
      <c r="BA19" s="129"/>
      <c r="BB19" s="129"/>
      <c r="BC19" s="129"/>
      <c r="BD19" s="129"/>
      <c r="BE19" s="129"/>
      <c r="BF19" s="129"/>
      <c r="BG19" s="129"/>
      <c r="BH19" s="129"/>
      <c r="BI19" s="129"/>
      <c r="BJ19" s="130"/>
      <c r="BM19" s="35"/>
      <c r="BN19" s="79"/>
      <c r="BO19" s="86">
        <f t="shared" si="0"/>
        <v>0</v>
      </c>
      <c r="BP19" s="81"/>
      <c r="BQ19" s="92"/>
      <c r="BR19" s="83"/>
      <c r="BS19" s="83"/>
      <c r="BT19" s="84"/>
      <c r="BU19" s="85"/>
      <c r="BV19" s="83"/>
      <c r="BW19" s="83"/>
      <c r="BX19" s="124"/>
      <c r="BY19" s="125"/>
      <c r="BZ19" s="126"/>
      <c r="CA19" s="126"/>
      <c r="CB19" s="35"/>
      <c r="CC19" s="35"/>
      <c r="CD19" s="127"/>
      <c r="CE19" s="127"/>
      <c r="CF19" s="35"/>
      <c r="CG19" s="35"/>
      <c r="CH19" s="35"/>
    </row>
    <row r="20" spans="2:86">
      <c r="B20" s="35"/>
      <c r="C20" s="62">
        <f t="shared" si="3"/>
        <v>9</v>
      </c>
      <c r="D20" s="121"/>
      <c r="E20" s="122"/>
      <c r="F20" s="122"/>
      <c r="G20" s="122"/>
      <c r="H20" s="122"/>
      <c r="I20" s="122"/>
      <c r="J20" s="122"/>
      <c r="K20" s="122"/>
      <c r="L20" s="122"/>
      <c r="M20" s="122"/>
      <c r="N20" s="122"/>
      <c r="O20" s="122"/>
      <c r="P20" s="122"/>
      <c r="Q20" s="122"/>
      <c r="R20" s="122"/>
      <c r="S20" s="122"/>
      <c r="T20" s="123"/>
      <c r="U20" s="121"/>
      <c r="V20" s="122"/>
      <c r="W20" s="122"/>
      <c r="X20" s="122"/>
      <c r="Y20" s="122"/>
      <c r="Z20" s="122"/>
      <c r="AA20" s="122"/>
      <c r="AB20" s="122"/>
      <c r="AC20" s="122"/>
      <c r="AD20" s="122"/>
      <c r="AE20" s="122"/>
      <c r="AF20" s="122"/>
      <c r="AG20" s="122"/>
      <c r="AH20" s="122"/>
      <c r="AI20" s="122"/>
      <c r="AJ20" s="122"/>
      <c r="AK20" s="122"/>
      <c r="AL20" s="122"/>
      <c r="AM20" s="122"/>
      <c r="AN20" s="122"/>
      <c r="AO20" s="122"/>
      <c r="AP20" s="123"/>
      <c r="AQ20" s="128"/>
      <c r="AR20" s="129"/>
      <c r="AS20" s="129"/>
      <c r="AT20" s="129"/>
      <c r="AU20" s="129"/>
      <c r="AV20" s="129"/>
      <c r="AW20" s="129"/>
      <c r="AX20" s="129"/>
      <c r="AY20" s="129"/>
      <c r="AZ20" s="129"/>
      <c r="BA20" s="129"/>
      <c r="BB20" s="129"/>
      <c r="BC20" s="129"/>
      <c r="BD20" s="129"/>
      <c r="BE20" s="129"/>
      <c r="BF20" s="129"/>
      <c r="BG20" s="129"/>
      <c r="BH20" s="129"/>
      <c r="BI20" s="129"/>
      <c r="BJ20" s="130"/>
      <c r="BM20" s="35"/>
      <c r="BN20" s="79"/>
      <c r="BO20" s="86">
        <f t="shared" si="0"/>
        <v>0</v>
      </c>
      <c r="BP20" s="81"/>
      <c r="BQ20" s="92"/>
      <c r="BR20" s="83"/>
      <c r="BS20" s="83"/>
      <c r="BT20" s="84"/>
      <c r="BU20" s="85"/>
      <c r="BV20" s="83"/>
      <c r="BW20" s="83"/>
      <c r="BX20" s="124"/>
      <c r="BY20" s="125"/>
      <c r="BZ20" s="126"/>
      <c r="CA20" s="126"/>
      <c r="CB20" s="35"/>
      <c r="CC20" s="35"/>
      <c r="CD20" s="35"/>
      <c r="CE20" s="35"/>
      <c r="CF20" s="35"/>
      <c r="CG20" s="35"/>
      <c r="CH20" s="35"/>
    </row>
    <row r="21" spans="2:86">
      <c r="B21" s="35"/>
      <c r="C21" s="62">
        <f t="shared" si="3"/>
        <v>10</v>
      </c>
      <c r="D21" s="121"/>
      <c r="E21" s="122"/>
      <c r="F21" s="122"/>
      <c r="G21" s="122"/>
      <c r="H21" s="122"/>
      <c r="I21" s="122"/>
      <c r="J21" s="122"/>
      <c r="K21" s="122"/>
      <c r="L21" s="122"/>
      <c r="M21" s="122"/>
      <c r="N21" s="122"/>
      <c r="O21" s="122"/>
      <c r="P21" s="122"/>
      <c r="Q21" s="122"/>
      <c r="R21" s="122"/>
      <c r="S21" s="122"/>
      <c r="T21" s="123"/>
      <c r="U21" s="121"/>
      <c r="V21" s="122"/>
      <c r="W21" s="122"/>
      <c r="X21" s="122"/>
      <c r="Y21" s="122"/>
      <c r="Z21" s="122"/>
      <c r="AA21" s="122"/>
      <c r="AB21" s="122"/>
      <c r="AC21" s="122"/>
      <c r="AD21" s="122"/>
      <c r="AE21" s="122"/>
      <c r="AF21" s="122"/>
      <c r="AG21" s="122"/>
      <c r="AH21" s="122"/>
      <c r="AI21" s="122"/>
      <c r="AJ21" s="122"/>
      <c r="AK21" s="122"/>
      <c r="AL21" s="122"/>
      <c r="AM21" s="122"/>
      <c r="AN21" s="122"/>
      <c r="AO21" s="122"/>
      <c r="AP21" s="123"/>
      <c r="AQ21" s="128"/>
      <c r="AR21" s="129"/>
      <c r="AS21" s="129"/>
      <c r="AT21" s="129"/>
      <c r="AU21" s="129"/>
      <c r="AV21" s="129"/>
      <c r="AW21" s="129"/>
      <c r="AX21" s="129"/>
      <c r="AY21" s="129"/>
      <c r="AZ21" s="129"/>
      <c r="BA21" s="129"/>
      <c r="BB21" s="129"/>
      <c r="BC21" s="129"/>
      <c r="BD21" s="129"/>
      <c r="BE21" s="129"/>
      <c r="BF21" s="129"/>
      <c r="BG21" s="129"/>
      <c r="BH21" s="129"/>
      <c r="BI21" s="129"/>
      <c r="BJ21" s="130"/>
      <c r="BM21" s="35"/>
      <c r="BN21" s="79"/>
      <c r="BO21" s="86">
        <f t="shared" si="0"/>
        <v>0</v>
      </c>
      <c r="BP21" s="81"/>
      <c r="BQ21" s="92"/>
      <c r="BR21" s="83"/>
      <c r="BS21" s="83"/>
      <c r="BT21" s="84"/>
      <c r="BU21" s="85"/>
      <c r="BV21" s="83"/>
      <c r="BW21" s="83"/>
      <c r="BX21" s="124"/>
      <c r="BY21" s="125"/>
      <c r="BZ21" s="126"/>
      <c r="CA21" s="126"/>
      <c r="CB21" s="35"/>
      <c r="CC21" s="35"/>
      <c r="CD21" s="35"/>
      <c r="CE21" s="35"/>
      <c r="CF21" s="35"/>
      <c r="CG21" s="35"/>
      <c r="CH21" s="35"/>
    </row>
    <row r="22" spans="2:86">
      <c r="B22" s="35"/>
      <c r="C22" s="62">
        <f t="shared" si="3"/>
        <v>11</v>
      </c>
      <c r="D22" s="121"/>
      <c r="E22" s="122"/>
      <c r="F22" s="122"/>
      <c r="G22" s="122"/>
      <c r="H22" s="122"/>
      <c r="I22" s="122"/>
      <c r="J22" s="122"/>
      <c r="K22" s="122"/>
      <c r="L22" s="122"/>
      <c r="M22" s="122"/>
      <c r="N22" s="122"/>
      <c r="O22" s="122"/>
      <c r="P22" s="122"/>
      <c r="Q22" s="122"/>
      <c r="R22" s="122"/>
      <c r="S22" s="122"/>
      <c r="T22" s="123"/>
      <c r="U22" s="121"/>
      <c r="V22" s="122"/>
      <c r="W22" s="122"/>
      <c r="X22" s="122"/>
      <c r="Y22" s="122"/>
      <c r="Z22" s="122"/>
      <c r="AA22" s="122"/>
      <c r="AB22" s="122"/>
      <c r="AC22" s="122"/>
      <c r="AD22" s="122"/>
      <c r="AE22" s="122"/>
      <c r="AF22" s="122"/>
      <c r="AG22" s="122"/>
      <c r="AH22" s="122"/>
      <c r="AI22" s="122"/>
      <c r="AJ22" s="122"/>
      <c r="AK22" s="122"/>
      <c r="AL22" s="122"/>
      <c r="AM22" s="122"/>
      <c r="AN22" s="122"/>
      <c r="AO22" s="122"/>
      <c r="AP22" s="123"/>
      <c r="AQ22" s="128"/>
      <c r="AR22" s="129"/>
      <c r="AS22" s="129"/>
      <c r="AT22" s="129"/>
      <c r="AU22" s="129"/>
      <c r="AV22" s="129"/>
      <c r="AW22" s="129"/>
      <c r="AX22" s="129"/>
      <c r="AY22" s="129"/>
      <c r="AZ22" s="129"/>
      <c r="BA22" s="129"/>
      <c r="BB22" s="129"/>
      <c r="BC22" s="129"/>
      <c r="BD22" s="129"/>
      <c r="BE22" s="129"/>
      <c r="BF22" s="129"/>
      <c r="BG22" s="129"/>
      <c r="BH22" s="129"/>
      <c r="BI22" s="129"/>
      <c r="BJ22" s="130"/>
      <c r="BM22" s="35"/>
      <c r="BN22" s="79"/>
      <c r="BO22" s="86">
        <f t="shared" si="0"/>
        <v>0</v>
      </c>
      <c r="BP22" s="81"/>
      <c r="BQ22" s="92"/>
      <c r="BR22" s="83"/>
      <c r="BS22" s="83"/>
      <c r="BT22" s="84"/>
      <c r="BU22" s="85"/>
      <c r="BV22" s="83"/>
      <c r="BW22" s="83"/>
      <c r="BX22" s="124"/>
      <c r="BY22" s="125"/>
      <c r="BZ22" s="126"/>
      <c r="CA22" s="126"/>
      <c r="CB22" s="35"/>
      <c r="CC22" s="35"/>
      <c r="CD22" s="35"/>
      <c r="CE22" s="35"/>
      <c r="CF22" s="35"/>
      <c r="CG22" s="35"/>
      <c r="CH22" s="35"/>
    </row>
    <row r="23" spans="2:86">
      <c r="B23" s="35"/>
      <c r="C23" s="62">
        <f t="shared" si="3"/>
        <v>12</v>
      </c>
      <c r="D23" s="121"/>
      <c r="E23" s="122"/>
      <c r="F23" s="122"/>
      <c r="G23" s="122"/>
      <c r="H23" s="122"/>
      <c r="I23" s="122"/>
      <c r="J23" s="122"/>
      <c r="K23" s="122"/>
      <c r="L23" s="122"/>
      <c r="M23" s="122"/>
      <c r="N23" s="122"/>
      <c r="O23" s="122"/>
      <c r="P23" s="122"/>
      <c r="Q23" s="122"/>
      <c r="R23" s="122"/>
      <c r="S23" s="122"/>
      <c r="T23" s="123"/>
      <c r="U23" s="121"/>
      <c r="V23" s="122"/>
      <c r="W23" s="122"/>
      <c r="X23" s="122"/>
      <c r="Y23" s="122"/>
      <c r="Z23" s="122"/>
      <c r="AA23" s="122"/>
      <c r="AB23" s="122"/>
      <c r="AC23" s="122"/>
      <c r="AD23" s="122"/>
      <c r="AE23" s="122"/>
      <c r="AF23" s="122"/>
      <c r="AG23" s="122"/>
      <c r="AH23" s="122"/>
      <c r="AI23" s="122"/>
      <c r="AJ23" s="122"/>
      <c r="AK23" s="122"/>
      <c r="AL23" s="122"/>
      <c r="AM23" s="122"/>
      <c r="AN23" s="122"/>
      <c r="AO23" s="122"/>
      <c r="AP23" s="123"/>
      <c r="AQ23" s="128"/>
      <c r="AR23" s="129"/>
      <c r="AS23" s="129"/>
      <c r="AT23" s="129"/>
      <c r="AU23" s="129"/>
      <c r="AV23" s="129"/>
      <c r="AW23" s="129"/>
      <c r="AX23" s="129"/>
      <c r="AY23" s="129"/>
      <c r="AZ23" s="129"/>
      <c r="BA23" s="129"/>
      <c r="BB23" s="129"/>
      <c r="BC23" s="129"/>
      <c r="BD23" s="129"/>
      <c r="BE23" s="129"/>
      <c r="BF23" s="129"/>
      <c r="BG23" s="129"/>
      <c r="BH23" s="129"/>
      <c r="BI23" s="129"/>
      <c r="BJ23" s="130"/>
      <c r="BM23" s="35"/>
      <c r="BN23" s="79"/>
      <c r="BO23" s="86">
        <f t="shared" si="0"/>
        <v>0</v>
      </c>
      <c r="BP23" s="81"/>
      <c r="BQ23" s="92"/>
      <c r="BR23" s="83"/>
      <c r="BS23" s="83"/>
      <c r="BT23" s="84"/>
      <c r="BU23" s="85"/>
      <c r="BV23" s="83"/>
      <c r="BW23" s="83"/>
      <c r="BX23" s="124"/>
      <c r="BY23" s="125"/>
      <c r="BZ23" s="126"/>
      <c r="CA23" s="126"/>
      <c r="CB23" s="35"/>
      <c r="CC23" s="35"/>
      <c r="CD23" s="35"/>
      <c r="CE23" s="35"/>
      <c r="CF23" s="35"/>
      <c r="CG23" s="35"/>
      <c r="CH23" s="35"/>
    </row>
    <row r="24" spans="2:86">
      <c r="B24" s="35"/>
      <c r="C24" s="62">
        <f t="shared" si="3"/>
        <v>13</v>
      </c>
      <c r="D24" s="121"/>
      <c r="E24" s="122"/>
      <c r="F24" s="122"/>
      <c r="G24" s="122"/>
      <c r="H24" s="122"/>
      <c r="I24" s="122"/>
      <c r="J24" s="122"/>
      <c r="K24" s="122"/>
      <c r="L24" s="122"/>
      <c r="M24" s="122"/>
      <c r="N24" s="122"/>
      <c r="O24" s="122"/>
      <c r="P24" s="122"/>
      <c r="Q24" s="122"/>
      <c r="R24" s="122"/>
      <c r="S24" s="122"/>
      <c r="T24" s="123"/>
      <c r="U24" s="121"/>
      <c r="V24" s="122"/>
      <c r="W24" s="122"/>
      <c r="X24" s="122"/>
      <c r="Y24" s="122"/>
      <c r="Z24" s="122"/>
      <c r="AA24" s="122"/>
      <c r="AB24" s="122"/>
      <c r="AC24" s="122"/>
      <c r="AD24" s="122"/>
      <c r="AE24" s="122"/>
      <c r="AF24" s="122"/>
      <c r="AG24" s="122"/>
      <c r="AH24" s="122"/>
      <c r="AI24" s="122"/>
      <c r="AJ24" s="122"/>
      <c r="AK24" s="122"/>
      <c r="AL24" s="122"/>
      <c r="AM24" s="122"/>
      <c r="AN24" s="122"/>
      <c r="AO24" s="122"/>
      <c r="AP24" s="123"/>
      <c r="AQ24" s="128"/>
      <c r="AR24" s="129"/>
      <c r="AS24" s="129"/>
      <c r="AT24" s="129"/>
      <c r="AU24" s="129"/>
      <c r="AV24" s="129"/>
      <c r="AW24" s="129"/>
      <c r="AX24" s="129"/>
      <c r="AY24" s="129"/>
      <c r="AZ24" s="129"/>
      <c r="BA24" s="129"/>
      <c r="BB24" s="129"/>
      <c r="BC24" s="129"/>
      <c r="BD24" s="129"/>
      <c r="BE24" s="129"/>
      <c r="BF24" s="129"/>
      <c r="BG24" s="129"/>
      <c r="BH24" s="129"/>
      <c r="BI24" s="129"/>
      <c r="BJ24" s="130"/>
      <c r="BM24" s="35"/>
      <c r="BN24" s="79"/>
      <c r="BO24" s="86">
        <f t="shared" si="0"/>
        <v>0</v>
      </c>
      <c r="BP24" s="81"/>
      <c r="BQ24" s="92"/>
      <c r="BR24" s="83"/>
      <c r="BS24" s="83"/>
      <c r="BT24" s="84"/>
      <c r="BU24" s="85"/>
      <c r="BV24" s="83"/>
      <c r="BW24" s="83"/>
      <c r="BX24" s="124"/>
      <c r="BY24" s="125"/>
      <c r="BZ24" s="126"/>
      <c r="CA24" s="126"/>
      <c r="CB24" s="35"/>
      <c r="CC24" s="35"/>
      <c r="CD24" s="35"/>
      <c r="CE24" s="35"/>
      <c r="CF24" s="35"/>
      <c r="CG24" s="35"/>
      <c r="CH24" s="35"/>
    </row>
    <row r="25" spans="2:86">
      <c r="B25" s="35"/>
      <c r="C25" s="62">
        <f t="shared" si="3"/>
        <v>14</v>
      </c>
      <c r="D25" s="121"/>
      <c r="E25" s="122"/>
      <c r="F25" s="122"/>
      <c r="G25" s="122"/>
      <c r="H25" s="122"/>
      <c r="I25" s="122"/>
      <c r="J25" s="122"/>
      <c r="K25" s="122"/>
      <c r="L25" s="122"/>
      <c r="M25" s="122"/>
      <c r="N25" s="122"/>
      <c r="O25" s="122"/>
      <c r="P25" s="122"/>
      <c r="Q25" s="122"/>
      <c r="R25" s="122"/>
      <c r="S25" s="122"/>
      <c r="T25" s="123"/>
      <c r="U25" s="121"/>
      <c r="V25" s="122"/>
      <c r="W25" s="122"/>
      <c r="X25" s="122"/>
      <c r="Y25" s="122"/>
      <c r="Z25" s="122"/>
      <c r="AA25" s="122"/>
      <c r="AB25" s="122"/>
      <c r="AC25" s="122"/>
      <c r="AD25" s="122"/>
      <c r="AE25" s="122"/>
      <c r="AF25" s="122"/>
      <c r="AG25" s="122"/>
      <c r="AH25" s="122"/>
      <c r="AI25" s="122"/>
      <c r="AJ25" s="122"/>
      <c r="AK25" s="122"/>
      <c r="AL25" s="122"/>
      <c r="AM25" s="122"/>
      <c r="AN25" s="122"/>
      <c r="AO25" s="122"/>
      <c r="AP25" s="123"/>
      <c r="AQ25" s="128"/>
      <c r="AR25" s="129"/>
      <c r="AS25" s="129"/>
      <c r="AT25" s="129"/>
      <c r="AU25" s="129"/>
      <c r="AV25" s="129"/>
      <c r="AW25" s="129"/>
      <c r="AX25" s="129"/>
      <c r="AY25" s="129"/>
      <c r="AZ25" s="129"/>
      <c r="BA25" s="129"/>
      <c r="BB25" s="129"/>
      <c r="BC25" s="129"/>
      <c r="BD25" s="129"/>
      <c r="BE25" s="129"/>
      <c r="BF25" s="129"/>
      <c r="BG25" s="129"/>
      <c r="BH25" s="129"/>
      <c r="BI25" s="129"/>
      <c r="BJ25" s="130"/>
      <c r="BM25" s="35"/>
      <c r="BN25" s="79"/>
      <c r="BO25" s="86">
        <f t="shared" si="0"/>
        <v>0</v>
      </c>
      <c r="BP25" s="81"/>
      <c r="BQ25" s="92"/>
      <c r="BR25" s="83"/>
      <c r="BS25" s="83"/>
      <c r="BT25" s="84"/>
      <c r="BU25" s="85"/>
      <c r="BV25" s="83"/>
      <c r="BW25" s="83"/>
      <c r="BX25" s="124"/>
      <c r="BY25" s="125"/>
      <c r="BZ25" s="126"/>
      <c r="CA25" s="126"/>
      <c r="CB25" s="35"/>
      <c r="CC25" s="35"/>
      <c r="CD25" s="35"/>
      <c r="CE25" s="35"/>
      <c r="CF25" s="35"/>
      <c r="CG25" s="35"/>
      <c r="CH25" s="35"/>
    </row>
    <row r="26" spans="2:86">
      <c r="B26" s="35"/>
      <c r="C26" s="62">
        <f t="shared" si="3"/>
        <v>15</v>
      </c>
      <c r="D26" s="121"/>
      <c r="E26" s="122"/>
      <c r="F26" s="122"/>
      <c r="G26" s="122"/>
      <c r="H26" s="122"/>
      <c r="I26" s="122"/>
      <c r="J26" s="122"/>
      <c r="K26" s="122"/>
      <c r="L26" s="122"/>
      <c r="M26" s="122"/>
      <c r="N26" s="122"/>
      <c r="O26" s="122"/>
      <c r="P26" s="122"/>
      <c r="Q26" s="122"/>
      <c r="R26" s="122"/>
      <c r="S26" s="122"/>
      <c r="T26" s="123"/>
      <c r="U26" s="121"/>
      <c r="V26" s="122"/>
      <c r="W26" s="122"/>
      <c r="X26" s="122"/>
      <c r="Y26" s="122"/>
      <c r="Z26" s="122"/>
      <c r="AA26" s="122"/>
      <c r="AB26" s="122"/>
      <c r="AC26" s="122"/>
      <c r="AD26" s="122"/>
      <c r="AE26" s="122"/>
      <c r="AF26" s="122"/>
      <c r="AG26" s="122"/>
      <c r="AH26" s="122"/>
      <c r="AI26" s="122"/>
      <c r="AJ26" s="122"/>
      <c r="AK26" s="122"/>
      <c r="AL26" s="122"/>
      <c r="AM26" s="122"/>
      <c r="AN26" s="122"/>
      <c r="AO26" s="122"/>
      <c r="AP26" s="123"/>
      <c r="AQ26" s="128"/>
      <c r="AR26" s="129"/>
      <c r="AS26" s="129"/>
      <c r="AT26" s="129"/>
      <c r="AU26" s="129"/>
      <c r="AV26" s="129"/>
      <c r="AW26" s="129"/>
      <c r="AX26" s="129"/>
      <c r="AY26" s="129"/>
      <c r="AZ26" s="129"/>
      <c r="BA26" s="129"/>
      <c r="BB26" s="129"/>
      <c r="BC26" s="129"/>
      <c r="BD26" s="129"/>
      <c r="BE26" s="129"/>
      <c r="BF26" s="129"/>
      <c r="BG26" s="129"/>
      <c r="BH26" s="129"/>
      <c r="BI26" s="129"/>
      <c r="BJ26" s="130"/>
      <c r="BM26" s="35"/>
      <c r="BN26" s="79"/>
      <c r="BO26" s="86">
        <f t="shared" si="0"/>
        <v>0</v>
      </c>
      <c r="BP26" s="81"/>
      <c r="BQ26" s="92"/>
      <c r="BR26" s="83"/>
      <c r="BS26" s="83"/>
      <c r="BT26" s="84"/>
      <c r="BU26" s="85"/>
      <c r="BV26" s="83"/>
      <c r="BW26" s="83"/>
      <c r="BX26" s="124"/>
      <c r="BY26" s="125"/>
      <c r="BZ26" s="126"/>
      <c r="CA26" s="126"/>
      <c r="CB26" s="35"/>
      <c r="CC26" s="35"/>
      <c r="CD26" s="35"/>
      <c r="CE26" s="35"/>
      <c r="CF26" s="35"/>
      <c r="CG26" s="35"/>
      <c r="CH26" s="35"/>
    </row>
    <row r="27" spans="2:86">
      <c r="B27" s="35"/>
      <c r="C27" s="62">
        <f t="shared" si="3"/>
        <v>16</v>
      </c>
      <c r="D27" s="121"/>
      <c r="E27" s="122"/>
      <c r="F27" s="122"/>
      <c r="G27" s="122"/>
      <c r="H27" s="122"/>
      <c r="I27" s="122"/>
      <c r="J27" s="122"/>
      <c r="K27" s="122"/>
      <c r="L27" s="122"/>
      <c r="M27" s="122"/>
      <c r="N27" s="122"/>
      <c r="O27" s="122"/>
      <c r="P27" s="122"/>
      <c r="Q27" s="122"/>
      <c r="R27" s="122"/>
      <c r="S27" s="122"/>
      <c r="T27" s="123"/>
      <c r="U27" s="121"/>
      <c r="V27" s="122"/>
      <c r="W27" s="122"/>
      <c r="X27" s="122"/>
      <c r="Y27" s="122"/>
      <c r="Z27" s="122"/>
      <c r="AA27" s="122"/>
      <c r="AB27" s="122"/>
      <c r="AC27" s="122"/>
      <c r="AD27" s="122"/>
      <c r="AE27" s="122"/>
      <c r="AF27" s="122"/>
      <c r="AG27" s="122"/>
      <c r="AH27" s="122"/>
      <c r="AI27" s="122"/>
      <c r="AJ27" s="122"/>
      <c r="AK27" s="122"/>
      <c r="AL27" s="122"/>
      <c r="AM27" s="122"/>
      <c r="AN27" s="122"/>
      <c r="AO27" s="122"/>
      <c r="AP27" s="123"/>
      <c r="AQ27" s="128"/>
      <c r="AR27" s="129"/>
      <c r="AS27" s="129"/>
      <c r="AT27" s="129"/>
      <c r="AU27" s="129"/>
      <c r="AV27" s="129"/>
      <c r="AW27" s="129"/>
      <c r="AX27" s="129"/>
      <c r="AY27" s="129"/>
      <c r="AZ27" s="129"/>
      <c r="BA27" s="129"/>
      <c r="BB27" s="129"/>
      <c r="BC27" s="129"/>
      <c r="BD27" s="129"/>
      <c r="BE27" s="129"/>
      <c r="BF27" s="129"/>
      <c r="BG27" s="129"/>
      <c r="BH27" s="129"/>
      <c r="BI27" s="129"/>
      <c r="BJ27" s="130"/>
      <c r="BM27" s="35"/>
      <c r="BN27" s="79"/>
      <c r="BO27" s="86">
        <f t="shared" si="0"/>
        <v>0</v>
      </c>
      <c r="BP27" s="81"/>
      <c r="BQ27" s="92"/>
      <c r="BR27" s="83"/>
      <c r="BS27" s="83"/>
      <c r="BT27" s="84"/>
      <c r="BU27" s="85"/>
      <c r="BV27" s="83"/>
      <c r="BW27" s="83"/>
      <c r="BX27" s="124"/>
      <c r="BY27" s="125"/>
      <c r="BZ27" s="126"/>
      <c r="CA27" s="126"/>
      <c r="CB27" s="35"/>
      <c r="CC27" s="35"/>
      <c r="CD27" s="35"/>
      <c r="CE27" s="35"/>
      <c r="CF27" s="35"/>
      <c r="CG27" s="35"/>
      <c r="CH27" s="35"/>
    </row>
    <row r="28" spans="2:86">
      <c r="B28" s="35"/>
      <c r="C28" s="62">
        <f t="shared" si="3"/>
        <v>17</v>
      </c>
      <c r="D28" s="121"/>
      <c r="E28" s="122"/>
      <c r="F28" s="122"/>
      <c r="G28" s="122"/>
      <c r="H28" s="122"/>
      <c r="I28" s="122"/>
      <c r="J28" s="122"/>
      <c r="K28" s="122"/>
      <c r="L28" s="122"/>
      <c r="M28" s="122"/>
      <c r="N28" s="122"/>
      <c r="O28" s="122"/>
      <c r="P28" s="122"/>
      <c r="Q28" s="122"/>
      <c r="R28" s="122"/>
      <c r="S28" s="122"/>
      <c r="T28" s="123"/>
      <c r="U28" s="121"/>
      <c r="V28" s="122"/>
      <c r="W28" s="122"/>
      <c r="X28" s="122"/>
      <c r="Y28" s="122"/>
      <c r="Z28" s="122"/>
      <c r="AA28" s="122"/>
      <c r="AB28" s="122"/>
      <c r="AC28" s="122"/>
      <c r="AD28" s="122"/>
      <c r="AE28" s="122"/>
      <c r="AF28" s="122"/>
      <c r="AG28" s="122"/>
      <c r="AH28" s="122"/>
      <c r="AI28" s="122"/>
      <c r="AJ28" s="122"/>
      <c r="AK28" s="122"/>
      <c r="AL28" s="122"/>
      <c r="AM28" s="122"/>
      <c r="AN28" s="122"/>
      <c r="AO28" s="122"/>
      <c r="AP28" s="123"/>
      <c r="AQ28" s="463"/>
      <c r="AR28" s="464"/>
      <c r="AS28" s="464"/>
      <c r="AT28" s="464"/>
      <c r="AU28" s="464"/>
      <c r="AV28" s="464"/>
      <c r="AW28" s="464"/>
      <c r="AX28" s="464"/>
      <c r="AY28" s="464"/>
      <c r="AZ28" s="464"/>
      <c r="BA28" s="464"/>
      <c r="BB28" s="464"/>
      <c r="BC28" s="464"/>
      <c r="BD28" s="464"/>
      <c r="BE28" s="464"/>
      <c r="BF28" s="464"/>
      <c r="BG28" s="464"/>
      <c r="BH28" s="464"/>
      <c r="BI28" s="464"/>
      <c r="BJ28" s="465"/>
      <c r="BM28" s="35"/>
      <c r="BN28" s="79"/>
      <c r="BO28" s="86">
        <f t="shared" si="0"/>
        <v>0</v>
      </c>
      <c r="BP28" s="81"/>
      <c r="BQ28" s="92"/>
      <c r="BR28" s="83"/>
      <c r="BS28" s="83"/>
      <c r="BT28" s="84"/>
      <c r="BU28" s="85"/>
      <c r="BV28" s="83"/>
      <c r="BW28" s="83"/>
      <c r="BX28" s="124"/>
      <c r="BY28" s="125"/>
      <c r="BZ28" s="126"/>
      <c r="CA28" s="126"/>
      <c r="CB28" s="35"/>
      <c r="CC28" s="35"/>
      <c r="CD28" s="35"/>
      <c r="CE28" s="35"/>
      <c r="CF28" s="35"/>
      <c r="CG28" s="35"/>
      <c r="CH28" s="35"/>
    </row>
    <row r="29" spans="2:86">
      <c r="B29" s="35"/>
      <c r="C29" s="62">
        <f t="shared" si="3"/>
        <v>18</v>
      </c>
      <c r="D29" s="121"/>
      <c r="E29" s="122"/>
      <c r="F29" s="122"/>
      <c r="G29" s="122"/>
      <c r="H29" s="122"/>
      <c r="I29" s="122"/>
      <c r="J29" s="122"/>
      <c r="K29" s="122"/>
      <c r="L29" s="122"/>
      <c r="M29" s="122"/>
      <c r="N29" s="122"/>
      <c r="O29" s="122"/>
      <c r="P29" s="122"/>
      <c r="Q29" s="122"/>
      <c r="R29" s="122"/>
      <c r="S29" s="122"/>
      <c r="T29" s="123"/>
      <c r="U29" s="121"/>
      <c r="V29" s="122"/>
      <c r="W29" s="122"/>
      <c r="X29" s="122"/>
      <c r="Y29" s="122"/>
      <c r="Z29" s="122"/>
      <c r="AA29" s="122"/>
      <c r="AB29" s="122"/>
      <c r="AC29" s="122"/>
      <c r="AD29" s="122"/>
      <c r="AE29" s="122"/>
      <c r="AF29" s="122"/>
      <c r="AG29" s="122"/>
      <c r="AH29" s="122"/>
      <c r="AI29" s="122"/>
      <c r="AJ29" s="122"/>
      <c r="AK29" s="122"/>
      <c r="AL29" s="122"/>
      <c r="AM29" s="122"/>
      <c r="AN29" s="122"/>
      <c r="AO29" s="122"/>
      <c r="AP29" s="123"/>
      <c r="AQ29" s="463"/>
      <c r="AR29" s="464"/>
      <c r="AS29" s="464"/>
      <c r="AT29" s="464"/>
      <c r="AU29" s="464"/>
      <c r="AV29" s="464"/>
      <c r="AW29" s="464"/>
      <c r="AX29" s="464"/>
      <c r="AY29" s="464"/>
      <c r="AZ29" s="464"/>
      <c r="BA29" s="464"/>
      <c r="BB29" s="464"/>
      <c r="BC29" s="464"/>
      <c r="BD29" s="464"/>
      <c r="BE29" s="464"/>
      <c r="BF29" s="464"/>
      <c r="BG29" s="464"/>
      <c r="BH29" s="464"/>
      <c r="BI29" s="464"/>
      <c r="BJ29" s="465"/>
      <c r="BM29" s="35"/>
      <c r="BN29" s="79"/>
      <c r="BO29" s="86">
        <f t="shared" si="0"/>
        <v>0</v>
      </c>
      <c r="BP29" s="81"/>
      <c r="BQ29" s="92"/>
      <c r="BR29" s="83"/>
      <c r="BS29" s="83"/>
      <c r="BT29" s="84"/>
      <c r="BU29" s="85"/>
      <c r="BV29" s="83"/>
      <c r="BW29" s="83"/>
      <c r="BX29" s="124"/>
      <c r="BY29" s="125"/>
      <c r="BZ29" s="126"/>
      <c r="CA29" s="126"/>
      <c r="CB29" s="35"/>
      <c r="CC29" s="35"/>
      <c r="CD29" s="35"/>
      <c r="CE29" s="35"/>
      <c r="CF29" s="35"/>
      <c r="CG29" s="35"/>
      <c r="CH29" s="35"/>
    </row>
    <row r="30" spans="2:86">
      <c r="B30" s="35"/>
      <c r="C30" s="62">
        <f t="shared" si="3"/>
        <v>19</v>
      </c>
      <c r="D30" s="121"/>
      <c r="E30" s="122"/>
      <c r="F30" s="122"/>
      <c r="G30" s="122"/>
      <c r="H30" s="122"/>
      <c r="I30" s="122"/>
      <c r="J30" s="122"/>
      <c r="K30" s="122"/>
      <c r="L30" s="122"/>
      <c r="M30" s="122"/>
      <c r="N30" s="122"/>
      <c r="O30" s="122"/>
      <c r="P30" s="122"/>
      <c r="Q30" s="122"/>
      <c r="R30" s="122"/>
      <c r="S30" s="122"/>
      <c r="T30" s="123"/>
      <c r="U30" s="121"/>
      <c r="V30" s="122"/>
      <c r="W30" s="122"/>
      <c r="X30" s="122"/>
      <c r="Y30" s="122"/>
      <c r="Z30" s="122"/>
      <c r="AA30" s="122"/>
      <c r="AB30" s="122"/>
      <c r="AC30" s="122"/>
      <c r="AD30" s="122"/>
      <c r="AE30" s="122"/>
      <c r="AF30" s="122"/>
      <c r="AG30" s="122"/>
      <c r="AH30" s="122"/>
      <c r="AI30" s="122"/>
      <c r="AJ30" s="122"/>
      <c r="AK30" s="122"/>
      <c r="AL30" s="122"/>
      <c r="AM30" s="122"/>
      <c r="AN30" s="122"/>
      <c r="AO30" s="122"/>
      <c r="AP30" s="123"/>
      <c r="AQ30" s="463"/>
      <c r="AR30" s="464"/>
      <c r="AS30" s="464"/>
      <c r="AT30" s="464"/>
      <c r="AU30" s="464"/>
      <c r="AV30" s="464"/>
      <c r="AW30" s="464"/>
      <c r="AX30" s="464"/>
      <c r="AY30" s="464"/>
      <c r="AZ30" s="464"/>
      <c r="BA30" s="464"/>
      <c r="BB30" s="464"/>
      <c r="BC30" s="464"/>
      <c r="BD30" s="464"/>
      <c r="BE30" s="464"/>
      <c r="BF30" s="464"/>
      <c r="BG30" s="464"/>
      <c r="BH30" s="464"/>
      <c r="BI30" s="464"/>
      <c r="BJ30" s="465"/>
      <c r="BM30" s="35"/>
      <c r="BN30" s="79"/>
      <c r="BO30" s="86">
        <f t="shared" si="0"/>
        <v>0</v>
      </c>
      <c r="BP30" s="81"/>
      <c r="BQ30" s="92"/>
      <c r="BR30" s="83"/>
      <c r="BS30" s="83"/>
      <c r="BT30" s="84"/>
      <c r="BU30" s="85"/>
      <c r="BV30" s="83"/>
      <c r="BW30" s="83"/>
      <c r="BX30" s="124"/>
      <c r="BY30" s="125"/>
      <c r="BZ30" s="126"/>
      <c r="CA30" s="126"/>
      <c r="CB30" s="35"/>
      <c r="CC30" s="35"/>
      <c r="CD30" s="35"/>
      <c r="CE30" s="35"/>
      <c r="CF30" s="35"/>
      <c r="CG30" s="35"/>
      <c r="CH30" s="35"/>
    </row>
    <row r="31" spans="2:86">
      <c r="B31" s="35"/>
      <c r="C31" s="62">
        <f t="shared" si="3"/>
        <v>20</v>
      </c>
      <c r="D31" s="121"/>
      <c r="E31" s="122"/>
      <c r="F31" s="122"/>
      <c r="G31" s="122"/>
      <c r="H31" s="122"/>
      <c r="I31" s="122"/>
      <c r="J31" s="122"/>
      <c r="K31" s="122"/>
      <c r="L31" s="122"/>
      <c r="M31" s="122"/>
      <c r="N31" s="122"/>
      <c r="O31" s="122"/>
      <c r="P31" s="122"/>
      <c r="Q31" s="122"/>
      <c r="R31" s="122"/>
      <c r="S31" s="122"/>
      <c r="T31" s="123"/>
      <c r="U31" s="121"/>
      <c r="V31" s="122"/>
      <c r="W31" s="122"/>
      <c r="X31" s="122"/>
      <c r="Y31" s="122"/>
      <c r="Z31" s="122"/>
      <c r="AA31" s="122"/>
      <c r="AB31" s="122"/>
      <c r="AC31" s="122"/>
      <c r="AD31" s="122"/>
      <c r="AE31" s="122"/>
      <c r="AF31" s="122"/>
      <c r="AG31" s="122"/>
      <c r="AH31" s="122"/>
      <c r="AI31" s="122"/>
      <c r="AJ31" s="122"/>
      <c r="AK31" s="122"/>
      <c r="AL31" s="122"/>
      <c r="AM31" s="122"/>
      <c r="AN31" s="122"/>
      <c r="AO31" s="122"/>
      <c r="AP31" s="123"/>
      <c r="AQ31" s="463"/>
      <c r="AR31" s="464"/>
      <c r="AS31" s="464"/>
      <c r="AT31" s="464"/>
      <c r="AU31" s="464"/>
      <c r="AV31" s="464"/>
      <c r="AW31" s="464"/>
      <c r="AX31" s="464"/>
      <c r="AY31" s="464"/>
      <c r="AZ31" s="464"/>
      <c r="BA31" s="464"/>
      <c r="BB31" s="464"/>
      <c r="BC31" s="464"/>
      <c r="BD31" s="464"/>
      <c r="BE31" s="464"/>
      <c r="BF31" s="464"/>
      <c r="BG31" s="464"/>
      <c r="BH31" s="464"/>
      <c r="BI31" s="464"/>
      <c r="BJ31" s="465"/>
      <c r="BM31" s="35"/>
      <c r="BN31" s="79"/>
      <c r="BO31" s="86">
        <f t="shared" si="0"/>
        <v>0</v>
      </c>
      <c r="BP31" s="81"/>
      <c r="BQ31" s="92"/>
      <c r="BR31" s="83"/>
      <c r="BS31" s="83"/>
      <c r="BT31" s="84"/>
      <c r="BU31" s="85"/>
      <c r="BV31" s="83"/>
      <c r="BW31" s="83"/>
      <c r="BX31" s="124"/>
      <c r="BY31" s="125"/>
      <c r="BZ31" s="126"/>
      <c r="CA31" s="126"/>
      <c r="CB31" s="35"/>
      <c r="CC31" s="35"/>
      <c r="CD31" s="35"/>
      <c r="CE31" s="35"/>
      <c r="CF31" s="35"/>
      <c r="CG31" s="35"/>
      <c r="CH31" s="35"/>
    </row>
    <row r="32" spans="2:86">
      <c r="B32" s="35"/>
      <c r="C32" s="62">
        <f t="shared" si="3"/>
        <v>21</v>
      </c>
      <c r="D32" s="121"/>
      <c r="E32" s="122"/>
      <c r="F32" s="122"/>
      <c r="G32" s="122"/>
      <c r="H32" s="122"/>
      <c r="I32" s="122"/>
      <c r="J32" s="122"/>
      <c r="K32" s="122"/>
      <c r="L32" s="122"/>
      <c r="M32" s="122"/>
      <c r="N32" s="122"/>
      <c r="O32" s="122"/>
      <c r="P32" s="122"/>
      <c r="Q32" s="122"/>
      <c r="R32" s="122"/>
      <c r="S32" s="122"/>
      <c r="T32" s="123"/>
      <c r="U32" s="121"/>
      <c r="V32" s="122"/>
      <c r="W32" s="122"/>
      <c r="X32" s="122"/>
      <c r="Y32" s="122"/>
      <c r="Z32" s="122"/>
      <c r="AA32" s="122"/>
      <c r="AB32" s="122"/>
      <c r="AC32" s="122"/>
      <c r="AD32" s="122"/>
      <c r="AE32" s="122"/>
      <c r="AF32" s="122"/>
      <c r="AG32" s="122"/>
      <c r="AH32" s="122"/>
      <c r="AI32" s="122"/>
      <c r="AJ32" s="122"/>
      <c r="AK32" s="122"/>
      <c r="AL32" s="122"/>
      <c r="AM32" s="122"/>
      <c r="AN32" s="122"/>
      <c r="AO32" s="122"/>
      <c r="AP32" s="123"/>
      <c r="AQ32" s="463"/>
      <c r="AR32" s="464"/>
      <c r="AS32" s="464"/>
      <c r="AT32" s="464"/>
      <c r="AU32" s="464"/>
      <c r="AV32" s="464"/>
      <c r="AW32" s="464"/>
      <c r="AX32" s="464"/>
      <c r="AY32" s="464"/>
      <c r="AZ32" s="464"/>
      <c r="BA32" s="464"/>
      <c r="BB32" s="464"/>
      <c r="BC32" s="464"/>
      <c r="BD32" s="464"/>
      <c r="BE32" s="464"/>
      <c r="BF32" s="464"/>
      <c r="BG32" s="464"/>
      <c r="BH32" s="464"/>
      <c r="BI32" s="464"/>
      <c r="BJ32" s="465"/>
      <c r="BM32" s="35"/>
      <c r="BN32" s="79"/>
      <c r="BO32" s="86">
        <f t="shared" si="0"/>
        <v>0</v>
      </c>
      <c r="BP32" s="81"/>
      <c r="BQ32" s="92"/>
      <c r="BR32" s="83"/>
      <c r="BS32" s="83"/>
      <c r="BT32" s="84"/>
      <c r="BU32" s="85"/>
      <c r="BV32" s="83"/>
      <c r="BW32" s="83"/>
      <c r="BX32" s="124"/>
      <c r="BY32" s="125"/>
      <c r="BZ32" s="126"/>
      <c r="CA32" s="126"/>
      <c r="CB32" s="35"/>
      <c r="CC32" s="35"/>
      <c r="CD32" s="35"/>
      <c r="CE32" s="35"/>
      <c r="CF32" s="35"/>
      <c r="CG32" s="35"/>
      <c r="CH32" s="35"/>
    </row>
    <row r="33" spans="2:86">
      <c r="B33" s="35"/>
      <c r="C33" s="62">
        <f t="shared" si="3"/>
        <v>22</v>
      </c>
      <c r="D33" s="121"/>
      <c r="E33" s="122"/>
      <c r="F33" s="122"/>
      <c r="G33" s="122"/>
      <c r="H33" s="122"/>
      <c r="I33" s="122"/>
      <c r="J33" s="122"/>
      <c r="K33" s="122"/>
      <c r="L33" s="122"/>
      <c r="M33" s="122"/>
      <c r="N33" s="122"/>
      <c r="O33" s="122"/>
      <c r="P33" s="122"/>
      <c r="Q33" s="122"/>
      <c r="R33" s="122"/>
      <c r="S33" s="122"/>
      <c r="T33" s="123"/>
      <c r="U33" s="121"/>
      <c r="V33" s="122"/>
      <c r="W33" s="122"/>
      <c r="X33" s="122"/>
      <c r="Y33" s="122"/>
      <c r="Z33" s="122"/>
      <c r="AA33" s="122"/>
      <c r="AB33" s="122"/>
      <c r="AC33" s="122"/>
      <c r="AD33" s="122"/>
      <c r="AE33" s="122"/>
      <c r="AF33" s="122"/>
      <c r="AG33" s="122"/>
      <c r="AH33" s="122"/>
      <c r="AI33" s="122"/>
      <c r="AJ33" s="122"/>
      <c r="AK33" s="122"/>
      <c r="AL33" s="122"/>
      <c r="AM33" s="122"/>
      <c r="AN33" s="122"/>
      <c r="AO33" s="122"/>
      <c r="AP33" s="123"/>
      <c r="AQ33" s="463"/>
      <c r="AR33" s="464"/>
      <c r="AS33" s="464"/>
      <c r="AT33" s="464"/>
      <c r="AU33" s="464"/>
      <c r="AV33" s="464"/>
      <c r="AW33" s="464"/>
      <c r="AX33" s="464"/>
      <c r="AY33" s="464"/>
      <c r="AZ33" s="464"/>
      <c r="BA33" s="464"/>
      <c r="BB33" s="464"/>
      <c r="BC33" s="464"/>
      <c r="BD33" s="464"/>
      <c r="BE33" s="464"/>
      <c r="BF33" s="464"/>
      <c r="BG33" s="464"/>
      <c r="BH33" s="464"/>
      <c r="BI33" s="464"/>
      <c r="BJ33" s="465"/>
      <c r="BM33" s="35"/>
      <c r="BN33" s="79"/>
      <c r="BO33" s="86">
        <f t="shared" si="0"/>
        <v>0</v>
      </c>
      <c r="BP33" s="81"/>
      <c r="BQ33" s="92"/>
      <c r="BR33" s="83"/>
      <c r="BS33" s="83"/>
      <c r="BT33" s="84"/>
      <c r="BU33" s="85"/>
      <c r="BV33" s="83"/>
      <c r="BW33" s="83"/>
      <c r="BX33" s="124"/>
      <c r="BY33" s="125"/>
      <c r="BZ33" s="126"/>
      <c r="CA33" s="126"/>
      <c r="CB33" s="35"/>
      <c r="CC33" s="35"/>
      <c r="CD33" s="35"/>
      <c r="CE33" s="35"/>
      <c r="CF33" s="35"/>
      <c r="CG33" s="35"/>
      <c r="CH33" s="35"/>
    </row>
    <row r="34" spans="2:86">
      <c r="B34" s="35"/>
      <c r="C34" s="62">
        <f t="shared" si="3"/>
        <v>23</v>
      </c>
      <c r="D34" s="121"/>
      <c r="E34" s="122"/>
      <c r="F34" s="122"/>
      <c r="G34" s="122"/>
      <c r="H34" s="122"/>
      <c r="I34" s="122"/>
      <c r="J34" s="122"/>
      <c r="K34" s="122"/>
      <c r="L34" s="122"/>
      <c r="M34" s="122"/>
      <c r="N34" s="122"/>
      <c r="O34" s="122"/>
      <c r="P34" s="122"/>
      <c r="Q34" s="122"/>
      <c r="R34" s="122"/>
      <c r="S34" s="122"/>
      <c r="T34" s="123"/>
      <c r="U34" s="121"/>
      <c r="V34" s="122"/>
      <c r="W34" s="122"/>
      <c r="X34" s="122"/>
      <c r="Y34" s="122"/>
      <c r="Z34" s="122"/>
      <c r="AA34" s="122"/>
      <c r="AB34" s="122"/>
      <c r="AC34" s="122"/>
      <c r="AD34" s="122"/>
      <c r="AE34" s="122"/>
      <c r="AF34" s="122"/>
      <c r="AG34" s="122"/>
      <c r="AH34" s="122"/>
      <c r="AI34" s="122"/>
      <c r="AJ34" s="122"/>
      <c r="AK34" s="122"/>
      <c r="AL34" s="122"/>
      <c r="AM34" s="122"/>
      <c r="AN34" s="122"/>
      <c r="AO34" s="122"/>
      <c r="AP34" s="123"/>
      <c r="AQ34" s="463"/>
      <c r="AR34" s="464"/>
      <c r="AS34" s="464"/>
      <c r="AT34" s="464"/>
      <c r="AU34" s="464"/>
      <c r="AV34" s="464"/>
      <c r="AW34" s="464"/>
      <c r="AX34" s="464"/>
      <c r="AY34" s="464"/>
      <c r="AZ34" s="464"/>
      <c r="BA34" s="464"/>
      <c r="BB34" s="464"/>
      <c r="BC34" s="464"/>
      <c r="BD34" s="464"/>
      <c r="BE34" s="464"/>
      <c r="BF34" s="464"/>
      <c r="BG34" s="464"/>
      <c r="BH34" s="464"/>
      <c r="BI34" s="464"/>
      <c r="BJ34" s="465"/>
      <c r="BM34" s="35"/>
      <c r="BN34" s="79"/>
      <c r="BO34" s="86">
        <f t="shared" si="0"/>
        <v>0</v>
      </c>
      <c r="BP34" s="81"/>
      <c r="BQ34" s="92"/>
      <c r="BR34" s="83"/>
      <c r="BS34" s="83"/>
      <c r="BT34" s="84"/>
      <c r="BU34" s="85"/>
      <c r="BV34" s="83"/>
      <c r="BW34" s="83"/>
      <c r="BX34" s="124"/>
      <c r="BY34" s="125"/>
      <c r="BZ34" s="126"/>
      <c r="CA34" s="126"/>
      <c r="CB34" s="35"/>
      <c r="CC34" s="35"/>
      <c r="CD34" s="35"/>
      <c r="CE34" s="35"/>
      <c r="CF34" s="35"/>
      <c r="CG34" s="35"/>
      <c r="CH34" s="35"/>
    </row>
    <row r="35" spans="2:86">
      <c r="B35" s="35"/>
      <c r="C35" s="62">
        <f t="shared" si="3"/>
        <v>24</v>
      </c>
      <c r="D35" s="121"/>
      <c r="E35" s="122"/>
      <c r="F35" s="122"/>
      <c r="G35" s="122"/>
      <c r="H35" s="122"/>
      <c r="I35" s="122"/>
      <c r="J35" s="122"/>
      <c r="K35" s="122"/>
      <c r="L35" s="122"/>
      <c r="M35" s="122"/>
      <c r="N35" s="122"/>
      <c r="O35" s="122"/>
      <c r="P35" s="122"/>
      <c r="Q35" s="122"/>
      <c r="R35" s="122"/>
      <c r="S35" s="122"/>
      <c r="T35" s="123"/>
      <c r="U35" s="121"/>
      <c r="V35" s="122"/>
      <c r="W35" s="122"/>
      <c r="X35" s="122"/>
      <c r="Y35" s="122"/>
      <c r="Z35" s="122"/>
      <c r="AA35" s="122"/>
      <c r="AB35" s="122"/>
      <c r="AC35" s="122"/>
      <c r="AD35" s="122"/>
      <c r="AE35" s="122"/>
      <c r="AF35" s="122"/>
      <c r="AG35" s="122"/>
      <c r="AH35" s="122"/>
      <c r="AI35" s="122"/>
      <c r="AJ35" s="122"/>
      <c r="AK35" s="122"/>
      <c r="AL35" s="122"/>
      <c r="AM35" s="122"/>
      <c r="AN35" s="122"/>
      <c r="AO35" s="122"/>
      <c r="AP35" s="123"/>
      <c r="AQ35" s="463"/>
      <c r="AR35" s="464"/>
      <c r="AS35" s="464"/>
      <c r="AT35" s="464"/>
      <c r="AU35" s="464"/>
      <c r="AV35" s="464"/>
      <c r="AW35" s="464"/>
      <c r="AX35" s="464"/>
      <c r="AY35" s="464"/>
      <c r="AZ35" s="464"/>
      <c r="BA35" s="464"/>
      <c r="BB35" s="464"/>
      <c r="BC35" s="464"/>
      <c r="BD35" s="464"/>
      <c r="BE35" s="464"/>
      <c r="BF35" s="464"/>
      <c r="BG35" s="464"/>
      <c r="BH35" s="464"/>
      <c r="BI35" s="464"/>
      <c r="BJ35" s="465"/>
      <c r="BM35" s="35"/>
      <c r="BN35" s="79"/>
      <c r="BO35" s="86">
        <f t="shared" si="0"/>
        <v>0</v>
      </c>
      <c r="BP35" s="81"/>
      <c r="BQ35" s="92"/>
      <c r="BR35" s="83"/>
      <c r="BS35" s="83"/>
      <c r="BT35" s="84"/>
      <c r="BU35" s="85"/>
      <c r="BV35" s="83"/>
      <c r="BW35" s="83"/>
      <c r="BX35" s="124"/>
      <c r="BY35" s="125"/>
      <c r="BZ35" s="126"/>
      <c r="CA35" s="126"/>
      <c r="CB35" s="35"/>
      <c r="CC35" s="35"/>
      <c r="CD35" s="35"/>
      <c r="CE35" s="35"/>
      <c r="CF35" s="35"/>
      <c r="CG35" s="35"/>
      <c r="CH35" s="35"/>
    </row>
    <row r="36" spans="2:86">
      <c r="B36" s="35"/>
      <c r="C36" s="62">
        <f t="shared" si="3"/>
        <v>25</v>
      </c>
      <c r="D36" s="121"/>
      <c r="E36" s="122"/>
      <c r="F36" s="122"/>
      <c r="G36" s="122"/>
      <c r="H36" s="122"/>
      <c r="I36" s="122"/>
      <c r="J36" s="122"/>
      <c r="K36" s="122"/>
      <c r="L36" s="122"/>
      <c r="M36" s="122"/>
      <c r="N36" s="122"/>
      <c r="O36" s="122"/>
      <c r="P36" s="122"/>
      <c r="Q36" s="122"/>
      <c r="R36" s="122"/>
      <c r="S36" s="122"/>
      <c r="T36" s="123"/>
      <c r="U36" s="121"/>
      <c r="V36" s="122"/>
      <c r="W36" s="122"/>
      <c r="X36" s="122"/>
      <c r="Y36" s="122"/>
      <c r="Z36" s="122"/>
      <c r="AA36" s="122"/>
      <c r="AB36" s="122"/>
      <c r="AC36" s="122"/>
      <c r="AD36" s="122"/>
      <c r="AE36" s="122"/>
      <c r="AF36" s="122"/>
      <c r="AG36" s="122"/>
      <c r="AH36" s="122"/>
      <c r="AI36" s="122"/>
      <c r="AJ36" s="122"/>
      <c r="AK36" s="122"/>
      <c r="AL36" s="122"/>
      <c r="AM36" s="122"/>
      <c r="AN36" s="122"/>
      <c r="AO36" s="122"/>
      <c r="AP36" s="123"/>
      <c r="AQ36" s="463"/>
      <c r="AR36" s="464"/>
      <c r="AS36" s="464"/>
      <c r="AT36" s="464"/>
      <c r="AU36" s="464"/>
      <c r="AV36" s="464"/>
      <c r="AW36" s="464"/>
      <c r="AX36" s="464"/>
      <c r="AY36" s="464"/>
      <c r="AZ36" s="464"/>
      <c r="BA36" s="464"/>
      <c r="BB36" s="464"/>
      <c r="BC36" s="464"/>
      <c r="BD36" s="464"/>
      <c r="BE36" s="464"/>
      <c r="BF36" s="464"/>
      <c r="BG36" s="464"/>
      <c r="BH36" s="464"/>
      <c r="BI36" s="464"/>
      <c r="BJ36" s="465"/>
      <c r="BM36" s="35"/>
      <c r="BN36" s="79"/>
      <c r="BO36" s="86">
        <f t="shared" si="0"/>
        <v>0</v>
      </c>
      <c r="BP36" s="81"/>
      <c r="BQ36" s="92"/>
      <c r="BR36" s="83"/>
      <c r="BS36" s="83"/>
      <c r="BT36" s="84"/>
      <c r="BU36" s="85"/>
      <c r="BV36" s="83"/>
      <c r="BW36" s="83"/>
      <c r="BX36" s="124"/>
      <c r="BY36" s="125"/>
      <c r="BZ36" s="126"/>
      <c r="CA36" s="126"/>
      <c r="CB36" s="35"/>
      <c r="CC36" s="35"/>
      <c r="CD36" s="35"/>
      <c r="CE36" s="35"/>
      <c r="CF36" s="35"/>
      <c r="CG36" s="35"/>
      <c r="CH36" s="35"/>
    </row>
    <row r="37" spans="2:86">
      <c r="B37" s="35"/>
      <c r="C37" s="62">
        <f t="shared" si="3"/>
        <v>26</v>
      </c>
      <c r="D37" s="121"/>
      <c r="E37" s="122"/>
      <c r="F37" s="122"/>
      <c r="G37" s="122"/>
      <c r="H37" s="122"/>
      <c r="I37" s="122"/>
      <c r="J37" s="122"/>
      <c r="K37" s="122"/>
      <c r="L37" s="122"/>
      <c r="M37" s="122"/>
      <c r="N37" s="122"/>
      <c r="O37" s="122"/>
      <c r="P37" s="122"/>
      <c r="Q37" s="122"/>
      <c r="R37" s="122"/>
      <c r="S37" s="122"/>
      <c r="T37" s="123"/>
      <c r="U37" s="121"/>
      <c r="V37" s="122"/>
      <c r="W37" s="122"/>
      <c r="X37" s="122"/>
      <c r="Y37" s="122"/>
      <c r="Z37" s="122"/>
      <c r="AA37" s="122"/>
      <c r="AB37" s="122"/>
      <c r="AC37" s="122"/>
      <c r="AD37" s="122"/>
      <c r="AE37" s="122"/>
      <c r="AF37" s="122"/>
      <c r="AG37" s="122"/>
      <c r="AH37" s="122"/>
      <c r="AI37" s="122"/>
      <c r="AJ37" s="122"/>
      <c r="AK37" s="122"/>
      <c r="AL37" s="122"/>
      <c r="AM37" s="122"/>
      <c r="AN37" s="122"/>
      <c r="AO37" s="122"/>
      <c r="AP37" s="123"/>
      <c r="AQ37" s="463"/>
      <c r="AR37" s="464"/>
      <c r="AS37" s="464"/>
      <c r="AT37" s="464"/>
      <c r="AU37" s="464"/>
      <c r="AV37" s="464"/>
      <c r="AW37" s="464"/>
      <c r="AX37" s="464"/>
      <c r="AY37" s="464"/>
      <c r="AZ37" s="464"/>
      <c r="BA37" s="464"/>
      <c r="BB37" s="464"/>
      <c r="BC37" s="464"/>
      <c r="BD37" s="464"/>
      <c r="BE37" s="464"/>
      <c r="BF37" s="464"/>
      <c r="BG37" s="464"/>
      <c r="BH37" s="464"/>
      <c r="BI37" s="464"/>
      <c r="BJ37" s="465"/>
      <c r="BM37" s="35"/>
      <c r="BN37" s="79"/>
      <c r="BO37" s="86">
        <f t="shared" si="0"/>
        <v>0</v>
      </c>
      <c r="BP37" s="81"/>
      <c r="BQ37" s="92"/>
      <c r="BR37" s="83"/>
      <c r="BS37" s="83"/>
      <c r="BT37" s="84"/>
      <c r="BU37" s="85"/>
      <c r="BV37" s="83"/>
      <c r="BW37" s="83"/>
      <c r="BX37" s="124"/>
      <c r="BY37" s="125"/>
      <c r="BZ37" s="126"/>
      <c r="CA37" s="126"/>
      <c r="CB37" s="35"/>
      <c r="CC37" s="35"/>
      <c r="CD37" s="35"/>
      <c r="CE37" s="35"/>
      <c r="CF37" s="35"/>
      <c r="CG37" s="35"/>
      <c r="CH37" s="35"/>
    </row>
    <row r="38" spans="2:86">
      <c r="B38" s="35"/>
      <c r="C38" s="62">
        <f t="shared" si="3"/>
        <v>27</v>
      </c>
      <c r="D38" s="121"/>
      <c r="E38" s="122"/>
      <c r="F38" s="122"/>
      <c r="G38" s="122"/>
      <c r="H38" s="122"/>
      <c r="I38" s="122"/>
      <c r="J38" s="122"/>
      <c r="K38" s="122"/>
      <c r="L38" s="122"/>
      <c r="M38" s="122"/>
      <c r="N38" s="122"/>
      <c r="O38" s="122"/>
      <c r="P38" s="122"/>
      <c r="Q38" s="122"/>
      <c r="R38" s="122"/>
      <c r="S38" s="122"/>
      <c r="T38" s="123"/>
      <c r="U38" s="121"/>
      <c r="V38" s="122"/>
      <c r="W38" s="122"/>
      <c r="X38" s="122"/>
      <c r="Y38" s="122"/>
      <c r="Z38" s="122"/>
      <c r="AA38" s="122"/>
      <c r="AB38" s="122"/>
      <c r="AC38" s="122"/>
      <c r="AD38" s="122"/>
      <c r="AE38" s="122"/>
      <c r="AF38" s="122"/>
      <c r="AG38" s="122"/>
      <c r="AH38" s="122"/>
      <c r="AI38" s="122"/>
      <c r="AJ38" s="122"/>
      <c r="AK38" s="122"/>
      <c r="AL38" s="122"/>
      <c r="AM38" s="122"/>
      <c r="AN38" s="122"/>
      <c r="AO38" s="122"/>
      <c r="AP38" s="123"/>
      <c r="AQ38" s="463"/>
      <c r="AR38" s="464"/>
      <c r="AS38" s="464"/>
      <c r="AT38" s="464"/>
      <c r="AU38" s="464"/>
      <c r="AV38" s="464"/>
      <c r="AW38" s="464"/>
      <c r="AX38" s="464"/>
      <c r="AY38" s="464"/>
      <c r="AZ38" s="464"/>
      <c r="BA38" s="464"/>
      <c r="BB38" s="464"/>
      <c r="BC38" s="464"/>
      <c r="BD38" s="464"/>
      <c r="BE38" s="464"/>
      <c r="BF38" s="464"/>
      <c r="BG38" s="464"/>
      <c r="BH38" s="464"/>
      <c r="BI38" s="464"/>
      <c r="BJ38" s="465"/>
      <c r="BM38" s="35"/>
      <c r="BN38" s="79"/>
      <c r="BO38" s="86">
        <f t="shared" si="0"/>
        <v>0</v>
      </c>
      <c r="BP38" s="81"/>
      <c r="BQ38" s="92"/>
      <c r="BR38" s="83"/>
      <c r="BS38" s="83"/>
      <c r="BT38" s="84"/>
      <c r="BU38" s="85"/>
      <c r="BV38" s="83"/>
      <c r="BW38" s="83"/>
      <c r="BX38" s="124"/>
      <c r="BY38" s="125"/>
      <c r="BZ38" s="126"/>
      <c r="CA38" s="126"/>
      <c r="CB38" s="35"/>
      <c r="CC38" s="35"/>
      <c r="CD38" s="35"/>
      <c r="CE38" s="35"/>
      <c r="CF38" s="35"/>
      <c r="CG38" s="35"/>
      <c r="CH38" s="35"/>
    </row>
    <row r="39" spans="2:86">
      <c r="B39" s="35"/>
      <c r="C39" s="62">
        <f t="shared" si="3"/>
        <v>28</v>
      </c>
      <c r="D39" s="121"/>
      <c r="E39" s="122"/>
      <c r="F39" s="122"/>
      <c r="G39" s="122"/>
      <c r="H39" s="122"/>
      <c r="I39" s="122"/>
      <c r="J39" s="122"/>
      <c r="K39" s="122"/>
      <c r="L39" s="122"/>
      <c r="M39" s="122"/>
      <c r="N39" s="122"/>
      <c r="O39" s="122"/>
      <c r="P39" s="122"/>
      <c r="Q39" s="122"/>
      <c r="R39" s="122"/>
      <c r="S39" s="122"/>
      <c r="T39" s="123"/>
      <c r="U39" s="121"/>
      <c r="V39" s="122"/>
      <c r="W39" s="122"/>
      <c r="X39" s="122"/>
      <c r="Y39" s="122"/>
      <c r="Z39" s="122"/>
      <c r="AA39" s="122"/>
      <c r="AB39" s="122"/>
      <c r="AC39" s="122"/>
      <c r="AD39" s="122"/>
      <c r="AE39" s="122"/>
      <c r="AF39" s="122"/>
      <c r="AG39" s="122"/>
      <c r="AH39" s="122"/>
      <c r="AI39" s="122"/>
      <c r="AJ39" s="122"/>
      <c r="AK39" s="122"/>
      <c r="AL39" s="122"/>
      <c r="AM39" s="122"/>
      <c r="AN39" s="122"/>
      <c r="AO39" s="122"/>
      <c r="AP39" s="123"/>
      <c r="AQ39" s="463"/>
      <c r="AR39" s="464"/>
      <c r="AS39" s="464"/>
      <c r="AT39" s="464"/>
      <c r="AU39" s="464"/>
      <c r="AV39" s="464"/>
      <c r="AW39" s="464"/>
      <c r="AX39" s="464"/>
      <c r="AY39" s="464"/>
      <c r="AZ39" s="464"/>
      <c r="BA39" s="464"/>
      <c r="BB39" s="464"/>
      <c r="BC39" s="464"/>
      <c r="BD39" s="464"/>
      <c r="BE39" s="464"/>
      <c r="BF39" s="464"/>
      <c r="BG39" s="464"/>
      <c r="BH39" s="464"/>
      <c r="BI39" s="464"/>
      <c r="BJ39" s="465"/>
      <c r="BM39" s="35"/>
      <c r="BN39" s="79"/>
      <c r="BO39" s="86">
        <f t="shared" si="0"/>
        <v>0</v>
      </c>
      <c r="BP39" s="81"/>
      <c r="BQ39" s="92"/>
      <c r="BR39" s="83"/>
      <c r="BS39" s="83"/>
      <c r="BT39" s="84"/>
      <c r="BU39" s="85"/>
      <c r="BV39" s="83"/>
      <c r="BW39" s="83"/>
      <c r="BX39" s="131"/>
      <c r="BY39" s="125"/>
      <c r="BZ39" s="132"/>
      <c r="CA39" s="132"/>
      <c r="CB39" s="35"/>
      <c r="CC39" s="35"/>
      <c r="CD39" s="35"/>
      <c r="CE39" s="35"/>
      <c r="CF39" s="35"/>
      <c r="CG39" s="35"/>
      <c r="CH39" s="35"/>
    </row>
    <row r="40" spans="2:86">
      <c r="B40" s="35"/>
      <c r="C40" s="62">
        <f t="shared" si="3"/>
        <v>29</v>
      </c>
      <c r="D40" s="121"/>
      <c r="E40" s="122"/>
      <c r="F40" s="122"/>
      <c r="G40" s="122"/>
      <c r="H40" s="122"/>
      <c r="I40" s="122"/>
      <c r="J40" s="122"/>
      <c r="K40" s="122"/>
      <c r="L40" s="122"/>
      <c r="M40" s="122"/>
      <c r="N40" s="122"/>
      <c r="O40" s="122"/>
      <c r="P40" s="122"/>
      <c r="Q40" s="122"/>
      <c r="R40" s="122"/>
      <c r="S40" s="122"/>
      <c r="T40" s="123"/>
      <c r="U40" s="121"/>
      <c r="V40" s="122"/>
      <c r="W40" s="122"/>
      <c r="X40" s="122"/>
      <c r="Y40" s="122"/>
      <c r="Z40" s="122"/>
      <c r="AA40" s="122"/>
      <c r="AB40" s="122"/>
      <c r="AC40" s="122"/>
      <c r="AD40" s="122"/>
      <c r="AE40" s="122"/>
      <c r="AF40" s="122"/>
      <c r="AG40" s="122"/>
      <c r="AH40" s="122"/>
      <c r="AI40" s="122"/>
      <c r="AJ40" s="122"/>
      <c r="AK40" s="122"/>
      <c r="AL40" s="122"/>
      <c r="AM40" s="122"/>
      <c r="AN40" s="122"/>
      <c r="AO40" s="122"/>
      <c r="AP40" s="123"/>
      <c r="AQ40" s="463"/>
      <c r="AR40" s="464"/>
      <c r="AS40" s="464"/>
      <c r="AT40" s="464"/>
      <c r="AU40" s="464"/>
      <c r="AV40" s="464"/>
      <c r="AW40" s="464"/>
      <c r="AX40" s="464"/>
      <c r="AY40" s="464"/>
      <c r="AZ40" s="464"/>
      <c r="BA40" s="464"/>
      <c r="BB40" s="464"/>
      <c r="BC40" s="464"/>
      <c r="BD40" s="464"/>
      <c r="BE40" s="464"/>
      <c r="BF40" s="464"/>
      <c r="BG40" s="464"/>
      <c r="BH40" s="464"/>
      <c r="BI40" s="464"/>
      <c r="BJ40" s="465"/>
      <c r="BM40" s="35"/>
      <c r="BN40" s="79"/>
      <c r="BO40" s="86">
        <f t="shared" si="0"/>
        <v>0</v>
      </c>
      <c r="BP40" s="81"/>
      <c r="BQ40" s="92"/>
      <c r="BR40" s="83"/>
      <c r="BS40" s="83"/>
      <c r="BT40" s="84"/>
      <c r="BU40" s="85"/>
      <c r="BV40" s="83"/>
      <c r="BW40" s="83"/>
      <c r="BX40" s="131"/>
      <c r="BY40" s="125"/>
      <c r="BZ40" s="132"/>
      <c r="CA40" s="132"/>
      <c r="CB40" s="35"/>
      <c r="CC40" s="35"/>
      <c r="CD40" s="35"/>
      <c r="CE40" s="35"/>
      <c r="CF40" s="35"/>
      <c r="CG40" s="35"/>
      <c r="CH40" s="35"/>
    </row>
    <row r="41" spans="2:86">
      <c r="B41" s="35"/>
      <c r="C41" s="62">
        <f t="shared" si="3"/>
        <v>30</v>
      </c>
      <c r="D41" s="121"/>
      <c r="E41" s="122"/>
      <c r="F41" s="122"/>
      <c r="G41" s="122"/>
      <c r="H41" s="122"/>
      <c r="I41" s="122"/>
      <c r="J41" s="122"/>
      <c r="K41" s="122"/>
      <c r="L41" s="122"/>
      <c r="M41" s="122"/>
      <c r="N41" s="122"/>
      <c r="O41" s="122"/>
      <c r="P41" s="122"/>
      <c r="Q41" s="122"/>
      <c r="R41" s="122"/>
      <c r="S41" s="122"/>
      <c r="T41" s="123"/>
      <c r="U41" s="121"/>
      <c r="V41" s="122"/>
      <c r="W41" s="122"/>
      <c r="X41" s="122"/>
      <c r="Y41" s="122"/>
      <c r="Z41" s="122"/>
      <c r="AA41" s="122"/>
      <c r="AB41" s="122"/>
      <c r="AC41" s="122"/>
      <c r="AD41" s="122"/>
      <c r="AE41" s="122"/>
      <c r="AF41" s="122"/>
      <c r="AG41" s="122"/>
      <c r="AH41" s="122"/>
      <c r="AI41" s="122"/>
      <c r="AJ41" s="122"/>
      <c r="AK41" s="122"/>
      <c r="AL41" s="122"/>
      <c r="AM41" s="122"/>
      <c r="AN41" s="122"/>
      <c r="AO41" s="122"/>
      <c r="AP41" s="123"/>
      <c r="AQ41" s="463"/>
      <c r="AR41" s="464"/>
      <c r="AS41" s="464"/>
      <c r="AT41" s="464"/>
      <c r="AU41" s="464"/>
      <c r="AV41" s="464"/>
      <c r="AW41" s="464"/>
      <c r="AX41" s="464"/>
      <c r="AY41" s="464"/>
      <c r="AZ41" s="464"/>
      <c r="BA41" s="464"/>
      <c r="BB41" s="464"/>
      <c r="BC41" s="464"/>
      <c r="BD41" s="464"/>
      <c r="BE41" s="464"/>
      <c r="BF41" s="464"/>
      <c r="BG41" s="464"/>
      <c r="BH41" s="464"/>
      <c r="BI41" s="464"/>
      <c r="BJ41" s="465"/>
      <c r="BM41" s="35"/>
      <c r="BN41" s="79"/>
      <c r="BO41" s="86">
        <f t="shared" si="0"/>
        <v>0</v>
      </c>
      <c r="BP41" s="81"/>
      <c r="BQ41" s="92"/>
      <c r="BR41" s="83"/>
      <c r="BS41" s="83"/>
      <c r="BT41" s="84"/>
      <c r="BU41" s="85"/>
      <c r="BV41" s="83"/>
      <c r="BW41" s="83"/>
      <c r="BX41" s="124"/>
      <c r="BY41" s="125"/>
      <c r="BZ41" s="132"/>
      <c r="CA41" s="132"/>
      <c r="CB41" s="35"/>
      <c r="CC41" s="35"/>
      <c r="CD41" s="35"/>
      <c r="CE41" s="35"/>
      <c r="CF41" s="35"/>
      <c r="CG41" s="35"/>
      <c r="CH41" s="35"/>
    </row>
    <row r="42" spans="2:86">
      <c r="B42" s="35"/>
      <c r="C42" s="62">
        <f t="shared" si="3"/>
        <v>31</v>
      </c>
      <c r="D42" s="121"/>
      <c r="E42" s="122"/>
      <c r="F42" s="122"/>
      <c r="G42" s="122"/>
      <c r="H42" s="122"/>
      <c r="I42" s="122"/>
      <c r="J42" s="122"/>
      <c r="K42" s="122"/>
      <c r="L42" s="122"/>
      <c r="M42" s="122"/>
      <c r="N42" s="122"/>
      <c r="O42" s="122"/>
      <c r="P42" s="122"/>
      <c r="Q42" s="122"/>
      <c r="R42" s="122"/>
      <c r="S42" s="122"/>
      <c r="T42" s="123"/>
      <c r="U42" s="121"/>
      <c r="V42" s="122"/>
      <c r="W42" s="122"/>
      <c r="X42" s="122"/>
      <c r="Y42" s="122"/>
      <c r="Z42" s="122"/>
      <c r="AA42" s="122"/>
      <c r="AB42" s="122"/>
      <c r="AC42" s="122"/>
      <c r="AD42" s="122"/>
      <c r="AE42" s="122"/>
      <c r="AF42" s="122"/>
      <c r="AG42" s="122"/>
      <c r="AH42" s="122"/>
      <c r="AI42" s="122"/>
      <c r="AJ42" s="122"/>
      <c r="AK42" s="122"/>
      <c r="AL42" s="122"/>
      <c r="AM42" s="122"/>
      <c r="AN42" s="122"/>
      <c r="AO42" s="122"/>
      <c r="AP42" s="123"/>
      <c r="AQ42" s="463"/>
      <c r="AR42" s="464"/>
      <c r="AS42" s="464"/>
      <c r="AT42" s="464"/>
      <c r="AU42" s="464"/>
      <c r="AV42" s="464"/>
      <c r="AW42" s="464"/>
      <c r="AX42" s="464"/>
      <c r="AY42" s="464"/>
      <c r="AZ42" s="464"/>
      <c r="BA42" s="464"/>
      <c r="BB42" s="464"/>
      <c r="BC42" s="464"/>
      <c r="BD42" s="464"/>
      <c r="BE42" s="464"/>
      <c r="BF42" s="464"/>
      <c r="BG42" s="464"/>
      <c r="BH42" s="464"/>
      <c r="BI42" s="464"/>
      <c r="BJ42" s="465"/>
      <c r="BM42" s="35"/>
      <c r="BN42" s="79"/>
      <c r="BO42" s="86">
        <f t="shared" si="0"/>
        <v>0</v>
      </c>
      <c r="BP42" s="81"/>
      <c r="BQ42" s="92"/>
      <c r="BR42" s="83"/>
      <c r="BS42" s="83"/>
      <c r="BT42" s="84"/>
      <c r="BU42" s="85"/>
      <c r="BV42" s="83"/>
      <c r="BW42" s="83"/>
      <c r="BX42" s="131"/>
      <c r="BY42" s="125"/>
      <c r="BZ42" s="132"/>
      <c r="CA42" s="132"/>
      <c r="CB42" s="35"/>
      <c r="CC42" s="35"/>
      <c r="CD42" s="35"/>
      <c r="CE42" s="35"/>
      <c r="CF42" s="35"/>
      <c r="CG42" s="35"/>
      <c r="CH42" s="35"/>
    </row>
    <row r="43" spans="2:86">
      <c r="B43" s="35"/>
      <c r="C43" s="62">
        <f t="shared" si="3"/>
        <v>32</v>
      </c>
      <c r="D43" s="121"/>
      <c r="E43" s="122"/>
      <c r="F43" s="122"/>
      <c r="G43" s="122"/>
      <c r="H43" s="122"/>
      <c r="I43" s="122"/>
      <c r="J43" s="122"/>
      <c r="K43" s="122"/>
      <c r="L43" s="122"/>
      <c r="M43" s="122"/>
      <c r="N43" s="122"/>
      <c r="O43" s="122"/>
      <c r="P43" s="122"/>
      <c r="Q43" s="122"/>
      <c r="R43" s="122"/>
      <c r="S43" s="122"/>
      <c r="T43" s="123"/>
      <c r="U43" s="121"/>
      <c r="V43" s="122"/>
      <c r="W43" s="122"/>
      <c r="X43" s="122"/>
      <c r="Y43" s="122"/>
      <c r="Z43" s="122"/>
      <c r="AA43" s="122"/>
      <c r="AB43" s="122"/>
      <c r="AC43" s="122"/>
      <c r="AD43" s="122"/>
      <c r="AE43" s="122"/>
      <c r="AF43" s="122"/>
      <c r="AG43" s="122"/>
      <c r="AH43" s="122"/>
      <c r="AI43" s="122"/>
      <c r="AJ43" s="122"/>
      <c r="AK43" s="122"/>
      <c r="AL43" s="122"/>
      <c r="AM43" s="122"/>
      <c r="AN43" s="122"/>
      <c r="AO43" s="122"/>
      <c r="AP43" s="123"/>
      <c r="AQ43" s="463"/>
      <c r="AR43" s="464"/>
      <c r="AS43" s="464"/>
      <c r="AT43" s="464"/>
      <c r="AU43" s="464"/>
      <c r="AV43" s="464"/>
      <c r="AW43" s="464"/>
      <c r="AX43" s="464"/>
      <c r="AY43" s="464"/>
      <c r="AZ43" s="464"/>
      <c r="BA43" s="464"/>
      <c r="BB43" s="464"/>
      <c r="BC43" s="464"/>
      <c r="BD43" s="464"/>
      <c r="BE43" s="464"/>
      <c r="BF43" s="464"/>
      <c r="BG43" s="464"/>
      <c r="BH43" s="464"/>
      <c r="BI43" s="464"/>
      <c r="BJ43" s="465"/>
      <c r="BM43" s="35"/>
      <c r="BN43" s="79"/>
      <c r="BO43" s="86">
        <f t="shared" si="0"/>
        <v>0</v>
      </c>
      <c r="BP43" s="81"/>
      <c r="BQ43" s="92"/>
      <c r="BR43" s="83"/>
      <c r="BS43" s="83"/>
      <c r="BT43" s="84"/>
      <c r="BU43" s="85"/>
      <c r="BV43" s="83"/>
      <c r="BW43" s="83"/>
      <c r="BX43" s="131"/>
      <c r="BY43" s="125"/>
      <c r="BZ43" s="132"/>
      <c r="CA43" s="132"/>
      <c r="CB43" s="35"/>
      <c r="CC43" s="35"/>
      <c r="CD43" s="35"/>
      <c r="CE43" s="35"/>
      <c r="CF43" s="35"/>
      <c r="CG43" s="35"/>
      <c r="CH43" s="35"/>
    </row>
    <row r="44" spans="2:86">
      <c r="B44" s="35"/>
      <c r="C44" s="62">
        <f t="shared" si="3"/>
        <v>33</v>
      </c>
      <c r="D44" s="121"/>
      <c r="E44" s="122"/>
      <c r="F44" s="122"/>
      <c r="G44" s="122"/>
      <c r="H44" s="122"/>
      <c r="I44" s="122"/>
      <c r="J44" s="122"/>
      <c r="K44" s="122"/>
      <c r="L44" s="122"/>
      <c r="M44" s="122"/>
      <c r="N44" s="122"/>
      <c r="O44" s="122"/>
      <c r="P44" s="122"/>
      <c r="Q44" s="122"/>
      <c r="R44" s="122"/>
      <c r="S44" s="122"/>
      <c r="T44" s="123"/>
      <c r="U44" s="121"/>
      <c r="V44" s="122"/>
      <c r="W44" s="122"/>
      <c r="X44" s="122"/>
      <c r="Y44" s="122"/>
      <c r="Z44" s="122"/>
      <c r="AA44" s="122"/>
      <c r="AB44" s="122"/>
      <c r="AC44" s="122"/>
      <c r="AD44" s="122"/>
      <c r="AE44" s="122"/>
      <c r="AF44" s="122"/>
      <c r="AG44" s="122"/>
      <c r="AH44" s="122"/>
      <c r="AI44" s="122"/>
      <c r="AJ44" s="122"/>
      <c r="AK44" s="122"/>
      <c r="AL44" s="122"/>
      <c r="AM44" s="122"/>
      <c r="AN44" s="122"/>
      <c r="AO44" s="122"/>
      <c r="AP44" s="123"/>
      <c r="AQ44" s="463"/>
      <c r="AR44" s="464"/>
      <c r="AS44" s="464"/>
      <c r="AT44" s="464"/>
      <c r="AU44" s="464"/>
      <c r="AV44" s="464"/>
      <c r="AW44" s="464"/>
      <c r="AX44" s="464"/>
      <c r="AY44" s="464"/>
      <c r="AZ44" s="464"/>
      <c r="BA44" s="464"/>
      <c r="BB44" s="464"/>
      <c r="BC44" s="464"/>
      <c r="BD44" s="464"/>
      <c r="BE44" s="464"/>
      <c r="BF44" s="464"/>
      <c r="BG44" s="464"/>
      <c r="BH44" s="464"/>
      <c r="BI44" s="464"/>
      <c r="BJ44" s="465"/>
      <c r="BM44" s="35"/>
      <c r="BN44" s="79"/>
      <c r="BO44" s="86">
        <f t="shared" si="0"/>
        <v>0</v>
      </c>
      <c r="BP44" s="81"/>
      <c r="BQ44" s="92"/>
      <c r="BR44" s="83"/>
      <c r="BS44" s="83"/>
      <c r="BT44" s="84"/>
      <c r="BU44" s="85"/>
      <c r="BV44" s="83"/>
      <c r="BW44" s="83"/>
      <c r="BX44" s="35"/>
      <c r="BY44" s="35"/>
      <c r="BZ44" s="35"/>
      <c r="CA44" s="35"/>
      <c r="CB44" s="35"/>
      <c r="CC44" s="35"/>
      <c r="CD44" s="35"/>
      <c r="CE44" s="35"/>
      <c r="CF44" s="35"/>
      <c r="CG44" s="35"/>
      <c r="CH44" s="35"/>
    </row>
    <row r="45" spans="2:86">
      <c r="C45" s="62">
        <f t="shared" si="3"/>
        <v>34</v>
      </c>
      <c r="D45" s="121"/>
      <c r="E45" s="122"/>
      <c r="F45" s="122"/>
      <c r="G45" s="122"/>
      <c r="H45" s="122"/>
      <c r="I45" s="122"/>
      <c r="J45" s="122"/>
      <c r="K45" s="122"/>
      <c r="L45" s="122"/>
      <c r="M45" s="122"/>
      <c r="N45" s="122"/>
      <c r="O45" s="122"/>
      <c r="P45" s="122"/>
      <c r="Q45" s="122"/>
      <c r="R45" s="122"/>
      <c r="S45" s="122"/>
      <c r="T45" s="123"/>
      <c r="U45" s="121"/>
      <c r="V45" s="122"/>
      <c r="W45" s="122"/>
      <c r="X45" s="122"/>
      <c r="Y45" s="122"/>
      <c r="Z45" s="122"/>
      <c r="AA45" s="122"/>
      <c r="AB45" s="122"/>
      <c r="AC45" s="122"/>
      <c r="AD45" s="122"/>
      <c r="AE45" s="122"/>
      <c r="AF45" s="122"/>
      <c r="AG45" s="122"/>
      <c r="AH45" s="122"/>
      <c r="AI45" s="122"/>
      <c r="AJ45" s="122"/>
      <c r="AK45" s="122"/>
      <c r="AL45" s="122"/>
      <c r="AM45" s="122"/>
      <c r="AN45" s="122"/>
      <c r="AO45" s="122"/>
      <c r="AP45" s="123"/>
      <c r="AQ45" s="128"/>
      <c r="AR45" s="129"/>
      <c r="AS45" s="129"/>
      <c r="AT45" s="129"/>
      <c r="AU45" s="129"/>
      <c r="AV45" s="129"/>
      <c r="AW45" s="129"/>
      <c r="AX45" s="129"/>
      <c r="AY45" s="129"/>
      <c r="AZ45" s="129"/>
      <c r="BA45" s="129"/>
      <c r="BB45" s="129"/>
      <c r="BC45" s="129"/>
      <c r="BD45" s="129"/>
      <c r="BE45" s="129"/>
      <c r="BF45" s="129"/>
      <c r="BG45" s="129"/>
      <c r="BH45" s="129"/>
      <c r="BI45" s="129"/>
      <c r="BJ45" s="130"/>
      <c r="BM45" s="35"/>
      <c r="BN45" s="79"/>
      <c r="BO45" s="86">
        <f t="shared" si="0"/>
        <v>0</v>
      </c>
      <c r="BP45" s="81"/>
      <c r="BQ45" s="92"/>
      <c r="BR45" s="83"/>
      <c r="BS45" s="83"/>
      <c r="BT45" s="84"/>
      <c r="BU45" s="85"/>
      <c r="BV45" s="83"/>
      <c r="BW45" s="83"/>
      <c r="BX45" s="35"/>
      <c r="BY45" s="35"/>
      <c r="BZ45" s="35"/>
      <c r="CA45" s="35"/>
      <c r="CB45" s="35"/>
      <c r="CC45" s="35"/>
      <c r="CD45" s="35"/>
      <c r="CE45" s="35"/>
      <c r="CF45" s="35"/>
      <c r="CG45" s="35"/>
      <c r="CH45" s="35"/>
    </row>
    <row r="46" spans="2:86">
      <c r="C46" s="62">
        <f t="shared" si="3"/>
        <v>35</v>
      </c>
      <c r="D46" s="121"/>
      <c r="E46" s="122"/>
      <c r="F46" s="122"/>
      <c r="G46" s="122"/>
      <c r="H46" s="122"/>
      <c r="I46" s="122"/>
      <c r="J46" s="122"/>
      <c r="K46" s="122"/>
      <c r="L46" s="122"/>
      <c r="M46" s="122"/>
      <c r="N46" s="122"/>
      <c r="O46" s="122"/>
      <c r="P46" s="122"/>
      <c r="Q46" s="122"/>
      <c r="R46" s="122"/>
      <c r="S46" s="122"/>
      <c r="T46" s="123"/>
      <c r="U46" s="121"/>
      <c r="V46" s="122"/>
      <c r="W46" s="122"/>
      <c r="X46" s="122"/>
      <c r="Y46" s="122"/>
      <c r="Z46" s="122"/>
      <c r="AA46" s="122"/>
      <c r="AB46" s="122"/>
      <c r="AC46" s="122"/>
      <c r="AD46" s="122"/>
      <c r="AE46" s="122"/>
      <c r="AF46" s="122"/>
      <c r="AG46" s="122"/>
      <c r="AH46" s="122"/>
      <c r="AI46" s="122"/>
      <c r="AJ46" s="122"/>
      <c r="AK46" s="122"/>
      <c r="AL46" s="122"/>
      <c r="AM46" s="122"/>
      <c r="AN46" s="122"/>
      <c r="AO46" s="122"/>
      <c r="AP46" s="123"/>
      <c r="AQ46" s="463"/>
      <c r="AR46" s="464"/>
      <c r="AS46" s="464"/>
      <c r="AT46" s="464"/>
      <c r="AU46" s="464"/>
      <c r="AV46" s="464"/>
      <c r="AW46" s="464"/>
      <c r="AX46" s="464"/>
      <c r="AY46" s="464"/>
      <c r="AZ46" s="464"/>
      <c r="BA46" s="464"/>
      <c r="BB46" s="464"/>
      <c r="BC46" s="464"/>
      <c r="BD46" s="464"/>
      <c r="BE46" s="464"/>
      <c r="BF46" s="464"/>
      <c r="BG46" s="464"/>
      <c r="BH46" s="464"/>
      <c r="BI46" s="464"/>
      <c r="BJ46" s="465"/>
      <c r="BN46" s="79"/>
      <c r="BO46" s="86">
        <f t="shared" si="0"/>
        <v>0</v>
      </c>
      <c r="BP46" s="81"/>
      <c r="BQ46" s="92"/>
      <c r="BR46" s="83"/>
      <c r="BS46" s="83"/>
      <c r="BT46" s="84"/>
      <c r="BU46" s="85"/>
      <c r="BV46" s="83"/>
      <c r="BW46" s="83"/>
    </row>
    <row r="47" spans="2:86">
      <c r="C47" s="62">
        <f t="shared" si="3"/>
        <v>36</v>
      </c>
      <c r="D47" s="121"/>
      <c r="E47" s="122"/>
      <c r="F47" s="122"/>
      <c r="G47" s="122"/>
      <c r="H47" s="122"/>
      <c r="I47" s="122"/>
      <c r="J47" s="122"/>
      <c r="K47" s="122"/>
      <c r="L47" s="122"/>
      <c r="M47" s="122"/>
      <c r="N47" s="122"/>
      <c r="O47" s="122"/>
      <c r="P47" s="122"/>
      <c r="Q47" s="122"/>
      <c r="R47" s="122"/>
      <c r="S47" s="122"/>
      <c r="T47" s="123"/>
      <c r="U47" s="121"/>
      <c r="V47" s="122"/>
      <c r="W47" s="122"/>
      <c r="X47" s="122"/>
      <c r="Y47" s="122"/>
      <c r="Z47" s="122"/>
      <c r="AA47" s="122"/>
      <c r="AB47" s="122"/>
      <c r="AC47" s="122"/>
      <c r="AD47" s="122"/>
      <c r="AE47" s="122"/>
      <c r="AF47" s="122"/>
      <c r="AG47" s="122"/>
      <c r="AH47" s="122"/>
      <c r="AI47" s="122"/>
      <c r="AJ47" s="122"/>
      <c r="AK47" s="122"/>
      <c r="AL47" s="122"/>
      <c r="AM47" s="122"/>
      <c r="AN47" s="122"/>
      <c r="AO47" s="122"/>
      <c r="AP47" s="123"/>
      <c r="AQ47" s="128"/>
      <c r="AR47" s="129"/>
      <c r="AS47" s="129"/>
      <c r="AT47" s="129"/>
      <c r="AU47" s="129"/>
      <c r="AV47" s="129"/>
      <c r="AW47" s="129"/>
      <c r="AX47" s="129"/>
      <c r="AY47" s="129"/>
      <c r="AZ47" s="129"/>
      <c r="BA47" s="129"/>
      <c r="BB47" s="129"/>
      <c r="BC47" s="129"/>
      <c r="BD47" s="129"/>
      <c r="BE47" s="129"/>
      <c r="BF47" s="129"/>
      <c r="BG47" s="129"/>
      <c r="BH47" s="129"/>
      <c r="BI47" s="129"/>
      <c r="BJ47" s="130"/>
      <c r="BN47" s="79"/>
      <c r="BO47" s="86">
        <f t="shared" si="0"/>
        <v>0</v>
      </c>
      <c r="BP47" s="81"/>
      <c r="BQ47" s="92"/>
      <c r="BR47" s="83"/>
      <c r="BS47" s="83"/>
      <c r="BT47" s="84"/>
      <c r="BU47" s="85"/>
      <c r="BV47" s="83"/>
      <c r="BW47" s="83"/>
    </row>
    <row r="48" spans="2:86">
      <c r="C48" s="62">
        <f t="shared" si="3"/>
        <v>37</v>
      </c>
      <c r="D48" s="121"/>
      <c r="E48" s="122"/>
      <c r="F48" s="122"/>
      <c r="G48" s="122"/>
      <c r="H48" s="122"/>
      <c r="I48" s="122"/>
      <c r="J48" s="122"/>
      <c r="K48" s="122"/>
      <c r="L48" s="122"/>
      <c r="M48" s="122"/>
      <c r="N48" s="122"/>
      <c r="O48" s="122"/>
      <c r="P48" s="122"/>
      <c r="Q48" s="122"/>
      <c r="R48" s="122"/>
      <c r="S48" s="122"/>
      <c r="T48" s="123"/>
      <c r="U48" s="121"/>
      <c r="V48" s="122"/>
      <c r="W48" s="122"/>
      <c r="X48" s="122"/>
      <c r="Y48" s="122"/>
      <c r="Z48" s="122"/>
      <c r="AA48" s="122"/>
      <c r="AB48" s="122"/>
      <c r="AC48" s="122"/>
      <c r="AD48" s="122"/>
      <c r="AE48" s="122"/>
      <c r="AF48" s="122"/>
      <c r="AG48" s="122"/>
      <c r="AH48" s="122"/>
      <c r="AI48" s="122"/>
      <c r="AJ48" s="122"/>
      <c r="AK48" s="122"/>
      <c r="AL48" s="122"/>
      <c r="AM48" s="122"/>
      <c r="AN48" s="122"/>
      <c r="AO48" s="122"/>
      <c r="AP48" s="123"/>
      <c r="AQ48" s="463"/>
      <c r="AR48" s="464"/>
      <c r="AS48" s="464"/>
      <c r="AT48" s="464"/>
      <c r="AU48" s="464"/>
      <c r="AV48" s="464"/>
      <c r="AW48" s="464"/>
      <c r="AX48" s="464"/>
      <c r="AY48" s="464"/>
      <c r="AZ48" s="464"/>
      <c r="BA48" s="464"/>
      <c r="BB48" s="464"/>
      <c r="BC48" s="464"/>
      <c r="BD48" s="464"/>
      <c r="BE48" s="464"/>
      <c r="BF48" s="464"/>
      <c r="BG48" s="464"/>
      <c r="BH48" s="464"/>
      <c r="BI48" s="464"/>
      <c r="BJ48" s="465"/>
      <c r="BN48" s="79"/>
      <c r="BO48" s="86">
        <f t="shared" si="0"/>
        <v>0</v>
      </c>
      <c r="BP48" s="81"/>
      <c r="BQ48" s="92"/>
      <c r="BR48" s="83"/>
      <c r="BS48" s="83"/>
      <c r="BT48" s="84"/>
      <c r="BU48" s="85"/>
      <c r="BV48" s="83"/>
      <c r="BW48" s="83"/>
    </row>
    <row r="49" spans="3:75">
      <c r="C49" s="62">
        <f t="shared" si="3"/>
        <v>38</v>
      </c>
      <c r="D49" s="121"/>
      <c r="E49" s="122"/>
      <c r="F49" s="122"/>
      <c r="G49" s="122"/>
      <c r="H49" s="122"/>
      <c r="I49" s="122"/>
      <c r="J49" s="122"/>
      <c r="K49" s="122"/>
      <c r="L49" s="122"/>
      <c r="M49" s="122"/>
      <c r="N49" s="122"/>
      <c r="O49" s="122"/>
      <c r="P49" s="122"/>
      <c r="Q49" s="122"/>
      <c r="R49" s="122"/>
      <c r="S49" s="122"/>
      <c r="T49" s="123"/>
      <c r="U49" s="121"/>
      <c r="V49" s="122"/>
      <c r="W49" s="122"/>
      <c r="X49" s="122"/>
      <c r="Y49" s="122"/>
      <c r="Z49" s="122"/>
      <c r="AA49" s="122"/>
      <c r="AB49" s="122"/>
      <c r="AC49" s="122"/>
      <c r="AD49" s="122"/>
      <c r="AE49" s="122"/>
      <c r="AF49" s="122"/>
      <c r="AG49" s="122"/>
      <c r="AH49" s="122"/>
      <c r="AI49" s="122"/>
      <c r="AJ49" s="122"/>
      <c r="AK49" s="122"/>
      <c r="AL49" s="122"/>
      <c r="AM49" s="122"/>
      <c r="AN49" s="122"/>
      <c r="AO49" s="122"/>
      <c r="AP49" s="123"/>
      <c r="AQ49" s="128"/>
      <c r="AR49" s="129"/>
      <c r="AS49" s="129"/>
      <c r="AT49" s="129"/>
      <c r="AU49" s="129"/>
      <c r="AV49" s="129"/>
      <c r="AW49" s="129"/>
      <c r="AX49" s="129"/>
      <c r="AY49" s="129"/>
      <c r="AZ49" s="129"/>
      <c r="BA49" s="129"/>
      <c r="BB49" s="129"/>
      <c r="BC49" s="129"/>
      <c r="BD49" s="129"/>
      <c r="BE49" s="129"/>
      <c r="BF49" s="129"/>
      <c r="BG49" s="129"/>
      <c r="BH49" s="129"/>
      <c r="BI49" s="129"/>
      <c r="BJ49" s="130"/>
      <c r="BN49" s="79"/>
      <c r="BO49" s="86">
        <f t="shared" si="0"/>
        <v>0</v>
      </c>
      <c r="BP49" s="81"/>
      <c r="BQ49" s="92"/>
      <c r="BR49" s="83"/>
      <c r="BS49" s="83"/>
      <c r="BT49" s="84"/>
      <c r="BU49" s="85"/>
      <c r="BV49" s="83"/>
      <c r="BW49" s="83"/>
    </row>
    <row r="50" spans="3:75">
      <c r="C50" s="62">
        <f t="shared" si="3"/>
        <v>39</v>
      </c>
      <c r="D50" s="121"/>
      <c r="E50" s="122"/>
      <c r="F50" s="122"/>
      <c r="G50" s="122"/>
      <c r="H50" s="122"/>
      <c r="I50" s="122"/>
      <c r="J50" s="122"/>
      <c r="K50" s="122"/>
      <c r="L50" s="122"/>
      <c r="M50" s="122"/>
      <c r="N50" s="122"/>
      <c r="O50" s="122"/>
      <c r="P50" s="122"/>
      <c r="Q50" s="122"/>
      <c r="R50" s="122"/>
      <c r="S50" s="122"/>
      <c r="T50" s="123"/>
      <c r="U50" s="121"/>
      <c r="V50" s="122"/>
      <c r="W50" s="122"/>
      <c r="X50" s="122"/>
      <c r="Y50" s="122"/>
      <c r="Z50" s="122"/>
      <c r="AA50" s="122"/>
      <c r="AB50" s="122"/>
      <c r="AC50" s="122"/>
      <c r="AD50" s="122"/>
      <c r="AE50" s="122"/>
      <c r="AF50" s="122"/>
      <c r="AG50" s="122"/>
      <c r="AH50" s="122"/>
      <c r="AI50" s="122"/>
      <c r="AJ50" s="122"/>
      <c r="AK50" s="122"/>
      <c r="AL50" s="122"/>
      <c r="AM50" s="122"/>
      <c r="AN50" s="122"/>
      <c r="AO50" s="122"/>
      <c r="AP50" s="123"/>
      <c r="AQ50" s="463"/>
      <c r="AR50" s="464"/>
      <c r="AS50" s="464"/>
      <c r="AT50" s="464"/>
      <c r="AU50" s="464"/>
      <c r="AV50" s="464"/>
      <c r="AW50" s="464"/>
      <c r="AX50" s="464"/>
      <c r="AY50" s="464"/>
      <c r="AZ50" s="464"/>
      <c r="BA50" s="464"/>
      <c r="BB50" s="464"/>
      <c r="BC50" s="464"/>
      <c r="BD50" s="464"/>
      <c r="BE50" s="464"/>
      <c r="BF50" s="464"/>
      <c r="BG50" s="464"/>
      <c r="BH50" s="464"/>
      <c r="BI50" s="464"/>
      <c r="BJ50" s="465"/>
      <c r="BN50" s="79"/>
      <c r="BO50" s="86">
        <f t="shared" si="0"/>
        <v>0</v>
      </c>
      <c r="BP50" s="81"/>
      <c r="BQ50" s="92"/>
      <c r="BR50" s="83"/>
      <c r="BS50" s="83"/>
      <c r="BT50" s="84"/>
      <c r="BU50" s="85"/>
      <c r="BV50" s="83"/>
      <c r="BW50" s="83"/>
    </row>
    <row r="51" spans="3:75">
      <c r="C51" s="62">
        <f t="shared" si="3"/>
        <v>40</v>
      </c>
      <c r="D51" s="121"/>
      <c r="E51" s="122"/>
      <c r="F51" s="122"/>
      <c r="G51" s="122"/>
      <c r="H51" s="122"/>
      <c r="I51" s="122"/>
      <c r="J51" s="122"/>
      <c r="K51" s="122"/>
      <c r="L51" s="122"/>
      <c r="M51" s="122"/>
      <c r="N51" s="122"/>
      <c r="O51" s="122"/>
      <c r="P51" s="122"/>
      <c r="Q51" s="122"/>
      <c r="R51" s="122"/>
      <c r="S51" s="122"/>
      <c r="T51" s="123"/>
      <c r="U51" s="121"/>
      <c r="V51" s="122"/>
      <c r="W51" s="122"/>
      <c r="X51" s="122"/>
      <c r="Y51" s="122"/>
      <c r="Z51" s="122"/>
      <c r="AA51" s="122"/>
      <c r="AB51" s="122"/>
      <c r="AC51" s="122"/>
      <c r="AD51" s="122"/>
      <c r="AE51" s="122"/>
      <c r="AF51" s="122"/>
      <c r="AG51" s="122"/>
      <c r="AH51" s="122"/>
      <c r="AI51" s="122"/>
      <c r="AJ51" s="122"/>
      <c r="AK51" s="122"/>
      <c r="AL51" s="122"/>
      <c r="AM51" s="122"/>
      <c r="AN51" s="122"/>
      <c r="AO51" s="122"/>
      <c r="AP51" s="123"/>
      <c r="AQ51" s="128"/>
      <c r="AR51" s="129"/>
      <c r="AS51" s="129"/>
      <c r="AT51" s="129"/>
      <c r="AU51" s="129"/>
      <c r="AV51" s="129"/>
      <c r="AW51" s="129"/>
      <c r="AX51" s="129"/>
      <c r="AY51" s="129"/>
      <c r="AZ51" s="129"/>
      <c r="BA51" s="129"/>
      <c r="BB51" s="129"/>
      <c r="BC51" s="129"/>
      <c r="BD51" s="129"/>
      <c r="BE51" s="129"/>
      <c r="BF51" s="129"/>
      <c r="BG51" s="129"/>
      <c r="BH51" s="129"/>
      <c r="BI51" s="129"/>
      <c r="BJ51" s="130"/>
      <c r="BN51" s="79"/>
      <c r="BO51" s="86">
        <f t="shared" si="0"/>
        <v>0</v>
      </c>
      <c r="BP51" s="81"/>
      <c r="BQ51" s="92"/>
      <c r="BR51" s="83"/>
      <c r="BS51" s="83"/>
      <c r="BT51" s="84"/>
      <c r="BU51" s="85"/>
      <c r="BV51" s="83"/>
      <c r="BW51" s="83"/>
    </row>
    <row r="52" spans="3:75">
      <c r="C52" s="62">
        <f t="shared" si="3"/>
        <v>41</v>
      </c>
      <c r="D52" s="121"/>
      <c r="E52" s="122"/>
      <c r="F52" s="122"/>
      <c r="G52" s="122"/>
      <c r="H52" s="122"/>
      <c r="I52" s="122"/>
      <c r="J52" s="122"/>
      <c r="K52" s="122"/>
      <c r="L52" s="122"/>
      <c r="M52" s="122"/>
      <c r="N52" s="122"/>
      <c r="O52" s="122"/>
      <c r="P52" s="122"/>
      <c r="Q52" s="122"/>
      <c r="R52" s="122"/>
      <c r="S52" s="122"/>
      <c r="T52" s="123"/>
      <c r="U52" s="121"/>
      <c r="V52" s="122"/>
      <c r="W52" s="122"/>
      <c r="X52" s="122"/>
      <c r="Y52" s="122"/>
      <c r="Z52" s="122"/>
      <c r="AA52" s="122"/>
      <c r="AB52" s="122"/>
      <c r="AC52" s="122"/>
      <c r="AD52" s="122"/>
      <c r="AE52" s="122"/>
      <c r="AF52" s="122"/>
      <c r="AG52" s="122"/>
      <c r="AH52" s="122"/>
      <c r="AI52" s="122"/>
      <c r="AJ52" s="122"/>
      <c r="AK52" s="122"/>
      <c r="AL52" s="122"/>
      <c r="AM52" s="122"/>
      <c r="AN52" s="122"/>
      <c r="AO52" s="122"/>
      <c r="AP52" s="123"/>
      <c r="AQ52" s="463"/>
      <c r="AR52" s="464"/>
      <c r="AS52" s="464"/>
      <c r="AT52" s="464"/>
      <c r="AU52" s="464"/>
      <c r="AV52" s="464"/>
      <c r="AW52" s="464"/>
      <c r="AX52" s="464"/>
      <c r="AY52" s="464"/>
      <c r="AZ52" s="464"/>
      <c r="BA52" s="464"/>
      <c r="BB52" s="464"/>
      <c r="BC52" s="464"/>
      <c r="BD52" s="464"/>
      <c r="BE52" s="464"/>
      <c r="BF52" s="464"/>
      <c r="BG52" s="464"/>
      <c r="BH52" s="464"/>
      <c r="BI52" s="464"/>
      <c r="BJ52" s="465"/>
      <c r="BN52" s="79"/>
      <c r="BO52" s="86">
        <f t="shared" si="0"/>
        <v>0</v>
      </c>
      <c r="BP52" s="81"/>
      <c r="BQ52" s="92"/>
      <c r="BR52" s="83"/>
      <c r="BS52" s="83"/>
      <c r="BT52" s="84"/>
      <c r="BU52" s="85"/>
      <c r="BV52" s="83"/>
      <c r="BW52" s="83"/>
    </row>
    <row r="53" spans="3:75">
      <c r="C53" s="62">
        <f t="shared" ref="C53" si="4">C52+1</f>
        <v>42</v>
      </c>
      <c r="D53" s="121"/>
      <c r="E53" s="122"/>
      <c r="F53" s="122"/>
      <c r="G53" s="122"/>
      <c r="H53" s="122"/>
      <c r="I53" s="122"/>
      <c r="J53" s="122"/>
      <c r="K53" s="122"/>
      <c r="L53" s="122"/>
      <c r="M53" s="122"/>
      <c r="N53" s="122"/>
      <c r="O53" s="122"/>
      <c r="P53" s="122"/>
      <c r="Q53" s="122"/>
      <c r="R53" s="122"/>
      <c r="S53" s="122"/>
      <c r="T53" s="123"/>
      <c r="U53" s="121"/>
      <c r="V53" s="122"/>
      <c r="W53" s="122"/>
      <c r="X53" s="122"/>
      <c r="Y53" s="122"/>
      <c r="Z53" s="122"/>
      <c r="AA53" s="122"/>
      <c r="AB53" s="122"/>
      <c r="AC53" s="122"/>
      <c r="AD53" s="122"/>
      <c r="AE53" s="122"/>
      <c r="AF53" s="122"/>
      <c r="AG53" s="122"/>
      <c r="AH53" s="122"/>
      <c r="AI53" s="122"/>
      <c r="AJ53" s="122"/>
      <c r="AK53" s="122"/>
      <c r="AL53" s="122"/>
      <c r="AM53" s="122"/>
      <c r="AN53" s="122"/>
      <c r="AO53" s="122"/>
      <c r="AP53" s="123"/>
      <c r="AQ53" s="128"/>
      <c r="AR53" s="129"/>
      <c r="AS53" s="129"/>
      <c r="AT53" s="129"/>
      <c r="AU53" s="129"/>
      <c r="AV53" s="129"/>
      <c r="AW53" s="129"/>
      <c r="AX53" s="129"/>
      <c r="AY53" s="129"/>
      <c r="AZ53" s="129"/>
      <c r="BA53" s="129"/>
      <c r="BB53" s="129"/>
      <c r="BC53" s="129"/>
      <c r="BD53" s="129"/>
      <c r="BE53" s="129"/>
      <c r="BF53" s="129"/>
      <c r="BG53" s="129"/>
      <c r="BH53" s="129"/>
      <c r="BI53" s="129"/>
      <c r="BJ53" s="130"/>
      <c r="BN53" s="79"/>
      <c r="BO53" s="86">
        <f t="shared" ref="BO53" si="5">IF(BN53&gt;0,BO52+1,BO52)</f>
        <v>0</v>
      </c>
      <c r="BP53" s="81"/>
      <c r="BQ53" s="92"/>
      <c r="BR53" s="83"/>
      <c r="BS53" s="83"/>
      <c r="BT53" s="84"/>
      <c r="BU53" s="85"/>
      <c r="BV53" s="83"/>
      <c r="BW53" s="83"/>
    </row>
    <row r="55" spans="3:75">
      <c r="BN55" s="94"/>
      <c r="BO55" s="94"/>
      <c r="BP55" s="95"/>
      <c r="BQ55" s="95"/>
      <c r="BR55" s="94"/>
      <c r="BS55" s="94"/>
      <c r="BV55" s="94"/>
      <c r="BW55" s="94"/>
    </row>
    <row r="56" spans="3:75">
      <c r="BN56" s="94"/>
      <c r="BO56" s="94"/>
      <c r="BP56" s="95"/>
      <c r="BQ56" s="95"/>
      <c r="BR56" s="94"/>
      <c r="BS56" s="94"/>
      <c r="BV56" s="94"/>
      <c r="BW56" s="94"/>
    </row>
    <row r="57" spans="3:75">
      <c r="BN57" s="94"/>
      <c r="BO57" s="94"/>
      <c r="BP57" s="95"/>
      <c r="BQ57" s="95"/>
      <c r="BR57" s="94"/>
      <c r="BS57" s="94"/>
      <c r="BV57" s="94"/>
      <c r="BW57" s="94"/>
    </row>
    <row r="58" spans="3:75">
      <c r="BN58" s="94"/>
      <c r="BO58" s="94"/>
      <c r="BP58" s="95"/>
      <c r="BQ58" s="95"/>
      <c r="BR58" s="94"/>
      <c r="BS58" s="94"/>
      <c r="BV58" s="94"/>
      <c r="BW58" s="94"/>
    </row>
    <row r="59" spans="3:75">
      <c r="BN59" s="94"/>
      <c r="BO59" s="94"/>
      <c r="BP59" s="95"/>
      <c r="BQ59" s="95"/>
      <c r="BR59" s="94"/>
      <c r="BS59" s="94"/>
      <c r="BV59" s="94"/>
      <c r="BW59" s="94"/>
    </row>
    <row r="60" spans="3:75">
      <c r="BN60" s="94"/>
      <c r="BO60" s="94"/>
      <c r="BP60" s="95"/>
      <c r="BQ60" s="95"/>
      <c r="BR60" s="94"/>
      <c r="BS60" s="94"/>
      <c r="BV60" s="94"/>
      <c r="BW60" s="94"/>
    </row>
    <row r="61" spans="3:75">
      <c r="BN61" s="94"/>
      <c r="BO61" s="94"/>
      <c r="BP61" s="95"/>
      <c r="BQ61" s="95"/>
      <c r="BR61" s="94"/>
      <c r="BS61" s="94"/>
      <c r="BV61" s="94"/>
      <c r="BW61" s="94"/>
    </row>
    <row r="62" spans="3:75">
      <c r="BN62" s="94"/>
      <c r="BO62" s="94"/>
      <c r="BP62" s="95"/>
      <c r="BQ62" s="95"/>
      <c r="BR62" s="94"/>
      <c r="BS62" s="94"/>
      <c r="BV62" s="94"/>
      <c r="BW62" s="94"/>
    </row>
    <row r="63" spans="3:75">
      <c r="BN63" s="94"/>
      <c r="BO63" s="94"/>
      <c r="BP63" s="95"/>
      <c r="BQ63" s="95"/>
      <c r="BR63" s="94"/>
      <c r="BS63" s="94"/>
      <c r="BV63" s="94"/>
      <c r="BW63" s="94"/>
    </row>
    <row r="64" spans="3:75">
      <c r="BN64" s="94"/>
      <c r="BO64" s="94"/>
      <c r="BP64" s="95"/>
      <c r="BQ64" s="95"/>
      <c r="BR64" s="94"/>
      <c r="BS64" s="94"/>
      <c r="BV64" s="94"/>
      <c r="BW64" s="94"/>
    </row>
    <row r="65" spans="66:75">
      <c r="BN65" s="94"/>
      <c r="BO65" s="94"/>
      <c r="BP65" s="95"/>
      <c r="BQ65" s="95"/>
      <c r="BR65" s="94"/>
      <c r="BS65" s="94"/>
      <c r="BV65" s="94"/>
      <c r="BW65" s="94"/>
    </row>
    <row r="66" spans="66:75">
      <c r="BN66" s="94"/>
      <c r="BO66" s="94"/>
      <c r="BP66" s="95"/>
      <c r="BQ66" s="95"/>
      <c r="BR66" s="94"/>
      <c r="BS66" s="94"/>
      <c r="BV66" s="94"/>
      <c r="BW66" s="94"/>
    </row>
    <row r="67" spans="66:75">
      <c r="BN67" s="94"/>
      <c r="BO67" s="94"/>
      <c r="BP67" s="95"/>
      <c r="BQ67" s="95"/>
      <c r="BR67" s="94"/>
      <c r="BS67" s="94"/>
      <c r="BV67" s="94"/>
      <c r="BW67" s="94"/>
    </row>
    <row r="68" spans="66:75">
      <c r="BN68" s="94"/>
      <c r="BO68" s="94"/>
      <c r="BP68" s="95"/>
      <c r="BQ68" s="95"/>
      <c r="BR68" s="94"/>
      <c r="BS68" s="94"/>
      <c r="BV68" s="94"/>
      <c r="BW68" s="94"/>
    </row>
    <row r="69" spans="66:75">
      <c r="BN69" s="94"/>
      <c r="BO69" s="94"/>
      <c r="BP69" s="95"/>
      <c r="BQ69" s="95"/>
      <c r="BR69" s="94"/>
      <c r="BS69" s="94"/>
      <c r="BV69" s="94"/>
      <c r="BW69" s="94"/>
    </row>
    <row r="70" spans="66:75">
      <c r="BN70" s="94"/>
      <c r="BO70" s="94"/>
      <c r="BP70" s="95"/>
      <c r="BQ70" s="95"/>
      <c r="BR70" s="94"/>
      <c r="BS70" s="94"/>
      <c r="BV70" s="94"/>
      <c r="BW70" s="94"/>
    </row>
    <row r="71" spans="66:75">
      <c r="BN71" s="94"/>
      <c r="BO71" s="94"/>
      <c r="BP71" s="95"/>
      <c r="BQ71" s="95"/>
      <c r="BR71" s="94"/>
      <c r="BS71" s="94"/>
      <c r="BV71" s="94"/>
      <c r="BW71" s="94"/>
    </row>
    <row r="72" spans="66:75">
      <c r="BN72" s="94"/>
      <c r="BO72" s="94"/>
      <c r="BP72" s="95"/>
      <c r="BQ72" s="95"/>
      <c r="BR72" s="94"/>
      <c r="BS72" s="94"/>
      <c r="BV72" s="94"/>
      <c r="BW72" s="94"/>
    </row>
    <row r="73" spans="66:75">
      <c r="BN73" s="94"/>
      <c r="BO73" s="94"/>
      <c r="BP73" s="95"/>
      <c r="BQ73" s="95"/>
      <c r="BR73" s="94"/>
      <c r="BS73" s="94"/>
      <c r="BV73" s="94"/>
      <c r="BW73" s="94"/>
    </row>
    <row r="74" spans="66:75">
      <c r="BN74" s="94"/>
      <c r="BO74" s="94"/>
      <c r="BP74" s="95"/>
      <c r="BQ74" s="95"/>
      <c r="BR74" s="94"/>
      <c r="BS74" s="94"/>
      <c r="BV74" s="94"/>
      <c r="BW74" s="94"/>
    </row>
    <row r="75" spans="66:75">
      <c r="BN75" s="94"/>
      <c r="BO75" s="94"/>
      <c r="BP75" s="95"/>
      <c r="BQ75" s="95"/>
      <c r="BR75" s="94"/>
      <c r="BS75" s="94"/>
      <c r="BV75" s="94"/>
      <c r="BW75" s="94"/>
    </row>
    <row r="76" spans="66:75">
      <c r="BN76" s="94"/>
      <c r="BO76" s="94"/>
      <c r="BP76" s="95"/>
      <c r="BQ76" s="95"/>
      <c r="BR76" s="94"/>
      <c r="BS76" s="94"/>
      <c r="BV76" s="94"/>
      <c r="BW76" s="94"/>
    </row>
    <row r="77" spans="66:75">
      <c r="BN77" s="94"/>
      <c r="BO77" s="94"/>
      <c r="BP77" s="95"/>
      <c r="BQ77" s="95"/>
      <c r="BR77" s="94"/>
      <c r="BS77" s="94"/>
      <c r="BV77" s="94"/>
      <c r="BW77" s="94"/>
    </row>
    <row r="78" spans="66:75">
      <c r="BN78" s="94"/>
      <c r="BO78" s="94"/>
      <c r="BP78" s="95"/>
      <c r="BQ78" s="95"/>
      <c r="BR78" s="94"/>
      <c r="BS78" s="94"/>
      <c r="BV78" s="94"/>
      <c r="BW78" s="94"/>
    </row>
    <row r="79" spans="66:75">
      <c r="BN79" s="94"/>
      <c r="BO79" s="94"/>
      <c r="BP79" s="95"/>
      <c r="BQ79" s="95"/>
      <c r="BR79" s="94"/>
      <c r="BS79" s="94"/>
      <c r="BV79" s="94"/>
      <c r="BW79" s="94"/>
    </row>
    <row r="80" spans="66:75">
      <c r="BN80" s="94"/>
      <c r="BO80" s="94"/>
      <c r="BP80" s="95"/>
      <c r="BQ80" s="95"/>
      <c r="BR80" s="94"/>
      <c r="BS80" s="94"/>
      <c r="BV80" s="94"/>
      <c r="BW80" s="94"/>
    </row>
    <row r="81" spans="66:75">
      <c r="BN81" s="94"/>
      <c r="BO81" s="94"/>
      <c r="BP81" s="95"/>
      <c r="BQ81" s="95"/>
      <c r="BR81" s="94"/>
      <c r="BS81" s="94"/>
      <c r="BV81" s="94"/>
      <c r="BW81" s="94"/>
    </row>
    <row r="82" spans="66:75">
      <c r="BN82" s="94"/>
      <c r="BO82" s="94"/>
      <c r="BP82" s="95"/>
      <c r="BQ82" s="95"/>
      <c r="BR82" s="94"/>
      <c r="BS82" s="94"/>
      <c r="BV82" s="94"/>
      <c r="BW82" s="94"/>
    </row>
    <row r="83" spans="66:75">
      <c r="BN83" s="94"/>
      <c r="BO83" s="94"/>
      <c r="BP83" s="95"/>
      <c r="BQ83" s="95"/>
      <c r="BR83" s="94"/>
      <c r="BS83" s="94"/>
      <c r="BV83" s="94"/>
      <c r="BW83" s="94"/>
    </row>
    <row r="84" spans="66:75">
      <c r="BN84" s="94"/>
      <c r="BO84" s="94"/>
      <c r="BP84" s="95"/>
      <c r="BQ84" s="95"/>
      <c r="BR84" s="94"/>
      <c r="BS84" s="94"/>
      <c r="BV84" s="94"/>
      <c r="BW84" s="94"/>
    </row>
    <row r="85" spans="66:75">
      <c r="BN85" s="94"/>
      <c r="BO85" s="94"/>
      <c r="BP85" s="95"/>
      <c r="BQ85" s="95"/>
      <c r="BR85" s="94"/>
      <c r="BS85" s="94"/>
      <c r="BV85" s="94"/>
      <c r="BW85" s="94"/>
    </row>
    <row r="86" spans="66:75">
      <c r="BN86" s="94"/>
      <c r="BO86" s="94"/>
      <c r="BP86" s="95"/>
      <c r="BQ86" s="95"/>
      <c r="BR86" s="94"/>
      <c r="BS86" s="94"/>
      <c r="BV86" s="94"/>
      <c r="BW86" s="94"/>
    </row>
    <row r="87" spans="66:75">
      <c r="BN87" s="94"/>
      <c r="BO87" s="94"/>
      <c r="BP87" s="95"/>
      <c r="BQ87" s="95"/>
      <c r="BR87" s="94"/>
      <c r="BS87" s="94"/>
      <c r="BV87" s="94"/>
      <c r="BW87" s="94"/>
    </row>
    <row r="88" spans="66:75">
      <c r="BN88" s="94"/>
      <c r="BO88" s="94"/>
      <c r="BP88" s="95"/>
      <c r="BQ88" s="95"/>
      <c r="BR88" s="94"/>
      <c r="BS88" s="94"/>
      <c r="BV88" s="94"/>
      <c r="BW88" s="94"/>
    </row>
    <row r="89" spans="66:75">
      <c r="BN89" s="94"/>
      <c r="BO89" s="94"/>
      <c r="BP89" s="95"/>
      <c r="BQ89" s="95"/>
      <c r="BR89" s="94"/>
      <c r="BS89" s="94"/>
      <c r="BV89" s="94"/>
      <c r="BW89" s="94"/>
    </row>
    <row r="90" spans="66:75">
      <c r="BN90" s="94"/>
      <c r="BO90" s="94"/>
      <c r="BP90" s="95"/>
      <c r="BQ90" s="95"/>
      <c r="BR90" s="94"/>
      <c r="BS90" s="94"/>
      <c r="BV90" s="94"/>
      <c r="BW90" s="94"/>
    </row>
    <row r="91" spans="66:75">
      <c r="BN91" s="94"/>
      <c r="BO91" s="94"/>
      <c r="BP91" s="95"/>
      <c r="BQ91" s="95"/>
      <c r="BR91" s="94"/>
      <c r="BS91" s="94"/>
      <c r="BV91" s="94"/>
      <c r="BW91" s="94"/>
    </row>
    <row r="99" spans="66:75">
      <c r="BN99" s="94"/>
      <c r="BO99" s="94"/>
      <c r="BP99" s="95"/>
      <c r="BQ99" s="95"/>
      <c r="BR99" s="94"/>
      <c r="BS99" s="94"/>
      <c r="BV99" s="94"/>
      <c r="BW99" s="94"/>
    </row>
    <row r="100" spans="66:75">
      <c r="BN100" s="94"/>
      <c r="BO100" s="94"/>
      <c r="BP100" s="95"/>
      <c r="BQ100" s="95"/>
      <c r="BR100" s="94"/>
      <c r="BS100" s="94"/>
      <c r="BV100" s="94"/>
      <c r="BW100" s="94"/>
    </row>
    <row r="101" spans="66:75">
      <c r="BN101" s="94"/>
      <c r="BO101" s="94"/>
      <c r="BP101" s="95"/>
      <c r="BQ101" s="95"/>
      <c r="BR101" s="94"/>
      <c r="BS101" s="94"/>
      <c r="BV101" s="94"/>
      <c r="BW101" s="94"/>
    </row>
    <row r="102" spans="66:75">
      <c r="BN102" s="94"/>
      <c r="BO102" s="94"/>
      <c r="BP102" s="95"/>
      <c r="BQ102" s="95"/>
      <c r="BR102" s="94"/>
      <c r="BS102" s="94"/>
      <c r="BV102" s="94"/>
      <c r="BW102" s="94"/>
    </row>
    <row r="103" spans="66:75">
      <c r="BN103" s="94"/>
      <c r="BO103" s="94"/>
      <c r="BP103" s="95"/>
      <c r="BQ103" s="95"/>
      <c r="BR103" s="94"/>
      <c r="BS103" s="94"/>
      <c r="BV103" s="94"/>
      <c r="BW103" s="94"/>
    </row>
    <row r="104" spans="66:75">
      <c r="BN104" s="94"/>
      <c r="BO104" s="94"/>
      <c r="BP104" s="95"/>
      <c r="BQ104" s="95"/>
      <c r="BR104" s="94"/>
      <c r="BS104" s="94"/>
      <c r="BV104" s="94"/>
      <c r="BW104" s="94"/>
    </row>
    <row r="105" spans="66:75">
      <c r="BN105" s="94"/>
      <c r="BO105" s="94"/>
      <c r="BP105" s="95"/>
      <c r="BQ105" s="95"/>
      <c r="BR105" s="94"/>
      <c r="BS105" s="94"/>
      <c r="BV105" s="94"/>
      <c r="BW105" s="94"/>
    </row>
    <row r="106" spans="66:75">
      <c r="BN106" s="94"/>
      <c r="BO106" s="94"/>
      <c r="BP106" s="95"/>
      <c r="BQ106" s="95"/>
      <c r="BR106" s="94"/>
      <c r="BS106" s="94"/>
      <c r="BV106" s="94"/>
      <c r="BW106" s="94"/>
    </row>
    <row r="107" spans="66:75">
      <c r="BN107" s="94"/>
      <c r="BO107" s="94"/>
      <c r="BP107" s="95"/>
      <c r="BQ107" s="95"/>
      <c r="BR107" s="94"/>
      <c r="BS107" s="94"/>
      <c r="BV107" s="94"/>
      <c r="BW107" s="94"/>
    </row>
    <row r="109" spans="66:75">
      <c r="BN109" s="94"/>
      <c r="BO109" s="94"/>
      <c r="BP109" s="95"/>
      <c r="BQ109" s="95"/>
      <c r="BR109" s="94"/>
      <c r="BS109" s="94"/>
      <c r="BV109" s="94"/>
      <c r="BW109" s="94"/>
    </row>
    <row r="110" spans="66:75">
      <c r="BN110" s="94"/>
      <c r="BO110" s="94"/>
      <c r="BP110" s="95"/>
      <c r="BQ110" s="95"/>
      <c r="BR110" s="94"/>
      <c r="BS110" s="94"/>
      <c r="BV110" s="94"/>
      <c r="BW110" s="94"/>
    </row>
    <row r="111" spans="66:75">
      <c r="BN111" s="94"/>
      <c r="BO111" s="94"/>
      <c r="BP111" s="95"/>
      <c r="BQ111" s="95"/>
      <c r="BR111" s="94"/>
      <c r="BS111" s="94"/>
      <c r="BV111" s="94"/>
      <c r="BW111" s="94"/>
    </row>
    <row r="112" spans="66:75">
      <c r="BN112" s="94"/>
      <c r="BO112" s="94"/>
      <c r="BP112" s="95"/>
      <c r="BQ112" s="95"/>
      <c r="BR112" s="94"/>
      <c r="BS112" s="94"/>
      <c r="BV112" s="94"/>
      <c r="BW112" s="94"/>
    </row>
    <row r="113" spans="66:75">
      <c r="BN113" s="94"/>
      <c r="BO113" s="94"/>
      <c r="BP113" s="95"/>
      <c r="BQ113" s="95"/>
      <c r="BR113" s="94"/>
      <c r="BS113" s="94"/>
      <c r="BV113" s="94"/>
      <c r="BW113" s="94"/>
    </row>
    <row r="122" spans="66:75">
      <c r="BN122" s="94"/>
      <c r="BO122" s="94"/>
      <c r="BP122" s="95"/>
      <c r="BQ122" s="95"/>
      <c r="BR122" s="94"/>
      <c r="BS122" s="94"/>
      <c r="BV122" s="94"/>
      <c r="BW122" s="94"/>
    </row>
    <row r="123" spans="66:75">
      <c r="BN123" s="94"/>
      <c r="BO123" s="94"/>
      <c r="BP123" s="95"/>
      <c r="BQ123" s="95"/>
      <c r="BR123" s="94"/>
      <c r="BS123" s="94"/>
      <c r="BV123" s="94"/>
      <c r="BW123" s="94"/>
    </row>
    <row r="124" spans="66:75">
      <c r="BN124" s="94"/>
      <c r="BO124" s="94"/>
      <c r="BP124" s="95"/>
      <c r="BQ124" s="95"/>
      <c r="BR124" s="94"/>
      <c r="BS124" s="94"/>
      <c r="BV124" s="94"/>
      <c r="BW124" s="94"/>
    </row>
    <row r="125" spans="66:75">
      <c r="BN125" s="94"/>
      <c r="BO125" s="94"/>
      <c r="BP125" s="95"/>
      <c r="BQ125" s="95"/>
      <c r="BR125" s="94"/>
      <c r="BS125" s="94"/>
      <c r="BV125" s="94"/>
      <c r="BW125" s="94"/>
    </row>
    <row r="126" spans="66:75">
      <c r="BN126" s="94"/>
      <c r="BO126" s="94"/>
      <c r="BP126" s="95"/>
      <c r="BQ126" s="95"/>
      <c r="BR126" s="94"/>
      <c r="BS126" s="94"/>
      <c r="BV126" s="94"/>
      <c r="BW126" s="94"/>
    </row>
    <row r="127" spans="66:75">
      <c r="BN127" s="94"/>
      <c r="BO127" s="94"/>
      <c r="BP127" s="95"/>
      <c r="BQ127" s="95"/>
      <c r="BR127" s="94"/>
      <c r="BS127" s="94"/>
      <c r="BV127" s="94"/>
      <c r="BW127" s="94"/>
    </row>
    <row r="128" spans="66:75">
      <c r="BN128" s="94"/>
      <c r="BO128" s="94"/>
      <c r="BP128" s="95"/>
      <c r="BQ128" s="95"/>
      <c r="BR128" s="94"/>
      <c r="BS128" s="94"/>
      <c r="BV128" s="94"/>
      <c r="BW128" s="94"/>
    </row>
    <row r="129" spans="66:75">
      <c r="BN129" s="94"/>
      <c r="BO129" s="94"/>
      <c r="BP129" s="95"/>
      <c r="BQ129" s="95"/>
      <c r="BR129" s="94"/>
      <c r="BS129" s="94"/>
      <c r="BV129" s="94"/>
      <c r="BW129" s="94"/>
    </row>
    <row r="130" spans="66:75">
      <c r="BN130" s="94"/>
      <c r="BO130" s="94"/>
      <c r="BP130" s="95"/>
      <c r="BQ130" s="95"/>
      <c r="BR130" s="94"/>
      <c r="BS130" s="94"/>
      <c r="BV130" s="94"/>
      <c r="BW130" s="94"/>
    </row>
    <row r="131" spans="66:75">
      <c r="BN131" s="94"/>
      <c r="BO131" s="94"/>
      <c r="BP131" s="95"/>
      <c r="BQ131" s="95"/>
      <c r="BR131" s="94"/>
      <c r="BS131" s="94"/>
      <c r="BV131" s="94"/>
      <c r="BW131" s="94"/>
    </row>
    <row r="134" spans="66:75">
      <c r="BN134" s="94"/>
      <c r="BO134" s="94"/>
      <c r="BP134" s="95"/>
      <c r="BQ134" s="95"/>
      <c r="BR134" s="94"/>
      <c r="BS134" s="94"/>
      <c r="BV134" s="94"/>
      <c r="BW134" s="94"/>
    </row>
    <row r="135" spans="66:75">
      <c r="BN135" s="94"/>
      <c r="BO135" s="94"/>
      <c r="BP135" s="95"/>
      <c r="BQ135" s="95"/>
      <c r="BR135" s="94"/>
      <c r="BS135" s="94"/>
      <c r="BV135" s="94"/>
      <c r="BW135" s="94"/>
    </row>
    <row r="136" spans="66:75">
      <c r="BN136" s="94"/>
      <c r="BO136" s="94"/>
      <c r="BP136" s="95"/>
      <c r="BQ136" s="95"/>
      <c r="BR136" s="94"/>
      <c r="BS136" s="94"/>
      <c r="BV136" s="94"/>
      <c r="BW136" s="94"/>
    </row>
    <row r="137" spans="66:75">
      <c r="BN137" s="94"/>
      <c r="BO137" s="94"/>
      <c r="BP137" s="95"/>
      <c r="BQ137" s="95"/>
      <c r="BR137" s="94"/>
      <c r="BS137" s="94"/>
      <c r="BV137" s="94"/>
      <c r="BW137" s="94"/>
    </row>
    <row r="138" spans="66:75">
      <c r="BN138" s="94"/>
      <c r="BO138" s="94"/>
      <c r="BP138" s="95"/>
      <c r="BQ138" s="95"/>
      <c r="BR138" s="94"/>
      <c r="BS138" s="94"/>
      <c r="BV138" s="94"/>
      <c r="BW138" s="94"/>
    </row>
    <row r="139" spans="66:75">
      <c r="BN139" s="94"/>
      <c r="BO139" s="94"/>
      <c r="BP139" s="95"/>
      <c r="BQ139" s="95"/>
      <c r="BR139" s="94"/>
      <c r="BS139" s="94"/>
      <c r="BV139" s="94"/>
      <c r="BW139" s="94"/>
    </row>
    <row r="140" spans="66:75">
      <c r="BN140" s="94"/>
      <c r="BO140" s="94"/>
      <c r="BP140" s="95"/>
      <c r="BQ140" s="95"/>
      <c r="BR140" s="94"/>
      <c r="BS140" s="94"/>
      <c r="BV140" s="94"/>
      <c r="BW140" s="94"/>
    </row>
    <row r="141" spans="66:75">
      <c r="BN141" s="94"/>
      <c r="BO141" s="94"/>
      <c r="BP141" s="95"/>
      <c r="BQ141" s="95"/>
      <c r="BR141" s="94"/>
      <c r="BS141" s="94"/>
      <c r="BV141" s="94"/>
      <c r="BW141" s="94"/>
    </row>
    <row r="142" spans="66:75">
      <c r="BN142" s="94"/>
      <c r="BO142" s="94"/>
      <c r="BP142" s="95"/>
      <c r="BQ142" s="95"/>
      <c r="BR142" s="94"/>
      <c r="BS142" s="94"/>
      <c r="BV142" s="94"/>
      <c r="BW142" s="94"/>
    </row>
    <row r="143" spans="66:75">
      <c r="BN143" s="94"/>
      <c r="BO143" s="94"/>
      <c r="BP143" s="95"/>
      <c r="BQ143" s="95"/>
      <c r="BR143" s="94"/>
      <c r="BS143" s="94"/>
      <c r="BV143" s="94"/>
      <c r="BW143" s="94"/>
    </row>
    <row r="144" spans="66:75">
      <c r="BN144" s="94"/>
      <c r="BO144" s="94"/>
      <c r="BP144" s="95"/>
      <c r="BQ144" s="95"/>
      <c r="BR144" s="94"/>
      <c r="BS144" s="94"/>
      <c r="BV144" s="94"/>
      <c r="BW144" s="94"/>
    </row>
    <row r="145" spans="66:75">
      <c r="BN145" s="96"/>
      <c r="BO145" s="96"/>
      <c r="BP145" s="97"/>
      <c r="BQ145" s="97"/>
      <c r="BR145" s="96"/>
      <c r="BS145" s="96"/>
      <c r="BV145" s="96"/>
      <c r="BW145" s="96"/>
    </row>
    <row r="146" spans="66:75">
      <c r="BN146" s="96"/>
      <c r="BO146" s="96"/>
      <c r="BP146" s="97"/>
      <c r="BQ146" s="97"/>
      <c r="BR146" s="96"/>
      <c r="BS146" s="96"/>
      <c r="BV146" s="96"/>
      <c r="BW146" s="96"/>
    </row>
    <row r="147" spans="66:75">
      <c r="BN147" s="96"/>
      <c r="BO147" s="96"/>
      <c r="BP147" s="97"/>
      <c r="BQ147" s="97"/>
      <c r="BR147" s="96"/>
      <c r="BS147" s="96"/>
      <c r="BV147" s="96"/>
      <c r="BW147" s="96"/>
    </row>
    <row r="148" spans="66:75">
      <c r="BN148" s="96"/>
      <c r="BO148" s="96"/>
      <c r="BP148" s="97"/>
      <c r="BQ148" s="97"/>
      <c r="BR148" s="96"/>
      <c r="BS148" s="96"/>
      <c r="BV148" s="96"/>
      <c r="BW148" s="96"/>
    </row>
    <row r="149" spans="66:75">
      <c r="BN149" s="96"/>
      <c r="BO149" s="96"/>
      <c r="BP149" s="97"/>
      <c r="BQ149" s="97"/>
      <c r="BR149" s="96"/>
      <c r="BS149" s="96"/>
      <c r="BV149" s="96"/>
      <c r="BW149" s="96"/>
    </row>
    <row r="150" spans="66:75">
      <c r="BN150" s="96"/>
      <c r="BO150" s="96"/>
      <c r="BP150" s="97"/>
      <c r="BQ150" s="97"/>
      <c r="BR150" s="96"/>
      <c r="BS150" s="96"/>
      <c r="BV150" s="96"/>
      <c r="BW150" s="96"/>
    </row>
    <row r="151" spans="66:75">
      <c r="BN151" s="96"/>
      <c r="BO151" s="96"/>
      <c r="BP151" s="97"/>
      <c r="BQ151" s="97"/>
      <c r="BR151" s="96"/>
      <c r="BS151" s="96"/>
      <c r="BV151" s="96"/>
      <c r="BW151" s="96"/>
    </row>
    <row r="152" spans="66:75">
      <c r="BN152" s="96"/>
      <c r="BO152" s="96"/>
      <c r="BP152" s="97"/>
      <c r="BQ152" s="97"/>
      <c r="BR152" s="96"/>
      <c r="BS152" s="96"/>
      <c r="BV152" s="96"/>
      <c r="BW152" s="96"/>
    </row>
    <row r="153" spans="66:75">
      <c r="BN153" s="96"/>
      <c r="BO153" s="96"/>
      <c r="BP153" s="97"/>
      <c r="BQ153" s="97"/>
      <c r="BR153" s="96"/>
      <c r="BS153" s="96"/>
      <c r="BV153" s="96"/>
      <c r="BW153" s="96"/>
    </row>
    <row r="154" spans="66:75">
      <c r="BN154" s="96"/>
      <c r="BO154" s="96"/>
      <c r="BP154" s="97"/>
      <c r="BQ154" s="97"/>
      <c r="BR154" s="96"/>
      <c r="BS154" s="96"/>
      <c r="BV154" s="96"/>
      <c r="BW154" s="96"/>
    </row>
    <row r="155" spans="66:75">
      <c r="BN155" s="23"/>
      <c r="BO155" s="23"/>
      <c r="BP155" s="98"/>
      <c r="BQ155" s="98"/>
      <c r="BR155" s="23"/>
      <c r="BS155" s="23"/>
      <c r="BV155" s="23"/>
      <c r="BW155" s="23"/>
    </row>
    <row r="156" spans="66:75">
      <c r="BN156" s="94"/>
      <c r="BO156" s="94"/>
      <c r="BP156" s="95"/>
      <c r="BQ156" s="95"/>
      <c r="BR156" s="94"/>
      <c r="BS156" s="94"/>
      <c r="BV156" s="94"/>
      <c r="BW156" s="94"/>
    </row>
    <row r="157" spans="66:75">
      <c r="BN157" s="94"/>
      <c r="BO157" s="94"/>
      <c r="BP157" s="95"/>
      <c r="BQ157" s="95"/>
      <c r="BR157" s="94"/>
      <c r="BS157" s="94"/>
      <c r="BV157" s="94"/>
      <c r="BW157" s="94"/>
    </row>
    <row r="158" spans="66:75">
      <c r="BN158" s="94"/>
      <c r="BO158" s="94"/>
      <c r="BP158" s="95"/>
      <c r="BQ158" s="95"/>
      <c r="BR158" s="94"/>
      <c r="BS158" s="94"/>
      <c r="BV158" s="94"/>
      <c r="BW158" s="94"/>
    </row>
    <row r="159" spans="66:75">
      <c r="BN159" s="94"/>
      <c r="BO159" s="94"/>
      <c r="BP159" s="95"/>
      <c r="BQ159" s="95"/>
      <c r="BR159" s="94"/>
      <c r="BS159" s="94"/>
      <c r="BV159" s="94"/>
      <c r="BW159" s="94"/>
    </row>
    <row r="160" spans="66:75">
      <c r="BN160" s="94"/>
      <c r="BO160" s="94"/>
      <c r="BP160" s="95"/>
      <c r="BQ160" s="95"/>
      <c r="BR160" s="94"/>
      <c r="BS160" s="94"/>
      <c r="BV160" s="94"/>
      <c r="BW160" s="94"/>
    </row>
    <row r="161" spans="66:75">
      <c r="BN161" s="94"/>
      <c r="BO161" s="94"/>
      <c r="BP161" s="95"/>
      <c r="BQ161" s="95"/>
      <c r="BR161" s="94"/>
      <c r="BS161" s="94"/>
      <c r="BV161" s="94"/>
      <c r="BW161" s="94"/>
    </row>
    <row r="162" spans="66:75">
      <c r="BN162" s="94"/>
      <c r="BO162" s="94"/>
      <c r="BP162" s="95"/>
      <c r="BQ162" s="95"/>
      <c r="BR162" s="94"/>
      <c r="BS162" s="94"/>
      <c r="BV162" s="94"/>
      <c r="BW162" s="94"/>
    </row>
    <row r="163" spans="66:75">
      <c r="BN163" s="94"/>
      <c r="BO163" s="94"/>
      <c r="BP163" s="95"/>
      <c r="BQ163" s="95"/>
      <c r="BR163" s="94"/>
      <c r="BS163" s="94"/>
      <c r="BV163" s="94"/>
      <c r="BW163" s="94"/>
    </row>
    <row r="164" spans="66:75">
      <c r="BN164" s="94"/>
      <c r="BO164" s="94"/>
      <c r="BP164" s="95"/>
      <c r="BQ164" s="95"/>
      <c r="BR164" s="94"/>
      <c r="BS164" s="94"/>
      <c r="BV164" s="94"/>
      <c r="BW164" s="94"/>
    </row>
  </sheetData>
  <mergeCells count="40">
    <mergeCell ref="AU2:BK2"/>
    <mergeCell ref="A1:D1"/>
    <mergeCell ref="E1:U1"/>
    <mergeCell ref="V1:Y1"/>
    <mergeCell ref="Z1:AP1"/>
    <mergeCell ref="AQ1:AT1"/>
    <mergeCell ref="AU1:BK1"/>
    <mergeCell ref="A2:D2"/>
    <mergeCell ref="E2:U2"/>
    <mergeCell ref="V2:Y2"/>
    <mergeCell ref="Z2:AP2"/>
    <mergeCell ref="AQ2:AT2"/>
    <mergeCell ref="AQ29:BJ29"/>
    <mergeCell ref="AQ30:BJ30"/>
    <mergeCell ref="AQ12:BJ12"/>
    <mergeCell ref="AQ13:BJ13"/>
    <mergeCell ref="AQ14:BJ14"/>
    <mergeCell ref="AQ15:BJ15"/>
    <mergeCell ref="AQ16:BJ16"/>
    <mergeCell ref="AQ17:BJ17"/>
    <mergeCell ref="AQ18:BJ18"/>
    <mergeCell ref="AQ28:BJ28"/>
    <mergeCell ref="AQ50:BJ50"/>
    <mergeCell ref="AQ52:BJ52"/>
    <mergeCell ref="AQ43:BJ43"/>
    <mergeCell ref="AQ38:BJ38"/>
    <mergeCell ref="AQ39:BJ39"/>
    <mergeCell ref="AQ40:BJ40"/>
    <mergeCell ref="AQ41:BJ41"/>
    <mergeCell ref="AQ42:BJ42"/>
    <mergeCell ref="AQ44:BJ44"/>
    <mergeCell ref="AQ46:BJ46"/>
    <mergeCell ref="AQ48:BJ48"/>
    <mergeCell ref="AQ36:BJ36"/>
    <mergeCell ref="AQ37:BJ37"/>
    <mergeCell ref="AQ32:BJ32"/>
    <mergeCell ref="AQ31:BJ31"/>
    <mergeCell ref="AQ33:BJ33"/>
    <mergeCell ref="AQ34:BJ34"/>
    <mergeCell ref="AQ35:BJ35"/>
  </mergeCells>
  <phoneticPr fontId="1"/>
  <conditionalFormatting sqref="BY16:BY37">
    <cfRule type="expression" dxfId="4" priority="7">
      <formula>BX16&lt;&gt;"○"</formula>
    </cfRule>
  </conditionalFormatting>
  <conditionalFormatting sqref="BY38:BY42">
    <cfRule type="expression" dxfId="3" priority="6">
      <formula>BX38&lt;&gt;"○"</formula>
    </cfRule>
  </conditionalFormatting>
  <conditionalFormatting sqref="BY38">
    <cfRule type="expression" dxfId="2" priority="5">
      <formula>BX38&lt;&gt;"○"</formula>
    </cfRule>
  </conditionalFormatting>
  <conditionalFormatting sqref="BY43">
    <cfRule type="expression" dxfId="1" priority="4">
      <formula>BX43&lt;&gt;"○"</formula>
    </cfRule>
  </conditionalFormatting>
  <conditionalFormatting sqref="BP9:BQ9 BO5:BO53">
    <cfRule type="expression" dxfId="0" priority="1">
      <formula>BN5&lt;1</formula>
    </cfRule>
  </conditionalFormatting>
  <dataValidations count="1">
    <dataValidation type="list" allowBlank="1" showInputMessage="1" showErrorMessage="1" sqref="BR5:BS53 BZ16:CA43" xr:uid="{00000000-0002-0000-0D00-000000000000}">
      <formula1>"OK,NG"</formula1>
    </dataValidation>
  </dataValidations>
  <pageMargins left="0.51181102362204722" right="0.51181102362204722" top="0.78740157480314965" bottom="0.59055118110236227" header="0.43307086614173229" footer="0.31496062992125984"/>
  <pageSetup paperSize="9" scale="70" fitToHeight="0" orientation="landscape" r:id="rId1"/>
  <headerFooter>
    <oddFooter>&amp;C&amp;"ＭＳ ゴシック,標準"&amp;10- &amp;P -</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2:BV4366"/>
  <sheetViews>
    <sheetView showGridLines="0" topLeftCell="A4362" zoomScaleNormal="100" zoomScaleSheetLayoutView="55" workbookViewId="0">
      <selection activeCell="M4178" sqref="M4178"/>
    </sheetView>
  </sheetViews>
  <sheetFormatPr defaultColWidth="3.5" defaultRowHeight="15.75"/>
  <cols>
    <col min="1" max="1" width="3.5" style="133"/>
    <col min="2" max="2" width="6.25" style="133" bestFit="1" customWidth="1"/>
    <col min="3" max="12" width="3.5" style="133"/>
    <col min="13" max="13" width="8.5" style="133" bestFit="1" customWidth="1"/>
    <col min="14" max="25" width="3.5" style="133"/>
    <col min="26" max="30" width="3.5" style="140"/>
    <col min="31" max="46" width="3.5" style="133"/>
    <col min="47" max="47" width="4" style="133" bestFit="1" customWidth="1"/>
    <col min="48" max="16384" width="3.5" style="133"/>
  </cols>
  <sheetData>
    <row r="2" spans="2:40" s="134" customFormat="1">
      <c r="B2" s="479" t="s">
        <v>37</v>
      </c>
      <c r="C2" s="479"/>
      <c r="D2" s="479"/>
      <c r="E2" s="479"/>
      <c r="F2" s="480" t="s">
        <v>85</v>
      </c>
      <c r="G2" s="480"/>
      <c r="H2" s="133"/>
      <c r="I2" s="133"/>
      <c r="J2" s="133"/>
      <c r="K2" s="133"/>
      <c r="L2" s="133"/>
      <c r="M2" s="133"/>
      <c r="N2" s="133"/>
      <c r="O2" s="133"/>
      <c r="P2" s="133"/>
      <c r="Q2" s="133"/>
      <c r="R2" s="133"/>
      <c r="S2" s="133"/>
      <c r="T2" s="133"/>
      <c r="U2" s="133"/>
      <c r="V2" s="133"/>
      <c r="W2" s="133"/>
      <c r="X2" s="133"/>
      <c r="Y2" s="133"/>
      <c r="Z2" s="133"/>
      <c r="AA2" s="133"/>
      <c r="AB2" s="133"/>
      <c r="AC2" s="133"/>
      <c r="AD2" s="133"/>
    </row>
    <row r="4" spans="2:40" s="134" customFormat="1" ht="12.75" customHeight="1">
      <c r="B4" s="135" t="s">
        <v>86</v>
      </c>
      <c r="C4" s="478" t="s">
        <v>36</v>
      </c>
      <c r="D4" s="478"/>
      <c r="E4" s="478"/>
      <c r="F4" s="478"/>
      <c r="G4" s="478"/>
      <c r="H4" s="478"/>
      <c r="I4" s="478"/>
      <c r="J4" s="478"/>
      <c r="K4" s="478"/>
      <c r="L4" s="478"/>
      <c r="M4" s="478"/>
      <c r="N4" s="478"/>
      <c r="O4" s="478"/>
      <c r="P4" s="478"/>
      <c r="Q4" s="478"/>
      <c r="R4" s="478"/>
      <c r="S4" s="478"/>
      <c r="T4" s="478"/>
      <c r="U4" s="477" t="s">
        <v>38</v>
      </c>
      <c r="V4" s="477"/>
      <c r="W4" s="477"/>
      <c r="X4" s="477"/>
      <c r="Y4" s="477"/>
      <c r="Z4" s="477" t="s">
        <v>51</v>
      </c>
      <c r="AA4" s="477"/>
      <c r="AB4" s="477"/>
      <c r="AC4" s="477"/>
      <c r="AD4" s="477"/>
      <c r="AE4" s="478" t="s">
        <v>140</v>
      </c>
      <c r="AF4" s="478"/>
      <c r="AG4" s="478"/>
      <c r="AH4" s="478"/>
      <c r="AI4" s="478"/>
      <c r="AJ4" s="478" t="s">
        <v>34</v>
      </c>
      <c r="AK4" s="478"/>
      <c r="AL4" s="478"/>
      <c r="AM4" s="478"/>
      <c r="AN4" s="478"/>
    </row>
    <row r="5" spans="2:40">
      <c r="B5" s="136" t="s">
        <v>87</v>
      </c>
      <c r="C5" s="475" t="s">
        <v>88</v>
      </c>
      <c r="D5" s="475"/>
      <c r="E5" s="475"/>
      <c r="F5" s="475"/>
      <c r="G5" s="475"/>
      <c r="H5" s="475"/>
      <c r="I5" s="475"/>
      <c r="J5" s="475"/>
      <c r="K5" s="475"/>
      <c r="L5" s="475"/>
      <c r="M5" s="475"/>
      <c r="N5" s="475"/>
      <c r="O5" s="475"/>
      <c r="P5" s="475"/>
      <c r="Q5" s="475"/>
      <c r="R5" s="475"/>
      <c r="S5" s="475"/>
      <c r="T5" s="475"/>
      <c r="U5" s="468">
        <v>1</v>
      </c>
      <c r="V5" s="468"/>
      <c r="W5" s="468"/>
      <c r="X5" s="468"/>
      <c r="Y5" s="468"/>
      <c r="Z5" s="468">
        <v>1</v>
      </c>
      <c r="AA5" s="468"/>
      <c r="AB5" s="468"/>
      <c r="AC5" s="468"/>
      <c r="AD5" s="468"/>
      <c r="AE5" s="468" t="e">
        <f>COUNTIF(【基本設計】画面概要・レイアウト!#REF!,"OK")</f>
        <v>#REF!</v>
      </c>
      <c r="AF5" s="468"/>
      <c r="AG5" s="468"/>
      <c r="AH5" s="468"/>
      <c r="AI5" s="468"/>
      <c r="AJ5" s="468" t="e">
        <f>COUNTIF(【基本設計】画面概要・レイアウト!#REF!,"NG")</f>
        <v>#REF!</v>
      </c>
      <c r="AK5" s="468"/>
      <c r="AL5" s="468"/>
      <c r="AM5" s="468"/>
      <c r="AN5" s="468"/>
    </row>
    <row r="6" spans="2:40">
      <c r="B6" s="136" t="s">
        <v>89</v>
      </c>
      <c r="C6" s="475" t="s">
        <v>90</v>
      </c>
      <c r="D6" s="475"/>
      <c r="E6" s="475"/>
      <c r="F6" s="475"/>
      <c r="G6" s="475"/>
      <c r="H6" s="475"/>
      <c r="I6" s="475"/>
      <c r="J6" s="475"/>
      <c r="K6" s="475"/>
      <c r="L6" s="475"/>
      <c r="M6" s="475"/>
      <c r="N6" s="475"/>
      <c r="O6" s="475"/>
      <c r="P6" s="475"/>
      <c r="Q6" s="475"/>
      <c r="R6" s="475"/>
      <c r="S6" s="475"/>
      <c r="T6" s="475"/>
      <c r="U6" s="468">
        <f>【基本設計】画面項目定義!BS2</f>
        <v>36</v>
      </c>
      <c r="V6" s="468"/>
      <c r="W6" s="468"/>
      <c r="X6" s="468"/>
      <c r="Y6" s="468"/>
      <c r="Z6" s="468">
        <f>【基本設計】画面項目定義!BT2</f>
        <v>40</v>
      </c>
      <c r="AA6" s="468"/>
      <c r="AB6" s="468"/>
      <c r="AC6" s="468"/>
      <c r="AD6" s="468"/>
      <c r="AE6" s="468">
        <f>【基本設計】画面項目定義!BU2</f>
        <v>0</v>
      </c>
      <c r="AF6" s="468"/>
      <c r="AG6" s="468"/>
      <c r="AH6" s="468"/>
      <c r="AI6" s="468"/>
      <c r="AJ6" s="468">
        <f>【基本設計】画面項目定義!BV2</f>
        <v>0</v>
      </c>
      <c r="AK6" s="468"/>
      <c r="AL6" s="468"/>
      <c r="AM6" s="468"/>
      <c r="AN6" s="468"/>
    </row>
    <row r="7" spans="2:40" ht="13.5" customHeight="1">
      <c r="B7" s="136" t="s">
        <v>106</v>
      </c>
      <c r="C7" s="471" t="s">
        <v>53</v>
      </c>
      <c r="D7" s="471"/>
      <c r="E7" s="471"/>
      <c r="F7" s="471"/>
      <c r="G7" s="471"/>
      <c r="H7" s="471"/>
      <c r="I7" s="471"/>
      <c r="J7" s="471"/>
      <c r="K7" s="471"/>
      <c r="L7" s="471"/>
      <c r="M7" s="471"/>
      <c r="N7" s="471"/>
      <c r="O7" s="471"/>
      <c r="P7" s="471"/>
      <c r="Q7" s="471"/>
      <c r="R7" s="471"/>
      <c r="S7" s="471"/>
      <c r="T7" s="471"/>
      <c r="U7" s="468" t="e">
        <f>【基本設計】画面状態定義!BM2+【基本設計】画面状態定義!BX2+【基本設計】画面状態定義!#REF!+【基本設計】画面状態定義!#REF!+【基本設計】画面状態定義!#REF!</f>
        <v>#REF!</v>
      </c>
      <c r="V7" s="468"/>
      <c r="W7" s="468"/>
      <c r="X7" s="468"/>
      <c r="Y7" s="468"/>
      <c r="Z7" s="468" t="e">
        <f>【基本設計】画面状態定義!BN2+【基本設計】画面状態定義!BY2+【基本設計】画面状態定義!#REF!+【基本設計】画面状態定義!#REF!+【基本設計】画面状態定義!#REF!</f>
        <v>#REF!</v>
      </c>
      <c r="AA7" s="468"/>
      <c r="AB7" s="468"/>
      <c r="AC7" s="468"/>
      <c r="AD7" s="468"/>
      <c r="AE7" s="468" t="e">
        <f>【基本設計】画面状態定義!BO2+【基本設計】画面状態定義!BZ2+【基本設計】画面状態定義!#REF!+【基本設計】画面状態定義!#REF!+【基本設計】画面状態定義!#REF!</f>
        <v>#REF!</v>
      </c>
      <c r="AF7" s="468"/>
      <c r="AG7" s="468"/>
      <c r="AH7" s="468"/>
      <c r="AI7" s="468"/>
      <c r="AJ7" s="468" t="e">
        <f>【基本設計】画面状態定義!BP2+【基本設計】画面状態定義!CA2+【基本設計】画面状態定義!#REF!+【基本設計】画面状態定義!#REF!+【基本設計】画面状態定義!#REF!</f>
        <v>#REF!</v>
      </c>
      <c r="AK7" s="468"/>
      <c r="AL7" s="468"/>
      <c r="AM7" s="468"/>
      <c r="AN7" s="468"/>
    </row>
    <row r="8" spans="2:40" ht="13.5" customHeight="1">
      <c r="B8" s="136" t="s">
        <v>75</v>
      </c>
      <c r="C8" s="476" t="s">
        <v>52</v>
      </c>
      <c r="D8" s="476"/>
      <c r="E8" s="476"/>
      <c r="F8" s="476"/>
      <c r="G8" s="476"/>
      <c r="H8" s="476"/>
      <c r="I8" s="476"/>
      <c r="J8" s="476"/>
      <c r="K8" s="476"/>
      <c r="L8" s="476"/>
      <c r="M8" s="476"/>
      <c r="N8" s="476"/>
      <c r="O8" s="476"/>
      <c r="P8" s="476"/>
      <c r="Q8" s="476"/>
      <c r="R8" s="476"/>
      <c r="S8" s="476"/>
      <c r="T8" s="476"/>
      <c r="U8" s="468">
        <f>【基本設計】画面ショートカット!BM2</f>
        <v>0</v>
      </c>
      <c r="V8" s="468"/>
      <c r="W8" s="468"/>
      <c r="X8" s="468"/>
      <c r="Y8" s="468"/>
      <c r="Z8" s="468">
        <f>【基本設計】画面ショートカット!BN2</f>
        <v>0</v>
      </c>
      <c r="AA8" s="468"/>
      <c r="AB8" s="468"/>
      <c r="AC8" s="468"/>
      <c r="AD8" s="468"/>
      <c r="AE8" s="468">
        <f>【基本設計】画面ショートカット!BO2</f>
        <v>0</v>
      </c>
      <c r="AF8" s="468"/>
      <c r="AG8" s="468"/>
      <c r="AH8" s="468"/>
      <c r="AI8" s="468"/>
      <c r="AJ8" s="468">
        <f>【基本設計】画面ショートカット!BP2</f>
        <v>0</v>
      </c>
      <c r="AK8" s="468"/>
      <c r="AL8" s="468"/>
      <c r="AM8" s="468"/>
      <c r="AN8" s="468"/>
    </row>
    <row r="9" spans="2:40">
      <c r="B9" s="136" t="s">
        <v>76</v>
      </c>
      <c r="C9" s="474" t="s">
        <v>73</v>
      </c>
      <c r="D9" s="475"/>
      <c r="E9" s="475"/>
      <c r="F9" s="475"/>
      <c r="G9" s="475"/>
      <c r="H9" s="475"/>
      <c r="I9" s="475"/>
      <c r="J9" s="475"/>
      <c r="K9" s="475"/>
      <c r="L9" s="475"/>
      <c r="M9" s="475"/>
      <c r="N9" s="475"/>
      <c r="O9" s="475"/>
      <c r="P9" s="475"/>
      <c r="Q9" s="475"/>
      <c r="R9" s="475"/>
      <c r="S9" s="475"/>
      <c r="T9" s="475"/>
      <c r="U9" s="468"/>
      <c r="V9" s="468"/>
      <c r="W9" s="468"/>
      <c r="X9" s="468"/>
      <c r="Y9" s="468"/>
      <c r="Z9" s="468"/>
      <c r="AA9" s="468"/>
      <c r="AB9" s="468"/>
      <c r="AC9" s="468"/>
      <c r="AD9" s="468"/>
      <c r="AE9" s="468"/>
      <c r="AF9" s="468"/>
      <c r="AG9" s="468"/>
      <c r="AH9" s="468"/>
      <c r="AI9" s="468"/>
      <c r="AJ9" s="468"/>
      <c r="AK9" s="468"/>
      <c r="AL9" s="468"/>
      <c r="AM9" s="468"/>
      <c r="AN9" s="468"/>
    </row>
    <row r="10" spans="2:40" ht="13.5" customHeight="1">
      <c r="B10" s="136" t="s">
        <v>77</v>
      </c>
      <c r="C10" s="475" t="s">
        <v>91</v>
      </c>
      <c r="D10" s="475"/>
      <c r="E10" s="475"/>
      <c r="F10" s="475"/>
      <c r="G10" s="475"/>
      <c r="H10" s="475"/>
      <c r="I10" s="475"/>
      <c r="J10" s="475"/>
      <c r="K10" s="475"/>
      <c r="L10" s="475"/>
      <c r="M10" s="475"/>
      <c r="N10" s="475"/>
      <c r="O10" s="475"/>
      <c r="P10" s="475"/>
      <c r="Q10" s="475"/>
      <c r="R10" s="475"/>
      <c r="S10" s="475"/>
      <c r="T10" s="475"/>
      <c r="U10" s="468">
        <f>【詳細設計】画面処理定義!BM2</f>
        <v>165</v>
      </c>
      <c r="V10" s="468"/>
      <c r="W10" s="468"/>
      <c r="X10" s="468"/>
      <c r="Y10" s="468"/>
      <c r="Z10" s="468">
        <f>【詳細設計】画面処理定義!BN2</f>
        <v>165</v>
      </c>
      <c r="AA10" s="468"/>
      <c r="AB10" s="468"/>
      <c r="AC10" s="468"/>
      <c r="AD10" s="468"/>
      <c r="AE10" s="468">
        <f>【詳細設計】画面処理定義!BO2</f>
        <v>131</v>
      </c>
      <c r="AF10" s="468"/>
      <c r="AG10" s="468"/>
      <c r="AH10" s="468"/>
      <c r="AI10" s="468"/>
      <c r="AJ10" s="468">
        <f>【詳細設計】画面処理定義!BP2</f>
        <v>0</v>
      </c>
      <c r="AK10" s="468"/>
      <c r="AL10" s="468"/>
      <c r="AM10" s="468"/>
      <c r="AN10" s="468"/>
    </row>
    <row r="11" spans="2:40">
      <c r="B11" s="136" t="s">
        <v>78</v>
      </c>
      <c r="C11" s="475" t="s">
        <v>107</v>
      </c>
      <c r="D11" s="475"/>
      <c r="E11" s="475"/>
      <c r="F11" s="475"/>
      <c r="G11" s="475"/>
      <c r="H11" s="475"/>
      <c r="I11" s="475"/>
      <c r="J11" s="475"/>
      <c r="K11" s="475"/>
      <c r="L11" s="475"/>
      <c r="M11" s="475"/>
      <c r="N11" s="475"/>
      <c r="O11" s="475"/>
      <c r="P11" s="475"/>
      <c r="Q11" s="475"/>
      <c r="R11" s="475"/>
      <c r="S11" s="475"/>
      <c r="T11" s="475"/>
      <c r="U11" s="468">
        <f>【詳細設計】画面パラメータ定義!BN2</f>
        <v>0</v>
      </c>
      <c r="V11" s="468"/>
      <c r="W11" s="468"/>
      <c r="X11" s="468"/>
      <c r="Y11" s="468"/>
      <c r="Z11" s="468">
        <f>【詳細設計】画面パラメータ定義!BO2</f>
        <v>0</v>
      </c>
      <c r="AA11" s="468"/>
      <c r="AB11" s="468"/>
      <c r="AC11" s="468"/>
      <c r="AD11" s="468"/>
      <c r="AE11" s="468">
        <f>【詳細設計】画面パラメータ定義!BP2</f>
        <v>0</v>
      </c>
      <c r="AF11" s="468"/>
      <c r="AG11" s="468"/>
      <c r="AH11" s="468"/>
      <c r="AI11" s="468"/>
      <c r="AJ11" s="468">
        <f>【詳細設計】画面パラメータ定義!BQ2</f>
        <v>0</v>
      </c>
      <c r="AK11" s="468"/>
      <c r="AL11" s="468"/>
      <c r="AM11" s="468"/>
      <c r="AN11" s="468"/>
    </row>
    <row r="12" spans="2:40">
      <c r="B12" s="136" t="s">
        <v>79</v>
      </c>
      <c r="C12" s="475" t="s">
        <v>92</v>
      </c>
      <c r="D12" s="475"/>
      <c r="E12" s="475"/>
      <c r="F12" s="475"/>
      <c r="G12" s="475"/>
      <c r="H12" s="475"/>
      <c r="I12" s="475"/>
      <c r="J12" s="475"/>
      <c r="K12" s="475"/>
      <c r="L12" s="475"/>
      <c r="M12" s="475"/>
      <c r="N12" s="475"/>
      <c r="O12" s="475"/>
      <c r="P12" s="475"/>
      <c r="Q12" s="475"/>
      <c r="R12" s="475"/>
      <c r="S12" s="475"/>
      <c r="T12" s="475"/>
      <c r="U12" s="468">
        <f>【詳細設計】DB設定定義!BN2</f>
        <v>0</v>
      </c>
      <c r="V12" s="468"/>
      <c r="W12" s="468"/>
      <c r="X12" s="468"/>
      <c r="Y12" s="468"/>
      <c r="Z12" s="468">
        <f>【詳細設計】DB設定定義!BO2</f>
        <v>0</v>
      </c>
      <c r="AA12" s="468"/>
      <c r="AB12" s="468"/>
      <c r="AC12" s="468"/>
      <c r="AD12" s="468"/>
      <c r="AE12" s="468">
        <f>【詳細設計】DB設定定義!BP2</f>
        <v>0</v>
      </c>
      <c r="AF12" s="468"/>
      <c r="AG12" s="468"/>
      <c r="AH12" s="468"/>
      <c r="AI12" s="468"/>
      <c r="AJ12" s="468">
        <f>【詳細設計】DB設定定義!BQ2</f>
        <v>0</v>
      </c>
      <c r="AK12" s="468"/>
      <c r="AL12" s="468"/>
      <c r="AM12" s="468"/>
      <c r="AN12" s="468"/>
    </row>
    <row r="13" spans="2:40">
      <c r="B13" s="136" t="s">
        <v>80</v>
      </c>
      <c r="C13" s="471"/>
      <c r="D13" s="471"/>
      <c r="E13" s="471"/>
      <c r="F13" s="471"/>
      <c r="G13" s="471"/>
      <c r="H13" s="471"/>
      <c r="I13" s="471"/>
      <c r="J13" s="471"/>
      <c r="K13" s="471"/>
      <c r="L13" s="471"/>
      <c r="M13" s="471"/>
      <c r="N13" s="471"/>
      <c r="O13" s="471"/>
      <c r="P13" s="471"/>
      <c r="Q13" s="471"/>
      <c r="R13" s="471"/>
      <c r="S13" s="471"/>
      <c r="T13" s="471"/>
      <c r="U13" s="468"/>
      <c r="V13" s="468"/>
      <c r="W13" s="468"/>
      <c r="X13" s="468"/>
      <c r="Y13" s="468"/>
      <c r="Z13" s="468"/>
      <c r="AA13" s="468"/>
      <c r="AB13" s="468"/>
      <c r="AC13" s="468"/>
      <c r="AD13" s="468"/>
      <c r="AE13" s="473"/>
      <c r="AF13" s="473"/>
      <c r="AG13" s="473"/>
      <c r="AH13" s="473"/>
      <c r="AI13" s="473"/>
      <c r="AJ13" s="473"/>
      <c r="AK13" s="473"/>
      <c r="AL13" s="473"/>
      <c r="AM13" s="473"/>
      <c r="AN13" s="473"/>
    </row>
    <row r="14" spans="2:40">
      <c r="B14" s="136" t="s">
        <v>29</v>
      </c>
      <c r="C14" s="471"/>
      <c r="D14" s="471"/>
      <c r="E14" s="471"/>
      <c r="F14" s="471"/>
      <c r="G14" s="471"/>
      <c r="H14" s="471"/>
      <c r="I14" s="471"/>
      <c r="J14" s="471"/>
      <c r="K14" s="471"/>
      <c r="L14" s="471"/>
      <c r="M14" s="471"/>
      <c r="N14" s="471"/>
      <c r="O14" s="471"/>
      <c r="P14" s="471"/>
      <c r="Q14" s="471"/>
      <c r="R14" s="471"/>
      <c r="S14" s="471"/>
      <c r="T14" s="471"/>
      <c r="U14" s="468"/>
      <c r="V14" s="468"/>
      <c r="W14" s="468"/>
      <c r="X14" s="468"/>
      <c r="Y14" s="468"/>
      <c r="Z14" s="468"/>
      <c r="AA14" s="468"/>
      <c r="AB14" s="468"/>
      <c r="AC14" s="468"/>
      <c r="AD14" s="468"/>
      <c r="AE14" s="472"/>
      <c r="AF14" s="472"/>
      <c r="AG14" s="472"/>
      <c r="AH14" s="472"/>
      <c r="AI14" s="472"/>
      <c r="AJ14" s="472"/>
      <c r="AK14" s="472"/>
      <c r="AL14" s="472"/>
      <c r="AM14" s="472"/>
      <c r="AN14" s="472"/>
    </row>
    <row r="15" spans="2:40">
      <c r="B15" s="469" t="s">
        <v>33</v>
      </c>
      <c r="C15" s="470"/>
      <c r="D15" s="470"/>
      <c r="E15" s="470"/>
      <c r="F15" s="470"/>
      <c r="G15" s="470"/>
      <c r="H15" s="470"/>
      <c r="I15" s="470"/>
      <c r="J15" s="470"/>
      <c r="K15" s="470"/>
      <c r="L15" s="470"/>
      <c r="M15" s="470"/>
      <c r="N15" s="470"/>
      <c r="O15" s="470"/>
      <c r="P15" s="470"/>
      <c r="Q15" s="470"/>
      <c r="R15" s="470"/>
      <c r="S15" s="470"/>
      <c r="T15" s="470"/>
      <c r="U15" s="468" t="e">
        <f>SUM(U5:Y14)</f>
        <v>#REF!</v>
      </c>
      <c r="V15" s="468"/>
      <c r="W15" s="468"/>
      <c r="X15" s="468"/>
      <c r="Y15" s="468"/>
      <c r="Z15" s="468" t="e">
        <f>SUM(Z5:AD14)</f>
        <v>#REF!</v>
      </c>
      <c r="AA15" s="468"/>
      <c r="AB15" s="468"/>
      <c r="AC15" s="468"/>
      <c r="AD15" s="468"/>
      <c r="AE15" s="468" t="e">
        <f>SUM(AE5:AI14)</f>
        <v>#REF!</v>
      </c>
      <c r="AF15" s="468"/>
      <c r="AG15" s="468"/>
      <c r="AH15" s="468"/>
      <c r="AI15" s="468"/>
      <c r="AJ15" s="468" t="e">
        <f>SUM(AJ5:AN14)</f>
        <v>#REF!</v>
      </c>
      <c r="AK15" s="468"/>
      <c r="AL15" s="468"/>
      <c r="AM15" s="468"/>
      <c r="AN15" s="468"/>
    </row>
    <row r="18" spans="1:36">
      <c r="B18" s="137" t="s">
        <v>61</v>
      </c>
      <c r="C18" s="138"/>
      <c r="D18" s="138"/>
      <c r="E18" s="139"/>
      <c r="G18" s="133" t="s">
        <v>365</v>
      </c>
    </row>
    <row r="20" spans="1:36" s="291" customFormat="1">
      <c r="A20" s="291" t="s">
        <v>1460</v>
      </c>
    </row>
    <row r="22" spans="1:36">
      <c r="A22" s="133" t="s">
        <v>1461</v>
      </c>
      <c r="AJ22" s="133" t="s">
        <v>1462</v>
      </c>
    </row>
    <row r="1023" spans="6:6">
      <c r="F1023" s="292"/>
    </row>
    <row r="2624" spans="4:4" s="291" customFormat="1">
      <c r="D2624" s="291" t="s">
        <v>1463</v>
      </c>
    </row>
    <row r="2625" spans="8:36" s="291" customFormat="1"/>
    <row r="2626" spans="8:36" s="291" customFormat="1">
      <c r="H2626" s="133"/>
      <c r="I2626" s="133"/>
      <c r="J2626" s="133"/>
      <c r="K2626" s="133"/>
      <c r="L2626" s="133"/>
      <c r="M2626" s="133"/>
      <c r="N2626" s="133"/>
      <c r="O2626" s="133"/>
      <c r="P2626" s="133"/>
      <c r="Q2626" s="133"/>
      <c r="R2626" s="133"/>
      <c r="S2626" s="133"/>
      <c r="T2626" s="133"/>
      <c r="U2626" s="133"/>
      <c r="V2626" s="133"/>
      <c r="W2626" s="133"/>
      <c r="X2626" s="133"/>
      <c r="Y2626" s="133"/>
      <c r="Z2626" s="133"/>
      <c r="AA2626" s="140"/>
      <c r="AB2626" s="140"/>
      <c r="AC2626" s="140"/>
      <c r="AD2626" s="140"/>
      <c r="AE2626" s="140"/>
      <c r="AF2626" s="133"/>
      <c r="AG2626" s="133"/>
      <c r="AH2626" s="133"/>
      <c r="AI2626" s="133"/>
      <c r="AJ2626" s="133"/>
    </row>
    <row r="2627" spans="8:36" s="291" customFormat="1">
      <c r="H2627" s="133"/>
      <c r="I2627" s="133"/>
      <c r="J2627" s="133"/>
      <c r="K2627" s="133"/>
      <c r="L2627" s="133"/>
      <c r="M2627" s="133"/>
      <c r="N2627" s="133"/>
      <c r="O2627" s="133"/>
      <c r="P2627" s="133"/>
      <c r="Q2627" s="133"/>
      <c r="R2627" s="133"/>
      <c r="S2627" s="133"/>
      <c r="T2627" s="133"/>
      <c r="U2627" s="133"/>
      <c r="V2627" s="133"/>
      <c r="W2627" s="133"/>
      <c r="X2627" s="133"/>
      <c r="Y2627" s="133"/>
      <c r="Z2627" s="133"/>
      <c r="AA2627" s="140"/>
      <c r="AB2627" s="140"/>
      <c r="AC2627" s="140"/>
      <c r="AD2627" s="140"/>
      <c r="AE2627" s="140"/>
      <c r="AF2627" s="133"/>
      <c r="AG2627" s="133"/>
      <c r="AH2627" s="133"/>
      <c r="AI2627" s="133"/>
      <c r="AJ2627" s="133"/>
    </row>
    <row r="2628" spans="8:36" s="291" customFormat="1">
      <c r="H2628" s="133"/>
      <c r="I2628" s="133"/>
      <c r="J2628" s="133"/>
      <c r="K2628" s="133"/>
      <c r="L2628" s="133"/>
      <c r="M2628" s="133"/>
      <c r="N2628" s="133"/>
      <c r="O2628" s="133"/>
      <c r="P2628" s="133"/>
      <c r="Q2628" s="133"/>
      <c r="R2628" s="133"/>
      <c r="S2628" s="133"/>
      <c r="T2628" s="133"/>
      <c r="U2628" s="133"/>
      <c r="V2628" s="133"/>
      <c r="W2628" s="133"/>
      <c r="X2628" s="133"/>
      <c r="Y2628" s="133"/>
      <c r="Z2628" s="133"/>
      <c r="AA2628" s="140"/>
      <c r="AB2628" s="140"/>
      <c r="AC2628" s="140"/>
      <c r="AD2628" s="140"/>
      <c r="AE2628" s="140"/>
      <c r="AF2628" s="133"/>
      <c r="AG2628" s="133"/>
      <c r="AH2628" s="133"/>
      <c r="AI2628" s="133"/>
      <c r="AJ2628" s="133"/>
    </row>
    <row r="2629" spans="8:36" s="291" customFormat="1">
      <c r="H2629" s="133"/>
      <c r="I2629" s="133"/>
      <c r="J2629" s="133"/>
      <c r="K2629" s="133"/>
      <c r="L2629" s="133"/>
      <c r="M2629" s="133"/>
      <c r="N2629" s="133"/>
      <c r="O2629" s="133"/>
      <c r="P2629" s="133"/>
      <c r="Q2629" s="133"/>
      <c r="R2629" s="133"/>
      <c r="S2629" s="133"/>
      <c r="T2629" s="133"/>
      <c r="U2629" s="133"/>
      <c r="V2629" s="133"/>
      <c r="W2629" s="133"/>
      <c r="X2629" s="133"/>
      <c r="Y2629" s="133"/>
      <c r="Z2629" s="133"/>
      <c r="AA2629" s="140"/>
      <c r="AB2629" s="140"/>
      <c r="AC2629" s="140"/>
      <c r="AD2629" s="140"/>
      <c r="AE2629" s="140"/>
      <c r="AF2629" s="133"/>
      <c r="AG2629" s="133"/>
      <c r="AH2629" s="133"/>
      <c r="AI2629" s="133"/>
      <c r="AJ2629" s="133"/>
    </row>
    <row r="2630" spans="8:36" s="291" customFormat="1">
      <c r="H2630" s="133"/>
      <c r="I2630" s="133"/>
      <c r="J2630" s="133"/>
      <c r="K2630" s="133"/>
      <c r="L2630" s="133"/>
      <c r="M2630" s="133"/>
      <c r="N2630" s="133"/>
      <c r="O2630" s="133"/>
      <c r="P2630" s="133"/>
      <c r="Q2630" s="133"/>
      <c r="R2630" s="133"/>
      <c r="S2630" s="133"/>
      <c r="T2630" s="133"/>
      <c r="U2630" s="133"/>
      <c r="V2630" s="133"/>
      <c r="W2630" s="133"/>
      <c r="X2630" s="133"/>
      <c r="Y2630" s="133"/>
      <c r="Z2630" s="133"/>
      <c r="AA2630" s="140"/>
      <c r="AB2630" s="140"/>
      <c r="AC2630" s="140"/>
      <c r="AD2630" s="140"/>
      <c r="AE2630" s="140"/>
      <c r="AF2630" s="133"/>
      <c r="AG2630" s="133"/>
      <c r="AH2630" s="133"/>
      <c r="AI2630" s="133"/>
      <c r="AJ2630" s="133"/>
    </row>
    <row r="2631" spans="8:36" s="291" customFormat="1">
      <c r="H2631" s="133"/>
      <c r="I2631" s="133"/>
      <c r="J2631" s="133"/>
      <c r="K2631" s="133"/>
      <c r="L2631" s="133"/>
      <c r="M2631" s="133"/>
      <c r="N2631" s="133"/>
      <c r="O2631" s="133"/>
      <c r="P2631" s="133"/>
      <c r="Q2631" s="133"/>
      <c r="R2631" s="133"/>
      <c r="S2631" s="133"/>
      <c r="T2631" s="133"/>
      <c r="U2631" s="133"/>
      <c r="V2631" s="133"/>
      <c r="W2631" s="133"/>
      <c r="X2631" s="133"/>
      <c r="Y2631" s="133"/>
      <c r="Z2631" s="133"/>
      <c r="AA2631" s="140"/>
      <c r="AB2631" s="140"/>
      <c r="AC2631" s="140"/>
      <c r="AD2631" s="140"/>
      <c r="AE2631" s="140"/>
      <c r="AF2631" s="133"/>
      <c r="AG2631" s="133"/>
      <c r="AH2631" s="133"/>
      <c r="AI2631" s="133"/>
      <c r="AJ2631" s="133"/>
    </row>
    <row r="2632" spans="8:36" s="291" customFormat="1">
      <c r="H2632" s="133"/>
      <c r="I2632" s="133"/>
      <c r="J2632" s="133"/>
      <c r="K2632" s="133"/>
      <c r="L2632" s="133"/>
      <c r="M2632" s="133"/>
      <c r="N2632" s="133"/>
      <c r="O2632" s="133"/>
      <c r="P2632" s="133"/>
      <c r="Q2632" s="133"/>
      <c r="R2632" s="133"/>
      <c r="S2632" s="133"/>
      <c r="T2632" s="133"/>
      <c r="U2632" s="133"/>
      <c r="V2632" s="133"/>
      <c r="W2632" s="133"/>
      <c r="X2632" s="133"/>
      <c r="Y2632" s="133"/>
      <c r="Z2632" s="133"/>
      <c r="AA2632" s="140"/>
      <c r="AB2632" s="140"/>
      <c r="AC2632" s="140"/>
      <c r="AD2632" s="140"/>
      <c r="AE2632" s="140"/>
      <c r="AF2632" s="133"/>
      <c r="AG2632" s="133"/>
      <c r="AH2632" s="133"/>
      <c r="AI2632" s="133"/>
      <c r="AJ2632" s="133"/>
    </row>
    <row r="2633" spans="8:36" s="291" customFormat="1">
      <c r="H2633" s="133"/>
      <c r="I2633" s="133"/>
      <c r="J2633" s="133"/>
      <c r="K2633" s="133"/>
      <c r="L2633" s="133"/>
      <c r="M2633" s="133"/>
      <c r="N2633" s="133"/>
      <c r="O2633" s="133"/>
      <c r="P2633" s="133"/>
      <c r="Q2633" s="133"/>
      <c r="R2633" s="133"/>
      <c r="S2633" s="133"/>
      <c r="T2633" s="133"/>
      <c r="U2633" s="133"/>
      <c r="V2633" s="133"/>
      <c r="W2633" s="133"/>
      <c r="X2633" s="133"/>
      <c r="Y2633" s="133"/>
      <c r="Z2633" s="133"/>
      <c r="AA2633" s="140"/>
      <c r="AB2633" s="140"/>
      <c r="AC2633" s="140"/>
      <c r="AD2633" s="140"/>
      <c r="AE2633" s="140"/>
      <c r="AF2633" s="133"/>
      <c r="AG2633" s="133"/>
      <c r="AH2633" s="133"/>
      <c r="AI2633" s="133"/>
      <c r="AJ2633" s="133"/>
    </row>
    <row r="2672" spans="4:4" s="291" customFormat="1">
      <c r="D2672" s="291" t="s">
        <v>1465</v>
      </c>
    </row>
    <row r="2676" spans="62:70">
      <c r="BJ2676" s="291" t="s">
        <v>1466</v>
      </c>
      <c r="BK2676" s="291"/>
      <c r="BL2676" s="291" t="s">
        <v>523</v>
      </c>
      <c r="BM2676" s="291"/>
      <c r="BN2676" s="291"/>
      <c r="BO2676" s="291"/>
      <c r="BP2676" s="291"/>
      <c r="BQ2676" s="291"/>
      <c r="BR2676" s="291"/>
    </row>
    <row r="2677" spans="62:70">
      <c r="BJ2677" s="291" t="s">
        <v>1467</v>
      </c>
      <c r="BK2677" s="291"/>
      <c r="BL2677" s="291" t="s">
        <v>524</v>
      </c>
      <c r="BM2677" s="291"/>
      <c r="BN2677" s="291"/>
      <c r="BO2677" s="291"/>
      <c r="BP2677" s="291"/>
      <c r="BQ2677" s="291"/>
      <c r="BR2677" s="291"/>
    </row>
    <row r="2678" spans="62:70">
      <c r="BJ2678" s="291" t="s">
        <v>1468</v>
      </c>
      <c r="BK2678" s="291"/>
      <c r="BL2678" s="291" t="s">
        <v>525</v>
      </c>
      <c r="BM2678" s="291"/>
      <c r="BN2678" s="291"/>
      <c r="BO2678" s="291"/>
      <c r="BP2678" s="291"/>
      <c r="BQ2678" s="291"/>
      <c r="BR2678" s="291"/>
    </row>
    <row r="2679" spans="62:70">
      <c r="BJ2679" s="291" t="s">
        <v>1469</v>
      </c>
      <c r="BK2679" s="291"/>
      <c r="BL2679" s="291" t="s">
        <v>526</v>
      </c>
      <c r="BM2679" s="291"/>
      <c r="BN2679" s="291"/>
      <c r="BO2679" s="291"/>
      <c r="BP2679" s="291"/>
      <c r="BQ2679" s="291"/>
      <c r="BR2679" s="291"/>
    </row>
    <row r="2680" spans="62:70">
      <c r="BJ2680" s="291" t="s">
        <v>1470</v>
      </c>
      <c r="BK2680" s="291"/>
      <c r="BL2680" s="291" t="s">
        <v>527</v>
      </c>
      <c r="BM2680" s="291"/>
      <c r="BN2680" s="291"/>
      <c r="BO2680" s="291"/>
      <c r="BP2680" s="291"/>
      <c r="BQ2680" s="291"/>
      <c r="BR2680" s="291"/>
    </row>
    <row r="2681" spans="62:70">
      <c r="BJ2681" s="291" t="s">
        <v>1471</v>
      </c>
      <c r="BK2681" s="291"/>
      <c r="BL2681" s="291" t="s">
        <v>528</v>
      </c>
      <c r="BM2681" s="291"/>
      <c r="BN2681" s="291"/>
      <c r="BO2681" s="291"/>
      <c r="BP2681" s="291"/>
      <c r="BQ2681" s="291"/>
      <c r="BR2681" s="291"/>
    </row>
    <row r="2682" spans="62:70">
      <c r="BJ2682" s="291" t="s">
        <v>1472</v>
      </c>
      <c r="BK2682" s="291"/>
      <c r="BL2682" s="291" t="s">
        <v>530</v>
      </c>
      <c r="BM2682" s="291"/>
      <c r="BN2682" s="291"/>
      <c r="BO2682" s="291"/>
      <c r="BP2682" s="291"/>
      <c r="BQ2682" s="291"/>
      <c r="BR2682" s="291"/>
    </row>
    <row r="2683" spans="62:70">
      <c r="BJ2683" s="291" t="s">
        <v>1473</v>
      </c>
      <c r="BK2683" s="291"/>
      <c r="BL2683" s="291" t="s">
        <v>1492</v>
      </c>
      <c r="BM2683" s="291"/>
      <c r="BN2683" s="291"/>
      <c r="BO2683" s="291"/>
      <c r="BP2683" s="291"/>
      <c r="BQ2683" s="291"/>
      <c r="BR2683" s="291"/>
    </row>
    <row r="2684" spans="62:70">
      <c r="BJ2684" s="291" t="s">
        <v>1474</v>
      </c>
      <c r="BK2684" s="291"/>
      <c r="BL2684" s="291" t="s">
        <v>531</v>
      </c>
      <c r="BM2684" s="291"/>
      <c r="BN2684" s="291"/>
      <c r="BO2684" s="291"/>
      <c r="BP2684" s="291"/>
      <c r="BQ2684" s="291"/>
      <c r="BR2684" s="291"/>
    </row>
    <row r="2685" spans="62:70">
      <c r="BJ2685" s="291" t="s">
        <v>1475</v>
      </c>
      <c r="BK2685" s="291"/>
      <c r="BL2685" s="291" t="s">
        <v>532</v>
      </c>
      <c r="BM2685" s="291"/>
      <c r="BN2685" s="291"/>
      <c r="BO2685" s="291"/>
      <c r="BP2685" s="291"/>
      <c r="BQ2685" s="291"/>
      <c r="BR2685" s="291"/>
    </row>
    <row r="2686" spans="62:70">
      <c r="BJ2686" s="291" t="s">
        <v>1476</v>
      </c>
      <c r="BK2686" s="291"/>
      <c r="BL2686" s="291" t="s">
        <v>1495</v>
      </c>
      <c r="BM2686" s="291"/>
      <c r="BN2686" s="291"/>
      <c r="BO2686" s="291"/>
      <c r="BP2686" s="291"/>
      <c r="BQ2686" s="291"/>
      <c r="BR2686" s="291"/>
    </row>
    <row r="2687" spans="62:70">
      <c r="BJ2687" s="291" t="s">
        <v>1477</v>
      </c>
      <c r="BK2687" s="291"/>
      <c r="BL2687" s="291" t="s">
        <v>533</v>
      </c>
      <c r="BM2687" s="291"/>
      <c r="BN2687" s="291"/>
      <c r="BO2687" s="291"/>
      <c r="BP2687" s="291"/>
      <c r="BQ2687" s="291"/>
      <c r="BR2687" s="291"/>
    </row>
    <row r="2688" spans="62:70">
      <c r="BJ2688" s="291" t="s">
        <v>1478</v>
      </c>
      <c r="BK2688" s="291"/>
      <c r="BL2688" s="291" t="s">
        <v>534</v>
      </c>
      <c r="BM2688" s="291"/>
      <c r="BN2688" s="291"/>
      <c r="BO2688" s="291"/>
      <c r="BP2688" s="291"/>
      <c r="BQ2688" s="291"/>
      <c r="BR2688" s="291"/>
    </row>
    <row r="2689" spans="62:70">
      <c r="BJ2689" s="291" t="s">
        <v>1479</v>
      </c>
      <c r="BK2689" s="291"/>
      <c r="BL2689" s="291" t="s">
        <v>535</v>
      </c>
      <c r="BM2689" s="291"/>
      <c r="BN2689" s="291"/>
      <c r="BO2689" s="291"/>
      <c r="BP2689" s="291"/>
      <c r="BQ2689" s="291"/>
      <c r="BR2689" s="291"/>
    </row>
    <row r="2690" spans="62:70">
      <c r="BJ2690" s="291" t="s">
        <v>1480</v>
      </c>
      <c r="BK2690" s="291"/>
      <c r="BL2690" s="291" t="s">
        <v>536</v>
      </c>
      <c r="BM2690" s="291"/>
      <c r="BN2690" s="291"/>
      <c r="BO2690" s="291"/>
      <c r="BP2690" s="291"/>
      <c r="BQ2690" s="291"/>
      <c r="BR2690" s="291"/>
    </row>
    <row r="2691" spans="62:70">
      <c r="BJ2691" s="291" t="s">
        <v>1481</v>
      </c>
      <c r="BK2691" s="291"/>
      <c r="BL2691" s="291" t="s">
        <v>537</v>
      </c>
      <c r="BM2691" s="291"/>
      <c r="BN2691" s="291"/>
      <c r="BO2691" s="291"/>
      <c r="BP2691" s="291"/>
      <c r="BQ2691" s="291"/>
      <c r="BR2691" s="291"/>
    </row>
    <row r="2692" spans="62:70">
      <c r="BJ2692" s="291" t="s">
        <v>1482</v>
      </c>
      <c r="BK2692" s="291"/>
      <c r="BL2692" s="291" t="s">
        <v>538</v>
      </c>
      <c r="BM2692" s="291"/>
      <c r="BN2692" s="291"/>
      <c r="BO2692" s="291"/>
      <c r="BP2692" s="291"/>
      <c r="BQ2692" s="291"/>
      <c r="BR2692" s="291"/>
    </row>
    <row r="2693" spans="62:70">
      <c r="BJ2693" s="291" t="s">
        <v>1483</v>
      </c>
      <c r="BK2693" s="291"/>
      <c r="BL2693" s="291" t="s">
        <v>539</v>
      </c>
      <c r="BM2693" s="291"/>
      <c r="BN2693" s="291"/>
      <c r="BO2693" s="291"/>
      <c r="BP2693" s="291"/>
      <c r="BQ2693" s="291"/>
      <c r="BR2693" s="291"/>
    </row>
    <row r="2694" spans="62:70">
      <c r="BJ2694" s="291" t="s">
        <v>1484</v>
      </c>
      <c r="BK2694" s="291"/>
      <c r="BL2694" s="291" t="s">
        <v>529</v>
      </c>
      <c r="BM2694" s="291"/>
      <c r="BN2694" s="291"/>
      <c r="BO2694" s="291"/>
      <c r="BP2694" s="291"/>
      <c r="BQ2694" s="291"/>
      <c r="BR2694" s="291"/>
    </row>
    <row r="2695" spans="62:70">
      <c r="BJ2695" s="291"/>
      <c r="BK2695" s="291"/>
      <c r="BL2695" s="291"/>
      <c r="BM2695" s="291"/>
      <c r="BN2695" s="291"/>
      <c r="BO2695" s="291"/>
      <c r="BP2695" s="291"/>
      <c r="BQ2695" s="291"/>
      <c r="BR2695" s="291"/>
    </row>
    <row r="2696" spans="62:70">
      <c r="BJ2696" s="291"/>
      <c r="BK2696" s="291"/>
      <c r="BL2696" s="291"/>
      <c r="BM2696" s="291"/>
      <c r="BN2696" s="291"/>
      <c r="BO2696" s="291"/>
      <c r="BP2696" s="291"/>
      <c r="BQ2696" s="291"/>
      <c r="BR2696" s="291"/>
    </row>
    <row r="2697" spans="62:70">
      <c r="BJ2697" s="291"/>
      <c r="BK2697" s="291"/>
      <c r="BL2697" s="291"/>
      <c r="BM2697" s="291"/>
      <c r="BN2697" s="291"/>
      <c r="BO2697" s="291"/>
      <c r="BP2697" s="291"/>
      <c r="BQ2697" s="291"/>
      <c r="BR2697" s="291"/>
    </row>
    <row r="2698" spans="62:70">
      <c r="BJ2698" s="291"/>
      <c r="BK2698" s="291"/>
      <c r="BL2698" s="291"/>
      <c r="BM2698" s="291"/>
      <c r="BN2698" s="291"/>
      <c r="BO2698" s="291"/>
      <c r="BP2698" s="291"/>
      <c r="BQ2698" s="291"/>
      <c r="BR2698" s="291"/>
    </row>
    <row r="2699" spans="62:70">
      <c r="BJ2699" s="291"/>
      <c r="BK2699" s="291"/>
      <c r="BL2699" s="291"/>
      <c r="BM2699" s="291"/>
      <c r="BN2699" s="291"/>
      <c r="BO2699" s="291"/>
      <c r="BP2699" s="291"/>
      <c r="BQ2699" s="291"/>
      <c r="BR2699" s="291"/>
    </row>
    <row r="2700" spans="62:70">
      <c r="BJ2700" s="291"/>
      <c r="BK2700" s="291"/>
      <c r="BL2700" s="291"/>
      <c r="BM2700" s="291"/>
      <c r="BN2700" s="291"/>
      <c r="BO2700" s="291"/>
      <c r="BP2700" s="291"/>
      <c r="BQ2700" s="291"/>
      <c r="BR2700" s="291"/>
    </row>
    <row r="2701" spans="62:70">
      <c r="BJ2701" s="291"/>
      <c r="BK2701" s="291"/>
      <c r="BL2701" s="291"/>
      <c r="BM2701" s="291"/>
      <c r="BN2701" s="291"/>
      <c r="BO2701" s="291"/>
      <c r="BP2701" s="291"/>
      <c r="BQ2701" s="291"/>
      <c r="BR2701" s="291"/>
    </row>
    <row r="2702" spans="62:70">
      <c r="BJ2702" s="291"/>
      <c r="BK2702" s="291"/>
      <c r="BL2702" s="291"/>
      <c r="BM2702" s="291"/>
      <c r="BN2702" s="291"/>
      <c r="BO2702" s="291"/>
      <c r="BP2702" s="291"/>
      <c r="BQ2702" s="291"/>
      <c r="BR2702" s="291"/>
    </row>
    <row r="2703" spans="62:70">
      <c r="BJ2703" s="291"/>
      <c r="BK2703" s="291"/>
      <c r="BL2703" s="291"/>
      <c r="BM2703" s="291"/>
      <c r="BN2703" s="291"/>
      <c r="BO2703" s="291"/>
      <c r="BP2703" s="291"/>
      <c r="BQ2703" s="291"/>
      <c r="BR2703" s="291"/>
    </row>
    <row r="2704" spans="62:70">
      <c r="BJ2704" s="291"/>
      <c r="BK2704" s="291"/>
      <c r="BL2704" s="291"/>
      <c r="BM2704" s="291"/>
      <c r="BN2704" s="291"/>
      <c r="BO2704" s="291"/>
      <c r="BP2704" s="291"/>
      <c r="BQ2704" s="291"/>
      <c r="BR2704" s="291"/>
    </row>
    <row r="2705" spans="1:70">
      <c r="BJ2705" s="291"/>
      <c r="BK2705" s="291"/>
      <c r="BL2705" s="291"/>
      <c r="BM2705" s="291"/>
      <c r="BN2705" s="291"/>
      <c r="BO2705" s="291"/>
      <c r="BP2705" s="291"/>
      <c r="BQ2705" s="291"/>
      <c r="BR2705" s="291"/>
    </row>
    <row r="2714" spans="1:70" s="291" customFormat="1">
      <c r="A2714" s="291" t="s">
        <v>1504</v>
      </c>
      <c r="C2714" s="291" t="s">
        <v>1505</v>
      </c>
    </row>
    <row r="2786" s="291" customFormat="1"/>
    <row r="2835" spans="1:63">
      <c r="A2835" s="291" t="s">
        <v>1541</v>
      </c>
      <c r="B2835" s="291"/>
      <c r="C2835" s="291"/>
      <c r="D2835" s="291"/>
      <c r="E2835" s="291"/>
      <c r="F2835" s="291" t="s">
        <v>1542</v>
      </c>
    </row>
    <row r="2840" spans="1:63">
      <c r="AS2840" s="291" t="s">
        <v>1517</v>
      </c>
      <c r="AT2840" s="291"/>
      <c r="AU2840" s="291" t="s">
        <v>1511</v>
      </c>
      <c r="AW2840" s="291"/>
      <c r="AX2840" s="291"/>
      <c r="AY2840" s="291"/>
      <c r="AZ2840" s="291"/>
      <c r="BA2840" s="291"/>
      <c r="BB2840" s="291"/>
      <c r="BC2840" s="291"/>
      <c r="BD2840" s="291"/>
      <c r="BE2840" s="291"/>
      <c r="BF2840" s="291"/>
      <c r="BG2840" s="291"/>
      <c r="BH2840" s="291"/>
      <c r="BI2840" s="291"/>
      <c r="BJ2840" s="291"/>
      <c r="BK2840" s="291"/>
    </row>
    <row r="2841" spans="1:63">
      <c r="AS2841" s="291" t="s">
        <v>1518</v>
      </c>
      <c r="AT2841" s="291"/>
      <c r="AU2841" s="291" t="s">
        <v>1509</v>
      </c>
      <c r="AV2841" s="291"/>
      <c r="AW2841" s="291"/>
      <c r="AX2841" s="291"/>
      <c r="AY2841" s="291"/>
      <c r="AZ2841" s="291"/>
      <c r="BA2841" s="291"/>
      <c r="BB2841" s="291"/>
      <c r="BC2841" s="291"/>
      <c r="BD2841" s="291"/>
      <c r="BE2841" s="291"/>
      <c r="BF2841" s="291"/>
      <c r="BG2841" s="291"/>
      <c r="BH2841" s="291"/>
      <c r="BI2841" s="291"/>
      <c r="BJ2841" s="291"/>
      <c r="BK2841" s="291"/>
    </row>
    <row r="2842" spans="1:63">
      <c r="AS2842" s="291" t="s">
        <v>1519</v>
      </c>
      <c r="AT2842" s="291"/>
      <c r="AU2842" s="291" t="s">
        <v>1510</v>
      </c>
      <c r="AV2842" s="291"/>
      <c r="AW2842" s="291"/>
      <c r="AX2842" s="291"/>
      <c r="AY2842" s="291"/>
      <c r="AZ2842" s="291"/>
      <c r="BA2842" s="291"/>
      <c r="BB2842" s="291"/>
      <c r="BC2842" s="291"/>
      <c r="BD2842" s="291"/>
      <c r="BE2842" s="291"/>
      <c r="BF2842" s="291"/>
      <c r="BG2842" s="291"/>
      <c r="BH2842" s="291"/>
      <c r="BI2842" s="291"/>
      <c r="BJ2842" s="291"/>
      <c r="BK2842" s="291"/>
    </row>
    <row r="2843" spans="1:63">
      <c r="BH2843" s="291"/>
      <c r="BI2843" s="291"/>
      <c r="BJ2843" s="291"/>
      <c r="BK2843" s="291"/>
    </row>
    <row r="2844" spans="1:63">
      <c r="AS2844" s="291" t="s">
        <v>1520</v>
      </c>
      <c r="AT2844" s="291"/>
      <c r="AU2844" s="291" t="s">
        <v>1512</v>
      </c>
      <c r="AV2844" s="291"/>
      <c r="AW2844" s="291"/>
      <c r="AX2844" s="291"/>
      <c r="AY2844" s="291"/>
      <c r="AZ2844" s="291"/>
      <c r="BA2844" s="291"/>
      <c r="BB2844" s="291"/>
      <c r="BC2844" s="291"/>
      <c r="BD2844" s="291"/>
      <c r="BE2844" s="291"/>
      <c r="BF2844" s="291"/>
      <c r="BG2844" s="291"/>
      <c r="BH2844" s="291"/>
      <c r="BI2844" s="291"/>
      <c r="BJ2844" s="291"/>
      <c r="BK2844" s="291"/>
    </row>
    <row r="2845" spans="1:63">
      <c r="AS2845" s="291" t="s">
        <v>1521</v>
      </c>
      <c r="AT2845" s="291"/>
      <c r="AU2845" s="291" t="s">
        <v>1513</v>
      </c>
      <c r="AV2845" s="291"/>
      <c r="AW2845" s="291"/>
      <c r="AX2845" s="291"/>
      <c r="AY2845" s="291"/>
      <c r="AZ2845" s="291"/>
      <c r="BA2845" s="291"/>
      <c r="BB2845" s="291"/>
      <c r="BC2845" s="291"/>
      <c r="BD2845" s="291"/>
      <c r="BE2845" s="291"/>
      <c r="BF2845" s="291"/>
      <c r="BG2845" s="291"/>
      <c r="BH2845" s="291"/>
      <c r="BI2845" s="291"/>
      <c r="BJ2845" s="291"/>
      <c r="BK2845" s="291"/>
    </row>
    <row r="2846" spans="1:63">
      <c r="AS2846" s="291" t="s">
        <v>1522</v>
      </c>
      <c r="AT2846" s="291"/>
      <c r="AU2846" s="291" t="s">
        <v>1537</v>
      </c>
      <c r="AV2846" s="291"/>
      <c r="AW2846" s="291"/>
      <c r="AX2846" s="291"/>
      <c r="AY2846" s="291"/>
      <c r="AZ2846" s="291"/>
      <c r="BA2846" s="291"/>
      <c r="BB2846" s="291"/>
      <c r="BC2846" s="291"/>
      <c r="BD2846" s="291"/>
      <c r="BE2846" s="291"/>
      <c r="BF2846" s="291"/>
      <c r="BG2846" s="291"/>
      <c r="BH2846" s="291"/>
      <c r="BI2846" s="291"/>
      <c r="BJ2846" s="291"/>
      <c r="BK2846" s="291"/>
    </row>
    <row r="2847" spans="1:63">
      <c r="BJ2847" s="291"/>
      <c r="BK2847" s="291"/>
    </row>
    <row r="2848" spans="1:63">
      <c r="AS2848" s="291" t="s">
        <v>1523</v>
      </c>
      <c r="AT2848" s="291"/>
      <c r="AU2848" s="291" t="s">
        <v>1507</v>
      </c>
      <c r="AV2848" s="291"/>
      <c r="AW2848" s="291"/>
      <c r="AX2848" s="291"/>
      <c r="AY2848" s="291"/>
      <c r="AZ2848" s="291"/>
      <c r="BA2848" s="291"/>
      <c r="BB2848" s="291"/>
      <c r="BC2848" s="291"/>
      <c r="BD2848" s="291"/>
      <c r="BE2848" s="291"/>
      <c r="BF2848" s="291"/>
      <c r="BG2848" s="291"/>
      <c r="BH2848" s="291"/>
      <c r="BI2848" s="291"/>
      <c r="BJ2848" s="291"/>
      <c r="BK2848" s="291"/>
    </row>
    <row r="2849" spans="45:63">
      <c r="AS2849" s="291" t="s">
        <v>1524</v>
      </c>
      <c r="AT2849" s="291"/>
      <c r="AU2849" s="291" t="s">
        <v>1538</v>
      </c>
      <c r="AV2849" s="291"/>
      <c r="AW2849" s="291"/>
      <c r="AX2849" s="291"/>
      <c r="AY2849" s="291"/>
      <c r="AZ2849" s="291"/>
      <c r="BA2849" s="291"/>
      <c r="BB2849" s="291"/>
      <c r="BC2849" s="291"/>
      <c r="BD2849" s="291"/>
      <c r="BE2849" s="291"/>
      <c r="BF2849" s="291"/>
      <c r="BG2849" s="291"/>
      <c r="BH2849" s="291"/>
      <c r="BI2849" s="291"/>
      <c r="BJ2849" s="291"/>
      <c r="BK2849" s="291"/>
    </row>
    <row r="2850" spans="45:63">
      <c r="AS2850" s="291" t="s">
        <v>1525</v>
      </c>
      <c r="AT2850" s="291"/>
      <c r="AU2850" s="291" t="s">
        <v>1516</v>
      </c>
      <c r="AV2850" s="291"/>
      <c r="AW2850" s="291"/>
      <c r="AX2850" s="291"/>
      <c r="AY2850" s="291"/>
      <c r="AZ2850" s="291"/>
      <c r="BA2850" s="291"/>
      <c r="BB2850" s="291"/>
      <c r="BC2850" s="291"/>
      <c r="BD2850" s="291"/>
      <c r="BE2850" s="291"/>
      <c r="BF2850" s="291"/>
      <c r="BG2850" s="291"/>
      <c r="BH2850" s="291"/>
      <c r="BI2850" s="291"/>
      <c r="BJ2850" s="291"/>
      <c r="BK2850" s="291"/>
    </row>
    <row r="2851" spans="45:63">
      <c r="BK2851" s="291"/>
    </row>
    <row r="2852" spans="45:63">
      <c r="AU2852" s="291"/>
      <c r="AV2852" s="291"/>
      <c r="AW2852" s="291"/>
      <c r="AX2852" s="291"/>
      <c r="AY2852" s="291"/>
      <c r="AZ2852" s="291"/>
      <c r="BA2852" s="291"/>
      <c r="BB2852" s="291"/>
      <c r="BC2852" s="291"/>
      <c r="BD2852" s="291"/>
      <c r="BE2852" s="291"/>
      <c r="BF2852" s="291"/>
      <c r="BG2852" s="291"/>
      <c r="BH2852" s="291"/>
      <c r="BI2852" s="291"/>
      <c r="BJ2852" s="291"/>
      <c r="BK2852" s="291"/>
    </row>
    <row r="2853" spans="45:63">
      <c r="AS2853" s="291" t="s">
        <v>1530</v>
      </c>
      <c r="AT2853" s="291"/>
      <c r="AU2853" s="291" t="s">
        <v>1508</v>
      </c>
      <c r="AV2853" s="291"/>
      <c r="AW2853" s="291"/>
      <c r="AX2853" s="291"/>
      <c r="AY2853" s="291"/>
      <c r="AZ2853" s="291"/>
      <c r="BA2853" s="291"/>
      <c r="BB2853" s="291"/>
      <c r="BC2853" s="291"/>
      <c r="BD2853" s="291"/>
      <c r="BE2853" s="291"/>
      <c r="BF2853" s="291"/>
      <c r="BG2853" s="291"/>
      <c r="BH2853" s="291"/>
      <c r="BI2853" s="291"/>
      <c r="BJ2853" s="291"/>
      <c r="BK2853" s="291"/>
    </row>
    <row r="2854" spans="45:63">
      <c r="AS2854" s="291" t="s">
        <v>1531</v>
      </c>
      <c r="AT2854" s="291"/>
      <c r="AU2854" s="291" t="s">
        <v>1539</v>
      </c>
      <c r="AV2854" s="291"/>
      <c r="AW2854" s="291"/>
      <c r="AX2854" s="291"/>
      <c r="AY2854" s="291"/>
      <c r="AZ2854" s="291"/>
      <c r="BA2854" s="291"/>
      <c r="BB2854" s="291"/>
      <c r="BC2854" s="291"/>
      <c r="BD2854" s="291"/>
      <c r="BE2854" s="291"/>
      <c r="BF2854" s="291"/>
      <c r="BG2854" s="291"/>
      <c r="BH2854" s="291"/>
      <c r="BI2854" s="291"/>
      <c r="BJ2854" s="291"/>
      <c r="BK2854" s="291"/>
    </row>
    <row r="2855" spans="45:63">
      <c r="AS2855" s="291" t="s">
        <v>1532</v>
      </c>
      <c r="AT2855" s="291"/>
      <c r="AU2855" s="291" t="s">
        <v>1540</v>
      </c>
      <c r="AV2855" s="291"/>
      <c r="AW2855" s="291"/>
      <c r="AX2855" s="291"/>
      <c r="AY2855" s="291"/>
      <c r="AZ2855" s="291"/>
      <c r="BA2855" s="291"/>
      <c r="BB2855" s="291"/>
      <c r="BC2855" s="291"/>
      <c r="BD2855" s="291"/>
      <c r="BE2855" s="291"/>
      <c r="BF2855" s="291"/>
      <c r="BG2855" s="291"/>
      <c r="BH2855" s="291"/>
      <c r="BI2855" s="291"/>
      <c r="BJ2855" s="291"/>
      <c r="BK2855" s="291"/>
    </row>
    <row r="2856" spans="45:63">
      <c r="BG2856" s="291"/>
      <c r="BH2856" s="291"/>
      <c r="BI2856" s="291"/>
      <c r="BJ2856" s="291"/>
      <c r="BK2856" s="291"/>
    </row>
    <row r="2857" spans="45:63">
      <c r="BG2857" s="291"/>
      <c r="BH2857" s="291"/>
      <c r="BI2857" s="291"/>
      <c r="BJ2857" s="291"/>
      <c r="BK2857" s="291"/>
    </row>
    <row r="2858" spans="45:63">
      <c r="BG2858" s="291"/>
      <c r="BH2858" s="291"/>
      <c r="BI2858" s="291"/>
      <c r="BJ2858" s="291"/>
      <c r="BK2858" s="291"/>
    </row>
    <row r="2859" spans="45:63">
      <c r="AU2859" s="291"/>
      <c r="AV2859" s="291"/>
      <c r="AW2859" s="291"/>
      <c r="AX2859" s="291"/>
      <c r="AY2859" s="291"/>
      <c r="AZ2859" s="291"/>
      <c r="BA2859" s="291"/>
      <c r="BB2859" s="291"/>
      <c r="BC2859" s="291"/>
      <c r="BD2859" s="291"/>
      <c r="BE2859" s="291"/>
      <c r="BF2859" s="291"/>
      <c r="BG2859" s="291"/>
      <c r="BH2859" s="291"/>
      <c r="BI2859" s="291"/>
      <c r="BJ2859" s="291"/>
      <c r="BK2859" s="291"/>
    </row>
    <row r="2860" spans="45:63">
      <c r="AU2860" s="291"/>
      <c r="AV2860" s="291"/>
      <c r="AW2860" s="291"/>
      <c r="AX2860" s="291"/>
      <c r="AY2860" s="291"/>
      <c r="AZ2860" s="291"/>
      <c r="BA2860" s="291"/>
      <c r="BB2860" s="291"/>
      <c r="BC2860" s="291"/>
      <c r="BD2860" s="291"/>
      <c r="BE2860" s="291"/>
      <c r="BF2860" s="291"/>
      <c r="BG2860" s="291"/>
      <c r="BH2860" s="291"/>
      <c r="BI2860" s="291"/>
      <c r="BJ2860" s="291"/>
      <c r="BK2860" s="291"/>
    </row>
    <row r="2861" spans="45:63">
      <c r="AU2861" s="291"/>
      <c r="AV2861" s="291"/>
      <c r="AW2861" s="291"/>
      <c r="AX2861" s="291"/>
      <c r="AY2861" s="291"/>
      <c r="AZ2861" s="291"/>
      <c r="BA2861" s="291"/>
      <c r="BB2861" s="291"/>
      <c r="BC2861" s="291"/>
      <c r="BD2861" s="291"/>
      <c r="BE2861" s="291"/>
      <c r="BF2861" s="291"/>
      <c r="BG2861" s="291"/>
      <c r="BH2861" s="291"/>
      <c r="BI2861" s="291"/>
      <c r="BJ2861" s="291"/>
      <c r="BK2861" s="291"/>
    </row>
    <row r="2862" spans="45:63">
      <c r="AU2862" s="291"/>
      <c r="AV2862" s="291"/>
      <c r="AW2862" s="291"/>
      <c r="AX2862" s="291"/>
      <c r="AY2862" s="291"/>
      <c r="AZ2862" s="291"/>
      <c r="BA2862" s="291"/>
      <c r="BB2862" s="291"/>
      <c r="BC2862" s="291"/>
      <c r="BD2862" s="291"/>
      <c r="BE2862" s="291"/>
      <c r="BF2862" s="291"/>
      <c r="BG2862" s="291"/>
      <c r="BH2862" s="291"/>
      <c r="BI2862" s="291"/>
      <c r="BJ2862" s="291"/>
      <c r="BK2862" s="291"/>
    </row>
    <row r="2863" spans="45:63">
      <c r="AU2863" s="291"/>
      <c r="AV2863" s="291"/>
      <c r="AW2863" s="291"/>
      <c r="AX2863" s="291"/>
      <c r="AY2863" s="291"/>
      <c r="AZ2863" s="291"/>
      <c r="BA2863" s="291"/>
      <c r="BB2863" s="291"/>
      <c r="BC2863" s="291"/>
      <c r="BD2863" s="291"/>
      <c r="BE2863" s="291"/>
      <c r="BF2863" s="291"/>
      <c r="BG2863" s="291"/>
      <c r="BH2863" s="291"/>
      <c r="BI2863" s="291"/>
      <c r="BJ2863" s="291"/>
      <c r="BK2863" s="291"/>
    </row>
    <row r="2864" spans="45:63">
      <c r="AU2864" s="291"/>
      <c r="AV2864" s="291"/>
      <c r="AW2864" s="291"/>
      <c r="AX2864" s="291"/>
      <c r="AY2864" s="291"/>
      <c r="AZ2864" s="291"/>
      <c r="BA2864" s="291"/>
      <c r="BB2864" s="291"/>
      <c r="BC2864" s="291"/>
      <c r="BD2864" s="291"/>
      <c r="BE2864" s="291"/>
      <c r="BF2864" s="291"/>
      <c r="BG2864" s="291"/>
      <c r="BH2864" s="291"/>
      <c r="BI2864" s="291"/>
      <c r="BJ2864" s="291"/>
    </row>
    <row r="2983" spans="1:50" s="291" customFormat="1">
      <c r="A2983" s="291" t="s">
        <v>1546</v>
      </c>
      <c r="F2983" s="291" t="s">
        <v>1547</v>
      </c>
    </row>
    <row r="2989" spans="1:50">
      <c r="AV2989" s="291" t="s">
        <v>1526</v>
      </c>
      <c r="AW2989" s="291"/>
      <c r="AX2989" s="133" t="s">
        <v>1548</v>
      </c>
    </row>
    <row r="2990" spans="1:50">
      <c r="AV2990" s="291" t="s">
        <v>1527</v>
      </c>
      <c r="AW2990" s="291"/>
      <c r="AX2990" s="133" t="s">
        <v>1549</v>
      </c>
    </row>
    <row r="2991" spans="1:50">
      <c r="AV2991" s="291" t="s">
        <v>1528</v>
      </c>
      <c r="AW2991" s="291"/>
      <c r="AX2991" s="133" t="s">
        <v>1515</v>
      </c>
    </row>
    <row r="2992" spans="1:50">
      <c r="AV2992" s="291" t="s">
        <v>1529</v>
      </c>
      <c r="AW2992" s="291"/>
      <c r="AX2992" s="133" t="s">
        <v>1543</v>
      </c>
    </row>
    <row r="2994" spans="48:50">
      <c r="AV2994" s="291" t="s">
        <v>1533</v>
      </c>
      <c r="AW2994" s="291"/>
      <c r="AX2994" s="133" t="s">
        <v>1514</v>
      </c>
    </row>
    <row r="2995" spans="48:50">
      <c r="AV2995" s="291" t="s">
        <v>1534</v>
      </c>
      <c r="AW2995" s="291"/>
      <c r="AX2995" s="133" t="s">
        <v>1550</v>
      </c>
    </row>
    <row r="2996" spans="48:50">
      <c r="AV2996" s="291" t="s">
        <v>1535</v>
      </c>
      <c r="AW2996" s="291"/>
      <c r="AX2996" s="133" t="s">
        <v>1544</v>
      </c>
    </row>
    <row r="2997" spans="48:50">
      <c r="AV2997" s="291" t="s">
        <v>1536</v>
      </c>
      <c r="AW2997" s="291"/>
      <c r="AX2997" s="133" t="s">
        <v>1545</v>
      </c>
    </row>
    <row r="2998" spans="48:50">
      <c r="AV2998" s="291"/>
      <c r="AW2998" s="291"/>
    </row>
    <row r="2999" spans="48:50">
      <c r="AV2999" s="291"/>
      <c r="AW2999" s="291"/>
    </row>
    <row r="3152" spans="42:42">
      <c r="AP3152" s="133" t="s">
        <v>1552</v>
      </c>
    </row>
    <row r="3157" spans="1:1" s="291" customFormat="1">
      <c r="A3157" s="291" t="s">
        <v>1554</v>
      </c>
    </row>
    <row r="3195" spans="1:1" s="291" customFormat="1">
      <c r="A3195" s="291" t="s">
        <v>1555</v>
      </c>
    </row>
    <row r="3237" spans="1:1" s="291" customFormat="1">
      <c r="A3237" s="291" t="s">
        <v>1556</v>
      </c>
    </row>
    <row r="3276" spans="1:1" s="291" customFormat="1">
      <c r="A3276" s="291" t="s">
        <v>1557</v>
      </c>
    </row>
    <row r="3316" spans="1:1" s="291" customFormat="1">
      <c r="A3316" s="291" t="s">
        <v>1558</v>
      </c>
    </row>
    <row r="3357" spans="1:61" s="291" customFormat="1">
      <c r="A3357" s="291" t="s">
        <v>1562</v>
      </c>
    </row>
    <row r="3358" spans="1:61">
      <c r="AK3358" s="291"/>
      <c r="AL3358" s="291"/>
      <c r="AM3358" s="291"/>
      <c r="AN3358" s="291"/>
      <c r="AO3358" s="291"/>
      <c r="AP3358" s="291"/>
      <c r="AQ3358" s="291"/>
      <c r="AR3358" s="291"/>
      <c r="AS3358" s="291"/>
      <c r="AT3358" s="291"/>
      <c r="AU3358" s="291"/>
      <c r="AV3358" s="291"/>
      <c r="AW3358" s="291"/>
      <c r="AX3358" s="291"/>
      <c r="AY3358" s="291"/>
      <c r="AZ3358" s="291"/>
      <c r="BA3358" s="291"/>
      <c r="BB3358" s="291"/>
      <c r="BC3358" s="291"/>
      <c r="BD3358" s="291"/>
      <c r="BE3358" s="291"/>
      <c r="BF3358" s="291"/>
      <c r="BG3358" s="291"/>
      <c r="BH3358" s="291"/>
      <c r="BI3358" s="291"/>
    </row>
    <row r="3359" spans="1:61">
      <c r="AK3359" s="291"/>
      <c r="AL3359" s="291"/>
      <c r="AM3359" s="291"/>
      <c r="AN3359" s="291"/>
      <c r="AO3359" s="291"/>
      <c r="AP3359" s="291"/>
      <c r="AQ3359" s="291"/>
      <c r="AR3359" s="291"/>
      <c r="AS3359" s="291"/>
      <c r="AT3359" s="291"/>
      <c r="AU3359" s="291"/>
      <c r="AV3359" s="291"/>
      <c r="AW3359" s="291"/>
      <c r="AX3359" s="291"/>
      <c r="AY3359" s="291"/>
      <c r="AZ3359" s="291"/>
      <c r="BA3359" s="291"/>
      <c r="BB3359" s="291"/>
      <c r="BC3359" s="291"/>
      <c r="BD3359" s="291"/>
      <c r="BE3359" s="291"/>
      <c r="BF3359" s="291"/>
      <c r="BG3359" s="291"/>
      <c r="BH3359" s="291"/>
      <c r="BI3359" s="291"/>
    </row>
    <row r="3360" spans="1:61">
      <c r="AK3360" s="291"/>
      <c r="AL3360" s="291"/>
      <c r="AM3360" s="291"/>
      <c r="AN3360" s="291"/>
      <c r="AO3360" s="291"/>
      <c r="AP3360" s="291"/>
      <c r="AQ3360" s="291"/>
      <c r="AR3360" s="291"/>
      <c r="AS3360" s="291"/>
      <c r="AT3360" s="291"/>
      <c r="AU3360" s="291"/>
      <c r="AV3360" s="291"/>
      <c r="AW3360" s="291"/>
      <c r="AX3360" s="291"/>
      <c r="AY3360" s="291"/>
      <c r="AZ3360" s="291"/>
      <c r="BA3360" s="291"/>
      <c r="BB3360" s="291"/>
      <c r="BC3360" s="291"/>
      <c r="BD3360" s="291"/>
      <c r="BE3360" s="291"/>
      <c r="BF3360" s="291"/>
      <c r="BG3360" s="291"/>
      <c r="BH3360" s="291"/>
      <c r="BI3360" s="291"/>
    </row>
    <row r="3361" spans="26:61">
      <c r="AK3361" s="291"/>
      <c r="AL3361" s="291"/>
      <c r="AM3361" s="291"/>
      <c r="AN3361" s="291"/>
      <c r="AO3361" s="291"/>
      <c r="AP3361" s="291"/>
      <c r="AQ3361" s="291"/>
      <c r="AR3361" s="291"/>
      <c r="AS3361" s="291"/>
      <c r="AT3361" s="291"/>
      <c r="AU3361" s="291"/>
      <c r="AV3361" s="291"/>
      <c r="AW3361" s="291"/>
      <c r="AX3361" s="291"/>
      <c r="AY3361" s="291"/>
      <c r="AZ3361" s="291"/>
      <c r="BA3361" s="291"/>
      <c r="BB3361" s="291"/>
      <c r="BC3361" s="291"/>
      <c r="BD3361" s="291"/>
      <c r="BE3361" s="291"/>
      <c r="BF3361" s="291"/>
      <c r="BG3361" s="291"/>
      <c r="BH3361" s="291"/>
      <c r="BI3361" s="291"/>
    </row>
    <row r="3362" spans="26:61">
      <c r="AK3362" s="291"/>
      <c r="AL3362" s="291"/>
      <c r="AM3362" s="291"/>
      <c r="AN3362" s="291"/>
      <c r="AO3362" s="291"/>
      <c r="AP3362" s="291"/>
      <c r="AQ3362" s="291"/>
      <c r="AR3362" s="291"/>
      <c r="AS3362" s="291"/>
      <c r="AT3362" s="291"/>
      <c r="AU3362" s="291"/>
      <c r="AV3362" s="291"/>
      <c r="AW3362" s="291"/>
      <c r="AX3362" s="291"/>
      <c r="AY3362" s="291"/>
      <c r="AZ3362" s="291"/>
      <c r="BA3362" s="291"/>
      <c r="BB3362" s="291"/>
      <c r="BC3362" s="291"/>
      <c r="BD3362" s="291"/>
      <c r="BE3362" s="291"/>
      <c r="BF3362" s="291"/>
      <c r="BG3362" s="291"/>
      <c r="BH3362" s="291"/>
      <c r="BI3362" s="291"/>
    </row>
    <row r="3363" spans="26:61">
      <c r="AK3363" s="291"/>
      <c r="AL3363" s="291"/>
      <c r="AM3363" s="291"/>
      <c r="AN3363" s="291"/>
      <c r="AO3363" s="291"/>
      <c r="AP3363" s="291"/>
      <c r="AQ3363" s="291"/>
      <c r="AR3363" s="291"/>
      <c r="AS3363" s="291"/>
      <c r="AT3363" s="291"/>
      <c r="AU3363" s="291"/>
      <c r="AV3363" s="291"/>
      <c r="AW3363" s="291"/>
      <c r="AX3363" s="291"/>
      <c r="AY3363" s="291"/>
      <c r="AZ3363" s="291"/>
      <c r="BA3363" s="291"/>
      <c r="BB3363" s="291"/>
      <c r="BC3363" s="291"/>
      <c r="BD3363" s="291"/>
      <c r="BE3363" s="291"/>
      <c r="BF3363" s="291"/>
      <c r="BG3363" s="291"/>
      <c r="BH3363" s="291"/>
      <c r="BI3363" s="291"/>
    </row>
    <row r="3364" spans="26:61">
      <c r="AK3364" s="291"/>
      <c r="AL3364" s="291"/>
      <c r="AM3364" s="291"/>
      <c r="AN3364" s="291"/>
      <c r="AO3364" s="291"/>
      <c r="AP3364" s="291"/>
      <c r="AQ3364" s="291"/>
      <c r="AR3364" s="291"/>
      <c r="AS3364" s="291"/>
      <c r="AT3364" s="291"/>
      <c r="AU3364" s="291"/>
      <c r="AV3364" s="291"/>
      <c r="AW3364" s="291"/>
      <c r="AX3364" s="291"/>
      <c r="AY3364" s="291"/>
      <c r="AZ3364" s="291"/>
      <c r="BA3364" s="291"/>
      <c r="BB3364" s="291"/>
      <c r="BC3364" s="291"/>
      <c r="BD3364" s="291"/>
      <c r="BE3364" s="291"/>
      <c r="BF3364" s="291"/>
      <c r="BG3364" s="291"/>
      <c r="BH3364" s="291"/>
      <c r="BI3364" s="291"/>
    </row>
    <row r="3365" spans="26:61">
      <c r="AK3365" s="291"/>
      <c r="AL3365" s="291"/>
      <c r="AM3365" s="291"/>
      <c r="AN3365" s="291"/>
      <c r="AO3365" s="291"/>
      <c r="AP3365" s="291"/>
      <c r="AQ3365" s="291"/>
      <c r="AR3365" s="291"/>
      <c r="AS3365" s="291"/>
      <c r="AT3365" s="291"/>
      <c r="AU3365" s="291"/>
      <c r="AV3365" s="291"/>
      <c r="AW3365" s="291"/>
      <c r="AX3365" s="291"/>
      <c r="AY3365" s="291"/>
      <c r="AZ3365" s="291"/>
      <c r="BA3365" s="291"/>
      <c r="BB3365" s="291"/>
      <c r="BC3365" s="291"/>
      <c r="BD3365" s="291"/>
      <c r="BE3365" s="291"/>
      <c r="BF3365" s="291"/>
      <c r="BG3365" s="291"/>
      <c r="BH3365" s="291"/>
      <c r="BI3365" s="291"/>
    </row>
    <row r="3366" spans="26:61">
      <c r="AK3366" s="291"/>
      <c r="AL3366" s="291"/>
      <c r="AM3366" s="291"/>
      <c r="AN3366" s="291"/>
      <c r="AO3366" s="291"/>
      <c r="AP3366" s="291"/>
      <c r="AQ3366" s="291"/>
      <c r="AR3366" s="291"/>
      <c r="AS3366" s="291"/>
      <c r="AT3366" s="291"/>
      <c r="AU3366" s="291"/>
      <c r="AV3366" s="291"/>
      <c r="AW3366" s="291"/>
      <c r="AX3366" s="291"/>
      <c r="AY3366" s="291"/>
      <c r="AZ3366" s="291"/>
      <c r="BA3366" s="291"/>
      <c r="BB3366" s="291"/>
      <c r="BC3366" s="291"/>
      <c r="BD3366" s="291"/>
      <c r="BE3366" s="291"/>
      <c r="BF3366" s="291"/>
      <c r="BG3366" s="291"/>
      <c r="BH3366" s="291"/>
      <c r="BI3366" s="291"/>
    </row>
    <row r="3367" spans="26:61">
      <c r="AK3367" s="291"/>
      <c r="AL3367" s="291"/>
      <c r="AM3367" s="291"/>
      <c r="AN3367" s="291"/>
      <c r="AO3367" s="291"/>
      <c r="AP3367" s="291"/>
      <c r="AQ3367" s="291"/>
      <c r="AR3367" s="291"/>
      <c r="AS3367" s="291"/>
      <c r="AT3367" s="291"/>
      <c r="AU3367" s="291"/>
      <c r="AV3367" s="291"/>
      <c r="AW3367" s="291"/>
      <c r="AX3367" s="291"/>
      <c r="AY3367" s="291"/>
      <c r="AZ3367" s="291"/>
      <c r="BA3367" s="291"/>
      <c r="BB3367" s="291"/>
      <c r="BC3367" s="291"/>
      <c r="BD3367" s="291"/>
      <c r="BE3367" s="291"/>
      <c r="BF3367" s="291"/>
      <c r="BG3367" s="291"/>
      <c r="BH3367" s="291"/>
      <c r="BI3367" s="291"/>
    </row>
    <row r="3368" spans="26:61">
      <c r="AK3368" s="291"/>
      <c r="AL3368" s="291"/>
      <c r="AM3368" s="291"/>
      <c r="AN3368" s="291"/>
      <c r="AO3368" s="291"/>
      <c r="AP3368" s="291"/>
      <c r="AQ3368" s="291"/>
      <c r="AR3368" s="291"/>
      <c r="AS3368" s="291"/>
      <c r="AT3368" s="291"/>
      <c r="AU3368" s="291"/>
      <c r="AV3368" s="291"/>
      <c r="AW3368" s="291"/>
      <c r="AX3368" s="291"/>
      <c r="AY3368" s="291"/>
      <c r="AZ3368" s="291"/>
      <c r="BA3368" s="291"/>
      <c r="BB3368" s="291"/>
      <c r="BC3368" s="291"/>
      <c r="BD3368" s="291"/>
      <c r="BE3368" s="291"/>
      <c r="BF3368" s="291"/>
      <c r="BG3368" s="291"/>
      <c r="BH3368" s="291"/>
      <c r="BI3368" s="291"/>
    </row>
    <row r="3369" spans="26:61">
      <c r="AK3369" s="291"/>
      <c r="AL3369" s="291"/>
      <c r="AM3369" s="291"/>
      <c r="AN3369" s="291"/>
      <c r="AO3369" s="291"/>
      <c r="AP3369" s="291"/>
      <c r="AQ3369" s="291"/>
      <c r="AR3369" s="291"/>
      <c r="AS3369" s="291"/>
      <c r="AT3369" s="291"/>
      <c r="AU3369" s="291"/>
      <c r="AV3369" s="291"/>
      <c r="AW3369" s="291"/>
      <c r="AX3369" s="291"/>
      <c r="AY3369" s="291"/>
      <c r="AZ3369" s="291"/>
      <c r="BA3369" s="291"/>
      <c r="BB3369" s="291"/>
      <c r="BC3369" s="291"/>
      <c r="BD3369" s="291"/>
      <c r="BE3369" s="291"/>
      <c r="BF3369" s="291"/>
      <c r="BG3369" s="291"/>
      <c r="BH3369" s="291"/>
      <c r="BI3369" s="291"/>
    </row>
    <row r="3370" spans="26:61">
      <c r="AK3370" s="291"/>
      <c r="AL3370" s="291"/>
      <c r="AM3370" s="291"/>
      <c r="AN3370" s="291"/>
      <c r="AO3370" s="291"/>
      <c r="AP3370" s="291"/>
      <c r="AQ3370" s="291"/>
      <c r="AR3370" s="291"/>
      <c r="AS3370" s="291"/>
      <c r="AT3370" s="291"/>
      <c r="AU3370" s="291"/>
      <c r="AV3370" s="291"/>
      <c r="AW3370" s="291"/>
      <c r="AX3370" s="291"/>
      <c r="AY3370" s="291"/>
      <c r="AZ3370" s="291"/>
      <c r="BA3370" s="291"/>
      <c r="BB3370" s="291"/>
      <c r="BC3370" s="291"/>
      <c r="BD3370" s="291"/>
      <c r="BE3370" s="291"/>
      <c r="BF3370" s="291"/>
      <c r="BG3370" s="291"/>
      <c r="BH3370" s="291"/>
      <c r="BI3370" s="291"/>
    </row>
    <row r="3371" spans="26:61">
      <c r="AK3371" s="291"/>
      <c r="AL3371" s="291"/>
      <c r="AM3371" s="291"/>
      <c r="AN3371" s="291"/>
      <c r="AO3371" s="291"/>
      <c r="AP3371" s="291"/>
      <c r="AQ3371" s="291"/>
      <c r="AR3371" s="291"/>
      <c r="AS3371" s="291"/>
      <c r="AT3371" s="291"/>
      <c r="AU3371" s="291"/>
      <c r="AV3371" s="291"/>
      <c r="AW3371" s="291"/>
      <c r="AX3371" s="291"/>
      <c r="AY3371" s="291"/>
      <c r="AZ3371" s="291"/>
      <c r="BA3371" s="291"/>
      <c r="BB3371" s="291"/>
      <c r="BC3371" s="291"/>
      <c r="BD3371" s="291"/>
      <c r="BE3371" s="291"/>
      <c r="BF3371" s="291"/>
      <c r="BG3371" s="291"/>
      <c r="BH3371" s="291"/>
      <c r="BI3371" s="291"/>
    </row>
    <row r="3372" spans="26:61">
      <c r="AK3372" s="291"/>
      <c r="AL3372" s="291"/>
      <c r="AM3372" s="291"/>
      <c r="AN3372" s="291"/>
      <c r="AO3372" s="291"/>
      <c r="AP3372" s="291"/>
      <c r="AQ3372" s="291"/>
      <c r="AR3372" s="291"/>
      <c r="AS3372" s="291"/>
      <c r="AT3372" s="291"/>
      <c r="AU3372" s="291"/>
      <c r="AV3372" s="291"/>
      <c r="AW3372" s="291"/>
      <c r="AX3372" s="291"/>
      <c r="AY3372" s="291"/>
      <c r="AZ3372" s="291"/>
      <c r="BA3372" s="291"/>
      <c r="BB3372" s="291"/>
      <c r="BC3372" s="291"/>
      <c r="BD3372" s="291"/>
      <c r="BE3372" s="291"/>
      <c r="BF3372" s="291"/>
      <c r="BG3372" s="291"/>
      <c r="BH3372" s="291"/>
      <c r="BI3372" s="291"/>
    </row>
    <row r="3373" spans="26:61">
      <c r="AK3373" s="291"/>
      <c r="AL3373" s="291"/>
      <c r="AM3373" s="291"/>
      <c r="AN3373" s="291"/>
      <c r="AO3373" s="291"/>
      <c r="AP3373" s="291"/>
      <c r="AQ3373" s="291"/>
      <c r="AR3373" s="291"/>
      <c r="AS3373" s="291"/>
      <c r="AT3373" s="291"/>
      <c r="AU3373" s="291"/>
      <c r="AV3373" s="291"/>
      <c r="AW3373" s="291"/>
      <c r="AX3373" s="291"/>
      <c r="AY3373" s="291"/>
      <c r="AZ3373" s="291"/>
      <c r="BA3373" s="291"/>
      <c r="BB3373" s="291"/>
      <c r="BC3373" s="291"/>
      <c r="BD3373" s="291"/>
      <c r="BE3373" s="291"/>
      <c r="BF3373" s="291"/>
      <c r="BG3373" s="291"/>
      <c r="BH3373" s="291"/>
      <c r="BI3373" s="291"/>
    </row>
    <row r="3374" spans="26:61">
      <c r="Z3374" s="291"/>
      <c r="AA3374" s="291"/>
      <c r="AB3374" s="291"/>
      <c r="AC3374" s="291"/>
      <c r="AD3374" s="291"/>
      <c r="AE3374" s="291"/>
      <c r="AF3374" s="291"/>
      <c r="AG3374" s="291"/>
      <c r="AH3374" s="291"/>
      <c r="AI3374" s="291"/>
      <c r="AJ3374" s="291"/>
      <c r="AK3374" s="291"/>
      <c r="AL3374" s="291"/>
      <c r="AM3374" s="291"/>
      <c r="AN3374" s="291"/>
      <c r="AO3374" s="291"/>
      <c r="AP3374" s="291"/>
      <c r="AQ3374" s="291"/>
      <c r="AR3374" s="291"/>
      <c r="AS3374" s="291"/>
      <c r="AT3374" s="291"/>
      <c r="AU3374" s="291"/>
      <c r="AV3374" s="291"/>
      <c r="AW3374" s="291"/>
      <c r="AX3374" s="291"/>
      <c r="AY3374" s="291"/>
      <c r="AZ3374" s="291"/>
      <c r="BA3374" s="291"/>
      <c r="BB3374" s="291"/>
      <c r="BC3374" s="291"/>
      <c r="BD3374" s="291"/>
      <c r="BE3374" s="291"/>
      <c r="BF3374" s="291"/>
      <c r="BG3374" s="291"/>
      <c r="BH3374" s="291"/>
      <c r="BI3374" s="291"/>
    </row>
    <row r="3375" spans="26:61">
      <c r="Z3375" s="291"/>
      <c r="AA3375" s="291"/>
      <c r="AB3375" s="291"/>
      <c r="AC3375" s="291"/>
      <c r="AD3375" s="291"/>
      <c r="AE3375" s="291"/>
      <c r="AF3375" s="291"/>
      <c r="AG3375" s="291"/>
      <c r="AH3375" s="291"/>
      <c r="AI3375" s="291"/>
      <c r="AJ3375" s="291"/>
      <c r="AK3375" s="291"/>
      <c r="AL3375" s="291"/>
      <c r="AM3375" s="291"/>
      <c r="AN3375" s="291"/>
      <c r="AO3375" s="291"/>
      <c r="AP3375" s="291"/>
      <c r="AQ3375" s="291"/>
      <c r="AR3375" s="291"/>
      <c r="AS3375" s="291"/>
      <c r="AT3375" s="291"/>
      <c r="AU3375" s="291"/>
      <c r="AV3375" s="291"/>
      <c r="AW3375" s="291"/>
      <c r="AX3375" s="291"/>
      <c r="AY3375" s="291"/>
      <c r="AZ3375" s="291"/>
      <c r="BA3375" s="291"/>
      <c r="BB3375" s="291"/>
      <c r="BC3375" s="291"/>
      <c r="BD3375" s="291"/>
      <c r="BE3375" s="291"/>
      <c r="BF3375" s="291"/>
      <c r="BG3375" s="291"/>
      <c r="BH3375" s="291"/>
      <c r="BI3375" s="291"/>
    </row>
    <row r="3376" spans="26:61">
      <c r="Z3376" s="291"/>
      <c r="AA3376" s="291"/>
      <c r="AB3376" s="291"/>
      <c r="AC3376" s="291"/>
      <c r="AD3376" s="291"/>
      <c r="AE3376" s="291"/>
      <c r="AF3376" s="291"/>
      <c r="AG3376" s="291"/>
      <c r="AH3376" s="291"/>
      <c r="AI3376" s="291"/>
      <c r="AJ3376" s="291"/>
      <c r="AK3376" s="291"/>
      <c r="AL3376" s="291"/>
      <c r="AM3376" s="291"/>
      <c r="AN3376" s="291"/>
      <c r="AO3376" s="291"/>
      <c r="AP3376" s="291"/>
      <c r="AQ3376" s="291"/>
      <c r="AR3376" s="291"/>
      <c r="AS3376" s="291"/>
      <c r="AT3376" s="291"/>
      <c r="AU3376" s="291"/>
      <c r="AV3376" s="291"/>
      <c r="AW3376" s="291"/>
      <c r="AX3376" s="291"/>
      <c r="AY3376" s="291"/>
      <c r="AZ3376" s="291"/>
      <c r="BA3376" s="291"/>
      <c r="BB3376" s="291"/>
      <c r="BC3376" s="291"/>
      <c r="BD3376" s="291"/>
      <c r="BE3376" s="291"/>
      <c r="BF3376" s="291"/>
      <c r="BG3376" s="291"/>
      <c r="BH3376" s="291"/>
      <c r="BI3376" s="291"/>
    </row>
    <row r="3377" spans="26:61">
      <c r="Z3377" s="291"/>
      <c r="AA3377" s="291"/>
      <c r="AB3377" s="291"/>
      <c r="AC3377" s="291"/>
      <c r="AD3377" s="291"/>
      <c r="AE3377" s="291"/>
      <c r="AF3377" s="291"/>
      <c r="AG3377" s="291"/>
      <c r="AH3377" s="291"/>
      <c r="AI3377" s="291"/>
      <c r="AJ3377" s="291"/>
      <c r="AK3377" s="291"/>
      <c r="AL3377" s="291"/>
      <c r="AM3377" s="291"/>
      <c r="AN3377" s="291"/>
      <c r="AO3377" s="291"/>
      <c r="AP3377" s="291"/>
      <c r="AQ3377" s="291"/>
      <c r="AR3377" s="291"/>
      <c r="AS3377" s="291"/>
      <c r="AT3377" s="291"/>
      <c r="AU3377" s="291"/>
      <c r="AV3377" s="291"/>
      <c r="AW3377" s="291"/>
      <c r="AX3377" s="291"/>
      <c r="AY3377" s="291"/>
      <c r="AZ3377" s="291"/>
      <c r="BA3377" s="291"/>
      <c r="BB3377" s="291"/>
      <c r="BC3377" s="291"/>
      <c r="BD3377" s="291"/>
      <c r="BE3377" s="291"/>
      <c r="BF3377" s="291"/>
      <c r="BG3377" s="291"/>
      <c r="BH3377" s="291"/>
      <c r="BI3377" s="291"/>
    </row>
    <row r="3378" spans="26:61">
      <c r="Z3378" s="291"/>
      <c r="AA3378" s="291"/>
      <c r="AB3378" s="291"/>
      <c r="AC3378" s="291"/>
      <c r="AD3378" s="291"/>
      <c r="AE3378" s="291"/>
      <c r="AF3378" s="291"/>
      <c r="AG3378" s="291"/>
      <c r="AH3378" s="291"/>
      <c r="AI3378" s="291"/>
      <c r="AJ3378" s="291"/>
      <c r="AK3378" s="291"/>
      <c r="AL3378" s="291"/>
      <c r="AM3378" s="291"/>
      <c r="AN3378" s="291"/>
      <c r="AO3378" s="291"/>
      <c r="AP3378" s="291"/>
      <c r="AQ3378" s="291"/>
      <c r="AR3378" s="291"/>
      <c r="AS3378" s="291"/>
      <c r="AT3378" s="291"/>
      <c r="AU3378" s="291"/>
      <c r="AV3378" s="291"/>
      <c r="AW3378" s="291"/>
      <c r="AX3378" s="291"/>
      <c r="AY3378" s="291"/>
      <c r="AZ3378" s="291"/>
      <c r="BA3378" s="291"/>
      <c r="BB3378" s="291"/>
      <c r="BC3378" s="291"/>
      <c r="BD3378" s="291"/>
      <c r="BE3378" s="291"/>
      <c r="BF3378" s="291"/>
      <c r="BG3378" s="291"/>
      <c r="BH3378" s="291"/>
      <c r="BI3378" s="291"/>
    </row>
    <row r="3379" spans="26:61">
      <c r="Z3379" s="291"/>
      <c r="AA3379" s="291"/>
      <c r="AB3379" s="291"/>
      <c r="AC3379" s="291"/>
      <c r="AD3379" s="291"/>
      <c r="AE3379" s="291"/>
      <c r="AF3379" s="291"/>
      <c r="AG3379" s="291"/>
      <c r="AH3379" s="291"/>
      <c r="AI3379" s="291"/>
      <c r="AJ3379" s="291"/>
      <c r="AK3379" s="291"/>
      <c r="AL3379" s="291"/>
      <c r="AM3379" s="291"/>
      <c r="AN3379" s="291"/>
      <c r="AO3379" s="291"/>
      <c r="AP3379" s="291"/>
      <c r="AQ3379" s="291"/>
      <c r="AR3379" s="291"/>
      <c r="AS3379" s="291"/>
      <c r="AT3379" s="291"/>
      <c r="AU3379" s="291"/>
      <c r="AV3379" s="291"/>
      <c r="AW3379" s="291"/>
      <c r="AX3379" s="291"/>
      <c r="AY3379" s="291"/>
      <c r="AZ3379" s="291"/>
      <c r="BA3379" s="291"/>
      <c r="BB3379" s="291"/>
      <c r="BC3379" s="291"/>
      <c r="BD3379" s="291"/>
      <c r="BE3379" s="291"/>
      <c r="BF3379" s="291"/>
      <c r="BG3379" s="291"/>
      <c r="BH3379" s="291"/>
      <c r="BI3379" s="291"/>
    </row>
    <row r="3380" spans="26:61">
      <c r="Z3380" s="291"/>
      <c r="AA3380" s="291"/>
      <c r="AB3380" s="291"/>
      <c r="AC3380" s="291"/>
      <c r="AD3380" s="291"/>
      <c r="AE3380" s="291"/>
      <c r="AF3380" s="291"/>
      <c r="AG3380" s="291"/>
      <c r="AH3380" s="291"/>
      <c r="AI3380" s="291"/>
      <c r="AJ3380" s="291"/>
      <c r="AK3380" s="291"/>
      <c r="AL3380" s="291"/>
      <c r="AM3380" s="291"/>
      <c r="AN3380" s="291"/>
      <c r="AO3380" s="291"/>
      <c r="AP3380" s="291"/>
      <c r="AQ3380" s="291"/>
      <c r="AR3380" s="291"/>
      <c r="AS3380" s="291"/>
      <c r="AT3380" s="291"/>
      <c r="AU3380" s="291"/>
      <c r="AV3380" s="291"/>
      <c r="AW3380" s="291"/>
      <c r="AX3380" s="291"/>
      <c r="AY3380" s="291"/>
      <c r="AZ3380" s="291"/>
      <c r="BA3380" s="291"/>
      <c r="BB3380" s="291"/>
      <c r="BC3380" s="291"/>
      <c r="BD3380" s="291"/>
      <c r="BE3380" s="291"/>
      <c r="BF3380" s="291"/>
      <c r="BG3380" s="291"/>
      <c r="BH3380" s="291"/>
      <c r="BI3380" s="291"/>
    </row>
    <row r="3381" spans="26:61">
      <c r="Z3381" s="291"/>
      <c r="AA3381" s="291"/>
      <c r="AB3381" s="291"/>
      <c r="AC3381" s="291"/>
      <c r="AD3381" s="291"/>
      <c r="AE3381" s="291"/>
      <c r="AF3381" s="291"/>
      <c r="AG3381" s="291"/>
      <c r="AH3381" s="291"/>
      <c r="AI3381" s="291"/>
      <c r="AJ3381" s="291"/>
      <c r="AK3381" s="291"/>
      <c r="AL3381" s="291"/>
      <c r="AM3381" s="291"/>
      <c r="AN3381" s="291"/>
      <c r="AO3381" s="291"/>
      <c r="AP3381" s="291"/>
      <c r="AQ3381" s="291"/>
      <c r="AR3381" s="291"/>
      <c r="AS3381" s="291"/>
      <c r="AT3381" s="291"/>
      <c r="AU3381" s="291"/>
      <c r="AV3381" s="291"/>
      <c r="AW3381" s="291"/>
      <c r="AX3381" s="291"/>
      <c r="AY3381" s="291"/>
      <c r="AZ3381" s="291"/>
      <c r="BA3381" s="291"/>
      <c r="BB3381" s="291"/>
      <c r="BC3381" s="291"/>
      <c r="BD3381" s="291"/>
      <c r="BE3381" s="291"/>
      <c r="BF3381" s="291"/>
      <c r="BG3381" s="291"/>
      <c r="BH3381" s="291"/>
      <c r="BI3381" s="291"/>
    </row>
    <row r="3382" spans="26:61">
      <c r="Z3382" s="291"/>
      <c r="AA3382" s="291"/>
      <c r="AB3382" s="291"/>
      <c r="AC3382" s="291"/>
      <c r="AD3382" s="291"/>
      <c r="AE3382" s="291"/>
      <c r="AF3382" s="291"/>
      <c r="AG3382" s="291"/>
      <c r="AH3382" s="291"/>
      <c r="AI3382" s="291"/>
      <c r="AJ3382" s="291"/>
      <c r="AK3382" s="291"/>
      <c r="AL3382" s="291"/>
      <c r="AM3382" s="291"/>
      <c r="AN3382" s="291"/>
      <c r="AO3382" s="291"/>
      <c r="AP3382" s="291"/>
      <c r="AQ3382" s="291"/>
      <c r="AR3382" s="291"/>
      <c r="AS3382" s="291"/>
      <c r="AT3382" s="291"/>
      <c r="AU3382" s="291"/>
      <c r="AV3382" s="291"/>
      <c r="AW3382" s="291"/>
      <c r="AX3382" s="291"/>
      <c r="AY3382" s="291"/>
      <c r="AZ3382" s="291"/>
      <c r="BA3382" s="291"/>
      <c r="BB3382" s="291"/>
      <c r="BC3382" s="291"/>
      <c r="BD3382" s="291"/>
      <c r="BE3382" s="291"/>
      <c r="BF3382" s="291"/>
      <c r="BG3382" s="291"/>
      <c r="BH3382" s="291"/>
      <c r="BI3382" s="291"/>
    </row>
    <row r="3389" spans="26:61">
      <c r="AV3389" s="291" t="s">
        <v>1563</v>
      </c>
      <c r="AW3389" s="291"/>
      <c r="AX3389" s="291" t="s">
        <v>1559</v>
      </c>
      <c r="AY3389" s="291"/>
      <c r="AZ3389" s="291"/>
      <c r="BA3389" s="291"/>
      <c r="BB3389" s="291"/>
      <c r="BC3389" s="291"/>
      <c r="BD3389" s="291"/>
      <c r="BE3389" s="291"/>
      <c r="BF3389" s="291"/>
    </row>
    <row r="3390" spans="26:61">
      <c r="AV3390" s="291" t="s">
        <v>1564</v>
      </c>
      <c r="AW3390" s="291"/>
      <c r="AX3390" s="291" t="s">
        <v>1575</v>
      </c>
      <c r="AY3390" s="291"/>
      <c r="AZ3390" s="291"/>
      <c r="BA3390" s="291"/>
      <c r="BB3390" s="291"/>
      <c r="BC3390" s="291"/>
      <c r="BD3390" s="291"/>
      <c r="BE3390" s="291"/>
      <c r="BF3390" s="291"/>
    </row>
    <row r="3391" spans="26:61">
      <c r="AV3391" s="291" t="s">
        <v>1565</v>
      </c>
      <c r="AW3391" s="291"/>
      <c r="AX3391" s="291" t="s">
        <v>1576</v>
      </c>
      <c r="AY3391" s="291"/>
      <c r="AZ3391" s="291"/>
      <c r="BA3391" s="291"/>
      <c r="BB3391" s="291"/>
      <c r="BC3391" s="291"/>
      <c r="BD3391" s="291"/>
      <c r="BE3391" s="291"/>
      <c r="BF3391" s="291"/>
    </row>
    <row r="3392" spans="26:61">
      <c r="AV3392" s="140"/>
      <c r="AW3392" s="140"/>
      <c r="AX3392" s="140"/>
      <c r="AY3392" s="140"/>
      <c r="AZ3392" s="140"/>
      <c r="BE3392" s="291"/>
      <c r="BF3392" s="291"/>
    </row>
    <row r="3393" spans="48:58">
      <c r="AV3393" s="291" t="s">
        <v>1566</v>
      </c>
      <c r="AW3393" s="291"/>
      <c r="AX3393" s="291" t="s">
        <v>1138</v>
      </c>
      <c r="AY3393" s="291"/>
      <c r="AZ3393" s="291"/>
      <c r="BA3393" s="291"/>
      <c r="BB3393" s="291"/>
      <c r="BC3393" s="291"/>
      <c r="BD3393" s="291"/>
      <c r="BE3393" s="291"/>
      <c r="BF3393" s="291"/>
    </row>
    <row r="3394" spans="48:58">
      <c r="AV3394" s="291" t="s">
        <v>1567</v>
      </c>
      <c r="AW3394" s="291"/>
      <c r="AX3394" s="291" t="s">
        <v>1577</v>
      </c>
      <c r="AY3394" s="291"/>
      <c r="AZ3394" s="291"/>
      <c r="BA3394" s="291"/>
      <c r="BB3394" s="291"/>
      <c r="BC3394" s="291"/>
      <c r="BD3394" s="291"/>
      <c r="BE3394" s="291"/>
      <c r="BF3394" s="291"/>
    </row>
    <row r="3395" spans="48:58">
      <c r="AV3395" s="291" t="s">
        <v>1568</v>
      </c>
      <c r="AW3395" s="291"/>
      <c r="AX3395" s="291" t="s">
        <v>1578</v>
      </c>
      <c r="AY3395" s="291"/>
      <c r="AZ3395" s="291"/>
      <c r="BA3395" s="291"/>
      <c r="BB3395" s="291"/>
      <c r="BC3395" s="291"/>
      <c r="BD3395" s="291"/>
      <c r="BE3395" s="291"/>
      <c r="BF3395" s="291"/>
    </row>
    <row r="3396" spans="48:58">
      <c r="AV3396" s="140"/>
      <c r="AW3396" s="140"/>
      <c r="AX3396" s="140"/>
      <c r="AY3396" s="140"/>
      <c r="AZ3396" s="140"/>
      <c r="BF3396" s="291"/>
    </row>
    <row r="3397" spans="48:58">
      <c r="AV3397" s="291" t="s">
        <v>1569</v>
      </c>
      <c r="AW3397" s="291"/>
      <c r="AX3397" s="291" t="s">
        <v>1561</v>
      </c>
      <c r="AY3397" s="291"/>
      <c r="AZ3397" s="291"/>
      <c r="BA3397" s="291"/>
      <c r="BB3397" s="291"/>
      <c r="BC3397" s="291"/>
      <c r="BD3397" s="291"/>
      <c r="BE3397" s="291"/>
      <c r="BF3397" s="291"/>
    </row>
    <row r="3398" spans="48:58">
      <c r="AV3398" s="291" t="s">
        <v>1570</v>
      </c>
      <c r="AW3398" s="291"/>
      <c r="AX3398" s="291" t="s">
        <v>1579</v>
      </c>
      <c r="AY3398" s="291"/>
      <c r="AZ3398" s="291"/>
      <c r="BA3398" s="291"/>
      <c r="BB3398" s="291"/>
      <c r="BC3398" s="291"/>
      <c r="BD3398" s="291"/>
      <c r="BE3398" s="291"/>
      <c r="BF3398" s="291"/>
    </row>
    <row r="3399" spans="48:58">
      <c r="AV3399" s="291" t="s">
        <v>1571</v>
      </c>
      <c r="AW3399" s="291"/>
      <c r="AX3399" s="291" t="s">
        <v>1580</v>
      </c>
      <c r="AY3399" s="291"/>
      <c r="AZ3399" s="291"/>
      <c r="BA3399" s="291"/>
      <c r="BB3399" s="291"/>
      <c r="BC3399" s="291"/>
      <c r="BD3399" s="291"/>
      <c r="BE3399" s="291"/>
      <c r="BF3399" s="291"/>
    </row>
    <row r="3400" spans="48:58">
      <c r="AV3400" s="140"/>
      <c r="AW3400" s="140"/>
      <c r="AX3400" s="140"/>
      <c r="AY3400" s="140"/>
      <c r="AZ3400" s="140"/>
      <c r="BE3400" s="291"/>
      <c r="BF3400" s="291"/>
    </row>
    <row r="3401" spans="48:58">
      <c r="AV3401" s="291" t="s">
        <v>1572</v>
      </c>
      <c r="AW3401" s="291"/>
      <c r="AX3401" s="291" t="s">
        <v>1581</v>
      </c>
      <c r="AY3401" s="291"/>
      <c r="AZ3401" s="291"/>
      <c r="BA3401" s="291"/>
      <c r="BB3401" s="291"/>
      <c r="BC3401" s="291"/>
      <c r="BD3401" s="291"/>
      <c r="BE3401" s="291"/>
      <c r="BF3401" s="291"/>
    </row>
    <row r="3402" spans="48:58">
      <c r="AV3402" s="291" t="s">
        <v>1573</v>
      </c>
      <c r="AW3402" s="291"/>
      <c r="AX3402" s="291" t="s">
        <v>1582</v>
      </c>
      <c r="AY3402" s="291"/>
      <c r="AZ3402" s="291"/>
      <c r="BA3402" s="291"/>
      <c r="BB3402" s="291"/>
      <c r="BC3402" s="291"/>
      <c r="BD3402" s="291"/>
      <c r="BE3402" s="291"/>
      <c r="BF3402" s="291"/>
    </row>
    <row r="3403" spans="48:58">
      <c r="AV3403" s="291" t="s">
        <v>1574</v>
      </c>
      <c r="AW3403" s="291"/>
      <c r="AX3403" s="291" t="s">
        <v>1583</v>
      </c>
      <c r="AY3403" s="291"/>
      <c r="AZ3403" s="291"/>
      <c r="BA3403" s="291"/>
      <c r="BB3403" s="291"/>
      <c r="BC3403" s="291"/>
      <c r="BD3403" s="291"/>
      <c r="BE3403" s="291"/>
      <c r="BF3403" s="291"/>
    </row>
    <row r="3404" spans="48:58">
      <c r="AV3404" s="291"/>
      <c r="AW3404" s="291"/>
      <c r="AX3404" s="291"/>
      <c r="AY3404" s="291"/>
      <c r="AZ3404" s="291"/>
      <c r="BA3404" s="291"/>
      <c r="BB3404" s="291"/>
      <c r="BC3404" s="291"/>
      <c r="BD3404" s="291"/>
      <c r="BE3404" s="291"/>
      <c r="BF3404" s="291"/>
    </row>
    <row r="3491" spans="1:2" s="291" customFormat="1">
      <c r="A3491" s="291" t="s">
        <v>1584</v>
      </c>
    </row>
    <row r="3493" spans="1:2">
      <c r="B3493" s="133" t="s">
        <v>1585</v>
      </c>
    </row>
    <row r="3530" spans="2:2">
      <c r="B3530" s="133" t="s">
        <v>1586</v>
      </c>
    </row>
    <row r="3565" spans="1:5" s="291" customFormat="1">
      <c r="A3565" s="291" t="s">
        <v>1589</v>
      </c>
      <c r="C3565" s="291" t="s">
        <v>1587</v>
      </c>
      <c r="E3565" s="291" t="s">
        <v>1588</v>
      </c>
    </row>
    <row r="3606" spans="1:5" s="291" customFormat="1">
      <c r="A3606" s="291" t="s">
        <v>1590</v>
      </c>
      <c r="C3606" s="291" t="s">
        <v>1591</v>
      </c>
      <c r="E3606" s="291" t="s">
        <v>1592</v>
      </c>
    </row>
    <row r="3646" spans="1:3" s="291" customFormat="1">
      <c r="A3646" s="291" t="s">
        <v>1593</v>
      </c>
      <c r="C3646" s="291" t="s">
        <v>1594</v>
      </c>
    </row>
    <row r="3730" spans="1:1" s="291" customFormat="1">
      <c r="A3730" s="291" t="s">
        <v>1595</v>
      </c>
    </row>
    <row r="3732" spans="1:1">
      <c r="A3732" s="133" t="s">
        <v>1596</v>
      </c>
    </row>
    <row r="3769" spans="1:1">
      <c r="A3769" s="133" t="s">
        <v>1597</v>
      </c>
    </row>
    <row r="3812" spans="1:1" s="291" customFormat="1">
      <c r="A3812" s="291" t="s">
        <v>1663</v>
      </c>
    </row>
    <row r="3840" spans="56:74">
      <c r="BD3840" s="291"/>
      <c r="BE3840" s="291"/>
      <c r="BF3840" s="291"/>
      <c r="BG3840" s="291"/>
      <c r="BH3840" s="291"/>
      <c r="BI3840" s="291"/>
      <c r="BJ3840" s="291"/>
      <c r="BK3840" s="291"/>
      <c r="BL3840" s="291"/>
      <c r="BM3840" s="291"/>
      <c r="BN3840" s="291"/>
      <c r="BO3840" s="291"/>
      <c r="BP3840" s="291"/>
      <c r="BQ3840" s="291"/>
      <c r="BR3840" s="291"/>
      <c r="BS3840" s="291"/>
      <c r="BT3840" s="291"/>
      <c r="BU3840" s="291"/>
      <c r="BV3840" s="291"/>
    </row>
    <row r="3841" spans="56:74">
      <c r="BD3841" s="291"/>
      <c r="BE3841" s="291"/>
      <c r="BF3841" s="291"/>
      <c r="BG3841" s="291"/>
      <c r="BH3841" s="291"/>
      <c r="BI3841" s="291"/>
      <c r="BJ3841" s="291"/>
      <c r="BK3841" s="291"/>
      <c r="BL3841" s="291"/>
      <c r="BM3841" s="291"/>
      <c r="BN3841" s="291"/>
      <c r="BO3841" s="291"/>
      <c r="BP3841" s="291"/>
      <c r="BQ3841" s="291"/>
      <c r="BR3841" s="291"/>
      <c r="BS3841" s="291"/>
      <c r="BT3841" s="291"/>
      <c r="BU3841" s="291"/>
      <c r="BV3841" s="291"/>
    </row>
    <row r="3842" spans="56:74">
      <c r="BD3842" s="291"/>
      <c r="BE3842" s="291"/>
      <c r="BF3842" s="291"/>
      <c r="BG3842" s="291"/>
      <c r="BH3842" s="291"/>
      <c r="BI3842" s="291"/>
      <c r="BJ3842" s="291"/>
      <c r="BK3842" s="291"/>
      <c r="BL3842" s="291"/>
      <c r="BM3842" s="291"/>
      <c r="BN3842" s="291"/>
      <c r="BO3842" s="291"/>
      <c r="BP3842" s="291"/>
      <c r="BQ3842" s="291"/>
      <c r="BR3842" s="291"/>
      <c r="BS3842" s="291"/>
      <c r="BT3842" s="291"/>
      <c r="BU3842" s="291"/>
      <c r="BV3842" s="291"/>
    </row>
    <row r="3843" spans="56:74">
      <c r="BD3843" s="291"/>
      <c r="BE3843" s="291"/>
      <c r="BF3843" s="291"/>
      <c r="BG3843" s="291"/>
      <c r="BH3843" s="291"/>
      <c r="BI3843" s="291"/>
      <c r="BJ3843" s="291"/>
      <c r="BK3843" s="291"/>
      <c r="BL3843" s="291"/>
      <c r="BM3843" s="291"/>
      <c r="BN3843" s="291"/>
      <c r="BO3843" s="291"/>
      <c r="BP3843" s="291"/>
      <c r="BQ3843" s="291"/>
      <c r="BR3843" s="291"/>
      <c r="BS3843" s="291"/>
      <c r="BT3843" s="291"/>
      <c r="BU3843" s="291"/>
      <c r="BV3843" s="291"/>
    </row>
    <row r="3844" spans="56:74">
      <c r="BD3844" s="291"/>
      <c r="BE3844" s="291"/>
      <c r="BF3844" s="291"/>
      <c r="BG3844" s="291"/>
      <c r="BH3844" s="291"/>
      <c r="BI3844" s="291"/>
      <c r="BJ3844" s="291"/>
      <c r="BK3844" s="291"/>
      <c r="BL3844" s="291"/>
      <c r="BM3844" s="291"/>
      <c r="BN3844" s="291"/>
      <c r="BO3844" s="291"/>
      <c r="BP3844" s="291"/>
      <c r="BQ3844" s="291"/>
      <c r="BR3844" s="291"/>
      <c r="BS3844" s="291"/>
      <c r="BT3844" s="291"/>
      <c r="BU3844" s="291"/>
      <c r="BV3844" s="291"/>
    </row>
    <row r="3845" spans="56:74">
      <c r="BD3845" s="291"/>
      <c r="BE3845" s="291" t="s">
        <v>1610</v>
      </c>
      <c r="BF3845" s="291"/>
      <c r="BG3845" s="291" t="s">
        <v>1642</v>
      </c>
      <c r="BH3845" s="291"/>
      <c r="BI3845" s="291"/>
      <c r="BN3845" s="291"/>
      <c r="BO3845" s="291"/>
      <c r="BP3845" s="291"/>
      <c r="BQ3845" s="291"/>
      <c r="BR3845" s="291"/>
      <c r="BS3845" s="291"/>
      <c r="BT3845" s="291"/>
      <c r="BU3845" s="291"/>
      <c r="BV3845" s="291"/>
    </row>
    <row r="3846" spans="56:74">
      <c r="BD3846" s="291"/>
      <c r="BE3846" s="291" t="s">
        <v>1611</v>
      </c>
      <c r="BF3846" s="291"/>
      <c r="BG3846" s="291" t="s">
        <v>1643</v>
      </c>
      <c r="BH3846" s="291"/>
      <c r="BI3846" s="291"/>
      <c r="BN3846" s="291"/>
      <c r="BO3846" s="291"/>
      <c r="BP3846" s="291"/>
      <c r="BQ3846" s="291"/>
      <c r="BR3846" s="291"/>
      <c r="BS3846" s="291"/>
      <c r="BT3846" s="291"/>
      <c r="BU3846" s="291"/>
      <c r="BV3846" s="291"/>
    </row>
    <row r="3847" spans="56:74">
      <c r="BD3847" s="291"/>
      <c r="BE3847" s="291" t="s">
        <v>1612</v>
      </c>
      <c r="BF3847" s="291"/>
      <c r="BG3847" s="291" t="s">
        <v>1644</v>
      </c>
      <c r="BH3847" s="291"/>
      <c r="BI3847" s="291"/>
      <c r="BN3847" s="291"/>
      <c r="BO3847" s="291"/>
      <c r="BP3847" s="291"/>
      <c r="BQ3847" s="291"/>
      <c r="BR3847" s="291"/>
      <c r="BS3847" s="291"/>
      <c r="BT3847" s="291"/>
      <c r="BU3847" s="291"/>
      <c r="BV3847" s="291"/>
    </row>
    <row r="3848" spans="56:74">
      <c r="BD3848" s="291"/>
      <c r="BE3848" s="291"/>
      <c r="BF3848" s="291"/>
      <c r="BG3848" s="291"/>
      <c r="BH3848" s="291"/>
      <c r="BI3848" s="291"/>
      <c r="BN3848" s="291"/>
      <c r="BO3848" s="291"/>
      <c r="BP3848" s="291"/>
      <c r="BQ3848" s="291"/>
      <c r="BR3848" s="291"/>
      <c r="BS3848" s="291"/>
      <c r="BT3848" s="291"/>
      <c r="BU3848" s="291"/>
      <c r="BV3848" s="291"/>
    </row>
    <row r="3849" spans="56:74">
      <c r="BD3849" s="291"/>
      <c r="BE3849" s="291" t="s">
        <v>1613</v>
      </c>
      <c r="BF3849" s="291"/>
      <c r="BG3849" s="291" t="s">
        <v>1598</v>
      </c>
      <c r="BH3849" s="291"/>
      <c r="BI3849" s="291"/>
      <c r="BN3849" s="291"/>
      <c r="BO3849" s="291"/>
      <c r="BP3849" s="291"/>
      <c r="BQ3849" s="291"/>
      <c r="BR3849" s="291"/>
      <c r="BS3849" s="291"/>
      <c r="BT3849" s="291"/>
      <c r="BU3849" s="291"/>
      <c r="BV3849" s="291"/>
    </row>
    <row r="3850" spans="56:74">
      <c r="BD3850" s="291"/>
      <c r="BE3850" s="291" t="s">
        <v>1614</v>
      </c>
      <c r="BF3850" s="291"/>
      <c r="BG3850" s="291" t="s">
        <v>1599</v>
      </c>
      <c r="BH3850" s="291"/>
      <c r="BI3850" s="291"/>
      <c r="BN3850" s="291"/>
      <c r="BO3850" s="291"/>
      <c r="BP3850" s="291"/>
      <c r="BQ3850" s="291"/>
      <c r="BR3850" s="291"/>
      <c r="BS3850" s="291"/>
      <c r="BT3850" s="291"/>
      <c r="BU3850" s="291"/>
      <c r="BV3850" s="291"/>
    </row>
    <row r="3851" spans="56:74">
      <c r="BD3851" s="291"/>
      <c r="BE3851" s="291" t="s">
        <v>1615</v>
      </c>
      <c r="BF3851" s="291"/>
      <c r="BG3851" s="291" t="s">
        <v>1645</v>
      </c>
      <c r="BH3851" s="291"/>
      <c r="BI3851" s="291"/>
      <c r="BN3851" s="291"/>
      <c r="BO3851" s="291"/>
      <c r="BP3851" s="291"/>
      <c r="BQ3851" s="291"/>
      <c r="BR3851" s="291"/>
      <c r="BS3851" s="291"/>
      <c r="BT3851" s="291"/>
      <c r="BU3851" s="291"/>
      <c r="BV3851" s="291"/>
    </row>
    <row r="3852" spans="56:74">
      <c r="BD3852" s="291"/>
      <c r="BE3852" s="291" t="s">
        <v>1616</v>
      </c>
      <c r="BF3852" s="291"/>
      <c r="BG3852" s="291" t="s">
        <v>1600</v>
      </c>
      <c r="BH3852" s="291"/>
      <c r="BI3852" s="291"/>
      <c r="BN3852" s="291"/>
      <c r="BO3852" s="291"/>
      <c r="BP3852" s="291"/>
      <c r="BQ3852" s="291"/>
      <c r="BR3852" s="291"/>
      <c r="BS3852" s="291"/>
      <c r="BT3852" s="291"/>
      <c r="BU3852" s="291"/>
      <c r="BV3852" s="291"/>
    </row>
    <row r="3853" spans="56:74">
      <c r="BD3853" s="291"/>
      <c r="BE3853" s="291" t="s">
        <v>1617</v>
      </c>
      <c r="BF3853" s="291"/>
      <c r="BG3853" s="291" t="s">
        <v>1646</v>
      </c>
      <c r="BH3853" s="291"/>
      <c r="BI3853" s="291"/>
      <c r="BN3853" s="291"/>
      <c r="BO3853" s="291"/>
      <c r="BP3853" s="291"/>
      <c r="BQ3853" s="291"/>
      <c r="BR3853" s="291"/>
      <c r="BS3853" s="291"/>
      <c r="BT3853" s="291"/>
      <c r="BU3853" s="291"/>
      <c r="BV3853" s="291"/>
    </row>
    <row r="3854" spans="56:74">
      <c r="BD3854" s="291"/>
      <c r="BE3854" s="291" t="s">
        <v>1618</v>
      </c>
      <c r="BF3854" s="291"/>
      <c r="BG3854" s="291" t="s">
        <v>1609</v>
      </c>
      <c r="BH3854" s="291"/>
      <c r="BI3854" s="291"/>
      <c r="BN3854" s="291"/>
      <c r="BO3854" s="291"/>
      <c r="BP3854" s="291"/>
      <c r="BQ3854" s="291"/>
      <c r="BR3854" s="291"/>
      <c r="BS3854" s="291"/>
      <c r="BT3854" s="291"/>
      <c r="BU3854" s="291"/>
      <c r="BV3854" s="291"/>
    </row>
    <row r="3855" spans="56:74">
      <c r="BD3855" s="291"/>
      <c r="BE3855" s="291"/>
      <c r="BF3855" s="291"/>
      <c r="BG3855" s="291"/>
      <c r="BH3855" s="291"/>
      <c r="BI3855" s="291"/>
      <c r="BN3855" s="291"/>
      <c r="BO3855" s="291"/>
      <c r="BP3855" s="291"/>
      <c r="BQ3855" s="291"/>
      <c r="BR3855" s="291"/>
      <c r="BS3855" s="291"/>
      <c r="BT3855" s="291"/>
      <c r="BU3855" s="291"/>
      <c r="BV3855" s="291"/>
    </row>
    <row r="3856" spans="56:74">
      <c r="BD3856" s="291"/>
      <c r="BE3856" s="291" t="s">
        <v>1619</v>
      </c>
      <c r="BF3856" s="291"/>
      <c r="BG3856" s="291" t="s">
        <v>1601</v>
      </c>
      <c r="BH3856" s="291"/>
      <c r="BI3856" s="291"/>
      <c r="BN3856" s="291"/>
      <c r="BO3856" s="291"/>
      <c r="BP3856" s="291"/>
      <c r="BQ3856" s="291"/>
      <c r="BR3856" s="291"/>
      <c r="BS3856" s="291"/>
      <c r="BT3856" s="291"/>
      <c r="BU3856" s="291"/>
      <c r="BV3856" s="291"/>
    </row>
    <row r="3857" spans="56:74">
      <c r="BD3857" s="291"/>
      <c r="BE3857" s="291" t="s">
        <v>1620</v>
      </c>
      <c r="BF3857" s="291"/>
      <c r="BG3857" s="291" t="s">
        <v>1647</v>
      </c>
      <c r="BH3857" s="291"/>
      <c r="BI3857" s="291"/>
      <c r="BN3857" s="291"/>
      <c r="BO3857" s="291"/>
      <c r="BP3857" s="291"/>
      <c r="BQ3857" s="291"/>
      <c r="BR3857" s="291"/>
      <c r="BS3857" s="291"/>
      <c r="BT3857" s="291"/>
      <c r="BU3857" s="291"/>
      <c r="BV3857" s="291"/>
    </row>
    <row r="3858" spans="56:74">
      <c r="BD3858" s="291"/>
      <c r="BE3858" s="291" t="s">
        <v>1621</v>
      </c>
      <c r="BF3858" s="291"/>
      <c r="BG3858" s="291" t="s">
        <v>1648</v>
      </c>
      <c r="BH3858" s="291"/>
      <c r="BI3858" s="291"/>
      <c r="BN3858" s="291"/>
      <c r="BO3858" s="291"/>
      <c r="BP3858" s="291"/>
      <c r="BQ3858" s="291"/>
      <c r="BR3858" s="291"/>
      <c r="BS3858" s="291"/>
      <c r="BT3858" s="291"/>
      <c r="BU3858" s="291"/>
      <c r="BV3858" s="291"/>
    </row>
    <row r="3859" spans="56:74">
      <c r="BD3859" s="291"/>
      <c r="BE3859" s="291"/>
      <c r="BF3859" s="291"/>
      <c r="BG3859" s="291"/>
      <c r="BH3859" s="291"/>
      <c r="BI3859" s="291"/>
      <c r="BN3859" s="291"/>
      <c r="BO3859" s="291"/>
      <c r="BP3859" s="291"/>
      <c r="BQ3859" s="291"/>
      <c r="BR3859" s="291"/>
      <c r="BS3859" s="291"/>
      <c r="BT3859" s="291"/>
      <c r="BU3859" s="291"/>
      <c r="BV3859" s="291"/>
    </row>
    <row r="3860" spans="56:74">
      <c r="BD3860" s="291"/>
      <c r="BE3860" s="291" t="s">
        <v>1622</v>
      </c>
      <c r="BF3860" s="291"/>
      <c r="BG3860" s="291" t="s">
        <v>1602</v>
      </c>
      <c r="BH3860" s="291"/>
      <c r="BI3860" s="291"/>
      <c r="BN3860" s="291"/>
      <c r="BO3860" s="291"/>
      <c r="BP3860" s="291"/>
      <c r="BQ3860" s="291"/>
      <c r="BR3860" s="291"/>
      <c r="BS3860" s="291"/>
      <c r="BT3860" s="291"/>
      <c r="BU3860" s="291"/>
      <c r="BV3860" s="291"/>
    </row>
    <row r="3861" spans="56:74">
      <c r="BD3861" s="291"/>
      <c r="BE3861" s="291" t="s">
        <v>1623</v>
      </c>
      <c r="BF3861" s="291"/>
      <c r="BG3861" s="291" t="s">
        <v>1649</v>
      </c>
      <c r="BH3861" s="291"/>
      <c r="BI3861" s="291"/>
      <c r="BN3861" s="291"/>
      <c r="BO3861" s="291"/>
      <c r="BP3861" s="291"/>
      <c r="BQ3861" s="291"/>
      <c r="BR3861" s="291"/>
      <c r="BS3861" s="291"/>
      <c r="BT3861" s="291"/>
      <c r="BU3861" s="291"/>
      <c r="BV3861" s="291"/>
    </row>
    <row r="3862" spans="56:74">
      <c r="BD3862" s="291"/>
      <c r="BE3862" s="291" t="s">
        <v>1624</v>
      </c>
      <c r="BF3862" s="291"/>
      <c r="BG3862" s="291" t="s">
        <v>1650</v>
      </c>
      <c r="BH3862" s="291"/>
      <c r="BI3862" s="291"/>
      <c r="BN3862" s="291"/>
      <c r="BO3862" s="291"/>
      <c r="BP3862" s="291"/>
      <c r="BQ3862" s="291"/>
      <c r="BR3862" s="291"/>
      <c r="BS3862" s="291"/>
      <c r="BT3862" s="291"/>
      <c r="BU3862" s="291"/>
      <c r="BV3862" s="291"/>
    </row>
    <row r="3863" spans="56:74">
      <c r="BD3863" s="291"/>
      <c r="BE3863" s="291"/>
      <c r="BF3863" s="291"/>
      <c r="BG3863" s="291"/>
      <c r="BH3863" s="291"/>
      <c r="BI3863" s="291"/>
      <c r="BN3863" s="291"/>
      <c r="BO3863" s="291"/>
      <c r="BP3863" s="291"/>
      <c r="BQ3863" s="291"/>
      <c r="BR3863" s="291"/>
      <c r="BS3863" s="291"/>
      <c r="BT3863" s="291"/>
      <c r="BU3863" s="291"/>
      <c r="BV3863" s="291"/>
    </row>
    <row r="3864" spans="56:74">
      <c r="BD3864" s="291"/>
      <c r="BE3864" s="291" t="s">
        <v>1625</v>
      </c>
      <c r="BF3864" s="291"/>
      <c r="BG3864" s="291" t="s">
        <v>1603</v>
      </c>
      <c r="BH3864" s="291"/>
      <c r="BI3864" s="291"/>
      <c r="BN3864" s="291"/>
      <c r="BO3864" s="291"/>
      <c r="BP3864" s="291"/>
      <c r="BQ3864" s="291"/>
      <c r="BR3864" s="291"/>
      <c r="BS3864" s="291"/>
      <c r="BT3864" s="291"/>
      <c r="BU3864" s="291"/>
      <c r="BV3864" s="291"/>
    </row>
    <row r="3865" spans="56:74">
      <c r="BD3865" s="291"/>
      <c r="BE3865" s="291" t="s">
        <v>1626</v>
      </c>
      <c r="BF3865" s="291"/>
      <c r="BG3865" s="291" t="s">
        <v>1176</v>
      </c>
      <c r="BH3865" s="291"/>
      <c r="BI3865" s="291"/>
      <c r="BN3865" s="291"/>
      <c r="BO3865" s="291"/>
      <c r="BP3865" s="291"/>
      <c r="BQ3865" s="291"/>
      <c r="BR3865" s="291"/>
      <c r="BS3865" s="291"/>
      <c r="BT3865" s="291"/>
      <c r="BU3865" s="291"/>
      <c r="BV3865" s="291"/>
    </row>
    <row r="3866" spans="56:74">
      <c r="BD3866" s="291"/>
      <c r="BE3866" s="291" t="s">
        <v>1627</v>
      </c>
      <c r="BF3866" s="291"/>
      <c r="BG3866" s="291" t="s">
        <v>1177</v>
      </c>
      <c r="BH3866" s="291"/>
      <c r="BI3866" s="291"/>
      <c r="BN3866" s="291"/>
      <c r="BO3866" s="291"/>
      <c r="BP3866" s="291"/>
      <c r="BQ3866" s="291"/>
      <c r="BR3866" s="291"/>
      <c r="BS3866" s="291"/>
      <c r="BT3866" s="291"/>
      <c r="BU3866" s="291"/>
      <c r="BV3866" s="291"/>
    </row>
    <row r="3867" spans="56:74">
      <c r="BD3867" s="291"/>
      <c r="BE3867" s="291"/>
      <c r="BF3867" s="291"/>
      <c r="BG3867" s="291"/>
      <c r="BH3867" s="291"/>
      <c r="BI3867" s="291"/>
      <c r="BN3867" s="291"/>
      <c r="BO3867" s="291"/>
      <c r="BP3867" s="291"/>
      <c r="BQ3867" s="291"/>
      <c r="BR3867" s="291"/>
      <c r="BS3867" s="291"/>
      <c r="BT3867" s="291"/>
      <c r="BU3867" s="291"/>
      <c r="BV3867" s="291"/>
    </row>
    <row r="3868" spans="56:74">
      <c r="BD3868" s="291"/>
      <c r="BE3868" s="291" t="s">
        <v>1628</v>
      </c>
      <c r="BF3868" s="291"/>
      <c r="BG3868" s="291" t="s">
        <v>1178</v>
      </c>
      <c r="BH3868" s="291"/>
      <c r="BI3868" s="291"/>
      <c r="BN3868" s="291"/>
      <c r="BO3868" s="291"/>
      <c r="BP3868" s="291"/>
      <c r="BQ3868" s="291"/>
      <c r="BR3868" s="291"/>
      <c r="BS3868" s="291"/>
      <c r="BT3868" s="291"/>
      <c r="BU3868" s="291"/>
      <c r="BV3868" s="291"/>
    </row>
    <row r="3869" spans="56:74">
      <c r="BD3869" s="291"/>
      <c r="BE3869" s="291" t="s">
        <v>1629</v>
      </c>
      <c r="BF3869" s="291"/>
      <c r="BG3869" s="291" t="s">
        <v>1179</v>
      </c>
      <c r="BH3869" s="291"/>
      <c r="BI3869" s="291"/>
      <c r="BN3869" s="291"/>
      <c r="BO3869" s="291"/>
      <c r="BP3869" s="291"/>
      <c r="BQ3869" s="291"/>
      <c r="BR3869" s="291"/>
      <c r="BS3869" s="291"/>
      <c r="BT3869" s="291"/>
      <c r="BU3869" s="291"/>
      <c r="BV3869" s="291"/>
    </row>
    <row r="3870" spans="56:74">
      <c r="BD3870" s="291"/>
      <c r="BE3870" s="291" t="s">
        <v>1630</v>
      </c>
      <c r="BF3870" s="291"/>
      <c r="BG3870" s="291" t="s">
        <v>1180</v>
      </c>
      <c r="BH3870" s="291"/>
      <c r="BI3870" s="291"/>
      <c r="BN3870" s="291"/>
      <c r="BO3870" s="291"/>
      <c r="BP3870" s="291"/>
      <c r="BQ3870" s="291"/>
      <c r="BR3870" s="291"/>
      <c r="BS3870" s="291"/>
      <c r="BT3870" s="291"/>
      <c r="BU3870" s="291"/>
      <c r="BV3870" s="291"/>
    </row>
    <row r="3871" spans="56:74">
      <c r="BD3871" s="291"/>
      <c r="BE3871" s="291"/>
      <c r="BF3871" s="291"/>
      <c r="BG3871" s="291"/>
      <c r="BH3871" s="291"/>
      <c r="BI3871" s="291"/>
      <c r="BJ3871" s="291"/>
      <c r="BK3871" s="291"/>
      <c r="BL3871" s="291"/>
      <c r="BM3871" s="291"/>
      <c r="BN3871" s="291"/>
      <c r="BO3871" s="291"/>
      <c r="BP3871" s="291"/>
      <c r="BQ3871" s="291"/>
      <c r="BR3871" s="291"/>
      <c r="BS3871" s="291"/>
      <c r="BT3871" s="291"/>
      <c r="BU3871" s="291"/>
      <c r="BV3871" s="291"/>
    </row>
    <row r="3872" spans="56:74">
      <c r="BD3872" s="291"/>
      <c r="BE3872" s="291"/>
      <c r="BL3872" s="291"/>
      <c r="BM3872" s="291"/>
      <c r="BN3872" s="291"/>
      <c r="BO3872" s="291"/>
      <c r="BP3872" s="291"/>
      <c r="BQ3872" s="291"/>
      <c r="BR3872" s="291"/>
      <c r="BS3872" s="291"/>
      <c r="BT3872" s="291"/>
      <c r="BU3872" s="291"/>
      <c r="BV3872" s="291"/>
    </row>
    <row r="3873" spans="52:74">
      <c r="AZ3873" s="291"/>
      <c r="BA3873" s="291"/>
      <c r="BB3873" s="291"/>
      <c r="BC3873" s="291"/>
      <c r="BD3873" s="291"/>
      <c r="BE3873" s="291"/>
      <c r="BL3873" s="291"/>
      <c r="BM3873" s="291"/>
      <c r="BN3873" s="291"/>
      <c r="BO3873" s="291"/>
      <c r="BP3873" s="291"/>
      <c r="BQ3873" s="291"/>
      <c r="BR3873" s="291"/>
      <c r="BS3873" s="291"/>
      <c r="BT3873" s="291"/>
      <c r="BU3873" s="291"/>
      <c r="BV3873" s="291"/>
    </row>
    <row r="3874" spans="52:74">
      <c r="AZ3874" s="291"/>
      <c r="BA3874" s="291"/>
      <c r="BB3874" s="291"/>
      <c r="BC3874" s="291"/>
      <c r="BD3874" s="291"/>
      <c r="BE3874" s="291"/>
      <c r="BL3874" s="291"/>
      <c r="BM3874" s="291"/>
      <c r="BN3874" s="291"/>
      <c r="BO3874" s="291"/>
      <c r="BP3874" s="291"/>
      <c r="BQ3874" s="291"/>
      <c r="BR3874" s="291"/>
      <c r="BS3874" s="291"/>
      <c r="BT3874" s="291"/>
      <c r="BU3874" s="291"/>
      <c r="BV3874" s="291"/>
    </row>
    <row r="3875" spans="52:74">
      <c r="AZ3875" s="291"/>
      <c r="BA3875" s="291"/>
      <c r="BB3875" s="291"/>
      <c r="BC3875" s="291"/>
      <c r="BD3875" s="291"/>
      <c r="BE3875" s="291"/>
      <c r="BL3875" s="291"/>
      <c r="BM3875" s="291"/>
      <c r="BN3875" s="291"/>
      <c r="BO3875" s="291"/>
      <c r="BP3875" s="291"/>
      <c r="BQ3875" s="291"/>
      <c r="BR3875" s="291"/>
      <c r="BS3875" s="291"/>
      <c r="BT3875" s="291"/>
      <c r="BU3875" s="291"/>
      <c r="BV3875" s="291"/>
    </row>
    <row r="3876" spans="52:74">
      <c r="AZ3876" s="291"/>
      <c r="BA3876" s="291"/>
      <c r="BB3876" s="291"/>
      <c r="BC3876" s="291"/>
      <c r="BD3876" s="291"/>
      <c r="BE3876" s="291"/>
      <c r="BL3876" s="291"/>
      <c r="BM3876" s="291"/>
      <c r="BN3876" s="291"/>
      <c r="BO3876" s="291"/>
      <c r="BP3876" s="291"/>
      <c r="BQ3876" s="291"/>
      <c r="BR3876" s="291"/>
      <c r="BS3876" s="291"/>
      <c r="BT3876" s="291"/>
      <c r="BU3876" s="291"/>
      <c r="BV3876" s="291"/>
    </row>
    <row r="3877" spans="52:74">
      <c r="AZ3877" s="291"/>
      <c r="BA3877" s="291"/>
      <c r="BB3877" s="291"/>
      <c r="BC3877" s="291"/>
      <c r="BD3877" s="291"/>
      <c r="BE3877" s="291"/>
      <c r="BL3877" s="291"/>
      <c r="BM3877" s="291"/>
      <c r="BN3877" s="291"/>
      <c r="BO3877" s="291"/>
      <c r="BP3877" s="291"/>
      <c r="BQ3877" s="291"/>
      <c r="BR3877" s="291"/>
      <c r="BS3877" s="291"/>
      <c r="BT3877" s="291"/>
      <c r="BU3877" s="291"/>
      <c r="BV3877" s="291"/>
    </row>
    <row r="3878" spans="52:74">
      <c r="AZ3878" s="291"/>
      <c r="BA3878" s="291"/>
      <c r="BB3878" s="291"/>
      <c r="BC3878" s="291"/>
      <c r="BD3878" s="291"/>
      <c r="BE3878" s="291"/>
      <c r="BL3878" s="291"/>
      <c r="BM3878" s="291"/>
      <c r="BN3878" s="291"/>
      <c r="BO3878" s="291"/>
      <c r="BP3878" s="291"/>
      <c r="BQ3878" s="291"/>
      <c r="BR3878" s="291"/>
      <c r="BS3878" s="291"/>
      <c r="BT3878" s="291"/>
      <c r="BU3878" s="291"/>
      <c r="BV3878" s="291"/>
    </row>
    <row r="3879" spans="52:74">
      <c r="AZ3879" s="291"/>
      <c r="BA3879" s="291"/>
      <c r="BB3879" s="291"/>
      <c r="BC3879" s="291"/>
      <c r="BD3879" s="291"/>
      <c r="BE3879" s="291"/>
      <c r="BL3879" s="291"/>
      <c r="BM3879" s="291"/>
      <c r="BN3879" s="291"/>
      <c r="BO3879" s="291"/>
      <c r="BP3879" s="291"/>
      <c r="BQ3879" s="291"/>
      <c r="BR3879" s="291"/>
      <c r="BS3879" s="291"/>
      <c r="BT3879" s="291"/>
      <c r="BU3879" s="291"/>
      <c r="BV3879" s="291"/>
    </row>
    <row r="3880" spans="52:74">
      <c r="AZ3880" s="291"/>
      <c r="BA3880" s="291"/>
      <c r="BB3880" s="291"/>
      <c r="BC3880" s="291"/>
      <c r="BD3880" s="291"/>
      <c r="BE3880" s="291"/>
      <c r="BL3880" s="291"/>
      <c r="BM3880" s="291"/>
      <c r="BN3880" s="291"/>
      <c r="BO3880" s="291"/>
      <c r="BP3880" s="291"/>
      <c r="BQ3880" s="291"/>
      <c r="BR3880" s="291"/>
      <c r="BS3880" s="291"/>
      <c r="BT3880" s="291"/>
      <c r="BU3880" s="291"/>
      <c r="BV3880" s="291"/>
    </row>
    <row r="3881" spans="52:74">
      <c r="AZ3881" s="291"/>
      <c r="BA3881" s="291"/>
      <c r="BB3881" s="291"/>
      <c r="BC3881" s="291"/>
      <c r="BD3881" s="291"/>
      <c r="BE3881" s="291"/>
      <c r="BL3881" s="291"/>
      <c r="BM3881" s="291"/>
      <c r="BN3881" s="291"/>
      <c r="BO3881" s="291"/>
      <c r="BP3881" s="291"/>
      <c r="BQ3881" s="291"/>
      <c r="BR3881" s="291"/>
      <c r="BS3881" s="291"/>
      <c r="BT3881" s="291"/>
      <c r="BU3881" s="291"/>
      <c r="BV3881" s="291"/>
    </row>
    <row r="3882" spans="52:74">
      <c r="AZ3882" s="291"/>
      <c r="BA3882" s="291"/>
      <c r="BB3882" s="291"/>
      <c r="BC3882" s="291"/>
      <c r="BD3882" s="291"/>
      <c r="BE3882" s="291"/>
      <c r="BL3882" s="291"/>
      <c r="BM3882" s="291"/>
      <c r="BN3882" s="291"/>
      <c r="BO3882" s="291"/>
      <c r="BP3882" s="291"/>
      <c r="BQ3882" s="291"/>
      <c r="BR3882" s="291"/>
      <c r="BS3882" s="291"/>
      <c r="BT3882" s="291"/>
      <c r="BU3882" s="291"/>
      <c r="BV3882" s="291"/>
    </row>
    <row r="3883" spans="52:74">
      <c r="AZ3883" s="291"/>
      <c r="BA3883" s="291"/>
      <c r="BB3883" s="291"/>
      <c r="BC3883" s="291"/>
      <c r="BD3883" s="291"/>
      <c r="BE3883" s="291"/>
      <c r="BL3883" s="291"/>
      <c r="BM3883" s="291"/>
      <c r="BN3883" s="291"/>
      <c r="BO3883" s="291"/>
      <c r="BP3883" s="291"/>
      <c r="BQ3883" s="291"/>
      <c r="BR3883" s="291"/>
      <c r="BS3883" s="291"/>
      <c r="BT3883" s="291"/>
      <c r="BU3883" s="291"/>
      <c r="BV3883" s="291"/>
    </row>
    <row r="3884" spans="52:74">
      <c r="AZ3884" s="291"/>
      <c r="BA3884" s="291"/>
      <c r="BB3884" s="291"/>
      <c r="BC3884" s="291"/>
      <c r="BD3884" s="291"/>
      <c r="BE3884" s="291"/>
      <c r="BL3884" s="291"/>
      <c r="BM3884" s="291"/>
      <c r="BN3884" s="291"/>
      <c r="BO3884" s="291"/>
      <c r="BP3884" s="291"/>
      <c r="BQ3884" s="291"/>
      <c r="BR3884" s="291"/>
      <c r="BS3884" s="291"/>
      <c r="BT3884" s="291"/>
      <c r="BU3884" s="291"/>
      <c r="BV3884" s="291"/>
    </row>
    <row r="3885" spans="52:74">
      <c r="AZ3885" s="291"/>
      <c r="BA3885" s="291"/>
      <c r="BB3885" s="291"/>
      <c r="BC3885" s="291"/>
      <c r="BD3885" s="291"/>
      <c r="BE3885" s="291"/>
      <c r="BL3885" s="291"/>
      <c r="BM3885" s="291"/>
      <c r="BN3885" s="291"/>
      <c r="BO3885" s="291"/>
      <c r="BP3885" s="291"/>
      <c r="BQ3885" s="291"/>
      <c r="BR3885" s="291"/>
      <c r="BS3885" s="291"/>
      <c r="BT3885" s="291"/>
      <c r="BU3885" s="291"/>
      <c r="BV3885" s="291"/>
    </row>
    <row r="3886" spans="52:74">
      <c r="AZ3886" s="291"/>
      <c r="BA3886" s="291"/>
      <c r="BB3886" s="291"/>
      <c r="BC3886" s="291"/>
      <c r="BD3886" s="291"/>
      <c r="BE3886" s="291"/>
      <c r="BL3886" s="291"/>
      <c r="BM3886" s="291"/>
      <c r="BN3886" s="291"/>
      <c r="BO3886" s="291"/>
      <c r="BP3886" s="291"/>
      <c r="BQ3886" s="291"/>
      <c r="BR3886" s="291"/>
      <c r="BS3886" s="291"/>
      <c r="BT3886" s="291"/>
      <c r="BU3886" s="291"/>
      <c r="BV3886" s="291"/>
    </row>
    <row r="3887" spans="52:74">
      <c r="AZ3887" s="291"/>
      <c r="BA3887" s="291"/>
      <c r="BB3887" s="291"/>
      <c r="BC3887" s="291"/>
      <c r="BD3887" s="291"/>
      <c r="BE3887" s="291"/>
      <c r="BL3887" s="291"/>
      <c r="BM3887" s="291"/>
      <c r="BN3887" s="291"/>
      <c r="BO3887" s="291"/>
      <c r="BP3887" s="291"/>
      <c r="BQ3887" s="291"/>
      <c r="BR3887" s="291"/>
      <c r="BS3887" s="291"/>
      <c r="BT3887" s="291"/>
      <c r="BU3887" s="291"/>
      <c r="BV3887" s="291"/>
    </row>
    <row r="3888" spans="52:74">
      <c r="AZ3888" s="291"/>
      <c r="BA3888" s="291"/>
      <c r="BB3888" s="291"/>
      <c r="BC3888" s="291"/>
      <c r="BD3888" s="291"/>
      <c r="BE3888" s="291"/>
      <c r="BL3888" s="291"/>
      <c r="BM3888" s="291"/>
      <c r="BN3888" s="291"/>
      <c r="BO3888" s="291"/>
      <c r="BP3888" s="291"/>
      <c r="BQ3888" s="291"/>
      <c r="BR3888" s="291"/>
      <c r="BS3888" s="291"/>
      <c r="BT3888" s="291"/>
      <c r="BU3888" s="291"/>
      <c r="BV3888" s="291"/>
    </row>
    <row r="3889" spans="52:74">
      <c r="AZ3889" s="291"/>
      <c r="BA3889" s="291"/>
      <c r="BB3889" s="291"/>
      <c r="BC3889" s="291"/>
      <c r="BD3889" s="291"/>
      <c r="BE3889" s="291"/>
      <c r="BL3889" s="291"/>
      <c r="BM3889" s="291"/>
      <c r="BN3889" s="291"/>
      <c r="BO3889" s="291"/>
      <c r="BP3889" s="291"/>
      <c r="BQ3889" s="291"/>
      <c r="BR3889" s="291"/>
      <c r="BS3889" s="291"/>
      <c r="BT3889" s="291"/>
      <c r="BU3889" s="291"/>
      <c r="BV3889" s="291"/>
    </row>
    <row r="3890" spans="52:74">
      <c r="AZ3890" s="291"/>
      <c r="BA3890" s="291"/>
      <c r="BB3890" s="291"/>
      <c r="BC3890" s="291"/>
      <c r="BD3890" s="291"/>
      <c r="BE3890" s="291"/>
      <c r="BL3890" s="291"/>
      <c r="BM3890" s="291"/>
      <c r="BN3890" s="291"/>
      <c r="BO3890" s="291"/>
      <c r="BP3890" s="291"/>
      <c r="BQ3890" s="291"/>
      <c r="BR3890" s="291"/>
      <c r="BS3890" s="291"/>
      <c r="BT3890" s="291"/>
      <c r="BU3890" s="291"/>
      <c r="BV3890" s="291"/>
    </row>
    <row r="3891" spans="52:74">
      <c r="AZ3891" s="291"/>
      <c r="BA3891" s="291"/>
      <c r="BB3891" s="291"/>
      <c r="BC3891" s="291"/>
      <c r="BD3891" s="291"/>
      <c r="BE3891" s="291"/>
      <c r="BL3891" s="291"/>
      <c r="BM3891" s="291"/>
      <c r="BN3891" s="291"/>
      <c r="BO3891" s="291"/>
      <c r="BP3891" s="291"/>
      <c r="BQ3891" s="291"/>
      <c r="BR3891" s="291"/>
      <c r="BS3891" s="291"/>
      <c r="BT3891" s="291"/>
      <c r="BU3891" s="291"/>
      <c r="BV3891" s="291"/>
    </row>
    <row r="3892" spans="52:74">
      <c r="AZ3892" s="291"/>
      <c r="BA3892" s="291"/>
      <c r="BB3892" s="291"/>
      <c r="BC3892" s="291"/>
      <c r="BD3892" s="291"/>
      <c r="BE3892" s="291"/>
      <c r="BL3892" s="291"/>
      <c r="BM3892" s="291"/>
      <c r="BN3892" s="291"/>
      <c r="BO3892" s="291"/>
      <c r="BP3892" s="291"/>
      <c r="BQ3892" s="291"/>
      <c r="BR3892" s="291"/>
      <c r="BS3892" s="291"/>
      <c r="BT3892" s="291"/>
      <c r="BU3892" s="291"/>
      <c r="BV3892" s="291"/>
    </row>
    <row r="3893" spans="52:74">
      <c r="AZ3893" s="291"/>
      <c r="BA3893" s="291"/>
      <c r="BB3893" s="291"/>
      <c r="BC3893" s="291"/>
      <c r="BD3893" s="291"/>
      <c r="BE3893" s="291"/>
      <c r="BL3893" s="291"/>
      <c r="BM3893" s="291"/>
      <c r="BN3893" s="291"/>
      <c r="BO3893" s="291"/>
      <c r="BP3893" s="291"/>
      <c r="BQ3893" s="291"/>
      <c r="BR3893" s="291"/>
      <c r="BS3893" s="291"/>
      <c r="BT3893" s="291"/>
      <c r="BU3893" s="291"/>
      <c r="BV3893" s="291"/>
    </row>
    <row r="3894" spans="52:74">
      <c r="AZ3894" s="291"/>
      <c r="BA3894" s="291"/>
      <c r="BB3894" s="291"/>
      <c r="BC3894" s="291"/>
      <c r="BD3894" s="291"/>
      <c r="BE3894" s="291"/>
      <c r="BL3894" s="291"/>
      <c r="BM3894" s="291"/>
      <c r="BN3894" s="291"/>
      <c r="BO3894" s="291"/>
      <c r="BP3894" s="291"/>
      <c r="BQ3894" s="291"/>
      <c r="BR3894" s="291"/>
      <c r="BS3894" s="291"/>
      <c r="BT3894" s="291"/>
      <c r="BU3894" s="291"/>
      <c r="BV3894" s="291"/>
    </row>
    <row r="3895" spans="52:74">
      <c r="AZ3895" s="291"/>
      <c r="BA3895" s="291"/>
      <c r="BB3895" s="291"/>
      <c r="BC3895" s="291"/>
      <c r="BD3895" s="291"/>
      <c r="BE3895" s="291"/>
      <c r="BL3895" s="291"/>
      <c r="BM3895" s="291"/>
      <c r="BN3895" s="291"/>
      <c r="BO3895" s="291"/>
      <c r="BP3895" s="291"/>
      <c r="BQ3895" s="291"/>
      <c r="BR3895" s="291"/>
      <c r="BS3895" s="291"/>
      <c r="BT3895" s="291"/>
      <c r="BU3895" s="291"/>
      <c r="BV3895" s="291"/>
    </row>
    <row r="3896" spans="52:74">
      <c r="AZ3896" s="291"/>
      <c r="BA3896" s="291"/>
      <c r="BB3896" s="291"/>
      <c r="BC3896" s="291"/>
      <c r="BD3896" s="291"/>
      <c r="BE3896" s="291"/>
      <c r="BL3896" s="291"/>
      <c r="BM3896" s="291"/>
      <c r="BN3896" s="291"/>
      <c r="BO3896" s="291"/>
      <c r="BP3896" s="291"/>
      <c r="BQ3896" s="291"/>
      <c r="BR3896" s="291"/>
      <c r="BS3896" s="291"/>
      <c r="BT3896" s="291"/>
      <c r="BU3896" s="291"/>
      <c r="BV3896" s="291"/>
    </row>
    <row r="3897" spans="52:74">
      <c r="AZ3897" s="291"/>
      <c r="BA3897" s="291"/>
      <c r="BB3897" s="291"/>
      <c r="BC3897" s="291"/>
      <c r="BD3897" s="291"/>
      <c r="BE3897" s="291"/>
      <c r="BL3897" s="291"/>
      <c r="BM3897" s="291"/>
      <c r="BN3897" s="291"/>
      <c r="BO3897" s="291"/>
      <c r="BP3897" s="291"/>
      <c r="BQ3897" s="291"/>
      <c r="BR3897" s="291"/>
      <c r="BS3897" s="291"/>
      <c r="BT3897" s="291"/>
      <c r="BU3897" s="291"/>
      <c r="BV3897" s="291"/>
    </row>
    <row r="3898" spans="52:74">
      <c r="AZ3898" s="291"/>
      <c r="BA3898" s="291"/>
      <c r="BB3898" s="291"/>
      <c r="BC3898" s="291"/>
      <c r="BD3898" s="291"/>
      <c r="BE3898" s="291"/>
      <c r="BF3898" s="291"/>
      <c r="BG3898" s="291"/>
      <c r="BH3898" s="291"/>
      <c r="BI3898" s="291"/>
      <c r="BJ3898" s="291"/>
      <c r="BK3898" s="291"/>
      <c r="BL3898" s="291"/>
      <c r="BM3898" s="291"/>
      <c r="BN3898" s="291"/>
      <c r="BO3898" s="291"/>
      <c r="BP3898" s="291"/>
      <c r="BQ3898" s="291"/>
      <c r="BR3898" s="291"/>
      <c r="BS3898" s="291"/>
      <c r="BT3898" s="291"/>
      <c r="BU3898" s="291"/>
      <c r="BV3898" s="291"/>
    </row>
    <row r="3899" spans="52:74">
      <c r="AZ3899" s="291"/>
      <c r="BA3899" s="291"/>
      <c r="BB3899" s="291"/>
      <c r="BC3899" s="291"/>
      <c r="BD3899" s="291"/>
      <c r="BE3899" s="291"/>
      <c r="BF3899" s="291"/>
      <c r="BG3899" s="291"/>
      <c r="BH3899" s="291"/>
      <c r="BI3899" s="291"/>
      <c r="BJ3899" s="291"/>
      <c r="BK3899" s="291"/>
      <c r="BL3899" s="291"/>
      <c r="BM3899" s="291"/>
      <c r="BN3899" s="291"/>
      <c r="BO3899" s="291"/>
      <c r="BP3899" s="291"/>
      <c r="BQ3899" s="291"/>
      <c r="BR3899" s="291"/>
      <c r="BS3899" s="291"/>
      <c r="BT3899" s="291"/>
      <c r="BU3899" s="291"/>
      <c r="BV3899" s="291"/>
    </row>
    <row r="3900" spans="52:74">
      <c r="AZ3900" s="291"/>
      <c r="BA3900" s="291"/>
      <c r="BB3900" s="291"/>
      <c r="BC3900" s="291"/>
      <c r="BD3900" s="291"/>
      <c r="BE3900" s="291"/>
      <c r="BF3900" s="291"/>
      <c r="BG3900" s="291"/>
      <c r="BH3900" s="291"/>
      <c r="BI3900" s="291"/>
      <c r="BJ3900" s="291"/>
      <c r="BK3900" s="291"/>
      <c r="BL3900" s="291"/>
      <c r="BM3900" s="291"/>
      <c r="BN3900" s="291"/>
      <c r="BO3900" s="291"/>
      <c r="BP3900" s="291"/>
      <c r="BQ3900" s="291"/>
      <c r="BR3900" s="291"/>
      <c r="BS3900" s="291"/>
      <c r="BT3900" s="291"/>
      <c r="BU3900" s="291"/>
      <c r="BV3900" s="291"/>
    </row>
    <row r="3901" spans="52:74">
      <c r="AZ3901" s="291"/>
      <c r="BA3901" s="291"/>
      <c r="BB3901" s="291"/>
      <c r="BC3901" s="291"/>
      <c r="BD3901" s="291"/>
      <c r="BE3901" s="291"/>
      <c r="BF3901" s="291"/>
      <c r="BG3901" s="291"/>
      <c r="BH3901" s="291"/>
      <c r="BI3901" s="291"/>
      <c r="BJ3901" s="291"/>
      <c r="BK3901" s="291"/>
      <c r="BL3901" s="291"/>
      <c r="BM3901" s="291"/>
      <c r="BN3901" s="291"/>
      <c r="BO3901" s="291"/>
      <c r="BP3901" s="291"/>
      <c r="BQ3901" s="291"/>
      <c r="BR3901" s="291"/>
      <c r="BS3901" s="291"/>
      <c r="BT3901" s="291"/>
      <c r="BU3901" s="291"/>
      <c r="BV3901" s="291"/>
    </row>
    <row r="3902" spans="52:74">
      <c r="AZ3902" s="291"/>
      <c r="BA3902" s="291"/>
      <c r="BB3902" s="291"/>
      <c r="BC3902" s="291"/>
      <c r="BD3902" s="291"/>
      <c r="BE3902" s="291"/>
      <c r="BF3902" s="291"/>
      <c r="BG3902" s="291"/>
      <c r="BH3902" s="291"/>
      <c r="BI3902" s="291"/>
      <c r="BJ3902" s="291"/>
      <c r="BK3902" s="291"/>
      <c r="BL3902" s="291"/>
      <c r="BM3902" s="291"/>
      <c r="BN3902" s="291"/>
      <c r="BO3902" s="291"/>
      <c r="BP3902" s="291"/>
      <c r="BQ3902" s="291"/>
      <c r="BR3902" s="291"/>
      <c r="BS3902" s="291"/>
      <c r="BT3902" s="291"/>
      <c r="BU3902" s="291"/>
      <c r="BV3902" s="291"/>
    </row>
    <row r="3903" spans="52:74">
      <c r="AZ3903" s="291"/>
      <c r="BA3903" s="291"/>
      <c r="BB3903" s="291"/>
      <c r="BC3903" s="291"/>
      <c r="BD3903" s="291"/>
      <c r="BE3903" s="291"/>
      <c r="BF3903" s="291"/>
      <c r="BG3903" s="291"/>
      <c r="BH3903" s="291"/>
      <c r="BI3903" s="291"/>
      <c r="BJ3903" s="291"/>
      <c r="BK3903" s="291"/>
      <c r="BL3903" s="291"/>
      <c r="BM3903" s="291"/>
      <c r="BN3903" s="291"/>
      <c r="BO3903" s="291"/>
      <c r="BP3903" s="291"/>
      <c r="BQ3903" s="291"/>
      <c r="BR3903" s="291"/>
      <c r="BS3903" s="291"/>
      <c r="BT3903" s="291"/>
      <c r="BU3903" s="291"/>
      <c r="BV3903" s="291"/>
    </row>
    <row r="3904" spans="52:74">
      <c r="AZ3904" s="291"/>
      <c r="BA3904" s="291"/>
      <c r="BB3904" s="291"/>
      <c r="BC3904" s="291"/>
      <c r="BD3904" s="291"/>
      <c r="BE3904" s="291"/>
      <c r="BF3904" s="291"/>
      <c r="BG3904" s="291"/>
      <c r="BH3904" s="291"/>
      <c r="BI3904" s="291"/>
      <c r="BJ3904" s="291"/>
      <c r="BK3904" s="291"/>
      <c r="BL3904" s="291"/>
      <c r="BM3904" s="291"/>
      <c r="BN3904" s="291"/>
      <c r="BO3904" s="291"/>
      <c r="BP3904" s="291"/>
      <c r="BQ3904" s="291"/>
      <c r="BR3904" s="291"/>
      <c r="BS3904" s="291"/>
      <c r="BT3904" s="291"/>
      <c r="BU3904" s="291"/>
      <c r="BV3904" s="291"/>
    </row>
    <row r="3905" spans="44:74">
      <c r="AZ3905" s="291"/>
      <c r="BA3905" s="291"/>
      <c r="BB3905" s="291"/>
      <c r="BC3905" s="291"/>
      <c r="BD3905" s="291"/>
      <c r="BE3905" s="291"/>
      <c r="BF3905" s="291"/>
      <c r="BG3905" s="291"/>
      <c r="BH3905" s="291"/>
      <c r="BI3905" s="291"/>
      <c r="BJ3905" s="291"/>
      <c r="BK3905" s="291"/>
      <c r="BL3905" s="291"/>
      <c r="BM3905" s="291"/>
      <c r="BN3905" s="291"/>
      <c r="BO3905" s="291"/>
      <c r="BP3905" s="291"/>
      <c r="BQ3905" s="291"/>
      <c r="BR3905" s="291"/>
      <c r="BS3905" s="291"/>
      <c r="BT3905" s="291"/>
      <c r="BU3905" s="291"/>
      <c r="BV3905" s="291"/>
    </row>
    <row r="3906" spans="44:74">
      <c r="AZ3906" s="291"/>
      <c r="BA3906" s="291"/>
      <c r="BB3906" s="291"/>
      <c r="BC3906" s="291"/>
      <c r="BD3906" s="291"/>
      <c r="BE3906" s="291"/>
      <c r="BF3906" s="291"/>
      <c r="BG3906" s="291"/>
      <c r="BH3906" s="291"/>
      <c r="BI3906" s="291"/>
      <c r="BJ3906" s="291"/>
      <c r="BK3906" s="291"/>
      <c r="BL3906" s="291"/>
      <c r="BM3906" s="291"/>
      <c r="BN3906" s="291"/>
      <c r="BO3906" s="291"/>
      <c r="BP3906" s="291"/>
      <c r="BQ3906" s="291"/>
      <c r="BR3906" s="291"/>
      <c r="BS3906" s="291"/>
      <c r="BT3906" s="291"/>
      <c r="BU3906" s="291"/>
      <c r="BV3906" s="291"/>
    </row>
    <row r="3907" spans="44:74">
      <c r="AZ3907" s="291"/>
      <c r="BA3907" s="291"/>
      <c r="BB3907" s="291"/>
      <c r="BC3907" s="291"/>
      <c r="BD3907" s="291"/>
      <c r="BE3907" s="291"/>
      <c r="BF3907" s="291"/>
      <c r="BG3907" s="291"/>
      <c r="BH3907" s="291"/>
      <c r="BI3907" s="291"/>
      <c r="BJ3907" s="291"/>
      <c r="BK3907" s="291"/>
      <c r="BL3907" s="291"/>
      <c r="BM3907" s="291"/>
      <c r="BN3907" s="291"/>
      <c r="BO3907" s="291"/>
      <c r="BP3907" s="291"/>
      <c r="BQ3907" s="291"/>
      <c r="BR3907" s="291"/>
      <c r="BS3907" s="291"/>
      <c r="BT3907" s="291"/>
      <c r="BU3907" s="291"/>
      <c r="BV3907" s="291"/>
    </row>
    <row r="3908" spans="44:74">
      <c r="AZ3908" s="291"/>
      <c r="BA3908" s="291"/>
      <c r="BB3908" s="291"/>
      <c r="BC3908" s="291"/>
      <c r="BD3908" s="291"/>
      <c r="BE3908" s="291"/>
      <c r="BF3908" s="291"/>
      <c r="BG3908" s="291"/>
      <c r="BH3908" s="291"/>
      <c r="BI3908" s="291"/>
      <c r="BJ3908" s="291"/>
      <c r="BK3908" s="291"/>
      <c r="BL3908" s="291"/>
      <c r="BM3908" s="291"/>
      <c r="BN3908" s="291"/>
      <c r="BO3908" s="291"/>
      <c r="BP3908" s="291"/>
      <c r="BQ3908" s="291"/>
      <c r="BR3908" s="291"/>
      <c r="BS3908" s="291"/>
      <c r="BT3908" s="291"/>
      <c r="BU3908" s="291"/>
      <c r="BV3908" s="291"/>
    </row>
    <row r="3909" spans="44:74">
      <c r="AZ3909" s="291"/>
      <c r="BA3909" s="291"/>
      <c r="BB3909" s="291"/>
      <c r="BC3909" s="291"/>
      <c r="BD3909" s="291"/>
      <c r="BE3909" s="291"/>
      <c r="BF3909" s="291"/>
      <c r="BG3909" s="291"/>
      <c r="BH3909" s="291"/>
      <c r="BI3909" s="291"/>
      <c r="BJ3909" s="291"/>
      <c r="BK3909" s="291"/>
      <c r="BL3909" s="291"/>
      <c r="BM3909" s="291"/>
      <c r="BN3909" s="291"/>
      <c r="BO3909" s="291"/>
      <c r="BP3909" s="291"/>
      <c r="BQ3909" s="291"/>
      <c r="BR3909" s="291"/>
      <c r="BS3909" s="291"/>
      <c r="BT3909" s="291"/>
      <c r="BU3909" s="291"/>
      <c r="BV3909" s="291"/>
    </row>
    <row r="3910" spans="44:74">
      <c r="AZ3910" s="291"/>
      <c r="BA3910" s="291"/>
      <c r="BB3910" s="291"/>
      <c r="BC3910" s="291"/>
      <c r="BD3910" s="291"/>
      <c r="BE3910" s="291"/>
      <c r="BF3910" s="291"/>
      <c r="BG3910" s="291"/>
      <c r="BH3910" s="291"/>
      <c r="BI3910" s="291"/>
      <c r="BJ3910" s="291"/>
      <c r="BK3910" s="291"/>
      <c r="BL3910" s="291"/>
      <c r="BM3910" s="291"/>
      <c r="BN3910" s="291"/>
      <c r="BO3910" s="291"/>
      <c r="BP3910" s="291"/>
      <c r="BQ3910" s="291"/>
      <c r="BR3910" s="291"/>
      <c r="BS3910" s="291"/>
      <c r="BT3910" s="291"/>
      <c r="BU3910" s="291"/>
      <c r="BV3910" s="291"/>
    </row>
    <row r="3911" spans="44:74">
      <c r="AZ3911" s="291"/>
      <c r="BA3911" s="291"/>
      <c r="BB3911" s="291"/>
      <c r="BC3911" s="291"/>
      <c r="BD3911" s="291"/>
      <c r="BE3911" s="291"/>
      <c r="BF3911" s="291"/>
      <c r="BG3911" s="291"/>
      <c r="BH3911" s="291"/>
      <c r="BI3911" s="291"/>
      <c r="BJ3911" s="291"/>
      <c r="BK3911" s="291"/>
      <c r="BL3911" s="291"/>
      <c r="BM3911" s="291"/>
      <c r="BN3911" s="291"/>
      <c r="BO3911" s="291"/>
      <c r="BP3911" s="291"/>
      <c r="BQ3911" s="291"/>
      <c r="BR3911" s="291"/>
      <c r="BS3911" s="291"/>
      <c r="BT3911" s="291"/>
      <c r="BU3911" s="291"/>
      <c r="BV3911" s="291"/>
    </row>
    <row r="3912" spans="44:74">
      <c r="AZ3912" s="291"/>
      <c r="BA3912" s="291"/>
      <c r="BB3912" s="291"/>
      <c r="BC3912" s="291"/>
      <c r="BD3912" s="291"/>
      <c r="BE3912" s="291"/>
      <c r="BF3912" s="291"/>
      <c r="BG3912" s="291"/>
      <c r="BH3912" s="291"/>
      <c r="BI3912" s="291"/>
      <c r="BJ3912" s="291"/>
      <c r="BK3912" s="291"/>
      <c r="BL3912" s="291"/>
      <c r="BM3912" s="291"/>
      <c r="BN3912" s="291"/>
      <c r="BO3912" s="291"/>
      <c r="BP3912" s="291"/>
      <c r="BQ3912" s="291"/>
      <c r="BR3912" s="291"/>
      <c r="BS3912" s="291"/>
      <c r="BT3912" s="291"/>
      <c r="BU3912" s="291"/>
      <c r="BV3912" s="291"/>
    </row>
    <row r="3913" spans="44:74">
      <c r="AZ3913" s="291"/>
      <c r="BA3913" s="291"/>
      <c r="BB3913" s="291"/>
      <c r="BC3913" s="291"/>
      <c r="BD3913" s="291"/>
      <c r="BE3913" s="291"/>
      <c r="BF3913" s="291"/>
      <c r="BG3913" s="291"/>
      <c r="BH3913" s="291"/>
      <c r="BI3913" s="291"/>
      <c r="BJ3913" s="291"/>
      <c r="BK3913" s="291"/>
      <c r="BL3913" s="291"/>
      <c r="BM3913" s="291"/>
      <c r="BN3913" s="291"/>
      <c r="BO3913" s="291"/>
      <c r="BP3913" s="291"/>
      <c r="BQ3913" s="291"/>
      <c r="BR3913" s="291"/>
      <c r="BS3913" s="291"/>
      <c r="BT3913" s="291"/>
      <c r="BU3913" s="291"/>
      <c r="BV3913" s="291"/>
    </row>
    <row r="3914" spans="44:74">
      <c r="AZ3914" s="291"/>
      <c r="BA3914" s="291"/>
      <c r="BB3914" s="291"/>
      <c r="BC3914" s="291"/>
      <c r="BD3914" s="291"/>
      <c r="BE3914" s="291"/>
      <c r="BF3914" s="291"/>
      <c r="BG3914" s="291"/>
      <c r="BH3914" s="291"/>
      <c r="BI3914" s="291"/>
      <c r="BJ3914" s="291"/>
      <c r="BK3914" s="291"/>
      <c r="BL3914" s="291"/>
      <c r="BM3914" s="291"/>
      <c r="BN3914" s="291"/>
      <c r="BO3914" s="291"/>
      <c r="BP3914" s="291"/>
      <c r="BQ3914" s="291"/>
      <c r="BR3914" s="291"/>
      <c r="BS3914" s="291"/>
      <c r="BT3914" s="291"/>
      <c r="BU3914" s="291"/>
      <c r="BV3914" s="291"/>
    </row>
    <row r="3915" spans="44:74">
      <c r="AR3915" s="291"/>
      <c r="AS3915" s="291"/>
      <c r="AT3915" s="291"/>
      <c r="AU3915" s="291"/>
      <c r="AV3915" s="291"/>
      <c r="AW3915" s="291"/>
      <c r="AX3915" s="291"/>
      <c r="AY3915" s="291"/>
      <c r="AZ3915" s="291"/>
      <c r="BA3915" s="291"/>
      <c r="BB3915" s="291"/>
      <c r="BC3915" s="291"/>
      <c r="BD3915" s="291"/>
      <c r="BE3915" s="291"/>
      <c r="BF3915" s="291"/>
      <c r="BG3915" s="291"/>
      <c r="BH3915" s="291"/>
      <c r="BI3915" s="291"/>
      <c r="BJ3915" s="291"/>
      <c r="BK3915" s="291"/>
      <c r="BL3915" s="291"/>
      <c r="BM3915" s="291"/>
      <c r="BN3915" s="291"/>
      <c r="BO3915" s="291"/>
      <c r="BP3915" s="291"/>
      <c r="BQ3915" s="291"/>
      <c r="BR3915" s="291"/>
      <c r="BS3915" s="291"/>
      <c r="BT3915" s="291"/>
      <c r="BU3915" s="291"/>
      <c r="BV3915" s="291"/>
    </row>
    <row r="3916" spans="44:74">
      <c r="AR3916" s="291"/>
      <c r="AS3916" s="291"/>
      <c r="AT3916" s="291"/>
      <c r="AU3916" s="291"/>
      <c r="AV3916" s="291"/>
      <c r="AW3916" s="291"/>
      <c r="AX3916" s="291"/>
      <c r="AY3916" s="291"/>
      <c r="AZ3916" s="291"/>
      <c r="BA3916" s="291"/>
      <c r="BB3916" s="291"/>
      <c r="BC3916" s="291"/>
      <c r="BD3916" s="291"/>
      <c r="BE3916" s="291"/>
      <c r="BF3916" s="291"/>
      <c r="BG3916" s="291"/>
      <c r="BH3916" s="291"/>
      <c r="BI3916" s="291"/>
      <c r="BJ3916" s="291"/>
      <c r="BK3916" s="291"/>
      <c r="BL3916" s="291"/>
      <c r="BM3916" s="291"/>
      <c r="BN3916" s="291"/>
      <c r="BO3916" s="291"/>
      <c r="BP3916" s="291"/>
      <c r="BQ3916" s="291"/>
      <c r="BR3916" s="291"/>
      <c r="BS3916" s="291"/>
      <c r="BT3916" s="291"/>
      <c r="BU3916" s="291"/>
      <c r="BV3916" s="291"/>
    </row>
    <row r="3917" spans="44:74">
      <c r="AR3917" s="291"/>
      <c r="AS3917" s="291"/>
      <c r="AT3917" s="291"/>
      <c r="AU3917" s="291"/>
      <c r="AV3917" s="291"/>
      <c r="AW3917" s="291"/>
      <c r="AX3917" s="291"/>
      <c r="AY3917" s="291"/>
      <c r="AZ3917" s="291"/>
      <c r="BA3917" s="291"/>
      <c r="BB3917" s="291"/>
      <c r="BC3917" s="291"/>
      <c r="BD3917" s="291"/>
      <c r="BE3917" s="291"/>
      <c r="BF3917" s="291"/>
      <c r="BG3917" s="291"/>
      <c r="BH3917" s="291"/>
      <c r="BI3917" s="291"/>
      <c r="BJ3917" s="291"/>
      <c r="BK3917" s="291"/>
      <c r="BL3917" s="291"/>
      <c r="BM3917" s="291"/>
      <c r="BN3917" s="291"/>
      <c r="BO3917" s="291"/>
      <c r="BP3917" s="291"/>
      <c r="BQ3917" s="291"/>
      <c r="BR3917" s="291"/>
      <c r="BS3917" s="291"/>
      <c r="BT3917" s="291"/>
      <c r="BU3917" s="291"/>
      <c r="BV3917" s="291"/>
    </row>
    <row r="3918" spans="44:74">
      <c r="AR3918" s="291"/>
      <c r="AS3918" s="291"/>
      <c r="AT3918" s="291"/>
      <c r="AU3918" s="291"/>
      <c r="AV3918" s="291"/>
      <c r="AW3918" s="291"/>
      <c r="AX3918" s="291"/>
      <c r="AY3918" s="291"/>
      <c r="AZ3918" s="291"/>
      <c r="BA3918" s="291"/>
      <c r="BB3918" s="291"/>
      <c r="BC3918" s="291"/>
      <c r="BD3918" s="291"/>
      <c r="BE3918" s="291"/>
      <c r="BF3918" s="291"/>
      <c r="BG3918" s="291"/>
      <c r="BH3918" s="291"/>
      <c r="BI3918" s="291"/>
      <c r="BJ3918" s="291"/>
      <c r="BK3918" s="291"/>
      <c r="BL3918" s="291"/>
      <c r="BM3918" s="291"/>
      <c r="BN3918" s="291"/>
      <c r="BO3918" s="291"/>
      <c r="BP3918" s="291"/>
      <c r="BQ3918" s="291"/>
      <c r="BR3918" s="291"/>
      <c r="BS3918" s="291"/>
      <c r="BT3918" s="291"/>
      <c r="BU3918" s="291"/>
      <c r="BV3918" s="291"/>
    </row>
    <row r="3919" spans="44:74">
      <c r="AR3919" s="291"/>
      <c r="AS3919" s="291"/>
      <c r="AT3919" s="291"/>
      <c r="AU3919" s="291"/>
      <c r="AV3919" s="291"/>
      <c r="AW3919" s="291"/>
      <c r="AX3919" s="291"/>
      <c r="AY3919" s="291"/>
      <c r="AZ3919" s="291"/>
      <c r="BA3919" s="291"/>
      <c r="BB3919" s="291"/>
      <c r="BC3919" s="291"/>
      <c r="BD3919" s="291"/>
      <c r="BE3919" s="291"/>
      <c r="BF3919" s="291"/>
      <c r="BG3919" s="291"/>
      <c r="BH3919" s="291"/>
      <c r="BI3919" s="291"/>
      <c r="BJ3919" s="291"/>
      <c r="BK3919" s="291"/>
      <c r="BL3919" s="291"/>
      <c r="BM3919" s="291"/>
      <c r="BN3919" s="291"/>
      <c r="BO3919" s="291"/>
      <c r="BP3919" s="291"/>
      <c r="BQ3919" s="291"/>
      <c r="BR3919" s="291"/>
      <c r="BS3919" s="291"/>
      <c r="BT3919" s="291"/>
      <c r="BU3919" s="291"/>
      <c r="BV3919" s="291"/>
    </row>
    <row r="3920" spans="44:74">
      <c r="AR3920" s="291"/>
      <c r="AS3920" s="291"/>
      <c r="AT3920" s="291"/>
      <c r="AU3920" s="291"/>
      <c r="AV3920" s="291"/>
      <c r="AW3920" s="291"/>
      <c r="AX3920" s="291"/>
      <c r="AY3920" s="291"/>
      <c r="AZ3920" s="291"/>
      <c r="BA3920" s="291"/>
      <c r="BB3920" s="291"/>
      <c r="BC3920" s="291"/>
      <c r="BD3920" s="291"/>
      <c r="BE3920" s="291"/>
      <c r="BF3920" s="291"/>
      <c r="BG3920" s="291"/>
      <c r="BH3920" s="291"/>
      <c r="BI3920" s="291"/>
      <c r="BJ3920" s="291"/>
      <c r="BK3920" s="291"/>
      <c r="BL3920" s="291"/>
      <c r="BM3920" s="291"/>
      <c r="BN3920" s="291"/>
      <c r="BO3920" s="291"/>
      <c r="BP3920" s="291"/>
      <c r="BQ3920" s="291"/>
      <c r="BR3920" s="291"/>
      <c r="BS3920" s="291"/>
      <c r="BT3920" s="291"/>
      <c r="BU3920" s="291"/>
      <c r="BV3920" s="291"/>
    </row>
    <row r="3921" spans="44:74">
      <c r="AR3921" s="291"/>
      <c r="AS3921" s="291"/>
      <c r="AT3921" s="291"/>
      <c r="AU3921" s="291"/>
      <c r="AV3921" s="291"/>
      <c r="AW3921" s="291"/>
      <c r="AX3921" s="291"/>
      <c r="AY3921" s="291"/>
      <c r="AZ3921" s="291"/>
      <c r="BA3921" s="291"/>
      <c r="BB3921" s="291"/>
      <c r="BC3921" s="291"/>
      <c r="BD3921" s="291"/>
      <c r="BE3921" s="291"/>
      <c r="BF3921" s="291"/>
      <c r="BG3921" s="291"/>
      <c r="BH3921" s="291"/>
      <c r="BI3921" s="291"/>
      <c r="BJ3921" s="291"/>
      <c r="BK3921" s="291"/>
      <c r="BL3921" s="291"/>
      <c r="BM3921" s="291"/>
      <c r="BN3921" s="291"/>
      <c r="BO3921" s="291"/>
      <c r="BP3921" s="291"/>
      <c r="BQ3921" s="291"/>
      <c r="BR3921" s="291"/>
      <c r="BS3921" s="291"/>
      <c r="BT3921" s="291"/>
      <c r="BU3921" s="291"/>
      <c r="BV3921" s="291"/>
    </row>
    <row r="3922" spans="44:74">
      <c r="AR3922" s="291"/>
      <c r="AS3922" s="291"/>
      <c r="AT3922" s="291"/>
      <c r="AU3922" s="291"/>
      <c r="AV3922" s="291"/>
      <c r="AW3922" s="291"/>
      <c r="AX3922" s="291"/>
      <c r="AY3922" s="291"/>
      <c r="AZ3922" s="291"/>
      <c r="BA3922" s="291"/>
      <c r="BB3922" s="291"/>
      <c r="BC3922" s="291"/>
      <c r="BD3922" s="291"/>
      <c r="BE3922" s="291"/>
      <c r="BF3922" s="291"/>
      <c r="BG3922" s="291"/>
      <c r="BH3922" s="291"/>
      <c r="BI3922" s="291"/>
      <c r="BJ3922" s="291"/>
      <c r="BK3922" s="291"/>
      <c r="BL3922" s="291"/>
      <c r="BM3922" s="291"/>
      <c r="BN3922" s="291"/>
      <c r="BO3922" s="291"/>
      <c r="BP3922" s="291"/>
      <c r="BQ3922" s="291"/>
      <c r="BR3922" s="291"/>
      <c r="BS3922" s="291"/>
      <c r="BT3922" s="291"/>
      <c r="BU3922" s="291"/>
      <c r="BV3922" s="291"/>
    </row>
    <row r="3923" spans="44:74">
      <c r="AR3923" s="291"/>
      <c r="AS3923" s="291"/>
      <c r="AT3923" s="291"/>
      <c r="AU3923" s="291"/>
      <c r="AV3923" s="291"/>
      <c r="AW3923" s="291"/>
      <c r="AX3923" s="291"/>
      <c r="AY3923" s="291"/>
      <c r="AZ3923" s="291"/>
      <c r="BA3923" s="291"/>
      <c r="BB3923" s="291"/>
      <c r="BC3923" s="291"/>
      <c r="BD3923" s="291"/>
      <c r="BE3923" s="291"/>
      <c r="BF3923" s="291"/>
      <c r="BG3923" s="291"/>
      <c r="BH3923" s="291"/>
      <c r="BI3923" s="291"/>
      <c r="BJ3923" s="291"/>
      <c r="BK3923" s="291"/>
      <c r="BL3923" s="291"/>
      <c r="BM3923" s="291"/>
      <c r="BN3923" s="291"/>
      <c r="BO3923" s="291"/>
      <c r="BP3923" s="291"/>
      <c r="BQ3923" s="291"/>
      <c r="BR3923" s="291"/>
      <c r="BS3923" s="291"/>
      <c r="BT3923" s="291"/>
      <c r="BU3923" s="291"/>
      <c r="BV3923" s="291"/>
    </row>
    <row r="3924" spans="44:74">
      <c r="AR3924" s="291"/>
      <c r="AS3924" s="291"/>
      <c r="AT3924" s="291"/>
      <c r="AU3924" s="291"/>
      <c r="AV3924" s="291"/>
      <c r="AW3924" s="291"/>
      <c r="AX3924" s="291"/>
      <c r="AY3924" s="291"/>
      <c r="AZ3924" s="291"/>
      <c r="BA3924" s="291"/>
      <c r="BB3924" s="291"/>
      <c r="BC3924" s="291"/>
      <c r="BD3924" s="291"/>
      <c r="BE3924" s="291"/>
      <c r="BF3924" s="291"/>
      <c r="BG3924" s="291"/>
      <c r="BH3924" s="291"/>
      <c r="BI3924" s="291"/>
      <c r="BJ3924" s="291"/>
      <c r="BK3924" s="291"/>
      <c r="BL3924" s="291"/>
      <c r="BM3924" s="291"/>
      <c r="BN3924" s="291"/>
      <c r="BO3924" s="291"/>
      <c r="BP3924" s="291"/>
      <c r="BQ3924" s="291"/>
      <c r="BR3924" s="291"/>
      <c r="BS3924" s="291"/>
      <c r="BT3924" s="291"/>
      <c r="BU3924" s="291"/>
      <c r="BV3924" s="291"/>
    </row>
    <row r="3925" spans="44:74">
      <c r="AR3925" s="291"/>
      <c r="AS3925" s="291"/>
      <c r="AT3925" s="291"/>
      <c r="AU3925" s="291"/>
      <c r="AV3925" s="291"/>
      <c r="AW3925" s="291"/>
      <c r="AX3925" s="291"/>
      <c r="AY3925" s="291"/>
      <c r="AZ3925" s="291"/>
      <c r="BA3925" s="291"/>
      <c r="BB3925" s="291"/>
      <c r="BC3925" s="291"/>
      <c r="BD3925" s="291"/>
      <c r="BE3925" s="291"/>
      <c r="BF3925" s="291"/>
      <c r="BG3925" s="291"/>
      <c r="BH3925" s="291"/>
      <c r="BI3925" s="291"/>
      <c r="BJ3925" s="291"/>
      <c r="BK3925" s="291"/>
      <c r="BL3925" s="291"/>
      <c r="BM3925" s="291"/>
      <c r="BN3925" s="291"/>
      <c r="BO3925" s="291"/>
      <c r="BP3925" s="291"/>
      <c r="BQ3925" s="291"/>
      <c r="BR3925" s="291"/>
      <c r="BS3925" s="291"/>
      <c r="BT3925" s="291"/>
      <c r="BU3925" s="291"/>
      <c r="BV3925" s="291"/>
    </row>
    <row r="3926" spans="44:74">
      <c r="AR3926" s="291"/>
      <c r="AS3926" s="291"/>
      <c r="AT3926" s="291"/>
      <c r="AU3926" s="291"/>
      <c r="AV3926" s="291"/>
      <c r="AW3926" s="291"/>
      <c r="AX3926" s="291"/>
      <c r="AY3926" s="291"/>
      <c r="AZ3926" s="291"/>
      <c r="BA3926" s="291"/>
      <c r="BB3926" s="291"/>
      <c r="BC3926" s="291"/>
      <c r="BD3926" s="291"/>
      <c r="BE3926" s="291"/>
      <c r="BF3926" s="291"/>
      <c r="BG3926" s="291"/>
      <c r="BH3926" s="291"/>
      <c r="BI3926" s="291"/>
      <c r="BJ3926" s="291"/>
      <c r="BK3926" s="291"/>
      <c r="BL3926" s="291"/>
      <c r="BM3926" s="291"/>
      <c r="BN3926" s="291"/>
      <c r="BO3926" s="291"/>
      <c r="BP3926" s="291"/>
      <c r="BQ3926" s="291"/>
      <c r="BR3926" s="291"/>
      <c r="BS3926" s="291"/>
      <c r="BT3926" s="291"/>
      <c r="BU3926" s="291"/>
      <c r="BV3926" s="291"/>
    </row>
    <row r="3927" spans="44:74">
      <c r="AR3927" s="291"/>
      <c r="AS3927" s="291"/>
      <c r="AT3927" s="291"/>
      <c r="AU3927" s="291"/>
      <c r="AV3927" s="291"/>
      <c r="AW3927" s="291"/>
      <c r="AX3927" s="291"/>
      <c r="AY3927" s="291"/>
      <c r="AZ3927" s="291"/>
      <c r="BA3927" s="291"/>
      <c r="BB3927" s="291"/>
      <c r="BC3927" s="291"/>
      <c r="BD3927" s="291"/>
      <c r="BE3927" s="291"/>
      <c r="BF3927" s="291"/>
      <c r="BG3927" s="291"/>
      <c r="BH3927" s="291"/>
      <c r="BI3927" s="291"/>
      <c r="BJ3927" s="291"/>
      <c r="BK3927" s="291"/>
      <c r="BL3927" s="291"/>
      <c r="BM3927" s="291"/>
      <c r="BN3927" s="291"/>
      <c r="BO3927" s="291"/>
      <c r="BP3927" s="291"/>
      <c r="BQ3927" s="291"/>
      <c r="BR3927" s="291"/>
      <c r="BS3927" s="291"/>
      <c r="BT3927" s="291"/>
      <c r="BU3927" s="291"/>
      <c r="BV3927" s="291"/>
    </row>
    <row r="3928" spans="44:74">
      <c r="AR3928" s="291"/>
      <c r="AS3928" s="291"/>
      <c r="AT3928" s="291"/>
      <c r="AU3928" s="291"/>
      <c r="AV3928" s="291"/>
      <c r="AW3928" s="291"/>
      <c r="AX3928" s="291"/>
      <c r="AY3928" s="291"/>
      <c r="AZ3928" s="291"/>
      <c r="BA3928" s="291"/>
      <c r="BB3928" s="291"/>
      <c r="BC3928" s="291"/>
      <c r="BD3928" s="291"/>
      <c r="BE3928" s="291"/>
      <c r="BF3928" s="291"/>
      <c r="BG3928" s="291"/>
      <c r="BH3928" s="291"/>
      <c r="BI3928" s="291"/>
      <c r="BJ3928" s="291"/>
      <c r="BK3928" s="291"/>
      <c r="BL3928" s="291"/>
      <c r="BM3928" s="291"/>
      <c r="BN3928" s="291"/>
      <c r="BO3928" s="291"/>
      <c r="BP3928" s="291"/>
      <c r="BQ3928" s="291"/>
      <c r="BR3928" s="291"/>
      <c r="BS3928" s="291"/>
      <c r="BT3928" s="291"/>
      <c r="BU3928" s="291"/>
      <c r="BV3928" s="291"/>
    </row>
    <row r="3929" spans="44:74">
      <c r="AR3929" s="291"/>
      <c r="AS3929" s="291"/>
      <c r="AT3929" s="291"/>
      <c r="AU3929" s="291"/>
      <c r="AV3929" s="291"/>
      <c r="AW3929" s="291"/>
      <c r="AX3929" s="291"/>
      <c r="AY3929" s="291"/>
      <c r="AZ3929" s="291"/>
      <c r="BA3929" s="291"/>
      <c r="BB3929" s="291"/>
      <c r="BC3929" s="291"/>
      <c r="BD3929" s="291"/>
      <c r="BE3929" s="291"/>
      <c r="BF3929" s="291"/>
      <c r="BG3929" s="291"/>
      <c r="BH3929" s="291"/>
      <c r="BI3929" s="291"/>
      <c r="BJ3929" s="291"/>
      <c r="BK3929" s="291"/>
      <c r="BL3929" s="291"/>
      <c r="BM3929" s="291"/>
      <c r="BN3929" s="291"/>
      <c r="BO3929" s="291"/>
      <c r="BP3929" s="291"/>
      <c r="BQ3929" s="291"/>
      <c r="BR3929" s="291"/>
      <c r="BS3929" s="291"/>
      <c r="BT3929" s="291"/>
      <c r="BU3929" s="291"/>
      <c r="BV3929" s="291"/>
    </row>
    <row r="3930" spans="44:74">
      <c r="AR3930" s="291"/>
      <c r="AS3930" s="291"/>
      <c r="AT3930" s="291"/>
      <c r="AU3930" s="291"/>
      <c r="AV3930" s="291"/>
      <c r="AW3930" s="291"/>
      <c r="AX3930" s="291"/>
      <c r="AY3930" s="291"/>
      <c r="AZ3930" s="291"/>
      <c r="BA3930" s="291"/>
      <c r="BB3930" s="291"/>
      <c r="BC3930" s="291"/>
      <c r="BD3930" s="291"/>
      <c r="BE3930" s="291"/>
      <c r="BF3930" s="291"/>
      <c r="BG3930" s="291"/>
      <c r="BH3930" s="291"/>
      <c r="BI3930" s="291"/>
      <c r="BJ3930" s="291"/>
      <c r="BK3930" s="291"/>
      <c r="BL3930" s="291"/>
      <c r="BM3930" s="291"/>
      <c r="BN3930" s="291"/>
      <c r="BO3930" s="291"/>
      <c r="BP3930" s="291"/>
      <c r="BQ3930" s="291"/>
      <c r="BR3930" s="291"/>
      <c r="BS3930" s="291"/>
      <c r="BT3930" s="291"/>
      <c r="BU3930" s="291"/>
      <c r="BV3930" s="291"/>
    </row>
    <row r="3931" spans="44:74">
      <c r="AR3931" s="291"/>
      <c r="AS3931" s="291"/>
      <c r="AT3931" s="291"/>
      <c r="AU3931" s="291"/>
      <c r="AV3931" s="291"/>
      <c r="AW3931" s="291"/>
      <c r="AX3931" s="291"/>
      <c r="AY3931" s="291"/>
      <c r="AZ3931" s="291"/>
      <c r="BA3931" s="291"/>
      <c r="BB3931" s="291"/>
      <c r="BC3931" s="291"/>
      <c r="BD3931" s="291"/>
      <c r="BE3931" s="291"/>
      <c r="BF3931" s="291"/>
      <c r="BG3931" s="291"/>
      <c r="BH3931" s="291"/>
      <c r="BI3931" s="291"/>
      <c r="BJ3931" s="291"/>
      <c r="BK3931" s="291"/>
      <c r="BL3931" s="291"/>
      <c r="BM3931" s="291"/>
      <c r="BN3931" s="291"/>
      <c r="BO3931" s="291"/>
      <c r="BP3931" s="291"/>
      <c r="BQ3931" s="291"/>
      <c r="BR3931" s="291"/>
      <c r="BS3931" s="291"/>
      <c r="BT3931" s="291"/>
      <c r="BU3931" s="291"/>
      <c r="BV3931" s="291"/>
    </row>
    <row r="3932" spans="44:74">
      <c r="AR3932" s="291"/>
      <c r="AS3932" s="291"/>
      <c r="AT3932" s="291"/>
      <c r="AU3932" s="291"/>
      <c r="AV3932" s="291"/>
      <c r="AW3932" s="291"/>
      <c r="AX3932" s="291"/>
      <c r="AY3932" s="291"/>
      <c r="AZ3932" s="291"/>
      <c r="BA3932" s="291"/>
      <c r="BB3932" s="291"/>
      <c r="BC3932" s="291"/>
      <c r="BD3932" s="291"/>
      <c r="BE3932" s="291"/>
      <c r="BF3932" s="291"/>
      <c r="BG3932" s="291"/>
      <c r="BH3932" s="291"/>
      <c r="BI3932" s="291"/>
      <c r="BJ3932" s="291"/>
      <c r="BK3932" s="291"/>
      <c r="BL3932" s="291"/>
      <c r="BM3932" s="291"/>
      <c r="BN3932" s="291"/>
      <c r="BO3932" s="291"/>
      <c r="BP3932" s="291"/>
      <c r="BQ3932" s="291"/>
      <c r="BR3932" s="291"/>
      <c r="BS3932" s="291"/>
      <c r="BT3932" s="291"/>
      <c r="BU3932" s="291"/>
      <c r="BV3932" s="291"/>
    </row>
    <row r="3933" spans="44:74">
      <c r="AR3933" s="291"/>
      <c r="AS3933" s="291"/>
      <c r="AT3933" s="291"/>
      <c r="AU3933" s="291"/>
      <c r="AV3933" s="291"/>
      <c r="AW3933" s="291"/>
      <c r="AX3933" s="291"/>
      <c r="AY3933" s="291"/>
      <c r="AZ3933" s="291"/>
      <c r="BA3933" s="291"/>
      <c r="BB3933" s="291"/>
      <c r="BC3933" s="291"/>
      <c r="BD3933" s="291"/>
      <c r="BE3933" s="291"/>
      <c r="BF3933" s="291"/>
      <c r="BG3933" s="291"/>
      <c r="BH3933" s="291"/>
      <c r="BI3933" s="291"/>
      <c r="BJ3933" s="291"/>
      <c r="BK3933" s="291"/>
      <c r="BL3933" s="291"/>
      <c r="BM3933" s="291"/>
      <c r="BN3933" s="291"/>
      <c r="BO3933" s="291"/>
      <c r="BP3933" s="291"/>
      <c r="BQ3933" s="291"/>
      <c r="BR3933" s="291"/>
      <c r="BS3933" s="291"/>
      <c r="BT3933" s="291"/>
      <c r="BU3933" s="291"/>
      <c r="BV3933" s="291"/>
    </row>
    <row r="3934" spans="44:74">
      <c r="AR3934" s="291"/>
      <c r="AS3934" s="291"/>
      <c r="AT3934" s="291"/>
      <c r="AU3934" s="291"/>
      <c r="AV3934" s="291"/>
      <c r="AW3934" s="291"/>
      <c r="AX3934" s="291"/>
      <c r="AY3934" s="291"/>
      <c r="AZ3934" s="291"/>
      <c r="BA3934" s="291"/>
      <c r="BB3934" s="291"/>
      <c r="BC3934" s="291"/>
      <c r="BD3934" s="291"/>
      <c r="BE3934" s="291"/>
      <c r="BF3934" s="291"/>
      <c r="BG3934" s="291"/>
      <c r="BH3934" s="291"/>
      <c r="BI3934" s="291"/>
      <c r="BJ3934" s="291"/>
      <c r="BK3934" s="291"/>
      <c r="BL3934" s="291"/>
      <c r="BM3934" s="291"/>
      <c r="BN3934" s="291"/>
      <c r="BO3934" s="291"/>
      <c r="BP3934" s="291"/>
      <c r="BQ3934" s="291"/>
      <c r="BR3934" s="291"/>
      <c r="BS3934" s="291"/>
      <c r="BT3934" s="291"/>
      <c r="BU3934" s="291"/>
      <c r="BV3934" s="291"/>
    </row>
    <row r="3935" spans="44:74">
      <c r="AR3935" s="291"/>
      <c r="AS3935" s="291"/>
      <c r="AT3935" s="291"/>
      <c r="AU3935" s="291"/>
      <c r="AV3935" s="291"/>
      <c r="AW3935" s="291"/>
      <c r="AX3935" s="291"/>
      <c r="AY3935" s="291"/>
      <c r="AZ3935" s="291"/>
      <c r="BA3935" s="291"/>
      <c r="BB3935" s="291"/>
      <c r="BC3935" s="291"/>
      <c r="BD3935" s="291"/>
      <c r="BE3935" s="291"/>
      <c r="BF3935" s="291"/>
      <c r="BG3935" s="291"/>
      <c r="BH3935" s="291"/>
      <c r="BI3935" s="291"/>
      <c r="BJ3935" s="291"/>
      <c r="BK3935" s="291"/>
      <c r="BL3935" s="291"/>
      <c r="BM3935" s="291"/>
      <c r="BN3935" s="291"/>
      <c r="BO3935" s="291"/>
      <c r="BP3935" s="291"/>
      <c r="BQ3935" s="291"/>
      <c r="BR3935" s="291"/>
      <c r="BS3935" s="291"/>
      <c r="BT3935" s="291"/>
      <c r="BU3935" s="291"/>
      <c r="BV3935" s="291"/>
    </row>
    <row r="3936" spans="44:74">
      <c r="AR3936" s="291"/>
      <c r="AS3936" s="291"/>
      <c r="AT3936" s="291"/>
      <c r="AU3936" s="291"/>
      <c r="AV3936" s="291"/>
      <c r="AW3936" s="291"/>
      <c r="AX3936" s="291"/>
      <c r="AY3936" s="291"/>
      <c r="AZ3936" s="291"/>
      <c r="BA3936" s="291"/>
      <c r="BB3936" s="291"/>
      <c r="BC3936" s="291"/>
      <c r="BD3936" s="291"/>
      <c r="BE3936" s="291"/>
      <c r="BF3936" s="291"/>
      <c r="BG3936" s="291"/>
      <c r="BH3936" s="291"/>
      <c r="BI3936" s="291"/>
      <c r="BJ3936" s="291"/>
      <c r="BK3936" s="291"/>
      <c r="BL3936" s="291"/>
      <c r="BM3936" s="291"/>
      <c r="BN3936" s="291"/>
      <c r="BO3936" s="291"/>
      <c r="BP3936" s="291"/>
      <c r="BQ3936" s="291"/>
      <c r="BR3936" s="291"/>
      <c r="BS3936" s="291"/>
      <c r="BT3936" s="291"/>
      <c r="BU3936" s="291"/>
      <c r="BV3936" s="291"/>
    </row>
    <row r="3937" spans="1:74">
      <c r="AR3937" s="291"/>
      <c r="AS3937" s="291"/>
      <c r="AT3937" s="291"/>
      <c r="AU3937" s="291"/>
      <c r="AV3937" s="291"/>
      <c r="AW3937" s="291"/>
      <c r="AX3937" s="291"/>
      <c r="AY3937" s="291"/>
      <c r="AZ3937" s="291"/>
      <c r="BA3937" s="291"/>
      <c r="BB3937" s="291"/>
      <c r="BC3937" s="291"/>
      <c r="BD3937" s="291"/>
      <c r="BE3937" s="291"/>
      <c r="BF3937" s="291"/>
      <c r="BG3937" s="291"/>
      <c r="BH3937" s="291"/>
      <c r="BI3937" s="291"/>
      <c r="BJ3937" s="291"/>
      <c r="BK3937" s="291"/>
      <c r="BL3937" s="291"/>
      <c r="BM3937" s="291"/>
      <c r="BN3937" s="291"/>
      <c r="BO3937" s="291"/>
      <c r="BP3937" s="291"/>
      <c r="BQ3937" s="291"/>
      <c r="BR3937" s="291"/>
      <c r="BS3937" s="291"/>
      <c r="BT3937" s="291"/>
      <c r="BU3937" s="291"/>
      <c r="BV3937" s="291"/>
    </row>
    <row r="3938" spans="1:74">
      <c r="AR3938" s="291"/>
      <c r="AS3938" s="291"/>
      <c r="AT3938" s="291"/>
      <c r="AU3938" s="291"/>
      <c r="AV3938" s="291"/>
      <c r="AW3938" s="291"/>
      <c r="AX3938" s="291"/>
      <c r="AY3938" s="291"/>
      <c r="AZ3938" s="291"/>
      <c r="BA3938" s="291"/>
      <c r="BB3938" s="291"/>
      <c r="BC3938" s="291"/>
      <c r="BD3938" s="291"/>
      <c r="BE3938" s="291"/>
      <c r="BF3938" s="291"/>
      <c r="BG3938" s="291"/>
      <c r="BH3938" s="291"/>
      <c r="BI3938" s="291"/>
      <c r="BJ3938" s="291"/>
      <c r="BK3938" s="291"/>
      <c r="BL3938" s="291"/>
      <c r="BM3938" s="291"/>
      <c r="BN3938" s="291"/>
      <c r="BO3938" s="291"/>
      <c r="BP3938" s="291"/>
      <c r="BQ3938" s="291"/>
      <c r="BR3938" s="291"/>
      <c r="BS3938" s="291"/>
      <c r="BT3938" s="291"/>
      <c r="BU3938" s="291"/>
      <c r="BV3938" s="291"/>
    </row>
    <row r="3939" spans="1:74">
      <c r="AR3939" s="291"/>
      <c r="AS3939" s="291"/>
      <c r="AT3939" s="291"/>
      <c r="AU3939" s="291"/>
      <c r="AV3939" s="291"/>
      <c r="AW3939" s="291"/>
      <c r="AX3939" s="291"/>
      <c r="AY3939" s="291"/>
      <c r="AZ3939" s="291"/>
      <c r="BA3939" s="291"/>
      <c r="BB3939" s="291"/>
      <c r="BC3939" s="291"/>
      <c r="BD3939" s="291"/>
      <c r="BE3939" s="291"/>
      <c r="BF3939" s="291"/>
      <c r="BG3939" s="291"/>
      <c r="BH3939" s="291"/>
      <c r="BI3939" s="291"/>
      <c r="BJ3939" s="291"/>
      <c r="BK3939" s="291"/>
      <c r="BL3939" s="291"/>
      <c r="BM3939" s="291"/>
      <c r="BN3939" s="291"/>
      <c r="BO3939" s="291"/>
      <c r="BP3939" s="291"/>
      <c r="BQ3939" s="291"/>
      <c r="BR3939" s="291"/>
      <c r="BS3939" s="291"/>
      <c r="BT3939" s="291"/>
      <c r="BU3939" s="291"/>
      <c r="BV3939" s="291"/>
    </row>
    <row r="3940" spans="1:74">
      <c r="AR3940" s="291"/>
      <c r="AS3940" s="291"/>
      <c r="AT3940" s="291"/>
      <c r="AU3940" s="291"/>
      <c r="AV3940" s="291"/>
      <c r="AW3940" s="291"/>
      <c r="AX3940" s="291"/>
      <c r="AY3940" s="291"/>
      <c r="AZ3940" s="291"/>
      <c r="BA3940" s="291"/>
      <c r="BB3940" s="291"/>
      <c r="BC3940" s="291"/>
      <c r="BD3940" s="291"/>
      <c r="BE3940" s="291"/>
      <c r="BF3940" s="291"/>
      <c r="BG3940" s="291"/>
      <c r="BH3940" s="291"/>
      <c r="BI3940" s="291"/>
      <c r="BJ3940" s="291"/>
      <c r="BK3940" s="291"/>
      <c r="BL3940" s="291"/>
      <c r="BM3940" s="291"/>
      <c r="BN3940" s="291"/>
      <c r="BO3940" s="291"/>
      <c r="BP3940" s="291"/>
      <c r="BQ3940" s="291"/>
      <c r="BR3940" s="291"/>
      <c r="BS3940" s="291"/>
      <c r="BT3940" s="291"/>
      <c r="BU3940" s="291"/>
      <c r="BV3940" s="291"/>
    </row>
    <row r="3941" spans="1:74">
      <c r="AR3941" s="291"/>
      <c r="AS3941" s="291"/>
      <c r="AT3941" s="291"/>
      <c r="AU3941" s="291"/>
      <c r="AV3941" s="291"/>
      <c r="AW3941" s="291"/>
      <c r="AX3941" s="291"/>
      <c r="AY3941" s="291"/>
      <c r="AZ3941" s="291"/>
      <c r="BA3941" s="291"/>
      <c r="BB3941" s="291"/>
      <c r="BC3941" s="291"/>
      <c r="BD3941" s="291"/>
      <c r="BE3941" s="291"/>
      <c r="BF3941" s="291"/>
      <c r="BG3941" s="291"/>
      <c r="BH3941" s="291"/>
      <c r="BI3941" s="291"/>
      <c r="BJ3941" s="291"/>
      <c r="BK3941" s="291"/>
      <c r="BL3941" s="291"/>
      <c r="BM3941" s="291"/>
      <c r="BN3941" s="291"/>
      <c r="BO3941" s="291"/>
      <c r="BP3941" s="291"/>
      <c r="BQ3941" s="291"/>
      <c r="BR3941" s="291"/>
      <c r="BS3941" s="291"/>
      <c r="BT3941" s="291"/>
      <c r="BU3941" s="291"/>
      <c r="BV3941" s="291"/>
    </row>
    <row r="3942" spans="1:74">
      <c r="AR3942" s="291"/>
      <c r="AS3942" s="291"/>
      <c r="AT3942" s="291"/>
      <c r="AU3942" s="291"/>
      <c r="AV3942" s="291"/>
      <c r="AW3942" s="291"/>
      <c r="AX3942" s="291"/>
      <c r="AY3942" s="291"/>
      <c r="AZ3942" s="291"/>
      <c r="BA3942" s="291"/>
      <c r="BB3942" s="291"/>
      <c r="BC3942" s="291"/>
      <c r="BD3942" s="291"/>
      <c r="BE3942" s="291"/>
      <c r="BF3942" s="291"/>
      <c r="BG3942" s="291"/>
      <c r="BH3942" s="291"/>
      <c r="BI3942" s="291"/>
      <c r="BJ3942" s="291"/>
      <c r="BK3942" s="291"/>
      <c r="BL3942" s="291"/>
      <c r="BM3942" s="291"/>
      <c r="BN3942" s="291"/>
      <c r="BO3942" s="291"/>
      <c r="BP3942" s="291"/>
      <c r="BQ3942" s="291"/>
      <c r="BR3942" s="291"/>
      <c r="BS3942" s="291"/>
      <c r="BT3942" s="291"/>
      <c r="BU3942" s="291"/>
      <c r="BV3942" s="291"/>
    </row>
    <row r="3943" spans="1:74">
      <c r="AR3943" s="291"/>
      <c r="AS3943" s="291"/>
      <c r="AT3943" s="291"/>
      <c r="AU3943" s="291"/>
      <c r="AV3943" s="291"/>
      <c r="AW3943" s="291"/>
      <c r="AX3943" s="291"/>
      <c r="AY3943" s="291"/>
      <c r="AZ3943" s="291"/>
      <c r="BA3943" s="291"/>
      <c r="BB3943" s="291"/>
      <c r="BC3943" s="291"/>
      <c r="BD3943" s="291"/>
      <c r="BE3943" s="291"/>
      <c r="BF3943" s="291"/>
      <c r="BG3943" s="291"/>
      <c r="BH3943" s="291"/>
      <c r="BI3943" s="291"/>
      <c r="BJ3943" s="291"/>
      <c r="BK3943" s="291"/>
      <c r="BL3943" s="291"/>
      <c r="BM3943" s="291"/>
      <c r="BN3943" s="291"/>
      <c r="BO3943" s="291"/>
      <c r="BP3943" s="291"/>
      <c r="BQ3943" s="291"/>
      <c r="BR3943" s="291"/>
      <c r="BS3943" s="291"/>
      <c r="BT3943" s="291"/>
      <c r="BU3943" s="291"/>
      <c r="BV3943" s="291"/>
    </row>
    <row r="3944" spans="1:74">
      <c r="AR3944" s="291"/>
      <c r="AS3944" s="291"/>
      <c r="AT3944" s="291"/>
      <c r="AU3944" s="291"/>
      <c r="AV3944" s="291"/>
      <c r="AW3944" s="291"/>
      <c r="AX3944" s="291"/>
      <c r="AY3944" s="291"/>
      <c r="AZ3944" s="291"/>
      <c r="BA3944" s="291"/>
      <c r="BB3944" s="291"/>
      <c r="BC3944" s="291"/>
      <c r="BD3944" s="291"/>
      <c r="BE3944" s="291"/>
      <c r="BF3944" s="291"/>
      <c r="BG3944" s="291"/>
      <c r="BH3944" s="291"/>
      <c r="BI3944" s="291"/>
      <c r="BJ3944" s="291"/>
      <c r="BK3944" s="291"/>
      <c r="BL3944" s="291"/>
      <c r="BM3944" s="291"/>
      <c r="BN3944" s="291"/>
      <c r="BO3944" s="291"/>
      <c r="BP3944" s="291"/>
      <c r="BQ3944" s="291"/>
      <c r="BR3944" s="291"/>
      <c r="BS3944" s="291"/>
      <c r="BT3944" s="291"/>
      <c r="BU3944" s="291"/>
      <c r="BV3944" s="291"/>
    </row>
    <row r="3945" spans="1:74">
      <c r="AR3945" s="291"/>
      <c r="AS3945" s="291"/>
      <c r="AT3945" s="291"/>
      <c r="AU3945" s="291"/>
      <c r="AV3945" s="291"/>
      <c r="AW3945" s="291"/>
      <c r="AX3945" s="291"/>
      <c r="AY3945" s="291"/>
      <c r="AZ3945" s="291"/>
      <c r="BA3945" s="291"/>
      <c r="BB3945" s="291"/>
      <c r="BC3945" s="291"/>
      <c r="BD3945" s="291"/>
      <c r="BE3945" s="291"/>
      <c r="BF3945" s="291"/>
      <c r="BG3945" s="291"/>
      <c r="BH3945" s="291"/>
      <c r="BI3945" s="291"/>
      <c r="BJ3945" s="291"/>
      <c r="BK3945" s="291"/>
      <c r="BL3945" s="291"/>
      <c r="BM3945" s="291"/>
      <c r="BN3945" s="291"/>
      <c r="BO3945" s="291"/>
      <c r="BP3945" s="291"/>
      <c r="BQ3945" s="291"/>
      <c r="BR3945" s="291"/>
      <c r="BS3945" s="291"/>
      <c r="BT3945" s="291"/>
      <c r="BU3945" s="291"/>
      <c r="BV3945" s="291"/>
    </row>
    <row r="3946" spans="1:74">
      <c r="AR3946" s="291"/>
      <c r="AS3946" s="291"/>
      <c r="AT3946" s="291"/>
      <c r="AU3946" s="291"/>
      <c r="AV3946" s="291"/>
      <c r="AW3946" s="291"/>
      <c r="AX3946" s="291"/>
      <c r="AY3946" s="291"/>
      <c r="AZ3946" s="291"/>
      <c r="BA3946" s="291"/>
      <c r="BB3946" s="291"/>
      <c r="BC3946" s="291"/>
      <c r="BD3946" s="291"/>
      <c r="BE3946" s="291"/>
      <c r="BF3946" s="291"/>
      <c r="BG3946" s="291"/>
      <c r="BH3946" s="291"/>
      <c r="BI3946" s="291"/>
      <c r="BJ3946" s="291"/>
      <c r="BK3946" s="291"/>
      <c r="BL3946" s="291"/>
      <c r="BM3946" s="291"/>
      <c r="BN3946" s="291"/>
      <c r="BO3946" s="291"/>
      <c r="BP3946" s="291"/>
      <c r="BQ3946" s="291"/>
      <c r="BR3946" s="291"/>
      <c r="BS3946" s="291"/>
      <c r="BT3946" s="291"/>
      <c r="BU3946" s="291"/>
      <c r="BV3946" s="291"/>
    </row>
    <row r="3947" spans="1:74">
      <c r="AR3947" s="291"/>
      <c r="AS3947" s="291"/>
      <c r="AT3947" s="291"/>
      <c r="AU3947" s="291"/>
      <c r="AV3947" s="291"/>
      <c r="AW3947" s="291"/>
      <c r="AX3947" s="291"/>
      <c r="AY3947" s="291"/>
      <c r="AZ3947" s="291"/>
      <c r="BA3947" s="291"/>
      <c r="BB3947" s="291"/>
      <c r="BC3947" s="291"/>
      <c r="BD3947" s="291"/>
      <c r="BE3947" s="291"/>
      <c r="BF3947" s="291"/>
      <c r="BG3947" s="291"/>
      <c r="BH3947" s="291"/>
      <c r="BI3947" s="291"/>
      <c r="BJ3947" s="291"/>
      <c r="BK3947" s="291"/>
      <c r="BL3947" s="291"/>
      <c r="BM3947" s="291"/>
      <c r="BN3947" s="291"/>
      <c r="BO3947" s="291"/>
      <c r="BP3947" s="291"/>
      <c r="BQ3947" s="291"/>
      <c r="BR3947" s="291"/>
      <c r="BS3947" s="291"/>
      <c r="BT3947" s="291"/>
      <c r="BU3947" s="291"/>
      <c r="BV3947" s="291"/>
    </row>
    <row r="3948" spans="1:74" s="291" customFormat="1">
      <c r="A3948" s="291" t="s">
        <v>1664</v>
      </c>
    </row>
    <row r="3949" spans="1:74">
      <c r="AQ3949" s="291"/>
      <c r="AR3949" s="291"/>
      <c r="AS3949" s="291"/>
      <c r="AT3949" s="291"/>
      <c r="AU3949" s="291"/>
      <c r="AV3949" s="291"/>
      <c r="AW3949" s="291"/>
      <c r="AX3949" s="291"/>
      <c r="AY3949" s="291"/>
      <c r="AZ3949" s="291"/>
      <c r="BA3949" s="291"/>
      <c r="BB3949" s="291"/>
      <c r="BC3949" s="291"/>
      <c r="BD3949" s="291"/>
      <c r="BE3949" s="291"/>
      <c r="BF3949" s="291"/>
      <c r="BG3949" s="291"/>
      <c r="BH3949" s="291"/>
      <c r="BI3949" s="291"/>
      <c r="BJ3949" s="291"/>
      <c r="BK3949" s="291"/>
      <c r="BL3949" s="291"/>
      <c r="BM3949" s="291"/>
      <c r="BN3949" s="291"/>
      <c r="BO3949" s="291"/>
      <c r="BP3949" s="291"/>
      <c r="BQ3949" s="291"/>
      <c r="BR3949" s="291"/>
      <c r="BS3949" s="291"/>
      <c r="BT3949" s="291"/>
      <c r="BU3949" s="291"/>
      <c r="BV3949" s="291"/>
    </row>
    <row r="3950" spans="1:74">
      <c r="AQ3950" s="291"/>
      <c r="AR3950" s="291"/>
      <c r="AS3950" s="291"/>
      <c r="AT3950" s="291"/>
      <c r="AU3950" s="291"/>
      <c r="AV3950" s="291"/>
      <c r="AW3950" s="291"/>
      <c r="AX3950" s="291"/>
      <c r="AY3950" s="291"/>
      <c r="AZ3950" s="291"/>
      <c r="BA3950" s="291"/>
      <c r="BB3950" s="291"/>
      <c r="BC3950" s="291"/>
      <c r="BD3950" s="291"/>
      <c r="BE3950" s="291"/>
      <c r="BF3950" s="291"/>
      <c r="BG3950" s="291"/>
      <c r="BH3950" s="291"/>
      <c r="BI3950" s="291"/>
      <c r="BJ3950" s="291"/>
      <c r="BK3950" s="291"/>
      <c r="BL3950" s="291"/>
      <c r="BM3950" s="291"/>
      <c r="BN3950" s="291"/>
      <c r="BO3950" s="291"/>
      <c r="BP3950" s="291"/>
      <c r="BQ3950" s="291"/>
      <c r="BR3950" s="291"/>
      <c r="BS3950" s="291"/>
      <c r="BT3950" s="291"/>
      <c r="BU3950" s="291"/>
      <c r="BV3950" s="291"/>
    </row>
    <row r="3951" spans="1:74">
      <c r="AQ3951" s="291"/>
      <c r="AR3951" s="291"/>
      <c r="AS3951" s="291"/>
      <c r="AT3951" s="291"/>
      <c r="AU3951" s="291"/>
      <c r="AV3951" s="291"/>
      <c r="AW3951" s="291"/>
      <c r="AX3951" s="291"/>
      <c r="AY3951" s="291"/>
      <c r="AZ3951" s="291"/>
      <c r="BA3951" s="291"/>
      <c r="BB3951" s="291"/>
      <c r="BC3951" s="291"/>
      <c r="BD3951" s="291"/>
      <c r="BE3951" s="291"/>
      <c r="BF3951" s="291"/>
      <c r="BG3951" s="291"/>
      <c r="BH3951" s="291"/>
      <c r="BI3951" s="291"/>
      <c r="BJ3951" s="291"/>
      <c r="BK3951" s="291"/>
      <c r="BL3951" s="291"/>
      <c r="BM3951" s="291"/>
      <c r="BN3951" s="291"/>
      <c r="BO3951" s="291"/>
      <c r="BP3951" s="291"/>
      <c r="BQ3951" s="291"/>
      <c r="BR3951" s="291"/>
      <c r="BS3951" s="291"/>
      <c r="BT3951" s="291"/>
      <c r="BU3951" s="291"/>
      <c r="BV3951" s="291"/>
    </row>
    <row r="3952" spans="1:74">
      <c r="AQ3952" s="291"/>
      <c r="AR3952" s="291"/>
      <c r="AS3952" s="291"/>
      <c r="AT3952" s="291"/>
      <c r="AU3952" s="291"/>
      <c r="AV3952" s="291"/>
      <c r="AW3952" s="291"/>
      <c r="AX3952" s="291"/>
      <c r="AY3952" s="291"/>
      <c r="AZ3952" s="291"/>
      <c r="BA3952" s="291"/>
      <c r="BB3952" s="291"/>
      <c r="BC3952" s="291"/>
      <c r="BD3952" s="291"/>
      <c r="BE3952" s="291"/>
      <c r="BF3952" s="291"/>
      <c r="BG3952" s="291"/>
      <c r="BH3952" s="291"/>
      <c r="BI3952" s="291"/>
      <c r="BJ3952" s="291"/>
      <c r="BK3952" s="291"/>
      <c r="BL3952" s="291"/>
      <c r="BM3952" s="291"/>
      <c r="BN3952" s="291"/>
      <c r="BO3952" s="291"/>
      <c r="BP3952" s="291"/>
      <c r="BQ3952" s="291"/>
      <c r="BR3952" s="291"/>
      <c r="BS3952" s="291"/>
      <c r="BT3952" s="291"/>
      <c r="BU3952" s="291"/>
      <c r="BV3952" s="291"/>
    </row>
    <row r="3953" spans="43:74">
      <c r="AQ3953" s="291"/>
      <c r="AR3953" s="291"/>
      <c r="AS3953" s="291"/>
      <c r="AT3953" s="291"/>
      <c r="AU3953" s="291"/>
      <c r="AV3953" s="291"/>
      <c r="AW3953" s="291"/>
      <c r="AX3953" s="291"/>
      <c r="AY3953" s="291"/>
      <c r="AZ3953" s="291"/>
      <c r="BA3953" s="291"/>
      <c r="BB3953" s="291"/>
      <c r="BC3953" s="291"/>
      <c r="BD3953" s="291"/>
      <c r="BE3953" s="291"/>
      <c r="BF3953" s="291"/>
      <c r="BG3953" s="291"/>
      <c r="BH3953" s="291"/>
      <c r="BI3953" s="291"/>
      <c r="BJ3953" s="291"/>
      <c r="BK3953" s="291"/>
      <c r="BL3953" s="291"/>
      <c r="BM3953" s="291"/>
      <c r="BN3953" s="291"/>
      <c r="BO3953" s="291"/>
      <c r="BP3953" s="291"/>
      <c r="BQ3953" s="291"/>
      <c r="BR3953" s="291"/>
      <c r="BS3953" s="291"/>
      <c r="BT3953" s="291"/>
      <c r="BU3953" s="291"/>
      <c r="BV3953" s="291"/>
    </row>
    <row r="3954" spans="43:74">
      <c r="AQ3954" s="291"/>
      <c r="AR3954" s="291"/>
      <c r="AS3954" s="291"/>
      <c r="AT3954" s="291"/>
      <c r="AU3954" s="291"/>
      <c r="AV3954" s="291"/>
      <c r="AW3954" s="291"/>
      <c r="AX3954" s="291"/>
      <c r="AY3954" s="291"/>
      <c r="AZ3954" s="291"/>
      <c r="BA3954" s="291"/>
      <c r="BB3954" s="291"/>
      <c r="BC3954" s="291"/>
      <c r="BD3954" s="291"/>
      <c r="BE3954" s="291"/>
      <c r="BF3954" s="291"/>
      <c r="BG3954" s="291"/>
      <c r="BH3954" s="291"/>
      <c r="BI3954" s="291"/>
      <c r="BJ3954" s="291"/>
      <c r="BK3954" s="291"/>
      <c r="BL3954" s="291"/>
      <c r="BM3954" s="291"/>
      <c r="BN3954" s="291"/>
      <c r="BO3954" s="291"/>
      <c r="BP3954" s="291"/>
      <c r="BQ3954" s="291"/>
      <c r="BR3954" s="291"/>
      <c r="BS3954" s="291"/>
      <c r="BT3954" s="291"/>
      <c r="BU3954" s="291"/>
      <c r="BV3954" s="291"/>
    </row>
    <row r="3955" spans="43:74">
      <c r="AQ3955" s="291"/>
      <c r="AR3955" s="291"/>
      <c r="AS3955" s="291"/>
      <c r="AT3955" s="291"/>
      <c r="AU3955" s="291"/>
      <c r="AV3955" s="291"/>
      <c r="AW3955" s="291"/>
      <c r="AX3955" s="291"/>
      <c r="AY3955" s="291"/>
      <c r="AZ3955" s="291"/>
      <c r="BA3955" s="291"/>
      <c r="BB3955" s="291"/>
      <c r="BC3955" s="291"/>
      <c r="BD3955" s="291"/>
      <c r="BE3955" s="291"/>
      <c r="BF3955" s="291"/>
      <c r="BG3955" s="291"/>
      <c r="BH3955" s="291"/>
      <c r="BI3955" s="291"/>
      <c r="BJ3955" s="291"/>
      <c r="BK3955" s="291"/>
      <c r="BL3955" s="291"/>
      <c r="BM3955" s="291"/>
      <c r="BN3955" s="291"/>
      <c r="BO3955" s="291"/>
      <c r="BP3955" s="291"/>
      <c r="BQ3955" s="291"/>
      <c r="BR3955" s="291"/>
      <c r="BS3955" s="291"/>
      <c r="BT3955" s="291"/>
      <c r="BU3955" s="291"/>
      <c r="BV3955" s="291"/>
    </row>
    <row r="3956" spans="43:74">
      <c r="AQ3956" s="291"/>
      <c r="AR3956" s="291"/>
      <c r="AS3956" s="291"/>
      <c r="AT3956" s="291"/>
      <c r="AU3956" s="291"/>
      <c r="AV3956" s="291"/>
      <c r="AW3956" s="291"/>
      <c r="AX3956" s="291"/>
      <c r="AY3956" s="291"/>
      <c r="AZ3956" s="291"/>
      <c r="BA3956" s="291"/>
      <c r="BB3956" s="291"/>
      <c r="BC3956" s="291"/>
      <c r="BD3956" s="291"/>
      <c r="BE3956" s="291"/>
      <c r="BF3956" s="291"/>
      <c r="BG3956" s="291"/>
      <c r="BH3956" s="291"/>
      <c r="BI3956" s="291"/>
      <c r="BJ3956" s="291"/>
      <c r="BK3956" s="291"/>
      <c r="BL3956" s="291"/>
      <c r="BM3956" s="291"/>
      <c r="BN3956" s="291"/>
      <c r="BO3956" s="291"/>
      <c r="BP3956" s="291"/>
      <c r="BQ3956" s="291"/>
      <c r="BR3956" s="291"/>
      <c r="BS3956" s="291"/>
      <c r="BT3956" s="291"/>
      <c r="BU3956" s="291"/>
      <c r="BV3956" s="291"/>
    </row>
    <row r="3957" spans="43:74">
      <c r="AQ3957" s="291"/>
      <c r="AR3957" s="291"/>
      <c r="AS3957" s="291"/>
      <c r="AT3957" s="291"/>
      <c r="AU3957" s="291"/>
      <c r="AV3957" s="291"/>
      <c r="AW3957" s="291"/>
      <c r="AX3957" s="291"/>
      <c r="AY3957" s="291"/>
      <c r="AZ3957" s="291"/>
      <c r="BA3957" s="291"/>
      <c r="BB3957" s="291"/>
      <c r="BC3957" s="291"/>
      <c r="BD3957" s="291"/>
      <c r="BE3957" s="291"/>
      <c r="BF3957" s="291"/>
      <c r="BG3957" s="291"/>
      <c r="BH3957" s="291"/>
      <c r="BI3957" s="291"/>
      <c r="BJ3957" s="291"/>
      <c r="BK3957" s="291"/>
      <c r="BL3957" s="291"/>
      <c r="BM3957" s="291"/>
      <c r="BN3957" s="291"/>
      <c r="BO3957" s="291"/>
      <c r="BP3957" s="291"/>
      <c r="BQ3957" s="291"/>
      <c r="BR3957" s="291"/>
      <c r="BS3957" s="291"/>
      <c r="BT3957" s="291"/>
      <c r="BU3957" s="291"/>
      <c r="BV3957" s="291"/>
    </row>
    <row r="3958" spans="43:74">
      <c r="AQ3958" s="291"/>
      <c r="AR3958" s="291"/>
      <c r="AS3958" s="291"/>
      <c r="AT3958" s="291"/>
      <c r="AU3958" s="291"/>
      <c r="AV3958" s="291"/>
      <c r="AW3958" s="291"/>
      <c r="AX3958" s="291"/>
      <c r="AY3958" s="291"/>
      <c r="AZ3958" s="291"/>
      <c r="BD3958" s="291"/>
      <c r="BE3958" s="291"/>
      <c r="BF3958" s="291"/>
      <c r="BG3958" s="291"/>
      <c r="BH3958" s="291"/>
      <c r="BI3958" s="291"/>
      <c r="BJ3958" s="291"/>
      <c r="BK3958" s="291"/>
      <c r="BL3958" s="291"/>
      <c r="BM3958" s="291"/>
      <c r="BN3958" s="291"/>
      <c r="BO3958" s="291"/>
      <c r="BP3958" s="291"/>
      <c r="BQ3958" s="291"/>
      <c r="BR3958" s="291"/>
      <c r="BS3958" s="291"/>
      <c r="BT3958" s="291"/>
      <c r="BU3958" s="291"/>
      <c r="BV3958" s="291"/>
    </row>
    <row r="3959" spans="43:74">
      <c r="AQ3959" s="291"/>
      <c r="AR3959" s="291"/>
      <c r="AS3959" s="291"/>
      <c r="AT3959" s="291"/>
      <c r="AU3959" s="291"/>
      <c r="AV3959" s="291"/>
      <c r="AW3959" s="291"/>
      <c r="AX3959" s="291"/>
      <c r="AY3959" s="291"/>
      <c r="AZ3959" s="291"/>
      <c r="BA3959" s="291" t="s">
        <v>1631</v>
      </c>
      <c r="BB3959" s="291"/>
      <c r="BC3959" s="291" t="s">
        <v>1604</v>
      </c>
      <c r="BD3959" s="291"/>
      <c r="BE3959" s="291"/>
      <c r="BF3959" s="291"/>
      <c r="BG3959" s="291"/>
      <c r="BH3959" s="291"/>
      <c r="BI3959" s="291"/>
      <c r="BJ3959" s="291"/>
      <c r="BK3959" s="291"/>
      <c r="BL3959" s="291"/>
      <c r="BM3959" s="291"/>
      <c r="BN3959" s="291"/>
      <c r="BO3959" s="291"/>
      <c r="BP3959" s="291"/>
      <c r="BQ3959" s="291"/>
      <c r="BR3959" s="291"/>
      <c r="BS3959" s="291"/>
      <c r="BT3959" s="291"/>
      <c r="BU3959" s="291"/>
      <c r="BV3959" s="291"/>
    </row>
    <row r="3960" spans="43:74">
      <c r="AQ3960" s="291"/>
      <c r="AR3960" s="291"/>
      <c r="AS3960" s="291"/>
      <c r="AT3960" s="291"/>
      <c r="AU3960" s="291"/>
      <c r="AV3960" s="291"/>
      <c r="AW3960" s="291"/>
      <c r="AX3960" s="291"/>
      <c r="AY3960" s="291"/>
      <c r="AZ3960" s="291"/>
      <c r="BA3960" s="291" t="s">
        <v>1632</v>
      </c>
      <c r="BB3960" s="291"/>
      <c r="BC3960" s="291" t="s">
        <v>1656</v>
      </c>
      <c r="BD3960" s="291"/>
      <c r="BE3960" s="291"/>
      <c r="BF3960" s="291"/>
      <c r="BG3960" s="291"/>
      <c r="BH3960" s="291"/>
      <c r="BI3960" s="291"/>
      <c r="BJ3960" s="291"/>
      <c r="BK3960" s="291"/>
      <c r="BL3960" s="291"/>
      <c r="BM3960" s="291"/>
      <c r="BN3960" s="291"/>
      <c r="BO3960" s="291"/>
      <c r="BP3960" s="291"/>
      <c r="BQ3960" s="291"/>
      <c r="BR3960" s="291"/>
      <c r="BS3960" s="291"/>
      <c r="BT3960" s="291"/>
      <c r="BU3960" s="291"/>
      <c r="BV3960" s="291"/>
    </row>
    <row r="3961" spans="43:74">
      <c r="AQ3961" s="291"/>
      <c r="AR3961" s="291"/>
      <c r="AS3961" s="291"/>
      <c r="AT3961" s="291"/>
      <c r="AU3961" s="291"/>
      <c r="AV3961" s="291"/>
      <c r="AW3961" s="291"/>
      <c r="AX3961" s="291"/>
      <c r="AY3961" s="291"/>
      <c r="AZ3961" s="291"/>
      <c r="BA3961" s="291" t="s">
        <v>1633</v>
      </c>
      <c r="BB3961" s="291"/>
      <c r="BC3961" s="291" t="s">
        <v>1657</v>
      </c>
      <c r="BD3961" s="291"/>
      <c r="BE3961" s="291"/>
      <c r="BF3961" s="291"/>
      <c r="BG3961" s="291"/>
      <c r="BH3961" s="291"/>
      <c r="BI3961" s="291"/>
      <c r="BJ3961" s="291"/>
      <c r="BK3961" s="291"/>
      <c r="BL3961" s="291"/>
      <c r="BM3961" s="291"/>
      <c r="BN3961" s="291"/>
      <c r="BO3961" s="291"/>
      <c r="BP3961" s="291"/>
      <c r="BQ3961" s="291"/>
      <c r="BR3961" s="291"/>
      <c r="BS3961" s="291"/>
      <c r="BT3961" s="291"/>
      <c r="BU3961" s="291"/>
      <c r="BV3961" s="291"/>
    </row>
    <row r="3962" spans="43:74">
      <c r="AQ3962" s="291"/>
      <c r="AR3962" s="291"/>
      <c r="AS3962" s="291"/>
      <c r="AT3962" s="291"/>
      <c r="AU3962" s="291"/>
      <c r="AV3962" s="291"/>
      <c r="AW3962" s="291"/>
      <c r="AX3962" s="291"/>
      <c r="AY3962" s="291"/>
      <c r="AZ3962" s="291"/>
      <c r="BD3962" s="291"/>
      <c r="BE3962" s="291"/>
      <c r="BF3962" s="291"/>
      <c r="BG3962" s="291"/>
      <c r="BH3962" s="291"/>
      <c r="BI3962" s="291"/>
      <c r="BJ3962" s="291"/>
      <c r="BK3962" s="291"/>
      <c r="BL3962" s="291"/>
      <c r="BM3962" s="291"/>
      <c r="BN3962" s="291"/>
      <c r="BO3962" s="291"/>
      <c r="BP3962" s="291"/>
      <c r="BQ3962" s="291"/>
      <c r="BR3962" s="291"/>
      <c r="BS3962" s="291"/>
      <c r="BT3962" s="291"/>
      <c r="BU3962" s="291"/>
      <c r="BV3962" s="291"/>
    </row>
    <row r="3963" spans="43:74">
      <c r="AQ3963" s="291"/>
      <c r="AR3963" s="291"/>
      <c r="AS3963" s="291"/>
      <c r="AT3963" s="291"/>
      <c r="AU3963" s="291"/>
      <c r="AV3963" s="291"/>
      <c r="AW3963" s="291"/>
      <c r="AX3963" s="291"/>
      <c r="AY3963" s="291"/>
      <c r="AZ3963" s="291"/>
      <c r="BA3963" s="291" t="s">
        <v>1634</v>
      </c>
      <c r="BB3963" s="291"/>
      <c r="BC3963" s="291" t="s">
        <v>1605</v>
      </c>
      <c r="BD3963" s="291"/>
      <c r="BE3963" s="291"/>
      <c r="BF3963" s="291"/>
      <c r="BG3963" s="291"/>
      <c r="BH3963" s="291"/>
      <c r="BI3963" s="291"/>
      <c r="BJ3963" s="291"/>
      <c r="BK3963" s="291"/>
      <c r="BL3963" s="291"/>
      <c r="BM3963" s="291"/>
      <c r="BN3963" s="291"/>
      <c r="BO3963" s="291"/>
      <c r="BP3963" s="291"/>
      <c r="BQ3963" s="291"/>
      <c r="BR3963" s="291"/>
      <c r="BS3963" s="291"/>
      <c r="BT3963" s="291"/>
      <c r="BU3963" s="291"/>
      <c r="BV3963" s="291"/>
    </row>
    <row r="3964" spans="43:74">
      <c r="AQ3964" s="291"/>
      <c r="AR3964" s="291"/>
      <c r="AS3964" s="291"/>
      <c r="AT3964" s="291"/>
      <c r="AU3964" s="291"/>
      <c r="AV3964" s="291"/>
      <c r="AW3964" s="291"/>
      <c r="AX3964" s="291"/>
      <c r="AY3964" s="291"/>
      <c r="AZ3964" s="291"/>
      <c r="BA3964" s="291" t="s">
        <v>1635</v>
      </c>
      <c r="BB3964" s="291"/>
      <c r="BC3964" s="291" t="s">
        <v>1658</v>
      </c>
      <c r="BD3964" s="291"/>
      <c r="BE3964" s="291"/>
      <c r="BF3964" s="291"/>
      <c r="BG3964" s="291"/>
      <c r="BH3964" s="291"/>
      <c r="BI3964" s="291"/>
      <c r="BJ3964" s="291"/>
      <c r="BK3964" s="291"/>
      <c r="BL3964" s="291"/>
      <c r="BM3964" s="291"/>
      <c r="BN3964" s="291"/>
      <c r="BO3964" s="291"/>
      <c r="BP3964" s="291"/>
      <c r="BQ3964" s="291"/>
      <c r="BR3964" s="291"/>
      <c r="BS3964" s="291"/>
      <c r="BT3964" s="291"/>
      <c r="BU3964" s="291"/>
      <c r="BV3964" s="291"/>
    </row>
    <row r="3965" spans="43:74">
      <c r="AQ3965" s="291"/>
      <c r="AR3965" s="291"/>
      <c r="AS3965" s="291"/>
      <c r="AT3965" s="291"/>
      <c r="AU3965" s="291"/>
      <c r="AV3965" s="291"/>
      <c r="AW3965" s="291"/>
      <c r="AX3965" s="291"/>
      <c r="AY3965" s="291"/>
      <c r="AZ3965" s="291"/>
      <c r="BA3965" s="291" t="s">
        <v>1636</v>
      </c>
      <c r="BB3965" s="291"/>
      <c r="BC3965" s="291" t="s">
        <v>1659</v>
      </c>
      <c r="BD3965" s="291"/>
      <c r="BE3965" s="291"/>
      <c r="BF3965" s="291"/>
      <c r="BG3965" s="291"/>
      <c r="BH3965" s="291"/>
      <c r="BI3965" s="291"/>
      <c r="BJ3965" s="291"/>
      <c r="BK3965" s="291"/>
      <c r="BL3965" s="291"/>
      <c r="BM3965" s="291"/>
      <c r="BN3965" s="291"/>
      <c r="BO3965" s="291"/>
      <c r="BP3965" s="291"/>
      <c r="BQ3965" s="291"/>
      <c r="BR3965" s="291"/>
      <c r="BS3965" s="291"/>
      <c r="BT3965" s="291"/>
      <c r="BU3965" s="291"/>
      <c r="BV3965" s="291"/>
    </row>
    <row r="3966" spans="43:74">
      <c r="AQ3966" s="291"/>
      <c r="AR3966" s="291"/>
      <c r="AS3966" s="291"/>
      <c r="AT3966" s="291"/>
      <c r="AU3966" s="291"/>
      <c r="AV3966" s="291"/>
      <c r="AW3966" s="291"/>
      <c r="AX3966" s="291"/>
      <c r="AY3966" s="291"/>
      <c r="AZ3966" s="291"/>
      <c r="BD3966" s="291"/>
      <c r="BE3966" s="291"/>
      <c r="BF3966" s="291"/>
      <c r="BG3966" s="291"/>
      <c r="BH3966" s="291"/>
      <c r="BI3966" s="291"/>
      <c r="BJ3966" s="291"/>
      <c r="BK3966" s="291"/>
      <c r="BL3966" s="291"/>
      <c r="BM3966" s="291"/>
      <c r="BN3966" s="291"/>
      <c r="BO3966" s="291"/>
      <c r="BP3966" s="291"/>
      <c r="BQ3966" s="291"/>
      <c r="BR3966" s="291"/>
      <c r="BS3966" s="291"/>
      <c r="BT3966" s="291"/>
      <c r="BU3966" s="291"/>
      <c r="BV3966" s="291"/>
    </row>
    <row r="3967" spans="43:74">
      <c r="AQ3967" s="291"/>
      <c r="AR3967" s="291"/>
      <c r="AS3967" s="291"/>
      <c r="AT3967" s="291"/>
      <c r="AU3967" s="291"/>
      <c r="AV3967" s="291"/>
      <c r="AW3967" s="291"/>
      <c r="AX3967" s="291"/>
      <c r="AY3967" s="291"/>
      <c r="AZ3967" s="291"/>
      <c r="BA3967" s="291" t="s">
        <v>1637</v>
      </c>
      <c r="BB3967" s="291"/>
      <c r="BC3967" s="291" t="s">
        <v>1660</v>
      </c>
      <c r="BD3967" s="291"/>
      <c r="BE3967" s="291"/>
      <c r="BF3967" s="291"/>
      <c r="BG3967" s="291"/>
      <c r="BH3967" s="291"/>
      <c r="BI3967" s="291"/>
      <c r="BJ3967" s="291"/>
      <c r="BK3967" s="291"/>
      <c r="BL3967" s="291"/>
      <c r="BM3967" s="291"/>
      <c r="BN3967" s="291"/>
      <c r="BO3967" s="291"/>
      <c r="BP3967" s="291"/>
      <c r="BQ3967" s="291"/>
      <c r="BR3967" s="291"/>
      <c r="BS3967" s="291"/>
      <c r="BT3967" s="291"/>
      <c r="BU3967" s="291"/>
      <c r="BV3967" s="291"/>
    </row>
    <row r="3968" spans="43:74">
      <c r="AQ3968" s="291"/>
      <c r="AR3968" s="291"/>
      <c r="AS3968" s="291"/>
      <c r="AT3968" s="291"/>
      <c r="AU3968" s="291"/>
      <c r="AV3968" s="291"/>
      <c r="AW3968" s="291"/>
      <c r="AX3968" s="291"/>
      <c r="AY3968" s="291"/>
      <c r="AZ3968" s="291"/>
      <c r="BA3968" s="291" t="s">
        <v>1638</v>
      </c>
      <c r="BB3968" s="291"/>
      <c r="BC3968" s="291" t="s">
        <v>1661</v>
      </c>
      <c r="BD3968" s="291"/>
      <c r="BE3968" s="291"/>
      <c r="BF3968" s="291"/>
      <c r="BG3968" s="291"/>
      <c r="BH3968" s="291"/>
      <c r="BI3968" s="291"/>
      <c r="BJ3968" s="291"/>
      <c r="BK3968" s="291"/>
      <c r="BL3968" s="291"/>
      <c r="BM3968" s="291"/>
      <c r="BN3968" s="291"/>
      <c r="BO3968" s="291"/>
      <c r="BP3968" s="291"/>
      <c r="BQ3968" s="291"/>
      <c r="BR3968" s="291"/>
      <c r="BS3968" s="291"/>
      <c r="BT3968" s="291"/>
      <c r="BU3968" s="291"/>
      <c r="BV3968" s="291"/>
    </row>
    <row r="3969" spans="43:74">
      <c r="AQ3969" s="291"/>
      <c r="AR3969" s="291"/>
      <c r="AS3969" s="291"/>
      <c r="AT3969" s="291"/>
      <c r="AU3969" s="291"/>
      <c r="AV3969" s="291"/>
      <c r="AW3969" s="291"/>
      <c r="AX3969" s="291"/>
      <c r="AY3969" s="291"/>
      <c r="AZ3969" s="291"/>
      <c r="BA3969" s="291" t="s">
        <v>1639</v>
      </c>
      <c r="BB3969" s="291"/>
      <c r="BC3969" s="291" t="s">
        <v>1606</v>
      </c>
      <c r="BD3969" s="291"/>
      <c r="BE3969" s="291"/>
      <c r="BF3969" s="291"/>
      <c r="BG3969" s="291"/>
      <c r="BH3969" s="291"/>
      <c r="BI3969" s="291"/>
      <c r="BJ3969" s="291"/>
      <c r="BK3969" s="291"/>
      <c r="BL3969" s="291"/>
      <c r="BM3969" s="291"/>
      <c r="BN3969" s="291"/>
      <c r="BO3969" s="291"/>
      <c r="BP3969" s="291"/>
      <c r="BQ3969" s="291"/>
      <c r="BR3969" s="291"/>
      <c r="BS3969" s="291"/>
      <c r="BT3969" s="291"/>
      <c r="BU3969" s="291"/>
      <c r="BV3969" s="291"/>
    </row>
    <row r="3970" spans="43:74">
      <c r="AQ3970" s="291"/>
      <c r="AR3970" s="291"/>
      <c r="AS3970" s="291"/>
      <c r="AT3970" s="291"/>
      <c r="AU3970" s="291"/>
      <c r="AV3970" s="291"/>
      <c r="AW3970" s="291"/>
      <c r="AX3970" s="291"/>
      <c r="AY3970" s="291"/>
      <c r="AZ3970" s="291"/>
      <c r="BD3970" s="291"/>
      <c r="BE3970" s="291"/>
      <c r="BF3970" s="291"/>
      <c r="BG3970" s="291"/>
      <c r="BH3970" s="291"/>
      <c r="BI3970" s="291"/>
      <c r="BJ3970" s="291"/>
      <c r="BK3970" s="291"/>
      <c r="BL3970" s="291"/>
      <c r="BM3970" s="291"/>
      <c r="BN3970" s="291"/>
      <c r="BO3970" s="291"/>
      <c r="BP3970" s="291"/>
      <c r="BQ3970" s="291"/>
      <c r="BR3970" s="291"/>
      <c r="BS3970" s="291"/>
      <c r="BT3970" s="291"/>
      <c r="BU3970" s="291"/>
      <c r="BV3970" s="291"/>
    </row>
    <row r="3971" spans="43:74">
      <c r="AQ3971" s="291"/>
      <c r="AR3971" s="291"/>
      <c r="AS3971" s="291"/>
      <c r="AT3971" s="291"/>
      <c r="AU3971" s="291"/>
      <c r="AV3971" s="291"/>
      <c r="AW3971" s="291"/>
      <c r="AX3971" s="291"/>
      <c r="AY3971" s="291"/>
      <c r="AZ3971" s="291"/>
      <c r="BA3971" s="291" t="s">
        <v>1640</v>
      </c>
      <c r="BB3971" s="291"/>
      <c r="BC3971" s="291" t="s">
        <v>1607</v>
      </c>
      <c r="BD3971" s="291"/>
      <c r="BE3971" s="291"/>
      <c r="BF3971" s="291"/>
      <c r="BG3971" s="291"/>
      <c r="BH3971" s="291"/>
      <c r="BI3971" s="291"/>
      <c r="BJ3971" s="291"/>
      <c r="BK3971" s="291"/>
      <c r="BL3971" s="291"/>
      <c r="BM3971" s="291"/>
      <c r="BN3971" s="291"/>
      <c r="BO3971" s="291"/>
      <c r="BP3971" s="291"/>
      <c r="BQ3971" s="291"/>
      <c r="BR3971" s="291"/>
      <c r="BS3971" s="291"/>
      <c r="BT3971" s="291"/>
      <c r="BU3971" s="291"/>
      <c r="BV3971" s="291"/>
    </row>
    <row r="3972" spans="43:74">
      <c r="AQ3972" s="291"/>
      <c r="AR3972" s="291"/>
      <c r="AS3972" s="291"/>
      <c r="AT3972" s="291"/>
      <c r="AU3972" s="291"/>
      <c r="AV3972" s="291"/>
      <c r="AW3972" s="291"/>
      <c r="AX3972" s="291"/>
      <c r="AY3972" s="291"/>
      <c r="AZ3972" s="291"/>
      <c r="BA3972" s="291" t="s">
        <v>1641</v>
      </c>
      <c r="BB3972" s="291"/>
      <c r="BC3972" s="291" t="s">
        <v>1662</v>
      </c>
      <c r="BD3972" s="291"/>
      <c r="BE3972" s="291"/>
      <c r="BF3972" s="291"/>
      <c r="BG3972" s="291"/>
      <c r="BH3972" s="291"/>
      <c r="BI3972" s="291"/>
      <c r="BJ3972" s="291"/>
      <c r="BK3972" s="291"/>
      <c r="BL3972" s="291"/>
      <c r="BM3972" s="291"/>
      <c r="BN3972" s="291"/>
      <c r="BO3972" s="291"/>
      <c r="BP3972" s="291"/>
      <c r="BQ3972" s="291"/>
      <c r="BR3972" s="291"/>
      <c r="BS3972" s="291"/>
      <c r="BT3972" s="291"/>
      <c r="BU3972" s="291"/>
      <c r="BV3972" s="291"/>
    </row>
    <row r="3973" spans="43:74">
      <c r="AQ3973" s="291"/>
      <c r="AR3973" s="291"/>
      <c r="AS3973" s="291"/>
      <c r="AT3973" s="291"/>
      <c r="AU3973" s="291"/>
      <c r="AV3973" s="291"/>
      <c r="AW3973" s="291"/>
      <c r="AX3973" s="291"/>
      <c r="AY3973" s="291"/>
      <c r="AZ3973" s="291"/>
      <c r="BA3973" s="291"/>
      <c r="BB3973" s="291"/>
      <c r="BC3973" s="291"/>
      <c r="BD3973" s="291"/>
      <c r="BE3973" s="291"/>
      <c r="BF3973" s="291"/>
      <c r="BG3973" s="291"/>
      <c r="BH3973" s="291"/>
      <c r="BI3973" s="291"/>
      <c r="BJ3973" s="291"/>
      <c r="BK3973" s="291"/>
      <c r="BL3973" s="291"/>
      <c r="BM3973" s="291"/>
      <c r="BN3973" s="291"/>
      <c r="BO3973" s="291"/>
      <c r="BP3973" s="291"/>
      <c r="BQ3973" s="291"/>
      <c r="BR3973" s="291"/>
      <c r="BS3973" s="291"/>
      <c r="BT3973" s="291"/>
      <c r="BU3973" s="291"/>
      <c r="BV3973" s="291"/>
    </row>
    <row r="3974" spans="43:74">
      <c r="AQ3974" s="291"/>
      <c r="AR3974" s="291"/>
      <c r="AS3974" s="291"/>
      <c r="AT3974" s="291"/>
      <c r="AU3974" s="291"/>
      <c r="AV3974" s="291"/>
      <c r="AW3974" s="291"/>
      <c r="AX3974" s="291"/>
      <c r="AY3974" s="291"/>
      <c r="AZ3974" s="291"/>
      <c r="BA3974" s="291"/>
      <c r="BB3974" s="291"/>
      <c r="BC3974" s="291"/>
      <c r="BD3974" s="291"/>
      <c r="BE3974" s="291"/>
      <c r="BF3974" s="291"/>
      <c r="BG3974" s="291"/>
      <c r="BH3974" s="291"/>
      <c r="BI3974" s="291"/>
      <c r="BJ3974" s="291"/>
      <c r="BK3974" s="291"/>
      <c r="BL3974" s="291"/>
      <c r="BM3974" s="291"/>
      <c r="BN3974" s="291"/>
      <c r="BO3974" s="291"/>
      <c r="BP3974" s="291"/>
      <c r="BQ3974" s="291"/>
      <c r="BR3974" s="291"/>
      <c r="BS3974" s="291"/>
      <c r="BT3974" s="291"/>
      <c r="BU3974" s="291"/>
      <c r="BV3974" s="291"/>
    </row>
    <row r="3975" spans="43:74">
      <c r="AQ3975" s="291"/>
      <c r="AR3975" s="291"/>
      <c r="AS3975" s="291"/>
      <c r="AT3975" s="291"/>
      <c r="AU3975" s="291"/>
      <c r="AV3975" s="291"/>
      <c r="AW3975" s="291"/>
      <c r="AX3975" s="291"/>
      <c r="AY3975" s="291"/>
      <c r="AZ3975" s="291"/>
      <c r="BA3975" s="291"/>
      <c r="BB3975" s="291"/>
      <c r="BC3975" s="291"/>
      <c r="BD3975" s="291"/>
      <c r="BE3975" s="291"/>
      <c r="BF3975" s="291"/>
      <c r="BG3975" s="291"/>
      <c r="BH3975" s="291"/>
      <c r="BI3975" s="291"/>
      <c r="BJ3975" s="291"/>
      <c r="BK3975" s="291"/>
      <c r="BL3975" s="291"/>
      <c r="BM3975" s="291"/>
      <c r="BN3975" s="291"/>
      <c r="BO3975" s="291"/>
      <c r="BP3975" s="291"/>
      <c r="BQ3975" s="291"/>
      <c r="BR3975" s="291"/>
      <c r="BS3975" s="291"/>
      <c r="BT3975" s="291"/>
      <c r="BU3975" s="291"/>
      <c r="BV3975" s="291"/>
    </row>
    <row r="3976" spans="43:74">
      <c r="AQ3976" s="291"/>
      <c r="AR3976" s="291"/>
      <c r="AS3976" s="291"/>
      <c r="AT3976" s="291"/>
      <c r="AU3976" s="291"/>
      <c r="AV3976" s="291"/>
      <c r="AW3976" s="291"/>
      <c r="AX3976" s="291"/>
      <c r="AY3976" s="291"/>
      <c r="AZ3976" s="291"/>
      <c r="BA3976" s="291"/>
      <c r="BB3976" s="291"/>
      <c r="BC3976" s="291"/>
      <c r="BD3976" s="291"/>
      <c r="BE3976" s="291"/>
      <c r="BF3976" s="291"/>
      <c r="BG3976" s="291"/>
      <c r="BH3976" s="291"/>
      <c r="BI3976" s="291"/>
      <c r="BJ3976" s="291"/>
      <c r="BK3976" s="291"/>
      <c r="BL3976" s="291"/>
      <c r="BM3976" s="291"/>
      <c r="BN3976" s="291"/>
      <c r="BO3976" s="291"/>
      <c r="BP3976" s="291"/>
      <c r="BQ3976" s="291"/>
      <c r="BR3976" s="291"/>
      <c r="BS3976" s="291"/>
      <c r="BT3976" s="291"/>
      <c r="BU3976" s="291"/>
      <c r="BV3976" s="291"/>
    </row>
    <row r="3977" spans="43:74">
      <c r="AQ3977" s="291"/>
      <c r="AR3977" s="291"/>
      <c r="AS3977" s="291"/>
      <c r="AT3977" s="291"/>
      <c r="AU3977" s="291"/>
      <c r="AV3977" s="291"/>
      <c r="AW3977" s="291"/>
      <c r="AX3977" s="291"/>
      <c r="AY3977" s="291"/>
      <c r="AZ3977" s="291"/>
      <c r="BA3977" s="291"/>
      <c r="BB3977" s="291"/>
      <c r="BC3977" s="291"/>
      <c r="BD3977" s="291"/>
      <c r="BE3977" s="291"/>
      <c r="BF3977" s="291"/>
      <c r="BG3977" s="291"/>
      <c r="BH3977" s="291"/>
      <c r="BI3977" s="291"/>
      <c r="BJ3977" s="291"/>
      <c r="BK3977" s="291"/>
      <c r="BL3977" s="291"/>
      <c r="BM3977" s="291"/>
      <c r="BN3977" s="291"/>
      <c r="BO3977" s="291"/>
      <c r="BP3977" s="291"/>
      <c r="BQ3977" s="291"/>
      <c r="BR3977" s="291"/>
      <c r="BS3977" s="291"/>
      <c r="BT3977" s="291"/>
      <c r="BU3977" s="291"/>
      <c r="BV3977" s="291"/>
    </row>
    <row r="3978" spans="43:74">
      <c r="AQ3978" s="291"/>
      <c r="AR3978" s="291"/>
      <c r="AS3978" s="291"/>
      <c r="AT3978" s="291"/>
      <c r="AU3978" s="291"/>
      <c r="AV3978" s="291"/>
      <c r="AW3978" s="291"/>
      <c r="AX3978" s="291"/>
      <c r="AY3978" s="291"/>
      <c r="AZ3978" s="291"/>
      <c r="BA3978" s="291"/>
      <c r="BB3978" s="291"/>
      <c r="BC3978" s="291"/>
      <c r="BD3978" s="291"/>
      <c r="BE3978" s="291"/>
      <c r="BF3978" s="291"/>
      <c r="BG3978" s="291"/>
      <c r="BH3978" s="291"/>
      <c r="BI3978" s="291"/>
      <c r="BJ3978" s="291"/>
      <c r="BK3978" s="291"/>
      <c r="BL3978" s="291"/>
      <c r="BM3978" s="291"/>
      <c r="BN3978" s="291"/>
      <c r="BO3978" s="291"/>
      <c r="BP3978" s="291"/>
      <c r="BQ3978" s="291"/>
      <c r="BR3978" s="291"/>
      <c r="BS3978" s="291"/>
      <c r="BT3978" s="291"/>
      <c r="BU3978" s="291"/>
      <c r="BV3978" s="291"/>
    </row>
    <row r="3979" spans="43:74">
      <c r="AQ3979" s="291"/>
      <c r="AR3979" s="291"/>
      <c r="AS3979" s="291"/>
      <c r="AT3979" s="291"/>
      <c r="AU3979" s="291"/>
      <c r="AV3979" s="291"/>
      <c r="AW3979" s="291"/>
      <c r="AX3979" s="291"/>
      <c r="AY3979" s="291"/>
      <c r="AZ3979" s="291"/>
      <c r="BA3979" s="291"/>
      <c r="BB3979" s="291"/>
      <c r="BC3979" s="291"/>
      <c r="BD3979" s="291"/>
      <c r="BE3979" s="291"/>
      <c r="BF3979" s="291"/>
      <c r="BG3979" s="291"/>
      <c r="BH3979" s="291"/>
      <c r="BI3979" s="291"/>
      <c r="BJ3979" s="291"/>
      <c r="BK3979" s="291"/>
      <c r="BL3979" s="291"/>
      <c r="BM3979" s="291"/>
      <c r="BN3979" s="291"/>
      <c r="BO3979" s="291"/>
      <c r="BP3979" s="291"/>
      <c r="BQ3979" s="291"/>
      <c r="BR3979" s="291"/>
      <c r="BS3979" s="291"/>
      <c r="BT3979" s="291"/>
      <c r="BU3979" s="291"/>
      <c r="BV3979" s="291"/>
    </row>
    <row r="3980" spans="43:74">
      <c r="AQ3980" s="291"/>
      <c r="AR3980" s="291"/>
      <c r="AS3980" s="291"/>
      <c r="AT3980" s="291"/>
      <c r="AU3980" s="291"/>
      <c r="AV3980" s="291"/>
      <c r="AW3980" s="291"/>
      <c r="AX3980" s="291"/>
      <c r="AY3980" s="291"/>
      <c r="AZ3980" s="291"/>
      <c r="BA3980" s="291"/>
      <c r="BB3980" s="291"/>
      <c r="BC3980" s="291"/>
      <c r="BD3980" s="291"/>
      <c r="BE3980" s="291"/>
      <c r="BF3980" s="291"/>
      <c r="BG3980" s="291"/>
      <c r="BH3980" s="291"/>
      <c r="BI3980" s="291"/>
      <c r="BJ3980" s="291"/>
      <c r="BK3980" s="291"/>
      <c r="BL3980" s="291"/>
      <c r="BM3980" s="291"/>
      <c r="BN3980" s="291"/>
      <c r="BO3980" s="291"/>
      <c r="BP3980" s="291"/>
      <c r="BQ3980" s="291"/>
      <c r="BR3980" s="291"/>
      <c r="BS3980" s="291"/>
      <c r="BT3980" s="291"/>
      <c r="BU3980" s="291"/>
      <c r="BV3980" s="291"/>
    </row>
    <row r="3981" spans="43:74">
      <c r="AQ3981" s="291"/>
      <c r="AR3981" s="291"/>
      <c r="AS3981" s="291"/>
      <c r="AT3981" s="291"/>
      <c r="AU3981" s="291"/>
      <c r="AV3981" s="291"/>
      <c r="AW3981" s="291"/>
      <c r="AX3981" s="291"/>
      <c r="AY3981" s="291"/>
      <c r="AZ3981" s="291"/>
      <c r="BA3981" s="291"/>
      <c r="BB3981" s="291"/>
      <c r="BC3981" s="291"/>
      <c r="BD3981" s="291"/>
      <c r="BE3981" s="291"/>
      <c r="BF3981" s="291"/>
      <c r="BG3981" s="291"/>
      <c r="BH3981" s="291"/>
      <c r="BI3981" s="291"/>
      <c r="BJ3981" s="291"/>
      <c r="BK3981" s="291"/>
      <c r="BL3981" s="291"/>
      <c r="BM3981" s="291"/>
      <c r="BN3981" s="291"/>
      <c r="BO3981" s="291"/>
      <c r="BP3981" s="291"/>
      <c r="BQ3981" s="291"/>
      <c r="BR3981" s="291"/>
      <c r="BS3981" s="291"/>
      <c r="BT3981" s="291"/>
      <c r="BU3981" s="291"/>
      <c r="BV3981" s="291"/>
    </row>
    <row r="3982" spans="43:74">
      <c r="AQ3982" s="291"/>
      <c r="AR3982" s="291"/>
      <c r="AS3982" s="291"/>
      <c r="AT3982" s="291"/>
      <c r="AU3982" s="291"/>
      <c r="AV3982" s="291"/>
      <c r="AW3982" s="291"/>
      <c r="AX3982" s="291"/>
      <c r="AY3982" s="291"/>
      <c r="AZ3982" s="291"/>
      <c r="BA3982" s="291"/>
      <c r="BB3982" s="291"/>
      <c r="BC3982" s="291"/>
      <c r="BD3982" s="291"/>
      <c r="BE3982" s="291"/>
      <c r="BF3982" s="291"/>
      <c r="BG3982" s="291"/>
      <c r="BH3982" s="291"/>
      <c r="BI3982" s="291"/>
      <c r="BJ3982" s="291"/>
      <c r="BK3982" s="291"/>
      <c r="BL3982" s="291"/>
      <c r="BM3982" s="291"/>
      <c r="BN3982" s="291"/>
      <c r="BO3982" s="291"/>
      <c r="BP3982" s="291"/>
      <c r="BQ3982" s="291"/>
      <c r="BR3982" s="291"/>
      <c r="BS3982" s="291"/>
      <c r="BT3982" s="291"/>
      <c r="BU3982" s="291"/>
      <c r="BV3982" s="291"/>
    </row>
    <row r="3983" spans="43:74">
      <c r="AQ3983" s="291"/>
      <c r="AR3983" s="291"/>
      <c r="AS3983" s="291"/>
      <c r="AT3983" s="291"/>
      <c r="AU3983" s="291"/>
      <c r="AV3983" s="291"/>
      <c r="AW3983" s="291"/>
      <c r="AX3983" s="291"/>
      <c r="AY3983" s="291"/>
      <c r="AZ3983" s="291"/>
      <c r="BA3983" s="291"/>
      <c r="BB3983" s="291"/>
      <c r="BC3983" s="291"/>
      <c r="BD3983" s="291"/>
      <c r="BE3983" s="291"/>
      <c r="BF3983" s="291"/>
      <c r="BG3983" s="291"/>
      <c r="BH3983" s="291"/>
      <c r="BI3983" s="291"/>
      <c r="BJ3983" s="291"/>
      <c r="BK3983" s="291"/>
      <c r="BL3983" s="291"/>
      <c r="BM3983" s="291"/>
      <c r="BN3983" s="291"/>
      <c r="BO3983" s="291"/>
      <c r="BP3983" s="291"/>
      <c r="BQ3983" s="291"/>
      <c r="BR3983" s="291"/>
      <c r="BS3983" s="291"/>
      <c r="BT3983" s="291"/>
      <c r="BU3983" s="291"/>
      <c r="BV3983" s="291"/>
    </row>
    <row r="3984" spans="43:74">
      <c r="AQ3984" s="291"/>
      <c r="AR3984" s="291"/>
      <c r="AS3984" s="291"/>
      <c r="AT3984" s="291"/>
      <c r="AU3984" s="291"/>
      <c r="AV3984" s="291"/>
      <c r="AW3984" s="291"/>
      <c r="AX3984" s="291"/>
      <c r="AY3984" s="291"/>
      <c r="AZ3984" s="291"/>
      <c r="BA3984" s="291"/>
      <c r="BB3984" s="291"/>
      <c r="BC3984" s="291"/>
      <c r="BD3984" s="291"/>
      <c r="BE3984" s="291"/>
      <c r="BF3984" s="291"/>
      <c r="BG3984" s="291"/>
      <c r="BH3984" s="291"/>
      <c r="BI3984" s="291"/>
      <c r="BJ3984" s="291"/>
      <c r="BK3984" s="291"/>
      <c r="BL3984" s="291"/>
      <c r="BM3984" s="291"/>
      <c r="BN3984" s="291"/>
      <c r="BO3984" s="291"/>
      <c r="BP3984" s="291"/>
      <c r="BQ3984" s="291"/>
      <c r="BR3984" s="291"/>
      <c r="BS3984" s="291"/>
      <c r="BT3984" s="291"/>
      <c r="BU3984" s="291"/>
      <c r="BV3984" s="291"/>
    </row>
    <row r="3985" spans="2:74">
      <c r="AQ3985" s="291"/>
      <c r="AR3985" s="291"/>
      <c r="AS3985" s="291"/>
      <c r="AT3985" s="291"/>
      <c r="AU3985" s="291"/>
      <c r="AV3985" s="291"/>
      <c r="AW3985" s="291"/>
      <c r="AX3985" s="291"/>
      <c r="AY3985" s="291"/>
      <c r="AZ3985" s="291"/>
      <c r="BA3985" s="291"/>
      <c r="BB3985" s="291"/>
      <c r="BC3985" s="291"/>
      <c r="BD3985" s="291"/>
      <c r="BE3985" s="291"/>
      <c r="BF3985" s="291"/>
      <c r="BG3985" s="291"/>
      <c r="BH3985" s="291"/>
      <c r="BI3985" s="291"/>
      <c r="BJ3985" s="291"/>
      <c r="BK3985" s="291"/>
      <c r="BL3985" s="291"/>
      <c r="BM3985" s="291"/>
      <c r="BN3985" s="291"/>
      <c r="BO3985" s="291"/>
      <c r="BP3985" s="291"/>
      <c r="BQ3985" s="291"/>
      <c r="BR3985" s="291"/>
      <c r="BS3985" s="291"/>
      <c r="BT3985" s="291"/>
      <c r="BU3985" s="291"/>
      <c r="BV3985" s="291"/>
    </row>
    <row r="3986" spans="2:74">
      <c r="AQ3986" s="291"/>
      <c r="AR3986" s="291"/>
      <c r="AS3986" s="291"/>
      <c r="AT3986" s="291"/>
      <c r="AU3986" s="291"/>
      <c r="AV3986" s="291"/>
      <c r="AW3986" s="291"/>
      <c r="AX3986" s="291"/>
      <c r="AY3986" s="291"/>
      <c r="AZ3986" s="291"/>
      <c r="BA3986" s="291"/>
      <c r="BB3986" s="291"/>
      <c r="BC3986" s="291"/>
      <c r="BD3986" s="291"/>
      <c r="BE3986" s="291"/>
      <c r="BF3986" s="291"/>
      <c r="BG3986" s="291"/>
      <c r="BH3986" s="291"/>
      <c r="BI3986" s="291"/>
      <c r="BJ3986" s="291"/>
      <c r="BK3986" s="291"/>
      <c r="BL3986" s="291"/>
      <c r="BM3986" s="291"/>
      <c r="BN3986" s="291"/>
      <c r="BO3986" s="291"/>
      <c r="BP3986" s="291"/>
      <c r="BQ3986" s="291"/>
      <c r="BR3986" s="291"/>
      <c r="BS3986" s="291"/>
      <c r="BT3986" s="291"/>
      <c r="BU3986" s="291"/>
      <c r="BV3986" s="291"/>
    </row>
    <row r="3987" spans="2:74">
      <c r="AQ3987" s="291"/>
      <c r="AR3987" s="291"/>
      <c r="AS3987" s="291"/>
      <c r="AT3987" s="291"/>
      <c r="AU3987" s="291"/>
      <c r="AV3987" s="291"/>
      <c r="AW3987" s="291"/>
      <c r="AX3987" s="291"/>
      <c r="AY3987" s="291"/>
      <c r="AZ3987" s="291"/>
      <c r="BA3987" s="291"/>
      <c r="BB3987" s="291"/>
      <c r="BC3987" s="291"/>
      <c r="BD3987" s="291"/>
      <c r="BE3987" s="291"/>
      <c r="BF3987" s="291"/>
      <c r="BG3987" s="291"/>
      <c r="BH3987" s="291"/>
      <c r="BI3987" s="291"/>
      <c r="BJ3987" s="291"/>
      <c r="BK3987" s="291"/>
      <c r="BL3987" s="291"/>
      <c r="BM3987" s="291"/>
      <c r="BN3987" s="291"/>
      <c r="BO3987" s="291"/>
      <c r="BP3987" s="291"/>
      <c r="BQ3987" s="291"/>
      <c r="BR3987" s="291"/>
      <c r="BS3987" s="291"/>
      <c r="BT3987" s="291"/>
      <c r="BU3987" s="291"/>
      <c r="BV3987" s="291"/>
    </row>
    <row r="3988" spans="2:74" s="291" customFormat="1">
      <c r="B3988" s="291" t="s">
        <v>1665</v>
      </c>
      <c r="E3988" s="291" t="s">
        <v>1666</v>
      </c>
    </row>
    <row r="3989" spans="2:74">
      <c r="AQ3989" s="291"/>
      <c r="AR3989" s="291"/>
      <c r="AS3989" s="291"/>
      <c r="AT3989" s="291"/>
      <c r="AU3989" s="291"/>
      <c r="AV3989" s="291"/>
      <c r="AW3989" s="291"/>
      <c r="AX3989" s="291"/>
      <c r="AY3989" s="291"/>
      <c r="AZ3989" s="291"/>
      <c r="BA3989" s="291"/>
      <c r="BB3989" s="291"/>
      <c r="BC3989" s="291"/>
      <c r="BD3989" s="291"/>
      <c r="BE3989" s="291"/>
      <c r="BF3989" s="291"/>
      <c r="BG3989" s="291"/>
      <c r="BH3989" s="291"/>
      <c r="BI3989" s="291"/>
      <c r="BJ3989" s="291"/>
      <c r="BK3989" s="291"/>
      <c r="BL3989" s="291"/>
      <c r="BM3989" s="291"/>
      <c r="BN3989" s="291"/>
      <c r="BO3989" s="291"/>
      <c r="BP3989" s="291"/>
      <c r="BQ3989" s="291"/>
      <c r="BR3989" s="291"/>
      <c r="BS3989" s="291"/>
      <c r="BT3989" s="291"/>
      <c r="BU3989" s="291"/>
      <c r="BV3989" s="291"/>
    </row>
    <row r="3990" spans="2:74">
      <c r="AQ3990" s="291"/>
      <c r="AR3990" s="291"/>
      <c r="AS3990" s="291"/>
      <c r="AT3990" s="291"/>
      <c r="AU3990" s="291"/>
      <c r="AV3990" s="291"/>
      <c r="AW3990" s="291"/>
      <c r="AX3990" s="291"/>
      <c r="AY3990" s="291"/>
      <c r="AZ3990" s="291"/>
      <c r="BA3990" s="291"/>
      <c r="BB3990" s="291"/>
      <c r="BC3990" s="291"/>
      <c r="BD3990" s="291"/>
      <c r="BE3990" s="291"/>
      <c r="BF3990" s="291"/>
      <c r="BG3990" s="291"/>
      <c r="BH3990" s="291"/>
      <c r="BI3990" s="291"/>
      <c r="BJ3990" s="291"/>
      <c r="BK3990" s="291"/>
      <c r="BL3990" s="291"/>
      <c r="BM3990" s="291"/>
      <c r="BN3990" s="291"/>
      <c r="BO3990" s="291"/>
      <c r="BP3990" s="291"/>
      <c r="BQ3990" s="291"/>
      <c r="BR3990" s="291"/>
      <c r="BS3990" s="291"/>
      <c r="BT3990" s="291"/>
      <c r="BU3990" s="291"/>
      <c r="BV3990" s="291"/>
    </row>
    <row r="3991" spans="2:74">
      <c r="AQ3991" s="291"/>
      <c r="AR3991" s="291"/>
      <c r="AS3991" s="291"/>
      <c r="AT3991" s="291"/>
      <c r="AU3991" s="291"/>
      <c r="AV3991" s="291"/>
      <c r="AW3991" s="291"/>
      <c r="AX3991" s="291"/>
      <c r="AY3991" s="291"/>
      <c r="AZ3991" s="291"/>
      <c r="BA3991" s="291"/>
      <c r="BB3991" s="291"/>
      <c r="BC3991" s="291"/>
      <c r="BD3991" s="291"/>
      <c r="BE3991" s="291"/>
      <c r="BF3991" s="291"/>
      <c r="BG3991" s="291"/>
      <c r="BH3991" s="291"/>
      <c r="BI3991" s="291"/>
      <c r="BJ3991" s="291"/>
      <c r="BK3991" s="291"/>
      <c r="BL3991" s="291"/>
      <c r="BM3991" s="291"/>
      <c r="BN3991" s="291"/>
      <c r="BO3991" s="291"/>
      <c r="BP3991" s="291"/>
      <c r="BQ3991" s="291"/>
      <c r="BR3991" s="291"/>
      <c r="BS3991" s="291"/>
      <c r="BT3991" s="291"/>
      <c r="BU3991" s="291"/>
      <c r="BV3991" s="291"/>
    </row>
    <row r="3992" spans="2:74">
      <c r="AQ3992" s="291"/>
      <c r="AR3992" s="291"/>
      <c r="AS3992" s="291"/>
      <c r="AT3992" s="291"/>
      <c r="AU3992" s="291"/>
      <c r="AV3992" s="291"/>
      <c r="AW3992" s="291"/>
      <c r="AX3992" s="291"/>
      <c r="AY3992" s="291"/>
      <c r="AZ3992" s="291"/>
      <c r="BA3992" s="291"/>
      <c r="BB3992" s="291"/>
      <c r="BC3992" s="291"/>
      <c r="BD3992" s="291"/>
      <c r="BE3992" s="291"/>
      <c r="BF3992" s="291"/>
      <c r="BG3992" s="291"/>
      <c r="BH3992" s="291"/>
      <c r="BI3992" s="291"/>
      <c r="BJ3992" s="291"/>
      <c r="BK3992" s="291"/>
      <c r="BL3992" s="291"/>
      <c r="BM3992" s="291"/>
      <c r="BN3992" s="291"/>
      <c r="BO3992" s="291"/>
      <c r="BP3992" s="291"/>
      <c r="BQ3992" s="291"/>
      <c r="BR3992" s="291"/>
      <c r="BS3992" s="291"/>
      <c r="BT3992" s="291"/>
      <c r="BU3992" s="291"/>
      <c r="BV3992" s="291"/>
    </row>
    <row r="3993" spans="2:74">
      <c r="AQ3993" s="291"/>
      <c r="AR3993" s="291"/>
      <c r="AS3993" s="291"/>
      <c r="AT3993" s="291"/>
      <c r="AU3993" s="291"/>
      <c r="AV3993" s="291"/>
      <c r="AW3993" s="291"/>
      <c r="AX3993" s="291"/>
      <c r="AY3993" s="291"/>
      <c r="AZ3993" s="291"/>
      <c r="BA3993" s="291"/>
      <c r="BB3993" s="291"/>
      <c r="BC3993" s="291"/>
      <c r="BD3993" s="291"/>
      <c r="BE3993" s="291"/>
      <c r="BF3993" s="291"/>
      <c r="BG3993" s="291"/>
      <c r="BH3993" s="291"/>
      <c r="BI3993" s="291"/>
      <c r="BJ3993" s="291"/>
      <c r="BK3993" s="291"/>
      <c r="BL3993" s="291"/>
      <c r="BM3993" s="291"/>
      <c r="BN3993" s="291"/>
      <c r="BO3993" s="291"/>
      <c r="BP3993" s="291"/>
      <c r="BQ3993" s="291"/>
      <c r="BR3993" s="291"/>
      <c r="BS3993" s="291"/>
      <c r="BT3993" s="291"/>
      <c r="BU3993" s="291"/>
      <c r="BV3993" s="291"/>
    </row>
    <row r="3994" spans="2:74">
      <c r="AQ3994" s="291"/>
      <c r="AR3994" s="291"/>
      <c r="AS3994" s="291"/>
      <c r="AT3994" s="291"/>
      <c r="AU3994" s="291"/>
      <c r="AV3994" s="291"/>
      <c r="AW3994" s="291"/>
      <c r="AX3994" s="291"/>
      <c r="AY3994" s="291"/>
      <c r="AZ3994" s="291"/>
      <c r="BA3994" s="291"/>
      <c r="BB3994" s="291"/>
      <c r="BC3994" s="291"/>
      <c r="BD3994" s="291"/>
      <c r="BE3994" s="291"/>
      <c r="BF3994" s="291"/>
      <c r="BG3994" s="291"/>
      <c r="BH3994" s="291"/>
      <c r="BI3994" s="291"/>
      <c r="BJ3994" s="291"/>
      <c r="BK3994" s="291"/>
      <c r="BL3994" s="291"/>
      <c r="BM3994" s="291"/>
      <c r="BN3994" s="291"/>
      <c r="BO3994" s="291"/>
      <c r="BP3994" s="291"/>
      <c r="BQ3994" s="291"/>
      <c r="BR3994" s="291"/>
      <c r="BS3994" s="291"/>
      <c r="BT3994" s="291"/>
      <c r="BU3994" s="291"/>
      <c r="BV3994" s="291"/>
    </row>
    <row r="3995" spans="2:74">
      <c r="AQ3995" s="291"/>
      <c r="AR3995" s="291"/>
      <c r="AS3995" s="291"/>
      <c r="AT3995" s="291"/>
      <c r="AU3995" s="291"/>
      <c r="AV3995" s="291"/>
      <c r="AW3995" s="291"/>
      <c r="AX3995" s="291"/>
      <c r="AY3995" s="291"/>
      <c r="AZ3995" s="291"/>
      <c r="BA3995" s="291"/>
      <c r="BB3995" s="291"/>
      <c r="BC3995" s="291"/>
      <c r="BD3995" s="291"/>
      <c r="BE3995" s="291"/>
      <c r="BF3995" s="291"/>
      <c r="BG3995" s="291"/>
      <c r="BH3995" s="291"/>
      <c r="BI3995" s="291"/>
      <c r="BJ3995" s="291"/>
      <c r="BK3995" s="291"/>
      <c r="BL3995" s="291"/>
      <c r="BM3995" s="291"/>
      <c r="BN3995" s="291"/>
      <c r="BO3995" s="291"/>
      <c r="BP3995" s="291"/>
      <c r="BQ3995" s="291"/>
      <c r="BR3995" s="291"/>
      <c r="BS3995" s="291"/>
      <c r="BT3995" s="291"/>
      <c r="BU3995" s="291"/>
      <c r="BV3995" s="291"/>
    </row>
    <row r="3996" spans="2:74">
      <c r="AQ3996" s="291"/>
      <c r="AR3996" s="291"/>
      <c r="AS3996" s="291"/>
      <c r="AT3996" s="291"/>
      <c r="AU3996" s="291"/>
      <c r="AV3996" s="291"/>
      <c r="AW3996" s="291"/>
      <c r="AX3996" s="291"/>
      <c r="AY3996" s="291"/>
      <c r="AZ3996" s="291"/>
      <c r="BA3996" s="291"/>
      <c r="BB3996" s="291"/>
      <c r="BC3996" s="291"/>
      <c r="BD3996" s="291"/>
      <c r="BE3996" s="291"/>
      <c r="BF3996" s="291"/>
      <c r="BG3996" s="291"/>
      <c r="BH3996" s="291"/>
      <c r="BI3996" s="291"/>
      <c r="BJ3996" s="291"/>
      <c r="BK3996" s="291"/>
      <c r="BL3996" s="291"/>
      <c r="BM3996" s="291"/>
      <c r="BN3996" s="291"/>
      <c r="BO3996" s="291"/>
      <c r="BP3996" s="291"/>
      <c r="BQ3996" s="291"/>
      <c r="BR3996" s="291"/>
      <c r="BS3996" s="291"/>
      <c r="BT3996" s="291"/>
      <c r="BU3996" s="291"/>
      <c r="BV3996" s="291"/>
    </row>
    <row r="3997" spans="2:74">
      <c r="AQ3997" s="291"/>
      <c r="AR3997" s="291"/>
      <c r="AS3997" s="291"/>
      <c r="AT3997" s="291"/>
      <c r="AU3997" s="291"/>
      <c r="AV3997" s="291"/>
      <c r="AW3997" s="291"/>
      <c r="AX3997" s="291"/>
      <c r="AY3997" s="291"/>
      <c r="AZ3997" s="291"/>
      <c r="BA3997" s="291"/>
      <c r="BB3997" s="291"/>
      <c r="BC3997" s="291"/>
      <c r="BD3997" s="291"/>
      <c r="BE3997" s="291"/>
      <c r="BF3997" s="291"/>
      <c r="BG3997" s="291"/>
      <c r="BH3997" s="291"/>
      <c r="BI3997" s="291"/>
      <c r="BJ3997" s="291"/>
      <c r="BK3997" s="291"/>
      <c r="BL3997" s="291"/>
      <c r="BM3997" s="291"/>
      <c r="BN3997" s="291"/>
      <c r="BO3997" s="291"/>
      <c r="BP3997" s="291"/>
      <c r="BQ3997" s="291"/>
      <c r="BR3997" s="291"/>
      <c r="BS3997" s="291"/>
      <c r="BT3997" s="291"/>
      <c r="BU3997" s="291"/>
      <c r="BV3997" s="291"/>
    </row>
    <row r="3998" spans="2:74">
      <c r="AQ3998" s="291"/>
      <c r="AR3998" s="291"/>
      <c r="AS3998" s="291"/>
      <c r="AT3998" s="291"/>
      <c r="AU3998" s="291"/>
      <c r="AV3998" s="291"/>
      <c r="AW3998" s="291"/>
      <c r="AX3998" s="291"/>
      <c r="AY3998" s="291"/>
      <c r="AZ3998" s="291"/>
      <c r="BA3998" s="291"/>
      <c r="BB3998" s="291"/>
      <c r="BC3998" s="291"/>
      <c r="BD3998" s="291"/>
      <c r="BE3998" s="291"/>
      <c r="BF3998" s="291"/>
      <c r="BG3998" s="291"/>
      <c r="BH3998" s="291"/>
      <c r="BI3998" s="291"/>
      <c r="BJ3998" s="291"/>
      <c r="BK3998" s="291"/>
      <c r="BL3998" s="291"/>
      <c r="BM3998" s="291"/>
      <c r="BN3998" s="291"/>
      <c r="BO3998" s="291"/>
      <c r="BP3998" s="291"/>
      <c r="BQ3998" s="291"/>
      <c r="BR3998" s="291"/>
      <c r="BS3998" s="291"/>
      <c r="BT3998" s="291"/>
      <c r="BU3998" s="291"/>
      <c r="BV3998" s="291"/>
    </row>
    <row r="3999" spans="2:74">
      <c r="B3999" s="297" t="s">
        <v>1667</v>
      </c>
      <c r="AQ3999" s="291"/>
      <c r="AR3999" s="291"/>
      <c r="AS3999" s="291"/>
      <c r="AT3999" s="291"/>
      <c r="AU3999" s="291"/>
      <c r="AV3999" s="291"/>
      <c r="AW3999" s="291"/>
      <c r="AX3999" s="291"/>
      <c r="AY3999" s="291"/>
      <c r="AZ3999" s="291"/>
      <c r="BA3999" s="291"/>
      <c r="BB3999" s="291"/>
      <c r="BC3999" s="291"/>
      <c r="BD3999" s="291"/>
      <c r="BE3999" s="291"/>
      <c r="BF3999" s="291"/>
      <c r="BG3999" s="291"/>
      <c r="BH3999" s="291"/>
      <c r="BI3999" s="291"/>
      <c r="BJ3999" s="291"/>
      <c r="BK3999" s="291"/>
      <c r="BL3999" s="291"/>
      <c r="BM3999" s="291"/>
      <c r="BN3999" s="291"/>
      <c r="BO3999" s="291"/>
      <c r="BP3999" s="291"/>
      <c r="BQ3999" s="291"/>
      <c r="BR3999" s="291"/>
      <c r="BS3999" s="291"/>
      <c r="BT3999" s="291"/>
      <c r="BU3999" s="291"/>
      <c r="BV3999" s="291"/>
    </row>
    <row r="4000" spans="2:74">
      <c r="B4000" s="291" t="s">
        <v>1669</v>
      </c>
      <c r="AQ4000" s="291"/>
      <c r="AR4000" s="291"/>
      <c r="AS4000" s="291"/>
      <c r="AT4000" s="291"/>
      <c r="AU4000" s="291"/>
      <c r="AV4000" s="291"/>
      <c r="AW4000" s="291"/>
      <c r="AX4000" s="291"/>
      <c r="AY4000" s="291"/>
      <c r="AZ4000" s="291"/>
      <c r="BA4000" s="291"/>
      <c r="BB4000" s="291"/>
      <c r="BC4000" s="291"/>
      <c r="BD4000" s="291"/>
      <c r="BE4000" s="291"/>
      <c r="BF4000" s="291"/>
      <c r="BG4000" s="291"/>
      <c r="BH4000" s="291"/>
      <c r="BI4000" s="291"/>
      <c r="BJ4000" s="291"/>
      <c r="BK4000" s="291"/>
      <c r="BL4000" s="291"/>
      <c r="BM4000" s="291"/>
      <c r="BN4000" s="291"/>
      <c r="BO4000" s="291"/>
      <c r="BP4000" s="291"/>
      <c r="BQ4000" s="291"/>
      <c r="BR4000" s="291"/>
      <c r="BS4000" s="291"/>
      <c r="BT4000" s="291"/>
      <c r="BU4000" s="291"/>
      <c r="BV4000" s="291"/>
    </row>
    <row r="4001" spans="2:74">
      <c r="B4001" s="133" t="s">
        <v>1670</v>
      </c>
      <c r="AQ4001" s="291"/>
      <c r="AR4001" s="291"/>
      <c r="AS4001" s="291"/>
      <c r="AT4001" s="291"/>
      <c r="AU4001" s="291"/>
      <c r="AV4001" s="291"/>
      <c r="AW4001" s="291"/>
      <c r="AX4001" s="291"/>
      <c r="AY4001" s="291"/>
      <c r="AZ4001" s="291"/>
      <c r="BA4001" s="291"/>
      <c r="BB4001" s="291"/>
      <c r="BC4001" s="291"/>
      <c r="BD4001" s="291"/>
      <c r="BE4001" s="291"/>
      <c r="BF4001" s="291"/>
      <c r="BG4001" s="291"/>
      <c r="BH4001" s="291"/>
      <c r="BI4001" s="291"/>
      <c r="BJ4001" s="291"/>
      <c r="BK4001" s="291"/>
      <c r="BL4001" s="291"/>
      <c r="BM4001" s="291"/>
      <c r="BN4001" s="291"/>
      <c r="BO4001" s="291"/>
      <c r="BP4001" s="291"/>
      <c r="BQ4001" s="291"/>
      <c r="BR4001" s="291"/>
      <c r="BS4001" s="291"/>
      <c r="BT4001" s="291"/>
      <c r="BU4001" s="291"/>
      <c r="BV4001" s="291"/>
    </row>
    <row r="4002" spans="2:74">
      <c r="AQ4002" s="291"/>
      <c r="AR4002" s="291"/>
      <c r="AS4002" s="291"/>
      <c r="AT4002" s="291"/>
      <c r="AU4002" s="291"/>
      <c r="AV4002" s="291"/>
      <c r="AW4002" s="291"/>
      <c r="AX4002" s="291"/>
      <c r="AY4002" s="291"/>
      <c r="AZ4002" s="291"/>
      <c r="BA4002" s="291"/>
      <c r="BB4002" s="291"/>
      <c r="BC4002" s="291"/>
      <c r="BD4002" s="291"/>
      <c r="BE4002" s="291"/>
      <c r="BF4002" s="291"/>
      <c r="BG4002" s="291"/>
      <c r="BH4002" s="291"/>
      <c r="BI4002" s="291"/>
      <c r="BJ4002" s="291"/>
      <c r="BK4002" s="291"/>
      <c r="BL4002" s="291"/>
      <c r="BM4002" s="291"/>
      <c r="BN4002" s="291"/>
      <c r="BO4002" s="291"/>
      <c r="BP4002" s="291"/>
      <c r="BQ4002" s="291"/>
      <c r="BR4002" s="291"/>
      <c r="BS4002" s="291"/>
      <c r="BT4002" s="291"/>
      <c r="BU4002" s="291"/>
      <c r="BV4002" s="291"/>
    </row>
    <row r="4003" spans="2:74">
      <c r="AQ4003" s="291"/>
      <c r="AR4003" s="291"/>
      <c r="AS4003" s="291"/>
      <c r="AT4003" s="291"/>
      <c r="AU4003" s="291"/>
      <c r="AV4003" s="291"/>
      <c r="AW4003" s="291"/>
      <c r="AX4003" s="291"/>
      <c r="AY4003" s="291"/>
      <c r="AZ4003" s="291"/>
      <c r="BA4003" s="291"/>
      <c r="BB4003" s="291"/>
      <c r="BC4003" s="291"/>
      <c r="BD4003" s="291"/>
      <c r="BE4003" s="291"/>
      <c r="BF4003" s="291"/>
      <c r="BG4003" s="291"/>
      <c r="BH4003" s="291"/>
      <c r="BI4003" s="291"/>
      <c r="BJ4003" s="291"/>
      <c r="BK4003" s="291"/>
      <c r="BL4003" s="291"/>
      <c r="BM4003" s="291"/>
      <c r="BN4003" s="291"/>
      <c r="BO4003" s="291"/>
      <c r="BP4003" s="291"/>
      <c r="BQ4003" s="291"/>
      <c r="BR4003" s="291"/>
      <c r="BS4003" s="291"/>
      <c r="BT4003" s="291"/>
      <c r="BU4003" s="291"/>
      <c r="BV4003" s="291"/>
    </row>
    <row r="4004" spans="2:74">
      <c r="AQ4004" s="291"/>
      <c r="AR4004" s="291"/>
      <c r="AS4004" s="291"/>
      <c r="AT4004" s="291"/>
      <c r="AU4004" s="291"/>
      <c r="AV4004" s="291"/>
      <c r="AW4004" s="291"/>
      <c r="AX4004" s="291"/>
      <c r="AY4004" s="291"/>
      <c r="AZ4004" s="291"/>
      <c r="BA4004" s="291"/>
      <c r="BB4004" s="291"/>
      <c r="BC4004" s="291"/>
      <c r="BD4004" s="291"/>
      <c r="BE4004" s="291"/>
      <c r="BF4004" s="291"/>
      <c r="BG4004" s="291"/>
      <c r="BH4004" s="291"/>
      <c r="BI4004" s="291"/>
      <c r="BJ4004" s="291"/>
      <c r="BK4004" s="291"/>
      <c r="BL4004" s="291"/>
      <c r="BM4004" s="291"/>
      <c r="BN4004" s="291"/>
      <c r="BO4004" s="291"/>
      <c r="BP4004" s="291"/>
      <c r="BQ4004" s="291"/>
      <c r="BR4004" s="291"/>
      <c r="BS4004" s="291"/>
      <c r="BT4004" s="291"/>
      <c r="BU4004" s="291"/>
      <c r="BV4004" s="291"/>
    </row>
    <row r="4005" spans="2:74">
      <c r="AQ4005" s="291"/>
      <c r="AR4005" s="291"/>
      <c r="AS4005" s="291"/>
      <c r="AT4005" s="291"/>
      <c r="AU4005" s="291"/>
      <c r="AV4005" s="291"/>
      <c r="AW4005" s="291"/>
      <c r="AX4005" s="291"/>
      <c r="AY4005" s="291"/>
      <c r="AZ4005" s="291"/>
      <c r="BA4005" s="291"/>
      <c r="BB4005" s="291"/>
      <c r="BC4005" s="291"/>
      <c r="BD4005" s="291"/>
      <c r="BE4005" s="291"/>
      <c r="BF4005" s="291"/>
      <c r="BG4005" s="291"/>
      <c r="BH4005" s="291"/>
      <c r="BI4005" s="291"/>
      <c r="BJ4005" s="291"/>
      <c r="BK4005" s="291"/>
      <c r="BL4005" s="291"/>
      <c r="BM4005" s="291"/>
      <c r="BN4005" s="291"/>
      <c r="BO4005" s="291"/>
      <c r="BP4005" s="291"/>
      <c r="BQ4005" s="291"/>
      <c r="BR4005" s="291"/>
      <c r="BS4005" s="291"/>
      <c r="BT4005" s="291"/>
      <c r="BU4005" s="291"/>
      <c r="BV4005" s="291"/>
    </row>
    <row r="4006" spans="2:74">
      <c r="AQ4006" s="291"/>
      <c r="AR4006" s="291"/>
      <c r="AS4006" s="291"/>
      <c r="AT4006" s="291"/>
      <c r="AU4006" s="291"/>
      <c r="AV4006" s="291"/>
      <c r="AW4006" s="291"/>
      <c r="AX4006" s="291"/>
      <c r="AY4006" s="291"/>
      <c r="AZ4006" s="291"/>
      <c r="BA4006" s="291"/>
      <c r="BB4006" s="291"/>
      <c r="BC4006" s="291"/>
      <c r="BD4006" s="291"/>
      <c r="BE4006" s="291"/>
      <c r="BF4006" s="291"/>
      <c r="BG4006" s="291"/>
      <c r="BH4006" s="291"/>
      <c r="BI4006" s="291"/>
      <c r="BJ4006" s="291"/>
      <c r="BK4006" s="291"/>
      <c r="BL4006" s="291"/>
      <c r="BM4006" s="291"/>
      <c r="BN4006" s="291"/>
      <c r="BO4006" s="291"/>
      <c r="BP4006" s="291"/>
      <c r="BQ4006" s="291"/>
      <c r="BR4006" s="291"/>
      <c r="BS4006" s="291"/>
      <c r="BT4006" s="291"/>
      <c r="BU4006" s="291"/>
      <c r="BV4006" s="291"/>
    </row>
    <row r="4007" spans="2:74">
      <c r="AQ4007" s="291"/>
      <c r="AR4007" s="291"/>
      <c r="AS4007" s="291"/>
      <c r="AT4007" s="291"/>
      <c r="AU4007" s="291"/>
      <c r="AV4007" s="291"/>
      <c r="AW4007" s="291"/>
      <c r="AX4007" s="291"/>
      <c r="AY4007" s="291"/>
      <c r="AZ4007" s="291"/>
      <c r="BA4007" s="291"/>
      <c r="BB4007" s="291"/>
      <c r="BC4007" s="291"/>
      <c r="BD4007" s="291"/>
      <c r="BE4007" s="291"/>
      <c r="BF4007" s="291"/>
      <c r="BG4007" s="291"/>
      <c r="BH4007" s="291"/>
      <c r="BI4007" s="291"/>
      <c r="BJ4007" s="291"/>
      <c r="BK4007" s="291"/>
      <c r="BL4007" s="291"/>
      <c r="BM4007" s="291"/>
      <c r="BN4007" s="291"/>
      <c r="BO4007" s="291"/>
      <c r="BP4007" s="291"/>
      <c r="BQ4007" s="291"/>
      <c r="BR4007" s="291"/>
      <c r="BS4007" s="291"/>
      <c r="BT4007" s="291"/>
      <c r="BU4007" s="291"/>
      <c r="BV4007" s="291"/>
    </row>
    <row r="4008" spans="2:74">
      <c r="AQ4008" s="291"/>
      <c r="AR4008" s="291"/>
      <c r="AS4008" s="291"/>
      <c r="AT4008" s="291"/>
      <c r="AU4008" s="291"/>
      <c r="AV4008" s="291"/>
      <c r="AW4008" s="291"/>
      <c r="AX4008" s="291"/>
      <c r="AY4008" s="291"/>
      <c r="AZ4008" s="291"/>
      <c r="BA4008" s="291"/>
      <c r="BB4008" s="291"/>
      <c r="BC4008" s="291"/>
      <c r="BD4008" s="291"/>
      <c r="BE4008" s="291"/>
      <c r="BF4008" s="291"/>
      <c r="BG4008" s="291"/>
      <c r="BH4008" s="291"/>
      <c r="BI4008" s="291"/>
      <c r="BJ4008" s="291"/>
      <c r="BK4008" s="291"/>
      <c r="BL4008" s="291"/>
      <c r="BM4008" s="291"/>
      <c r="BN4008" s="291"/>
      <c r="BO4008" s="291"/>
      <c r="BP4008" s="291"/>
      <c r="BQ4008" s="291"/>
      <c r="BR4008" s="291"/>
      <c r="BS4008" s="291"/>
      <c r="BT4008" s="291"/>
      <c r="BU4008" s="291"/>
      <c r="BV4008" s="291"/>
    </row>
    <row r="4009" spans="2:74">
      <c r="AQ4009" s="291"/>
      <c r="AR4009" s="291"/>
      <c r="AS4009" s="291"/>
      <c r="AT4009" s="291"/>
      <c r="AU4009" s="291"/>
      <c r="AV4009" s="291"/>
      <c r="AW4009" s="291"/>
      <c r="AX4009" s="291"/>
      <c r="AY4009" s="291"/>
      <c r="AZ4009" s="291"/>
      <c r="BA4009" s="291"/>
      <c r="BB4009" s="291"/>
      <c r="BC4009" s="291"/>
      <c r="BD4009" s="291"/>
      <c r="BE4009" s="291"/>
      <c r="BF4009" s="291"/>
      <c r="BG4009" s="291"/>
      <c r="BH4009" s="291"/>
      <c r="BI4009" s="291"/>
      <c r="BJ4009" s="291"/>
      <c r="BK4009" s="291"/>
      <c r="BL4009" s="291"/>
      <c r="BM4009" s="291"/>
      <c r="BN4009" s="291"/>
      <c r="BO4009" s="291"/>
      <c r="BP4009" s="291"/>
      <c r="BQ4009" s="291"/>
      <c r="BR4009" s="291"/>
      <c r="BS4009" s="291"/>
      <c r="BT4009" s="291"/>
      <c r="BU4009" s="291"/>
      <c r="BV4009" s="291"/>
    </row>
    <row r="4010" spans="2:74">
      <c r="AQ4010" s="291"/>
      <c r="AR4010" s="291"/>
      <c r="AS4010" s="291"/>
      <c r="AT4010" s="291"/>
      <c r="AU4010" s="291"/>
      <c r="AV4010" s="291"/>
      <c r="AW4010" s="291"/>
      <c r="AX4010" s="291"/>
      <c r="AY4010" s="291"/>
      <c r="AZ4010" s="291"/>
      <c r="BA4010" s="291"/>
      <c r="BB4010" s="291"/>
      <c r="BC4010" s="291"/>
      <c r="BD4010" s="291"/>
      <c r="BE4010" s="291"/>
      <c r="BF4010" s="291"/>
      <c r="BG4010" s="291"/>
      <c r="BH4010" s="291"/>
      <c r="BI4010" s="291"/>
      <c r="BJ4010" s="291"/>
      <c r="BK4010" s="291"/>
      <c r="BL4010" s="291"/>
      <c r="BM4010" s="291"/>
      <c r="BN4010" s="291"/>
      <c r="BO4010" s="291"/>
      <c r="BP4010" s="291"/>
      <c r="BQ4010" s="291"/>
      <c r="BR4010" s="291"/>
      <c r="BS4010" s="291"/>
      <c r="BT4010" s="291"/>
      <c r="BU4010" s="291"/>
      <c r="BV4010" s="291"/>
    </row>
    <row r="4011" spans="2:74">
      <c r="AQ4011" s="291"/>
      <c r="AR4011" s="291"/>
      <c r="AS4011" s="291"/>
      <c r="AT4011" s="291"/>
      <c r="AU4011" s="291"/>
      <c r="AV4011" s="291"/>
      <c r="AW4011" s="291"/>
      <c r="AX4011" s="291"/>
      <c r="AY4011" s="291"/>
      <c r="AZ4011" s="291"/>
      <c r="BA4011" s="291"/>
      <c r="BB4011" s="291"/>
      <c r="BC4011" s="291"/>
      <c r="BD4011" s="291"/>
      <c r="BE4011" s="291"/>
      <c r="BF4011" s="291"/>
      <c r="BG4011" s="291"/>
      <c r="BH4011" s="291"/>
      <c r="BI4011" s="291"/>
      <c r="BJ4011" s="291"/>
      <c r="BK4011" s="291"/>
      <c r="BL4011" s="291"/>
      <c r="BM4011" s="291"/>
      <c r="BN4011" s="291"/>
      <c r="BO4011" s="291"/>
      <c r="BP4011" s="291"/>
      <c r="BQ4011" s="291"/>
      <c r="BR4011" s="291"/>
      <c r="BS4011" s="291"/>
      <c r="BT4011" s="291"/>
      <c r="BU4011" s="291"/>
      <c r="BV4011" s="291"/>
    </row>
    <row r="4012" spans="2:74">
      <c r="AQ4012" s="291"/>
      <c r="AR4012" s="291"/>
      <c r="AS4012" s="291"/>
      <c r="AT4012" s="291"/>
      <c r="AU4012" s="291"/>
      <c r="AV4012" s="291"/>
      <c r="AW4012" s="291"/>
      <c r="AX4012" s="291"/>
      <c r="AY4012" s="291"/>
      <c r="AZ4012" s="291"/>
      <c r="BA4012" s="291"/>
      <c r="BB4012" s="291"/>
      <c r="BC4012" s="291"/>
      <c r="BD4012" s="291"/>
      <c r="BE4012" s="291"/>
      <c r="BF4012" s="291"/>
      <c r="BG4012" s="291"/>
      <c r="BH4012" s="291"/>
      <c r="BI4012" s="291"/>
      <c r="BJ4012" s="291"/>
      <c r="BK4012" s="291"/>
      <c r="BL4012" s="291"/>
      <c r="BM4012" s="291"/>
      <c r="BN4012" s="291"/>
      <c r="BO4012" s="291"/>
      <c r="BP4012" s="291"/>
      <c r="BQ4012" s="291"/>
      <c r="BR4012" s="291"/>
      <c r="BS4012" s="291"/>
      <c r="BT4012" s="291"/>
      <c r="BU4012" s="291"/>
      <c r="BV4012" s="291"/>
    </row>
    <row r="4013" spans="2:74">
      <c r="AQ4013" s="291"/>
      <c r="AR4013" s="291"/>
      <c r="AS4013" s="291"/>
      <c r="AT4013" s="291"/>
      <c r="AU4013" s="291"/>
      <c r="AV4013" s="291"/>
      <c r="AW4013" s="291"/>
      <c r="AX4013" s="291"/>
      <c r="AY4013" s="291"/>
      <c r="AZ4013" s="291"/>
      <c r="BA4013" s="291"/>
      <c r="BB4013" s="291"/>
      <c r="BC4013" s="291"/>
      <c r="BD4013" s="291"/>
      <c r="BE4013" s="291"/>
      <c r="BF4013" s="291"/>
      <c r="BG4013" s="291"/>
      <c r="BH4013" s="291"/>
      <c r="BI4013" s="291"/>
      <c r="BJ4013" s="291"/>
      <c r="BK4013" s="291"/>
      <c r="BL4013" s="291"/>
      <c r="BM4013" s="291"/>
      <c r="BN4013" s="291"/>
      <c r="BO4013" s="291"/>
      <c r="BP4013" s="291"/>
      <c r="BQ4013" s="291"/>
      <c r="BR4013" s="291"/>
      <c r="BS4013" s="291"/>
      <c r="BT4013" s="291"/>
      <c r="BU4013" s="291"/>
      <c r="BV4013" s="291"/>
    </row>
    <row r="4014" spans="2:74">
      <c r="AQ4014" s="291"/>
      <c r="AR4014" s="291"/>
      <c r="AS4014" s="291"/>
      <c r="AT4014" s="291"/>
      <c r="AU4014" s="291"/>
      <c r="AV4014" s="291"/>
      <c r="AW4014" s="291"/>
      <c r="AX4014" s="291"/>
      <c r="AY4014" s="291"/>
      <c r="AZ4014" s="291"/>
      <c r="BA4014" s="291"/>
      <c r="BB4014" s="291"/>
      <c r="BC4014" s="291"/>
      <c r="BD4014" s="291"/>
      <c r="BE4014" s="291"/>
      <c r="BF4014" s="291"/>
      <c r="BG4014" s="291"/>
      <c r="BH4014" s="291"/>
      <c r="BI4014" s="291"/>
      <c r="BJ4014" s="291"/>
      <c r="BK4014" s="291"/>
      <c r="BL4014" s="291"/>
      <c r="BM4014" s="291"/>
      <c r="BN4014" s="291"/>
      <c r="BO4014" s="291"/>
      <c r="BP4014" s="291"/>
      <c r="BQ4014" s="291"/>
      <c r="BR4014" s="291"/>
      <c r="BS4014" s="291"/>
      <c r="BT4014" s="291"/>
      <c r="BU4014" s="291"/>
      <c r="BV4014" s="291"/>
    </row>
    <row r="4015" spans="2:74">
      <c r="AQ4015" s="291"/>
      <c r="AR4015" s="291"/>
      <c r="AS4015" s="291"/>
      <c r="AT4015" s="291"/>
      <c r="AU4015" s="291"/>
      <c r="AV4015" s="291"/>
      <c r="AW4015" s="291"/>
      <c r="AX4015" s="291"/>
      <c r="AY4015" s="291"/>
      <c r="AZ4015" s="291"/>
      <c r="BA4015" s="291"/>
      <c r="BB4015" s="291"/>
      <c r="BC4015" s="291"/>
      <c r="BD4015" s="291"/>
      <c r="BE4015" s="291"/>
      <c r="BF4015" s="291"/>
      <c r="BG4015" s="291"/>
      <c r="BH4015" s="291"/>
      <c r="BI4015" s="291"/>
      <c r="BJ4015" s="291"/>
      <c r="BK4015" s="291"/>
      <c r="BL4015" s="291"/>
      <c r="BM4015" s="291"/>
      <c r="BN4015" s="291"/>
      <c r="BO4015" s="291"/>
      <c r="BP4015" s="291"/>
      <c r="BQ4015" s="291"/>
      <c r="BR4015" s="291"/>
      <c r="BS4015" s="291"/>
      <c r="BT4015" s="291"/>
      <c r="BU4015" s="291"/>
      <c r="BV4015" s="291"/>
    </row>
    <row r="4016" spans="2:74">
      <c r="AQ4016" s="291"/>
      <c r="AR4016" s="291"/>
      <c r="AS4016" s="291"/>
      <c r="AT4016" s="291"/>
      <c r="AU4016" s="291"/>
      <c r="AV4016" s="291"/>
      <c r="AW4016" s="291"/>
      <c r="AX4016" s="291"/>
      <c r="AY4016" s="291"/>
      <c r="AZ4016" s="291"/>
      <c r="BA4016" s="291"/>
      <c r="BB4016" s="291"/>
      <c r="BC4016" s="291"/>
      <c r="BD4016" s="291"/>
      <c r="BE4016" s="291"/>
      <c r="BF4016" s="291"/>
      <c r="BG4016" s="291"/>
      <c r="BH4016" s="291"/>
      <c r="BI4016" s="291"/>
      <c r="BJ4016" s="291"/>
      <c r="BK4016" s="291"/>
      <c r="BL4016" s="291"/>
      <c r="BM4016" s="291"/>
      <c r="BN4016" s="291"/>
      <c r="BO4016" s="291"/>
      <c r="BP4016" s="291"/>
      <c r="BQ4016" s="291"/>
      <c r="BR4016" s="291"/>
      <c r="BS4016" s="291"/>
      <c r="BT4016" s="291"/>
      <c r="BU4016" s="291"/>
      <c r="BV4016" s="291"/>
    </row>
    <row r="4017" spans="43:74">
      <c r="AQ4017" s="291"/>
      <c r="AR4017" s="291"/>
      <c r="AS4017" s="291"/>
      <c r="AT4017" s="291"/>
      <c r="AU4017" s="291"/>
      <c r="AV4017" s="291"/>
      <c r="AW4017" s="291"/>
      <c r="AX4017" s="291"/>
      <c r="AY4017" s="291"/>
      <c r="AZ4017" s="291"/>
      <c r="BA4017" s="291"/>
      <c r="BB4017" s="291"/>
      <c r="BC4017" s="291"/>
      <c r="BD4017" s="291"/>
      <c r="BE4017" s="291"/>
      <c r="BF4017" s="291"/>
      <c r="BG4017" s="291"/>
      <c r="BH4017" s="291"/>
      <c r="BI4017" s="291"/>
      <c r="BJ4017" s="291"/>
      <c r="BK4017" s="291"/>
      <c r="BL4017" s="291"/>
      <c r="BM4017" s="291"/>
      <c r="BN4017" s="291"/>
      <c r="BO4017" s="291"/>
      <c r="BP4017" s="291"/>
      <c r="BQ4017" s="291"/>
      <c r="BR4017" s="291"/>
      <c r="BS4017" s="291"/>
      <c r="BT4017" s="291"/>
      <c r="BU4017" s="291"/>
      <c r="BV4017" s="291"/>
    </row>
    <row r="4018" spans="43:74">
      <c r="AQ4018" s="291"/>
      <c r="AR4018" s="291"/>
      <c r="AS4018" s="291"/>
      <c r="AT4018" s="291"/>
      <c r="AU4018" s="291"/>
      <c r="AV4018" s="291"/>
      <c r="AW4018" s="291"/>
      <c r="AX4018" s="291"/>
      <c r="AY4018" s="291"/>
      <c r="AZ4018" s="291"/>
      <c r="BA4018" s="291"/>
      <c r="BB4018" s="291"/>
      <c r="BC4018" s="291"/>
      <c r="BD4018" s="291"/>
      <c r="BE4018" s="291"/>
      <c r="BF4018" s="291"/>
      <c r="BG4018" s="291"/>
      <c r="BH4018" s="291"/>
      <c r="BI4018" s="291"/>
      <c r="BJ4018" s="291"/>
      <c r="BK4018" s="291"/>
      <c r="BL4018" s="291"/>
      <c r="BM4018" s="291"/>
      <c r="BN4018" s="291"/>
      <c r="BO4018" s="291"/>
      <c r="BP4018" s="291"/>
      <c r="BQ4018" s="291"/>
      <c r="BR4018" s="291"/>
      <c r="BS4018" s="291"/>
      <c r="BT4018" s="291"/>
      <c r="BU4018" s="291"/>
      <c r="BV4018" s="291"/>
    </row>
    <row r="4019" spans="43:74">
      <c r="AQ4019" s="291"/>
      <c r="AR4019" s="291"/>
      <c r="AS4019" s="291"/>
      <c r="AT4019" s="291"/>
      <c r="AU4019" s="291"/>
      <c r="AV4019" s="291"/>
      <c r="AW4019" s="291"/>
      <c r="AX4019" s="291"/>
      <c r="AY4019" s="291"/>
      <c r="AZ4019" s="291"/>
      <c r="BA4019" s="291"/>
      <c r="BB4019" s="291"/>
      <c r="BC4019" s="291"/>
      <c r="BD4019" s="291"/>
      <c r="BE4019" s="291"/>
      <c r="BF4019" s="291"/>
      <c r="BG4019" s="291"/>
      <c r="BH4019" s="291"/>
      <c r="BI4019" s="291"/>
      <c r="BJ4019" s="291"/>
      <c r="BK4019" s="291"/>
      <c r="BL4019" s="291"/>
      <c r="BM4019" s="291"/>
      <c r="BN4019" s="291"/>
      <c r="BO4019" s="291"/>
      <c r="BP4019" s="291"/>
      <c r="BQ4019" s="291"/>
      <c r="BR4019" s="291"/>
      <c r="BS4019" s="291"/>
      <c r="BT4019" s="291"/>
      <c r="BU4019" s="291"/>
      <c r="BV4019" s="291"/>
    </row>
    <row r="4020" spans="43:74">
      <c r="AQ4020" s="291"/>
      <c r="AR4020" s="291"/>
      <c r="AS4020" s="291"/>
      <c r="AT4020" s="291"/>
      <c r="AU4020" s="291"/>
      <c r="AV4020" s="291"/>
      <c r="AW4020" s="291"/>
      <c r="AX4020" s="291"/>
      <c r="AY4020" s="291"/>
      <c r="AZ4020" s="291"/>
      <c r="BA4020" s="291"/>
      <c r="BB4020" s="291"/>
      <c r="BC4020" s="291"/>
      <c r="BD4020" s="291"/>
      <c r="BE4020" s="291"/>
      <c r="BF4020" s="291"/>
      <c r="BG4020" s="291"/>
      <c r="BH4020" s="291"/>
      <c r="BI4020" s="291"/>
      <c r="BJ4020" s="291"/>
      <c r="BK4020" s="291"/>
      <c r="BL4020" s="291"/>
      <c r="BM4020" s="291"/>
      <c r="BN4020" s="291"/>
      <c r="BO4020" s="291"/>
      <c r="BP4020" s="291"/>
      <c r="BQ4020" s="291"/>
      <c r="BR4020" s="291"/>
      <c r="BS4020" s="291"/>
      <c r="BT4020" s="291"/>
      <c r="BU4020" s="291"/>
      <c r="BV4020" s="291"/>
    </row>
    <row r="4021" spans="43:74">
      <c r="AQ4021" s="291"/>
      <c r="AR4021" s="291"/>
      <c r="AS4021" s="291"/>
      <c r="AT4021" s="291"/>
      <c r="AU4021" s="291"/>
      <c r="AV4021" s="291"/>
      <c r="AW4021" s="291"/>
      <c r="AX4021" s="291"/>
      <c r="AY4021" s="291"/>
      <c r="AZ4021" s="291"/>
      <c r="BA4021" s="291"/>
      <c r="BB4021" s="291"/>
      <c r="BC4021" s="291"/>
      <c r="BD4021" s="291"/>
      <c r="BE4021" s="291"/>
      <c r="BF4021" s="291"/>
      <c r="BG4021" s="291"/>
      <c r="BH4021" s="291"/>
      <c r="BI4021" s="291"/>
      <c r="BJ4021" s="291"/>
      <c r="BK4021" s="291"/>
      <c r="BL4021" s="291"/>
      <c r="BM4021" s="291"/>
      <c r="BN4021" s="291"/>
      <c r="BO4021" s="291"/>
      <c r="BP4021" s="291"/>
      <c r="BQ4021" s="291"/>
      <c r="BR4021" s="291"/>
      <c r="BS4021" s="291"/>
      <c r="BT4021" s="291"/>
      <c r="BU4021" s="291"/>
      <c r="BV4021" s="291"/>
    </row>
    <row r="4022" spans="43:74">
      <c r="AQ4022" s="291"/>
      <c r="AR4022" s="291"/>
      <c r="AS4022" s="291"/>
      <c r="AT4022" s="291"/>
      <c r="AU4022" s="291"/>
      <c r="AV4022" s="291"/>
      <c r="AW4022" s="291"/>
      <c r="AX4022" s="291"/>
      <c r="AY4022" s="291"/>
      <c r="AZ4022" s="291"/>
      <c r="BA4022" s="291"/>
      <c r="BB4022" s="291"/>
      <c r="BC4022" s="291"/>
      <c r="BD4022" s="291"/>
      <c r="BE4022" s="291"/>
      <c r="BF4022" s="291"/>
      <c r="BG4022" s="291"/>
      <c r="BH4022" s="291"/>
      <c r="BI4022" s="291"/>
      <c r="BJ4022" s="291"/>
      <c r="BK4022" s="291"/>
      <c r="BL4022" s="291"/>
      <c r="BM4022" s="291"/>
      <c r="BN4022" s="291"/>
      <c r="BO4022" s="291"/>
      <c r="BP4022" s="291"/>
      <c r="BQ4022" s="291"/>
      <c r="BR4022" s="291"/>
      <c r="BS4022" s="291"/>
      <c r="BT4022" s="291"/>
      <c r="BU4022" s="291"/>
      <c r="BV4022" s="291"/>
    </row>
    <row r="4023" spans="43:74">
      <c r="AQ4023" s="291"/>
      <c r="AR4023" s="291"/>
      <c r="AS4023" s="291"/>
      <c r="AT4023" s="291"/>
      <c r="AU4023" s="291"/>
      <c r="AV4023" s="291"/>
      <c r="AW4023" s="291"/>
      <c r="AX4023" s="291"/>
      <c r="AY4023" s="291"/>
      <c r="AZ4023" s="291"/>
      <c r="BA4023" s="291"/>
      <c r="BB4023" s="291"/>
      <c r="BC4023" s="291"/>
      <c r="BD4023" s="291"/>
      <c r="BE4023" s="291"/>
      <c r="BF4023" s="291"/>
      <c r="BG4023" s="291"/>
      <c r="BH4023" s="291"/>
      <c r="BI4023" s="291"/>
      <c r="BJ4023" s="291"/>
      <c r="BK4023" s="291"/>
      <c r="BL4023" s="291"/>
      <c r="BM4023" s="291"/>
      <c r="BN4023" s="291"/>
      <c r="BO4023" s="291"/>
      <c r="BP4023" s="291"/>
      <c r="BQ4023" s="291"/>
      <c r="BR4023" s="291"/>
      <c r="BS4023" s="291"/>
      <c r="BT4023" s="291"/>
      <c r="BU4023" s="291"/>
      <c r="BV4023" s="291"/>
    </row>
    <row r="4024" spans="43:74">
      <c r="AQ4024" s="291"/>
      <c r="AR4024" s="291"/>
      <c r="AS4024" s="291"/>
      <c r="AT4024" s="291"/>
      <c r="AU4024" s="291"/>
      <c r="AV4024" s="291"/>
      <c r="AW4024" s="291"/>
      <c r="AX4024" s="291"/>
      <c r="AY4024" s="291"/>
      <c r="AZ4024" s="291"/>
      <c r="BA4024" s="291"/>
      <c r="BB4024" s="291"/>
      <c r="BC4024" s="291"/>
      <c r="BD4024" s="291"/>
      <c r="BE4024" s="291"/>
      <c r="BF4024" s="291"/>
      <c r="BG4024" s="291"/>
      <c r="BH4024" s="291"/>
      <c r="BI4024" s="291"/>
      <c r="BJ4024" s="291"/>
      <c r="BK4024" s="291"/>
      <c r="BL4024" s="291"/>
      <c r="BM4024" s="291"/>
      <c r="BN4024" s="291"/>
      <c r="BO4024" s="291"/>
      <c r="BP4024" s="291"/>
      <c r="BQ4024" s="291"/>
      <c r="BR4024" s="291"/>
      <c r="BS4024" s="291"/>
      <c r="BT4024" s="291"/>
      <c r="BU4024" s="291"/>
      <c r="BV4024" s="291"/>
    </row>
    <row r="4025" spans="43:74">
      <c r="AQ4025" s="291"/>
      <c r="AR4025" s="291"/>
      <c r="AS4025" s="291"/>
      <c r="AT4025" s="291"/>
      <c r="AU4025" s="291"/>
      <c r="AV4025" s="291"/>
      <c r="AW4025" s="291"/>
      <c r="AX4025" s="291"/>
      <c r="AY4025" s="291"/>
      <c r="AZ4025" s="291"/>
      <c r="BA4025" s="291"/>
      <c r="BB4025" s="291"/>
      <c r="BC4025" s="291"/>
      <c r="BD4025" s="291"/>
      <c r="BE4025" s="291"/>
      <c r="BF4025" s="291"/>
      <c r="BG4025" s="291"/>
      <c r="BH4025" s="291"/>
      <c r="BI4025" s="291"/>
      <c r="BJ4025" s="291"/>
      <c r="BK4025" s="291"/>
      <c r="BL4025" s="291"/>
      <c r="BM4025" s="291"/>
    </row>
    <row r="4026" spans="43:74">
      <c r="AQ4026" s="291"/>
      <c r="AR4026" s="291"/>
      <c r="AS4026" s="291"/>
      <c r="AT4026" s="291"/>
      <c r="AU4026" s="291"/>
      <c r="AV4026" s="291"/>
      <c r="AW4026" s="291"/>
      <c r="AX4026" s="291"/>
      <c r="AY4026" s="291"/>
      <c r="AZ4026" s="291"/>
      <c r="BA4026" s="291"/>
      <c r="BB4026" s="291"/>
      <c r="BC4026" s="291"/>
      <c r="BD4026" s="291"/>
      <c r="BE4026" s="291"/>
      <c r="BF4026" s="291"/>
      <c r="BG4026" s="291"/>
      <c r="BH4026" s="291"/>
      <c r="BI4026" s="291"/>
      <c r="BJ4026" s="291"/>
      <c r="BK4026" s="291"/>
      <c r="BL4026" s="291"/>
      <c r="BM4026" s="291"/>
    </row>
    <row r="4027" spans="43:74">
      <c r="AR4027" s="291"/>
      <c r="AS4027" s="291"/>
      <c r="AT4027" s="291"/>
      <c r="AU4027" s="291"/>
      <c r="AV4027" s="291"/>
      <c r="AW4027" s="291"/>
      <c r="AX4027" s="291"/>
      <c r="AY4027" s="291"/>
      <c r="AZ4027" s="291"/>
      <c r="BA4027" s="291"/>
      <c r="BB4027" s="291"/>
      <c r="BC4027" s="291"/>
      <c r="BD4027" s="291"/>
      <c r="BE4027" s="291"/>
      <c r="BF4027" s="291"/>
      <c r="BG4027" s="291"/>
      <c r="BH4027" s="291"/>
      <c r="BI4027" s="291"/>
      <c r="BJ4027" s="291"/>
      <c r="BK4027" s="291"/>
      <c r="BL4027" s="291"/>
      <c r="BM4027" s="291"/>
    </row>
    <row r="4028" spans="43:74">
      <c r="AR4028" s="291"/>
      <c r="AS4028" s="291"/>
      <c r="AT4028" s="291"/>
      <c r="AU4028" s="291"/>
      <c r="AV4028" s="291"/>
      <c r="AW4028" s="291"/>
      <c r="AX4028" s="291"/>
      <c r="AY4028" s="291"/>
      <c r="AZ4028" s="291"/>
      <c r="BA4028" s="291"/>
      <c r="BB4028" s="291"/>
      <c r="BC4028" s="291"/>
      <c r="BD4028" s="291"/>
      <c r="BE4028" s="291"/>
      <c r="BF4028" s="291"/>
      <c r="BG4028" s="291"/>
      <c r="BH4028" s="291"/>
      <c r="BI4028" s="291"/>
      <c r="BJ4028" s="291"/>
      <c r="BK4028" s="291"/>
      <c r="BL4028" s="291"/>
      <c r="BM4028" s="291"/>
    </row>
    <row r="4029" spans="43:74">
      <c r="AR4029" s="291"/>
      <c r="AS4029" s="291"/>
      <c r="AT4029" s="291"/>
      <c r="AU4029" s="291"/>
      <c r="AV4029" s="291"/>
      <c r="AW4029" s="291"/>
      <c r="AX4029" s="291"/>
      <c r="AY4029" s="291"/>
      <c r="AZ4029" s="291"/>
      <c r="BA4029" s="291"/>
      <c r="BB4029" s="291"/>
      <c r="BC4029" s="291"/>
      <c r="BD4029" s="291"/>
      <c r="BE4029" s="291"/>
      <c r="BF4029" s="291"/>
      <c r="BG4029" s="291"/>
      <c r="BH4029" s="291"/>
      <c r="BI4029" s="291"/>
      <c r="BJ4029" s="291"/>
      <c r="BK4029" s="291"/>
      <c r="BL4029" s="291"/>
      <c r="BM4029" s="291"/>
    </row>
    <row r="4030" spans="43:74">
      <c r="AR4030" s="291"/>
      <c r="AS4030" s="291"/>
      <c r="AT4030" s="291"/>
      <c r="AU4030" s="291"/>
      <c r="AV4030" s="291"/>
      <c r="AW4030" s="291"/>
      <c r="AX4030" s="291"/>
      <c r="AY4030" s="291"/>
      <c r="AZ4030" s="291"/>
      <c r="BA4030" s="291"/>
      <c r="BB4030" s="291"/>
      <c r="BC4030" s="291"/>
      <c r="BD4030" s="291"/>
      <c r="BE4030" s="291"/>
      <c r="BF4030" s="291"/>
      <c r="BG4030" s="291"/>
      <c r="BH4030" s="291"/>
      <c r="BI4030" s="291"/>
      <c r="BJ4030" s="291"/>
      <c r="BK4030" s="291"/>
      <c r="BL4030" s="291"/>
      <c r="BM4030" s="291"/>
    </row>
    <row r="4031" spans="43:74">
      <c r="AR4031" s="291"/>
      <c r="AS4031" s="291"/>
      <c r="AT4031" s="291"/>
      <c r="AU4031" s="291"/>
      <c r="AV4031" s="291"/>
      <c r="AW4031" s="291"/>
      <c r="AX4031" s="291"/>
      <c r="AY4031" s="291"/>
      <c r="AZ4031" s="291"/>
      <c r="BA4031" s="291"/>
      <c r="BB4031" s="291"/>
      <c r="BC4031" s="291"/>
      <c r="BD4031" s="291"/>
      <c r="BE4031" s="291"/>
      <c r="BF4031" s="291"/>
      <c r="BG4031" s="291"/>
      <c r="BH4031" s="291"/>
      <c r="BI4031" s="291"/>
      <c r="BJ4031" s="291"/>
      <c r="BK4031" s="291"/>
      <c r="BL4031" s="291"/>
      <c r="BM4031" s="291"/>
    </row>
    <row r="4032" spans="43:74">
      <c r="AR4032" s="291"/>
      <c r="AS4032" s="291"/>
      <c r="AT4032" s="291"/>
      <c r="AU4032" s="291"/>
      <c r="AV4032" s="291"/>
      <c r="AW4032" s="291"/>
      <c r="AX4032" s="291"/>
      <c r="AY4032" s="291"/>
      <c r="AZ4032" s="291"/>
      <c r="BA4032" s="291"/>
      <c r="BB4032" s="291"/>
      <c r="BC4032" s="291"/>
      <c r="BD4032" s="291"/>
      <c r="BE4032" s="291"/>
      <c r="BF4032" s="291"/>
      <c r="BG4032" s="291"/>
      <c r="BH4032" s="291"/>
      <c r="BI4032" s="291"/>
      <c r="BJ4032" s="291"/>
      <c r="BK4032" s="291"/>
      <c r="BL4032" s="291"/>
      <c r="BM4032" s="291"/>
    </row>
    <row r="4033" spans="2:65">
      <c r="AR4033" s="291"/>
      <c r="AS4033" s="291"/>
      <c r="AT4033" s="291"/>
      <c r="AU4033" s="291"/>
      <c r="AV4033" s="291"/>
      <c r="AW4033" s="291"/>
      <c r="AX4033" s="291"/>
      <c r="AY4033" s="291"/>
      <c r="AZ4033" s="291"/>
      <c r="BA4033" s="291"/>
      <c r="BB4033" s="291"/>
      <c r="BC4033" s="291"/>
      <c r="BD4033" s="291"/>
      <c r="BE4033" s="291"/>
      <c r="BF4033" s="291"/>
      <c r="BG4033" s="291"/>
      <c r="BH4033" s="291"/>
      <c r="BI4033" s="291"/>
      <c r="BJ4033" s="291"/>
      <c r="BK4033" s="291"/>
      <c r="BL4033" s="291"/>
      <c r="BM4033" s="291"/>
    </row>
    <row r="4034" spans="2:65">
      <c r="AR4034" s="291"/>
      <c r="AS4034" s="291"/>
      <c r="AT4034" s="291"/>
      <c r="AU4034" s="291"/>
      <c r="AV4034" s="291"/>
      <c r="AW4034" s="291"/>
      <c r="AX4034" s="291"/>
      <c r="AY4034" s="291"/>
      <c r="AZ4034" s="291"/>
      <c r="BA4034" s="291"/>
      <c r="BB4034" s="291"/>
      <c r="BC4034" s="291"/>
      <c r="BD4034" s="291"/>
      <c r="BE4034" s="291"/>
      <c r="BF4034" s="291"/>
      <c r="BG4034" s="291"/>
      <c r="BH4034" s="291"/>
      <c r="BI4034" s="291"/>
      <c r="BJ4034" s="291"/>
      <c r="BK4034" s="291"/>
      <c r="BL4034" s="291"/>
      <c r="BM4034" s="291"/>
    </row>
    <row r="4035" spans="2:65">
      <c r="AR4035" s="291"/>
      <c r="AS4035" s="291"/>
      <c r="AT4035" s="291"/>
      <c r="AU4035" s="291"/>
      <c r="AV4035" s="291"/>
      <c r="AW4035" s="291"/>
      <c r="AX4035" s="291"/>
      <c r="AY4035" s="291"/>
      <c r="AZ4035" s="291"/>
      <c r="BA4035" s="291"/>
      <c r="BB4035" s="291"/>
      <c r="BC4035" s="291"/>
      <c r="BD4035" s="291"/>
      <c r="BE4035" s="291"/>
      <c r="BF4035" s="291"/>
      <c r="BG4035" s="291"/>
      <c r="BH4035" s="291"/>
      <c r="BI4035" s="291"/>
      <c r="BJ4035" s="291"/>
      <c r="BK4035" s="291"/>
      <c r="BL4035" s="291"/>
      <c r="BM4035" s="291"/>
    </row>
    <row r="4036" spans="2:65">
      <c r="AR4036" s="291"/>
      <c r="AS4036" s="291"/>
      <c r="AT4036" s="291"/>
      <c r="AU4036" s="291"/>
      <c r="AV4036" s="291"/>
      <c r="AW4036" s="291"/>
      <c r="AX4036" s="291"/>
      <c r="AY4036" s="291"/>
      <c r="AZ4036" s="291"/>
      <c r="BA4036" s="291"/>
      <c r="BB4036" s="291"/>
      <c r="BC4036" s="291"/>
      <c r="BD4036" s="291"/>
      <c r="BE4036" s="291"/>
      <c r="BF4036" s="291"/>
      <c r="BG4036" s="291"/>
      <c r="BH4036" s="291"/>
      <c r="BI4036" s="291"/>
      <c r="BJ4036" s="291"/>
      <c r="BK4036" s="291"/>
      <c r="BL4036" s="291"/>
      <c r="BM4036" s="291"/>
    </row>
    <row r="4037" spans="2:65">
      <c r="AR4037" s="291"/>
      <c r="AS4037" s="291"/>
      <c r="AT4037" s="291"/>
      <c r="AU4037" s="291"/>
      <c r="AV4037" s="291"/>
      <c r="AW4037" s="291"/>
      <c r="AX4037" s="291"/>
      <c r="AY4037" s="291"/>
      <c r="AZ4037" s="291"/>
      <c r="BA4037" s="291"/>
      <c r="BB4037" s="291"/>
      <c r="BC4037" s="291"/>
      <c r="BD4037" s="291"/>
      <c r="BE4037" s="291"/>
      <c r="BF4037" s="291"/>
      <c r="BG4037" s="291"/>
      <c r="BH4037" s="291"/>
      <c r="BI4037" s="291"/>
      <c r="BJ4037" s="291"/>
      <c r="BK4037" s="291"/>
      <c r="BL4037" s="291"/>
      <c r="BM4037" s="291"/>
    </row>
    <row r="4038" spans="2:65">
      <c r="AR4038" s="291"/>
      <c r="AS4038" s="291"/>
      <c r="AT4038" s="291"/>
      <c r="AU4038" s="291"/>
      <c r="AV4038" s="291"/>
      <c r="AW4038" s="291"/>
      <c r="AX4038" s="291"/>
      <c r="AY4038" s="291"/>
      <c r="AZ4038" s="291"/>
      <c r="BA4038" s="291"/>
      <c r="BB4038" s="291"/>
      <c r="BC4038" s="291"/>
      <c r="BD4038" s="291"/>
      <c r="BE4038" s="291"/>
      <c r="BF4038" s="291"/>
      <c r="BG4038" s="291"/>
      <c r="BH4038" s="291"/>
      <c r="BI4038" s="291"/>
      <c r="BJ4038" s="291"/>
      <c r="BK4038" s="291"/>
      <c r="BL4038" s="291"/>
      <c r="BM4038" s="291"/>
    </row>
    <row r="4039" spans="2:65">
      <c r="AR4039" s="291"/>
      <c r="AS4039" s="291"/>
      <c r="AT4039" s="291"/>
      <c r="AU4039" s="291"/>
      <c r="AV4039" s="291"/>
      <c r="AW4039" s="291"/>
      <c r="AX4039" s="291"/>
      <c r="AY4039" s="291"/>
      <c r="AZ4039" s="291"/>
      <c r="BA4039" s="291"/>
      <c r="BB4039" s="291"/>
      <c r="BC4039" s="291"/>
      <c r="BD4039" s="291"/>
      <c r="BE4039" s="291"/>
      <c r="BF4039" s="291"/>
      <c r="BG4039" s="291"/>
      <c r="BH4039" s="291"/>
      <c r="BI4039" s="291"/>
      <c r="BJ4039" s="291"/>
      <c r="BK4039" s="291"/>
      <c r="BL4039" s="291"/>
      <c r="BM4039" s="291"/>
    </row>
    <row r="4040" spans="2:65">
      <c r="AR4040" s="291"/>
      <c r="AS4040" s="291"/>
      <c r="AT4040" s="291"/>
      <c r="AU4040" s="291"/>
      <c r="AV4040" s="291"/>
      <c r="AW4040" s="291"/>
      <c r="AX4040" s="291"/>
      <c r="AY4040" s="291"/>
      <c r="AZ4040" s="291"/>
      <c r="BA4040" s="291"/>
      <c r="BB4040" s="291"/>
      <c r="BC4040" s="291"/>
      <c r="BD4040" s="291"/>
      <c r="BE4040" s="291"/>
      <c r="BF4040" s="291"/>
      <c r="BG4040" s="291"/>
      <c r="BH4040" s="291"/>
      <c r="BI4040" s="291"/>
      <c r="BJ4040" s="291"/>
      <c r="BK4040" s="291"/>
      <c r="BL4040" s="291"/>
      <c r="BM4040" s="291"/>
    </row>
    <row r="4041" spans="2:65">
      <c r="AR4041" s="291"/>
      <c r="AS4041" s="291"/>
      <c r="AT4041" s="291"/>
      <c r="AU4041" s="291"/>
      <c r="AV4041" s="291"/>
      <c r="AW4041" s="291"/>
      <c r="AX4041" s="291"/>
      <c r="AY4041" s="291"/>
      <c r="AZ4041" s="291"/>
      <c r="BA4041" s="291"/>
      <c r="BB4041" s="291"/>
      <c r="BC4041" s="291"/>
      <c r="BD4041" s="291"/>
      <c r="BE4041" s="291"/>
      <c r="BF4041" s="291"/>
      <c r="BG4041" s="291"/>
      <c r="BH4041" s="291"/>
      <c r="BI4041" s="291"/>
      <c r="BJ4041" s="291"/>
      <c r="BK4041" s="291"/>
      <c r="BL4041" s="291"/>
      <c r="BM4041" s="291"/>
    </row>
    <row r="4042" spans="2:65">
      <c r="AR4042" s="291"/>
      <c r="AS4042" s="291"/>
      <c r="AT4042" s="291"/>
      <c r="AU4042" s="291"/>
      <c r="AV4042" s="291"/>
      <c r="AW4042" s="291"/>
      <c r="AX4042" s="291"/>
      <c r="AY4042" s="291"/>
      <c r="AZ4042" s="291"/>
      <c r="BA4042" s="291"/>
      <c r="BB4042" s="291"/>
      <c r="BC4042" s="291"/>
      <c r="BD4042" s="291"/>
      <c r="BE4042" s="291"/>
      <c r="BF4042" s="291"/>
      <c r="BG4042" s="291"/>
      <c r="BH4042" s="291"/>
      <c r="BI4042" s="291"/>
      <c r="BJ4042" s="291"/>
      <c r="BK4042" s="291"/>
      <c r="BL4042" s="291"/>
      <c r="BM4042" s="291"/>
    </row>
    <row r="4043" spans="2:65">
      <c r="B4043" s="133" t="s">
        <v>1671</v>
      </c>
      <c r="AR4043" s="291"/>
      <c r="AS4043" s="291"/>
      <c r="AT4043" s="291"/>
      <c r="AU4043" s="291"/>
      <c r="AV4043" s="291"/>
      <c r="AW4043" s="291"/>
      <c r="AX4043" s="291"/>
      <c r="AY4043" s="291"/>
      <c r="AZ4043" s="291"/>
      <c r="BA4043" s="291"/>
      <c r="BB4043" s="291"/>
      <c r="BC4043" s="291"/>
      <c r="BD4043" s="291"/>
      <c r="BE4043" s="291"/>
      <c r="BF4043" s="291"/>
      <c r="BG4043" s="291"/>
      <c r="BH4043" s="291"/>
      <c r="BI4043" s="291"/>
      <c r="BJ4043" s="291"/>
      <c r="BK4043" s="291"/>
      <c r="BL4043" s="291"/>
      <c r="BM4043" s="291"/>
    </row>
    <row r="4044" spans="2:65">
      <c r="AR4044" s="291"/>
      <c r="AS4044" s="291"/>
      <c r="AT4044" s="291"/>
      <c r="AU4044" s="291"/>
      <c r="AV4044" s="291"/>
      <c r="AW4044" s="291"/>
      <c r="AX4044" s="291"/>
      <c r="AY4044" s="291"/>
      <c r="AZ4044" s="291"/>
      <c r="BA4044" s="291"/>
      <c r="BB4044" s="291"/>
      <c r="BC4044" s="291"/>
      <c r="BD4044" s="291"/>
      <c r="BE4044" s="291"/>
      <c r="BF4044" s="291"/>
      <c r="BG4044" s="291"/>
      <c r="BH4044" s="291"/>
      <c r="BI4044" s="291"/>
      <c r="BJ4044" s="291"/>
      <c r="BK4044" s="291"/>
      <c r="BL4044" s="291"/>
      <c r="BM4044" s="291"/>
    </row>
    <row r="4045" spans="2:65">
      <c r="AR4045" s="291"/>
      <c r="AS4045" s="291"/>
      <c r="AT4045" s="291"/>
      <c r="AU4045" s="291"/>
      <c r="AV4045" s="291"/>
      <c r="AW4045" s="291"/>
      <c r="AX4045" s="291"/>
      <c r="AY4045" s="291"/>
      <c r="AZ4045" s="291"/>
      <c r="BA4045" s="291"/>
      <c r="BB4045" s="291"/>
      <c r="BC4045" s="291"/>
      <c r="BD4045" s="291"/>
      <c r="BE4045" s="291"/>
      <c r="BF4045" s="291"/>
      <c r="BG4045" s="291"/>
      <c r="BH4045" s="291"/>
      <c r="BI4045" s="291"/>
      <c r="BJ4045" s="291"/>
      <c r="BK4045" s="291"/>
      <c r="BL4045" s="291"/>
      <c r="BM4045" s="291"/>
    </row>
    <row r="4046" spans="2:65">
      <c r="AR4046" s="291"/>
      <c r="AS4046" s="291"/>
      <c r="AT4046" s="291"/>
      <c r="AU4046" s="291"/>
      <c r="AV4046" s="291"/>
      <c r="AW4046" s="291"/>
      <c r="AX4046" s="291"/>
      <c r="AY4046" s="291"/>
      <c r="AZ4046" s="291"/>
      <c r="BA4046" s="291"/>
      <c r="BB4046" s="291"/>
      <c r="BC4046" s="291"/>
      <c r="BD4046" s="291"/>
      <c r="BE4046" s="291"/>
      <c r="BF4046" s="291"/>
      <c r="BG4046" s="291"/>
      <c r="BH4046" s="291"/>
      <c r="BI4046" s="291"/>
      <c r="BJ4046" s="291"/>
      <c r="BK4046" s="291"/>
      <c r="BL4046" s="291"/>
      <c r="BM4046" s="291"/>
    </row>
    <row r="4047" spans="2:65">
      <c r="AR4047" s="291"/>
      <c r="AS4047" s="291"/>
      <c r="AT4047" s="291"/>
      <c r="AU4047" s="291"/>
      <c r="AV4047" s="291"/>
      <c r="AW4047" s="291"/>
      <c r="AX4047" s="291"/>
      <c r="AY4047" s="291"/>
      <c r="AZ4047" s="291"/>
      <c r="BA4047" s="291"/>
      <c r="BB4047" s="291"/>
      <c r="BC4047" s="291"/>
      <c r="BD4047" s="291"/>
      <c r="BE4047" s="291"/>
      <c r="BF4047" s="291"/>
      <c r="BG4047" s="291"/>
      <c r="BH4047" s="291"/>
      <c r="BI4047" s="291"/>
      <c r="BJ4047" s="291"/>
      <c r="BK4047" s="291"/>
      <c r="BL4047" s="291"/>
      <c r="BM4047" s="291"/>
    </row>
    <row r="4048" spans="2:65">
      <c r="AR4048" s="291"/>
      <c r="AS4048" s="291"/>
      <c r="AT4048" s="291"/>
      <c r="AU4048" s="291"/>
      <c r="AV4048" s="291"/>
      <c r="AW4048" s="291"/>
      <c r="AX4048" s="291"/>
      <c r="AY4048" s="291"/>
      <c r="AZ4048" s="291"/>
      <c r="BA4048" s="291"/>
      <c r="BB4048" s="291"/>
      <c r="BC4048" s="291"/>
      <c r="BD4048" s="291"/>
      <c r="BE4048" s="291"/>
      <c r="BF4048" s="291"/>
      <c r="BG4048" s="291"/>
      <c r="BH4048" s="291"/>
      <c r="BI4048" s="291"/>
      <c r="BJ4048" s="291"/>
      <c r="BK4048" s="291"/>
      <c r="BL4048" s="291"/>
      <c r="BM4048" s="291"/>
    </row>
    <row r="4049" spans="44:65">
      <c r="AR4049" s="291"/>
      <c r="AS4049" s="291"/>
      <c r="AT4049" s="291"/>
      <c r="AU4049" s="291"/>
      <c r="AV4049" s="291"/>
      <c r="AW4049" s="291"/>
      <c r="AX4049" s="291"/>
      <c r="AY4049" s="291"/>
      <c r="AZ4049" s="291"/>
      <c r="BA4049" s="291"/>
      <c r="BB4049" s="291"/>
      <c r="BC4049" s="291"/>
      <c r="BD4049" s="291"/>
      <c r="BE4049" s="291"/>
      <c r="BF4049" s="291"/>
      <c r="BG4049" s="291"/>
      <c r="BH4049" s="291"/>
      <c r="BI4049" s="291"/>
      <c r="BJ4049" s="291"/>
      <c r="BK4049" s="291"/>
      <c r="BL4049" s="291"/>
      <c r="BM4049" s="291"/>
    </row>
    <row r="4050" spans="44:65">
      <c r="AR4050" s="291"/>
      <c r="AS4050" s="291"/>
      <c r="AT4050" s="291"/>
      <c r="AU4050" s="291"/>
      <c r="AV4050" s="291"/>
      <c r="AW4050" s="291"/>
      <c r="AX4050" s="291"/>
      <c r="AY4050" s="291"/>
      <c r="AZ4050" s="291"/>
      <c r="BA4050" s="291"/>
      <c r="BB4050" s="291"/>
      <c r="BC4050" s="291"/>
      <c r="BD4050" s="291"/>
      <c r="BE4050" s="291"/>
      <c r="BF4050" s="291"/>
      <c r="BG4050" s="291"/>
      <c r="BH4050" s="291"/>
      <c r="BI4050" s="291"/>
      <c r="BJ4050" s="291"/>
      <c r="BK4050" s="291"/>
      <c r="BL4050" s="291"/>
      <c r="BM4050" s="291"/>
    </row>
    <row r="4051" spans="44:65">
      <c r="AR4051" s="291"/>
      <c r="AS4051" s="291"/>
      <c r="AT4051" s="291"/>
      <c r="AU4051" s="291"/>
      <c r="AV4051" s="291"/>
      <c r="AW4051" s="291"/>
      <c r="AX4051" s="291"/>
      <c r="AY4051" s="291"/>
      <c r="AZ4051" s="291"/>
      <c r="BA4051" s="291"/>
      <c r="BB4051" s="291"/>
      <c r="BC4051" s="291"/>
      <c r="BD4051" s="291"/>
      <c r="BE4051" s="291"/>
      <c r="BF4051" s="291"/>
      <c r="BG4051" s="291"/>
      <c r="BH4051" s="291"/>
      <c r="BI4051" s="291"/>
      <c r="BJ4051" s="291"/>
      <c r="BK4051" s="291"/>
      <c r="BL4051" s="291"/>
      <c r="BM4051" s="291"/>
    </row>
    <row r="4052" spans="44:65">
      <c r="AR4052" s="291"/>
      <c r="AS4052" s="291"/>
      <c r="AT4052" s="291"/>
      <c r="AU4052" s="291"/>
      <c r="AV4052" s="291"/>
      <c r="AW4052" s="291"/>
      <c r="AX4052" s="291"/>
      <c r="AY4052" s="291"/>
      <c r="AZ4052" s="291"/>
      <c r="BA4052" s="291"/>
      <c r="BB4052" s="291"/>
      <c r="BC4052" s="291"/>
      <c r="BD4052" s="291"/>
      <c r="BE4052" s="291"/>
      <c r="BF4052" s="291"/>
      <c r="BG4052" s="291"/>
      <c r="BH4052" s="291"/>
      <c r="BI4052" s="291"/>
      <c r="BJ4052" s="291"/>
      <c r="BK4052" s="291"/>
      <c r="BL4052" s="291"/>
      <c r="BM4052" s="291"/>
    </row>
    <row r="4053" spans="44:65">
      <c r="AR4053" s="291"/>
      <c r="AS4053" s="291"/>
      <c r="AT4053" s="291"/>
      <c r="AU4053" s="291"/>
      <c r="AV4053" s="291"/>
      <c r="AW4053" s="291"/>
      <c r="AX4053" s="291"/>
      <c r="AY4053" s="291"/>
      <c r="AZ4053" s="291"/>
      <c r="BA4053" s="291"/>
      <c r="BB4053" s="291"/>
      <c r="BC4053" s="291"/>
      <c r="BD4053" s="291"/>
      <c r="BE4053" s="291"/>
      <c r="BF4053" s="291"/>
      <c r="BG4053" s="291"/>
      <c r="BH4053" s="291"/>
      <c r="BI4053" s="291"/>
      <c r="BJ4053" s="291"/>
      <c r="BK4053" s="291"/>
      <c r="BL4053" s="291"/>
      <c r="BM4053" s="291"/>
    </row>
    <row r="4085" spans="2:2">
      <c r="B4085" s="133">
        <v>135</v>
      </c>
    </row>
    <row r="4086" spans="2:2">
      <c r="B4086" s="133" t="s">
        <v>1053</v>
      </c>
    </row>
    <row r="4087" spans="2:2">
      <c r="B4087" s="133" t="s">
        <v>1672</v>
      </c>
    </row>
    <row r="4129" spans="2:2">
      <c r="B4129" s="133" t="s">
        <v>1053</v>
      </c>
    </row>
    <row r="4130" spans="2:2">
      <c r="B4130" s="133" t="s">
        <v>1673</v>
      </c>
    </row>
    <row r="4177" spans="2:2">
      <c r="B4177" s="133">
        <v>136</v>
      </c>
    </row>
    <row r="4223" spans="2:2">
      <c r="B4223" s="133">
        <v>137</v>
      </c>
    </row>
    <row r="4274" spans="2:2">
      <c r="B4274" s="133">
        <v>138</v>
      </c>
    </row>
    <row r="4320" spans="2:2">
      <c r="B4320" s="133">
        <v>139</v>
      </c>
    </row>
    <row r="4366" spans="2:2">
      <c r="B4366" s="133">
        <v>140</v>
      </c>
    </row>
  </sheetData>
  <dataConsolidate/>
  <mergeCells count="62">
    <mergeCell ref="Z4:AD4"/>
    <mergeCell ref="AE4:AI4"/>
    <mergeCell ref="B2:E2"/>
    <mergeCell ref="F2:G2"/>
    <mergeCell ref="AJ4:AN4"/>
    <mergeCell ref="C4:T4"/>
    <mergeCell ref="U4:Y4"/>
    <mergeCell ref="AE5:AI5"/>
    <mergeCell ref="AJ5:AN5"/>
    <mergeCell ref="Z9:AD9"/>
    <mergeCell ref="AE9:AI9"/>
    <mergeCell ref="AJ9:AN9"/>
    <mergeCell ref="AE6:AI6"/>
    <mergeCell ref="AJ6:AN6"/>
    <mergeCell ref="AE8:AI8"/>
    <mergeCell ref="AJ8:AN8"/>
    <mergeCell ref="AE7:AI7"/>
    <mergeCell ref="AJ7:AN7"/>
    <mergeCell ref="C5:T5"/>
    <mergeCell ref="U5:Y5"/>
    <mergeCell ref="Z6:AD6"/>
    <mergeCell ref="Z5:AD5"/>
    <mergeCell ref="Z8:AD8"/>
    <mergeCell ref="C6:T6"/>
    <mergeCell ref="U6:Y6"/>
    <mergeCell ref="C8:T8"/>
    <mergeCell ref="U8:Y8"/>
    <mergeCell ref="C7:T7"/>
    <mergeCell ref="U7:Y7"/>
    <mergeCell ref="Z7:AD7"/>
    <mergeCell ref="C9:T9"/>
    <mergeCell ref="U9:Y9"/>
    <mergeCell ref="AE12:AI12"/>
    <mergeCell ref="AJ12:AN12"/>
    <mergeCell ref="C10:T10"/>
    <mergeCell ref="U10:Y10"/>
    <mergeCell ref="Z12:AD12"/>
    <mergeCell ref="C12:T12"/>
    <mergeCell ref="U12:Y12"/>
    <mergeCell ref="Z10:AD10"/>
    <mergeCell ref="C11:T11"/>
    <mergeCell ref="U11:Y11"/>
    <mergeCell ref="Z11:AD11"/>
    <mergeCell ref="AE10:AI10"/>
    <mergeCell ref="AJ10:AN10"/>
    <mergeCell ref="AE11:AI11"/>
    <mergeCell ref="AJ11:AN11"/>
    <mergeCell ref="C13:T13"/>
    <mergeCell ref="U13:Y13"/>
    <mergeCell ref="C14:T14"/>
    <mergeCell ref="U14:Y14"/>
    <mergeCell ref="Z13:AD13"/>
    <mergeCell ref="Z14:AD14"/>
    <mergeCell ref="AE14:AI14"/>
    <mergeCell ref="AJ14:AN14"/>
    <mergeCell ref="AE13:AI13"/>
    <mergeCell ref="AJ13:AN13"/>
    <mergeCell ref="Z15:AD15"/>
    <mergeCell ref="AE15:AI15"/>
    <mergeCell ref="AJ15:AN15"/>
    <mergeCell ref="B15:T15"/>
    <mergeCell ref="U15:Y15"/>
  </mergeCells>
  <phoneticPr fontId="1"/>
  <pageMargins left="0.70866141732283472" right="0.70866141732283472" top="0.74803149606299213" bottom="0.74803149606299213" header="0.31496062992125984" footer="0.31496062992125984"/>
  <pageSetup paperSize="9" scale="93" fitToHeight="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8F9BD-8DEE-4246-A869-9899CABDFDC5}">
  <dimension ref="A2:T31"/>
  <sheetViews>
    <sheetView showGridLines="0" tabSelected="1" workbookViewId="0">
      <selection activeCell="D33" sqref="D33"/>
    </sheetView>
  </sheetViews>
  <sheetFormatPr defaultRowHeight="13.5"/>
  <sheetData>
    <row r="2" spans="1:20">
      <c r="A2" t="s">
        <v>1690</v>
      </c>
    </row>
    <row r="3" spans="1:20">
      <c r="A3" t="s">
        <v>1691</v>
      </c>
    </row>
    <row r="5" spans="1:20">
      <c r="A5" t="s">
        <v>1679</v>
      </c>
    </row>
    <row r="6" spans="1:20">
      <c r="A6" s="303" t="s">
        <v>1674</v>
      </c>
      <c r="B6" s="303" t="s">
        <v>397</v>
      </c>
      <c r="C6" s="303" t="s">
        <v>405</v>
      </c>
      <c r="D6" s="303" t="s">
        <v>407</v>
      </c>
      <c r="E6" s="303" t="s">
        <v>410</v>
      </c>
      <c r="F6" s="303" t="s">
        <v>412</v>
      </c>
      <c r="G6" s="303" t="s">
        <v>414</v>
      </c>
      <c r="H6" s="303" t="s">
        <v>415</v>
      </c>
      <c r="I6" s="303" t="s">
        <v>417</v>
      </c>
      <c r="J6" s="303" t="s">
        <v>418</v>
      </c>
      <c r="K6" s="303" t="s">
        <v>1675</v>
      </c>
      <c r="L6" s="303" t="s">
        <v>421</v>
      </c>
      <c r="M6" s="303" t="s">
        <v>422</v>
      </c>
      <c r="N6" s="303" t="s">
        <v>424</v>
      </c>
      <c r="O6" s="303" t="s">
        <v>426</v>
      </c>
      <c r="P6" s="303" t="s">
        <v>428</v>
      </c>
      <c r="Q6" s="303" t="s">
        <v>430</v>
      </c>
      <c r="R6" s="303" t="s">
        <v>1676</v>
      </c>
      <c r="S6" s="303" t="s">
        <v>432</v>
      </c>
      <c r="T6" s="303" t="s">
        <v>435</v>
      </c>
    </row>
    <row r="7" spans="1:20">
      <c r="A7" s="302">
        <v>2447</v>
      </c>
      <c r="B7" s="304">
        <v>0</v>
      </c>
      <c r="C7" s="304">
        <v>0</v>
      </c>
      <c r="D7" s="481">
        <v>0</v>
      </c>
      <c r="E7" s="481">
        <v>0</v>
      </c>
      <c r="F7" s="481">
        <v>1</v>
      </c>
      <c r="G7" s="481">
        <v>1</v>
      </c>
      <c r="H7" s="481">
        <v>0</v>
      </c>
      <c r="I7" s="481">
        <v>0</v>
      </c>
      <c r="J7" s="481">
        <v>0</v>
      </c>
      <c r="K7" s="304">
        <v>0</v>
      </c>
      <c r="L7" s="481">
        <v>0</v>
      </c>
      <c r="M7" s="304">
        <v>0</v>
      </c>
      <c r="N7" s="304">
        <v>0</v>
      </c>
      <c r="O7" s="304">
        <v>0</v>
      </c>
      <c r="P7" s="304">
        <v>0</v>
      </c>
      <c r="Q7" s="304">
        <v>0</v>
      </c>
      <c r="R7" s="304">
        <v>0</v>
      </c>
      <c r="S7" s="304" t="s">
        <v>1678</v>
      </c>
      <c r="T7" s="481">
        <v>6</v>
      </c>
    </row>
    <row r="8" spans="1:20">
      <c r="A8" s="302">
        <v>2449</v>
      </c>
      <c r="B8" s="481">
        <v>0</v>
      </c>
      <c r="C8" s="481">
        <v>0</v>
      </c>
      <c r="D8" s="481">
        <v>0</v>
      </c>
      <c r="E8" s="481">
        <v>0</v>
      </c>
      <c r="F8" s="481">
        <v>1</v>
      </c>
      <c r="G8" s="481">
        <v>1</v>
      </c>
      <c r="H8" s="481">
        <v>1</v>
      </c>
      <c r="I8" s="481">
        <v>1</v>
      </c>
      <c r="J8" s="481">
        <v>150000</v>
      </c>
      <c r="K8" s="481">
        <v>7900000</v>
      </c>
      <c r="L8" s="481">
        <v>480000</v>
      </c>
      <c r="M8" s="481">
        <v>0</v>
      </c>
      <c r="N8" s="481">
        <v>0</v>
      </c>
      <c r="O8" s="481">
        <v>0</v>
      </c>
      <c r="P8" s="481">
        <v>0</v>
      </c>
      <c r="Q8" s="481">
        <v>0</v>
      </c>
      <c r="R8" s="481">
        <v>978600</v>
      </c>
      <c r="S8" s="481" t="s">
        <v>1678</v>
      </c>
      <c r="T8" s="481">
        <v>6</v>
      </c>
    </row>
    <row r="10" spans="1:20">
      <c r="A10" t="s">
        <v>1684</v>
      </c>
    </row>
    <row r="11" spans="1:20">
      <c r="A11" s="303" t="s">
        <v>1681</v>
      </c>
      <c r="B11" s="303" t="s">
        <v>397</v>
      </c>
      <c r="C11" s="303" t="s">
        <v>405</v>
      </c>
      <c r="D11" s="303" t="s">
        <v>407</v>
      </c>
      <c r="E11" s="303" t="s">
        <v>410</v>
      </c>
      <c r="F11" s="303" t="s">
        <v>412</v>
      </c>
      <c r="G11" s="303" t="s">
        <v>414</v>
      </c>
      <c r="H11" s="303" t="s">
        <v>415</v>
      </c>
      <c r="I11" s="303" t="s">
        <v>417</v>
      </c>
      <c r="J11" s="303" t="s">
        <v>418</v>
      </c>
      <c r="K11" s="303" t="s">
        <v>1675</v>
      </c>
      <c r="L11" s="303" t="s">
        <v>421</v>
      </c>
      <c r="M11" s="303" t="s">
        <v>422</v>
      </c>
      <c r="N11" s="303" t="s">
        <v>424</v>
      </c>
      <c r="O11" s="303" t="s">
        <v>426</v>
      </c>
      <c r="P11" s="303" t="s">
        <v>428</v>
      </c>
      <c r="Q11" s="303" t="s">
        <v>430</v>
      </c>
      <c r="R11" s="303" t="s">
        <v>1676</v>
      </c>
      <c r="S11" s="303" t="s">
        <v>432</v>
      </c>
      <c r="T11" s="303" t="s">
        <v>435</v>
      </c>
    </row>
    <row r="12" spans="1:20">
      <c r="A12" s="302">
        <v>2447</v>
      </c>
      <c r="B12" s="482">
        <v>1</v>
      </c>
      <c r="C12" s="482">
        <v>1</v>
      </c>
      <c r="D12" s="481">
        <v>0</v>
      </c>
      <c r="E12" s="481">
        <v>0</v>
      </c>
      <c r="F12" s="304">
        <v>0</v>
      </c>
      <c r="G12" s="304">
        <v>0</v>
      </c>
      <c r="H12" s="481">
        <v>0</v>
      </c>
      <c r="I12" s="481">
        <v>0</v>
      </c>
      <c r="J12" s="481">
        <v>0</v>
      </c>
      <c r="K12" s="304">
        <v>450000</v>
      </c>
      <c r="L12" s="481">
        <v>0</v>
      </c>
      <c r="M12" s="304">
        <v>1111</v>
      </c>
      <c r="N12" s="304">
        <v>2222</v>
      </c>
      <c r="O12" s="304">
        <v>3333</v>
      </c>
      <c r="P12" s="304">
        <v>5000</v>
      </c>
      <c r="Q12" s="304">
        <v>3000</v>
      </c>
      <c r="R12" s="304">
        <v>8250</v>
      </c>
      <c r="S12" s="304" t="s">
        <v>1680</v>
      </c>
      <c r="T12" s="481">
        <v>6</v>
      </c>
    </row>
    <row r="13" spans="1:20">
      <c r="A13" s="302">
        <v>2449</v>
      </c>
      <c r="B13" s="481">
        <v>0</v>
      </c>
      <c r="C13" s="481">
        <v>0</v>
      </c>
      <c r="D13" s="481">
        <v>0</v>
      </c>
      <c r="E13" s="481">
        <v>0</v>
      </c>
      <c r="F13" s="481">
        <v>1</v>
      </c>
      <c r="G13" s="481">
        <v>1</v>
      </c>
      <c r="H13" s="481">
        <v>1</v>
      </c>
      <c r="I13" s="481">
        <v>1</v>
      </c>
      <c r="J13" s="481">
        <v>150000</v>
      </c>
      <c r="K13" s="481">
        <v>7900000</v>
      </c>
      <c r="L13" s="481">
        <v>480000</v>
      </c>
      <c r="M13" s="481">
        <v>0</v>
      </c>
      <c r="N13" s="481">
        <v>0</v>
      </c>
      <c r="O13" s="481">
        <v>0</v>
      </c>
      <c r="P13" s="481">
        <v>0</v>
      </c>
      <c r="Q13" s="481">
        <v>0</v>
      </c>
      <c r="R13" s="481">
        <v>978600</v>
      </c>
      <c r="S13" s="481" t="s">
        <v>1678</v>
      </c>
      <c r="T13" s="481">
        <v>6</v>
      </c>
    </row>
    <row r="15" spans="1:20">
      <c r="A15" t="s">
        <v>1685</v>
      </c>
    </row>
    <row r="16" spans="1:20">
      <c r="A16" t="s">
        <v>1686</v>
      </c>
    </row>
    <row r="17" spans="1:20">
      <c r="A17" s="303" t="s">
        <v>1674</v>
      </c>
      <c r="B17" s="303" t="s">
        <v>397</v>
      </c>
      <c r="C17" s="303" t="s">
        <v>405</v>
      </c>
      <c r="D17" s="303" t="s">
        <v>1682</v>
      </c>
      <c r="E17" s="303" t="s">
        <v>1683</v>
      </c>
      <c r="F17" s="303" t="s">
        <v>412</v>
      </c>
      <c r="G17" s="303" t="s">
        <v>414</v>
      </c>
      <c r="H17" s="303" t="s">
        <v>415</v>
      </c>
      <c r="I17" s="303" t="s">
        <v>417</v>
      </c>
      <c r="J17" s="303" t="s">
        <v>418</v>
      </c>
      <c r="K17" s="303" t="s">
        <v>1675</v>
      </c>
      <c r="L17" s="303" t="s">
        <v>421</v>
      </c>
      <c r="M17" s="303" t="s">
        <v>422</v>
      </c>
      <c r="N17" s="303" t="s">
        <v>424</v>
      </c>
      <c r="O17" s="303" t="s">
        <v>426</v>
      </c>
      <c r="P17" s="303" t="s">
        <v>428</v>
      </c>
      <c r="Q17" s="303" t="s">
        <v>430</v>
      </c>
      <c r="R17" s="303" t="s">
        <v>1676</v>
      </c>
      <c r="S17" s="303" t="s">
        <v>432</v>
      </c>
      <c r="T17" s="303" t="s">
        <v>435</v>
      </c>
    </row>
    <row r="18" spans="1:20">
      <c r="A18" s="302">
        <v>2447</v>
      </c>
      <c r="B18" s="481">
        <v>1</v>
      </c>
      <c r="C18" s="481">
        <v>1</v>
      </c>
      <c r="D18" s="481">
        <v>0</v>
      </c>
      <c r="E18" s="481">
        <v>0</v>
      </c>
      <c r="F18" s="481">
        <v>0</v>
      </c>
      <c r="G18" s="481">
        <v>0</v>
      </c>
      <c r="H18" s="481">
        <v>0</v>
      </c>
      <c r="I18" s="481">
        <v>0</v>
      </c>
      <c r="J18" s="481">
        <v>0</v>
      </c>
      <c r="K18" s="481">
        <v>450000</v>
      </c>
      <c r="L18" s="481">
        <v>0</v>
      </c>
      <c r="M18" s="481">
        <v>1111</v>
      </c>
      <c r="N18" s="481">
        <v>2222</v>
      </c>
      <c r="O18" s="481">
        <v>3333</v>
      </c>
      <c r="P18" s="481">
        <v>5000</v>
      </c>
      <c r="Q18" s="481">
        <v>3000</v>
      </c>
      <c r="R18" s="481">
        <v>8250</v>
      </c>
      <c r="S18" s="481" t="s">
        <v>1680</v>
      </c>
      <c r="T18" s="481">
        <v>6</v>
      </c>
    </row>
    <row r="19" spans="1:20">
      <c r="A19" s="302">
        <v>2449</v>
      </c>
      <c r="B19" s="481">
        <v>0</v>
      </c>
      <c r="C19" s="481">
        <v>0</v>
      </c>
      <c r="D19" s="481">
        <v>0</v>
      </c>
      <c r="E19" s="481">
        <v>0</v>
      </c>
      <c r="F19" s="304">
        <v>0</v>
      </c>
      <c r="G19" s="304">
        <v>0</v>
      </c>
      <c r="H19" s="304">
        <v>0</v>
      </c>
      <c r="I19" s="304">
        <v>0</v>
      </c>
      <c r="J19" s="304">
        <v>0</v>
      </c>
      <c r="K19" s="304">
        <v>0</v>
      </c>
      <c r="L19" s="304">
        <v>0</v>
      </c>
      <c r="M19" s="304">
        <v>11</v>
      </c>
      <c r="N19" s="304">
        <v>33</v>
      </c>
      <c r="O19" s="304">
        <v>1234</v>
      </c>
      <c r="P19" s="304">
        <v>44</v>
      </c>
      <c r="Q19" s="304">
        <v>55</v>
      </c>
      <c r="R19" s="304">
        <v>0</v>
      </c>
      <c r="S19" s="304" t="s">
        <v>1680</v>
      </c>
      <c r="T19" s="481">
        <v>6</v>
      </c>
    </row>
    <row r="21" spans="1:20">
      <c r="A21" t="s">
        <v>1689</v>
      </c>
    </row>
    <row r="22" spans="1:20">
      <c r="A22" t="s">
        <v>1688</v>
      </c>
    </row>
    <row r="23" spans="1:20">
      <c r="A23" s="483" t="s">
        <v>1674</v>
      </c>
      <c r="B23" s="483" t="s">
        <v>397</v>
      </c>
      <c r="C23" s="483" t="s">
        <v>405</v>
      </c>
      <c r="D23" s="483" t="s">
        <v>407</v>
      </c>
      <c r="E23" s="483" t="s">
        <v>410</v>
      </c>
      <c r="F23" s="483" t="s">
        <v>412</v>
      </c>
      <c r="G23" s="483" t="s">
        <v>414</v>
      </c>
      <c r="H23" s="483" t="s">
        <v>415</v>
      </c>
      <c r="I23" s="483" t="s">
        <v>417</v>
      </c>
      <c r="J23" s="483" t="s">
        <v>418</v>
      </c>
      <c r="K23" s="483" t="s">
        <v>1675</v>
      </c>
      <c r="L23" s="483" t="s">
        <v>421</v>
      </c>
      <c r="M23" s="483" t="s">
        <v>422</v>
      </c>
      <c r="N23" s="483" t="s">
        <v>424</v>
      </c>
      <c r="O23" s="483" t="s">
        <v>426</v>
      </c>
      <c r="P23" s="483" t="s">
        <v>428</v>
      </c>
      <c r="Q23" s="483" t="s">
        <v>430</v>
      </c>
      <c r="R23" s="483" t="s">
        <v>1676</v>
      </c>
      <c r="S23" s="483" t="s">
        <v>432</v>
      </c>
      <c r="T23" s="483" t="s">
        <v>435</v>
      </c>
    </row>
    <row r="24" spans="1:20">
      <c r="A24" s="302">
        <v>2447</v>
      </c>
      <c r="B24" s="304">
        <v>0</v>
      </c>
      <c r="C24" s="304">
        <v>0</v>
      </c>
      <c r="D24" s="304">
        <v>1</v>
      </c>
      <c r="E24" s="304">
        <v>1</v>
      </c>
      <c r="F24" s="304">
        <v>1</v>
      </c>
      <c r="G24" s="304">
        <v>1</v>
      </c>
      <c r="H24" s="304">
        <v>1</v>
      </c>
      <c r="I24" s="481">
        <v>0</v>
      </c>
      <c r="J24" s="481">
        <v>0</v>
      </c>
      <c r="K24" s="481">
        <v>450000</v>
      </c>
      <c r="L24" s="304">
        <v>480000</v>
      </c>
      <c r="M24" s="481">
        <v>1111</v>
      </c>
      <c r="N24" s="481">
        <v>2222</v>
      </c>
      <c r="O24" s="481">
        <v>3333</v>
      </c>
      <c r="P24" s="481">
        <v>5000</v>
      </c>
      <c r="Q24" s="481">
        <v>3000</v>
      </c>
      <c r="R24" s="304">
        <v>0</v>
      </c>
      <c r="S24" s="304" t="s">
        <v>1678</v>
      </c>
      <c r="T24" s="481">
        <v>6</v>
      </c>
    </row>
    <row r="25" spans="1:20">
      <c r="A25" s="302">
        <v>2449</v>
      </c>
      <c r="B25" s="481">
        <v>0</v>
      </c>
      <c r="C25" s="481">
        <v>0</v>
      </c>
      <c r="D25" s="481">
        <v>0</v>
      </c>
      <c r="E25" s="481">
        <v>0</v>
      </c>
      <c r="F25" s="481">
        <v>0</v>
      </c>
      <c r="G25" s="481">
        <v>0</v>
      </c>
      <c r="H25" s="481">
        <v>0</v>
      </c>
      <c r="I25" s="481">
        <v>0</v>
      </c>
      <c r="J25" s="481">
        <v>0</v>
      </c>
      <c r="K25" s="481">
        <v>0</v>
      </c>
      <c r="L25" s="481">
        <v>0</v>
      </c>
      <c r="M25" s="481">
        <v>11</v>
      </c>
      <c r="N25" s="481">
        <v>33</v>
      </c>
      <c r="O25" s="481">
        <v>1234</v>
      </c>
      <c r="P25" s="481">
        <v>44</v>
      </c>
      <c r="Q25" s="481">
        <v>55</v>
      </c>
      <c r="R25" s="481">
        <v>0</v>
      </c>
      <c r="S25" s="481" t="s">
        <v>1680</v>
      </c>
      <c r="T25" s="481">
        <v>6</v>
      </c>
    </row>
    <row r="27" spans="1:20">
      <c r="A27" t="s">
        <v>1689</v>
      </c>
    </row>
    <row r="28" spans="1:20">
      <c r="A28" t="s">
        <v>1688</v>
      </c>
    </row>
    <row r="29" spans="1:20">
      <c r="A29" s="303" t="s">
        <v>1674</v>
      </c>
      <c r="B29" s="303" t="s">
        <v>397</v>
      </c>
      <c r="C29" s="303" t="s">
        <v>405</v>
      </c>
      <c r="D29" s="303" t="s">
        <v>407</v>
      </c>
      <c r="E29" s="303" t="s">
        <v>410</v>
      </c>
      <c r="F29" s="303" t="s">
        <v>412</v>
      </c>
      <c r="G29" s="303" t="s">
        <v>414</v>
      </c>
      <c r="H29" s="303" t="s">
        <v>415</v>
      </c>
      <c r="I29" s="303" t="s">
        <v>417</v>
      </c>
      <c r="J29" s="303" t="s">
        <v>418</v>
      </c>
      <c r="K29" s="303" t="s">
        <v>1675</v>
      </c>
      <c r="L29" s="303" t="s">
        <v>421</v>
      </c>
      <c r="M29" s="303" t="s">
        <v>422</v>
      </c>
      <c r="N29" s="303" t="s">
        <v>424</v>
      </c>
      <c r="O29" s="303" t="s">
        <v>426</v>
      </c>
      <c r="P29" s="303" t="s">
        <v>428</v>
      </c>
      <c r="Q29" s="303" t="s">
        <v>430</v>
      </c>
      <c r="R29" s="303" t="s">
        <v>1676</v>
      </c>
      <c r="S29" s="303" t="s">
        <v>432</v>
      </c>
      <c r="T29" s="303" t="s">
        <v>435</v>
      </c>
    </row>
    <row r="30" spans="1:20">
      <c r="A30" s="302">
        <v>2447</v>
      </c>
      <c r="B30" s="481">
        <v>0</v>
      </c>
      <c r="C30" s="481">
        <v>0</v>
      </c>
      <c r="D30" s="304">
        <v>0</v>
      </c>
      <c r="E30" s="304">
        <v>0</v>
      </c>
      <c r="F30" s="481">
        <v>1</v>
      </c>
      <c r="G30" s="481">
        <v>1</v>
      </c>
      <c r="H30" s="481">
        <v>1</v>
      </c>
      <c r="I30" s="304">
        <v>1</v>
      </c>
      <c r="J30" s="304">
        <v>150000</v>
      </c>
      <c r="K30" s="304">
        <v>7900000</v>
      </c>
      <c r="L30" s="481">
        <v>480000</v>
      </c>
      <c r="M30" s="304">
        <v>0</v>
      </c>
      <c r="N30" s="304">
        <v>0</v>
      </c>
      <c r="O30" s="304">
        <v>0</v>
      </c>
      <c r="P30" s="304">
        <v>0</v>
      </c>
      <c r="Q30" s="304">
        <v>0</v>
      </c>
      <c r="R30" s="304">
        <v>1070600</v>
      </c>
      <c r="S30" s="481" t="s">
        <v>1678</v>
      </c>
      <c r="T30" s="304">
        <v>8</v>
      </c>
    </row>
    <row r="31" spans="1:20">
      <c r="A31" s="302">
        <v>2449</v>
      </c>
      <c r="B31" s="481">
        <v>0</v>
      </c>
      <c r="C31" s="481">
        <v>0</v>
      </c>
      <c r="D31" s="481">
        <v>0</v>
      </c>
      <c r="E31" s="481">
        <v>0</v>
      </c>
      <c r="F31" s="481">
        <v>0</v>
      </c>
      <c r="G31" s="481">
        <v>0</v>
      </c>
      <c r="H31" s="481">
        <v>0</v>
      </c>
      <c r="I31" s="481">
        <v>0</v>
      </c>
      <c r="J31" s="481">
        <v>0</v>
      </c>
      <c r="K31" s="481">
        <v>0</v>
      </c>
      <c r="L31" s="481">
        <v>0</v>
      </c>
      <c r="M31" s="481">
        <v>11</v>
      </c>
      <c r="N31" s="481">
        <v>33</v>
      </c>
      <c r="O31" s="481">
        <v>1234</v>
      </c>
      <c r="P31" s="481">
        <v>44</v>
      </c>
      <c r="Q31" s="481">
        <v>55</v>
      </c>
      <c r="R31" s="481">
        <v>0</v>
      </c>
      <c r="S31" s="481" t="s">
        <v>1680</v>
      </c>
      <c r="T31" s="481">
        <v>6</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2:AN18"/>
  <sheetViews>
    <sheetView showGridLines="0" zoomScaleNormal="100" zoomScaleSheetLayoutView="55" workbookViewId="0">
      <selection activeCell="BB30" sqref="BB30"/>
    </sheetView>
  </sheetViews>
  <sheetFormatPr defaultColWidth="3.5" defaultRowHeight="15.75"/>
  <cols>
    <col min="1" max="25" width="3.5" style="133"/>
    <col min="26" max="30" width="3.5" style="140"/>
    <col min="31" max="16384" width="3.5" style="133"/>
  </cols>
  <sheetData>
    <row r="2" spans="2:40" s="134" customFormat="1">
      <c r="B2" s="479" t="s">
        <v>37</v>
      </c>
      <c r="C2" s="479"/>
      <c r="D2" s="479"/>
      <c r="E2" s="479"/>
      <c r="F2" s="480" t="s">
        <v>85</v>
      </c>
      <c r="G2" s="480"/>
      <c r="H2" s="133"/>
      <c r="I2" s="133"/>
      <c r="J2" s="133"/>
      <c r="K2" s="133"/>
      <c r="L2" s="133"/>
      <c r="M2" s="133"/>
      <c r="N2" s="133"/>
      <c r="O2" s="133"/>
      <c r="P2" s="133"/>
      <c r="Q2" s="133"/>
      <c r="R2" s="133"/>
      <c r="S2" s="133"/>
      <c r="T2" s="133"/>
      <c r="U2" s="133"/>
      <c r="V2" s="133"/>
      <c r="W2" s="133"/>
      <c r="X2" s="133"/>
      <c r="Y2" s="133"/>
      <c r="Z2" s="133"/>
      <c r="AA2" s="133"/>
      <c r="AB2" s="133"/>
      <c r="AC2" s="133"/>
      <c r="AD2" s="133"/>
    </row>
    <row r="4" spans="2:40" s="134" customFormat="1" ht="12.75" customHeight="1">
      <c r="B4" s="135" t="s">
        <v>74</v>
      </c>
      <c r="C4" s="478" t="s">
        <v>36</v>
      </c>
      <c r="D4" s="478"/>
      <c r="E4" s="478"/>
      <c r="F4" s="478"/>
      <c r="G4" s="478"/>
      <c r="H4" s="478"/>
      <c r="I4" s="478"/>
      <c r="J4" s="478"/>
      <c r="K4" s="478"/>
      <c r="L4" s="478"/>
      <c r="M4" s="478"/>
      <c r="N4" s="478"/>
      <c r="O4" s="478"/>
      <c r="P4" s="478"/>
      <c r="Q4" s="478"/>
      <c r="R4" s="478"/>
      <c r="S4" s="478"/>
      <c r="T4" s="478"/>
      <c r="U4" s="477" t="s">
        <v>38</v>
      </c>
      <c r="V4" s="477"/>
      <c r="W4" s="477"/>
      <c r="X4" s="477"/>
      <c r="Y4" s="477"/>
      <c r="Z4" s="477" t="s">
        <v>51</v>
      </c>
      <c r="AA4" s="477"/>
      <c r="AB4" s="477"/>
      <c r="AC4" s="477"/>
      <c r="AD4" s="477"/>
      <c r="AE4" s="478" t="s">
        <v>140</v>
      </c>
      <c r="AF4" s="478"/>
      <c r="AG4" s="478"/>
      <c r="AH4" s="478"/>
      <c r="AI4" s="478"/>
      <c r="AJ4" s="478" t="s">
        <v>34</v>
      </c>
      <c r="AK4" s="478"/>
      <c r="AL4" s="478"/>
      <c r="AM4" s="478"/>
      <c r="AN4" s="478"/>
    </row>
    <row r="5" spans="2:40">
      <c r="B5" s="136" t="s">
        <v>87</v>
      </c>
      <c r="C5" s="475" t="s">
        <v>88</v>
      </c>
      <c r="D5" s="475"/>
      <c r="E5" s="475"/>
      <c r="F5" s="475"/>
      <c r="G5" s="475"/>
      <c r="H5" s="475"/>
      <c r="I5" s="475"/>
      <c r="J5" s="475"/>
      <c r="K5" s="475"/>
      <c r="L5" s="475"/>
      <c r="M5" s="475"/>
      <c r="N5" s="475"/>
      <c r="O5" s="475"/>
      <c r="P5" s="475"/>
      <c r="Q5" s="475"/>
      <c r="R5" s="475"/>
      <c r="S5" s="475"/>
      <c r="T5" s="475"/>
      <c r="U5" s="468">
        <v>1</v>
      </c>
      <c r="V5" s="468"/>
      <c r="W5" s="468"/>
      <c r="X5" s="468"/>
      <c r="Y5" s="468"/>
      <c r="Z5" s="468">
        <v>1</v>
      </c>
      <c r="AA5" s="468"/>
      <c r="AB5" s="468"/>
      <c r="AC5" s="468"/>
      <c r="AD5" s="468"/>
      <c r="AE5" s="468" t="e">
        <f>COUNTIF(【基本設計】画面概要・レイアウト!#REF!,"OK")</f>
        <v>#REF!</v>
      </c>
      <c r="AF5" s="468"/>
      <c r="AG5" s="468"/>
      <c r="AH5" s="468"/>
      <c r="AI5" s="468"/>
      <c r="AJ5" s="468" t="e">
        <f>COUNTIF(【基本設計】画面概要・レイアウト!#REF!,"NG")</f>
        <v>#REF!</v>
      </c>
      <c r="AK5" s="468"/>
      <c r="AL5" s="468"/>
      <c r="AM5" s="468"/>
      <c r="AN5" s="468"/>
    </row>
    <row r="6" spans="2:40">
      <c r="B6" s="136" t="s">
        <v>89</v>
      </c>
      <c r="C6" s="475" t="s">
        <v>90</v>
      </c>
      <c r="D6" s="475"/>
      <c r="E6" s="475"/>
      <c r="F6" s="475"/>
      <c r="G6" s="475"/>
      <c r="H6" s="475"/>
      <c r="I6" s="475"/>
      <c r="J6" s="475"/>
      <c r="K6" s="475"/>
      <c r="L6" s="475"/>
      <c r="M6" s="475"/>
      <c r="N6" s="475"/>
      <c r="O6" s="475"/>
      <c r="P6" s="475"/>
      <c r="Q6" s="475"/>
      <c r="R6" s="475"/>
      <c r="S6" s="475"/>
      <c r="T6" s="475"/>
      <c r="U6" s="468">
        <f>【基本設計】画面項目定義!BS2</f>
        <v>36</v>
      </c>
      <c r="V6" s="468"/>
      <c r="W6" s="468"/>
      <c r="X6" s="468"/>
      <c r="Y6" s="468"/>
      <c r="Z6" s="468">
        <f>【基本設計】画面項目定義!BT2</f>
        <v>40</v>
      </c>
      <c r="AA6" s="468"/>
      <c r="AB6" s="468"/>
      <c r="AC6" s="468"/>
      <c r="AD6" s="468"/>
      <c r="AE6" s="468">
        <f>【基本設計】画面項目定義!BU2</f>
        <v>0</v>
      </c>
      <c r="AF6" s="468"/>
      <c r="AG6" s="468"/>
      <c r="AH6" s="468"/>
      <c r="AI6" s="468"/>
      <c r="AJ6" s="468">
        <f>【基本設計】画面項目定義!BV2</f>
        <v>0</v>
      </c>
      <c r="AK6" s="468"/>
      <c r="AL6" s="468"/>
      <c r="AM6" s="468"/>
      <c r="AN6" s="468"/>
    </row>
    <row r="7" spans="2:40" ht="13.5" customHeight="1">
      <c r="B7" s="136" t="s">
        <v>106</v>
      </c>
      <c r="C7" s="471" t="s">
        <v>53</v>
      </c>
      <c r="D7" s="471"/>
      <c r="E7" s="471"/>
      <c r="F7" s="471"/>
      <c r="G7" s="471"/>
      <c r="H7" s="471"/>
      <c r="I7" s="471"/>
      <c r="J7" s="471"/>
      <c r="K7" s="471"/>
      <c r="L7" s="471"/>
      <c r="M7" s="471"/>
      <c r="N7" s="471"/>
      <c r="O7" s="471"/>
      <c r="P7" s="471"/>
      <c r="Q7" s="471"/>
      <c r="R7" s="471"/>
      <c r="S7" s="471"/>
      <c r="T7" s="471"/>
      <c r="U7" s="468" t="e">
        <f>【基本設計】画面状態定義!BM2+【基本設計】画面状態定義!BX2+【基本設計】画面状態定義!#REF!+【基本設計】画面状態定義!#REF!+【基本設計】画面状態定義!#REF!</f>
        <v>#REF!</v>
      </c>
      <c r="V7" s="468"/>
      <c r="W7" s="468"/>
      <c r="X7" s="468"/>
      <c r="Y7" s="468"/>
      <c r="Z7" s="468" t="e">
        <f>【基本設計】画面状態定義!BN2+【基本設計】画面状態定義!BY2+【基本設計】画面状態定義!#REF!+【基本設計】画面状態定義!#REF!+【基本設計】画面状態定義!#REF!</f>
        <v>#REF!</v>
      </c>
      <c r="AA7" s="468"/>
      <c r="AB7" s="468"/>
      <c r="AC7" s="468"/>
      <c r="AD7" s="468"/>
      <c r="AE7" s="468" t="e">
        <f>【基本設計】画面状態定義!BO2+【基本設計】画面状態定義!BZ2+【基本設計】画面状態定義!#REF!+【基本設計】画面状態定義!#REF!+【基本設計】画面状態定義!#REF!</f>
        <v>#REF!</v>
      </c>
      <c r="AF7" s="468"/>
      <c r="AG7" s="468"/>
      <c r="AH7" s="468"/>
      <c r="AI7" s="468"/>
      <c r="AJ7" s="468" t="e">
        <f>【基本設計】画面状態定義!BP2+【基本設計】画面状態定義!CA2+【基本設計】画面状態定義!#REF!+【基本設計】画面状態定義!#REF!+【基本設計】画面状態定義!#REF!</f>
        <v>#REF!</v>
      </c>
      <c r="AK7" s="468"/>
      <c r="AL7" s="468"/>
      <c r="AM7" s="468"/>
      <c r="AN7" s="468"/>
    </row>
    <row r="8" spans="2:40" ht="13.5" customHeight="1">
      <c r="B8" s="136" t="s">
        <v>75</v>
      </c>
      <c r="C8" s="476" t="s">
        <v>52</v>
      </c>
      <c r="D8" s="476"/>
      <c r="E8" s="476"/>
      <c r="F8" s="476"/>
      <c r="G8" s="476"/>
      <c r="H8" s="476"/>
      <c r="I8" s="476"/>
      <c r="J8" s="476"/>
      <c r="K8" s="476"/>
      <c r="L8" s="476"/>
      <c r="M8" s="476"/>
      <c r="N8" s="476"/>
      <c r="O8" s="476"/>
      <c r="P8" s="476"/>
      <c r="Q8" s="476"/>
      <c r="R8" s="476"/>
      <c r="S8" s="476"/>
      <c r="T8" s="476"/>
      <c r="U8" s="468">
        <f>【基本設計】画面ショートカット!BM2</f>
        <v>0</v>
      </c>
      <c r="V8" s="468"/>
      <c r="W8" s="468"/>
      <c r="X8" s="468"/>
      <c r="Y8" s="468"/>
      <c r="Z8" s="468">
        <f>【基本設計】画面ショートカット!BN2</f>
        <v>0</v>
      </c>
      <c r="AA8" s="468"/>
      <c r="AB8" s="468"/>
      <c r="AC8" s="468"/>
      <c r="AD8" s="468"/>
      <c r="AE8" s="468">
        <f>【基本設計】画面ショートカット!BO2</f>
        <v>0</v>
      </c>
      <c r="AF8" s="468"/>
      <c r="AG8" s="468"/>
      <c r="AH8" s="468"/>
      <c r="AI8" s="468"/>
      <c r="AJ8" s="468">
        <f>【基本設計】画面ショートカット!BP2</f>
        <v>0</v>
      </c>
      <c r="AK8" s="468"/>
      <c r="AL8" s="468"/>
      <c r="AM8" s="468"/>
      <c r="AN8" s="468"/>
    </row>
    <row r="9" spans="2:40">
      <c r="B9" s="136" t="s">
        <v>76</v>
      </c>
      <c r="C9" s="474" t="s">
        <v>73</v>
      </c>
      <c r="D9" s="475"/>
      <c r="E9" s="475"/>
      <c r="F9" s="475"/>
      <c r="G9" s="475"/>
      <c r="H9" s="475"/>
      <c r="I9" s="475"/>
      <c r="J9" s="475"/>
      <c r="K9" s="475"/>
      <c r="L9" s="475"/>
      <c r="M9" s="475"/>
      <c r="N9" s="475"/>
      <c r="O9" s="475"/>
      <c r="P9" s="475"/>
      <c r="Q9" s="475"/>
      <c r="R9" s="475"/>
      <c r="S9" s="475"/>
      <c r="T9" s="475"/>
      <c r="U9" s="468"/>
      <c r="V9" s="468"/>
      <c r="W9" s="468"/>
      <c r="X9" s="468"/>
      <c r="Y9" s="468"/>
      <c r="Z9" s="468"/>
      <c r="AA9" s="468"/>
      <c r="AB9" s="468"/>
      <c r="AC9" s="468"/>
      <c r="AD9" s="468"/>
      <c r="AE9" s="468"/>
      <c r="AF9" s="468"/>
      <c r="AG9" s="468"/>
      <c r="AH9" s="468"/>
      <c r="AI9" s="468"/>
      <c r="AJ9" s="468"/>
      <c r="AK9" s="468"/>
      <c r="AL9" s="468"/>
      <c r="AM9" s="468"/>
      <c r="AN9" s="468"/>
    </row>
    <row r="10" spans="2:40" ht="13.5" customHeight="1">
      <c r="B10" s="136" t="s">
        <v>77</v>
      </c>
      <c r="C10" s="475" t="s">
        <v>91</v>
      </c>
      <c r="D10" s="475"/>
      <c r="E10" s="475"/>
      <c r="F10" s="475"/>
      <c r="G10" s="475"/>
      <c r="H10" s="475"/>
      <c r="I10" s="475"/>
      <c r="J10" s="475"/>
      <c r="K10" s="475"/>
      <c r="L10" s="475"/>
      <c r="M10" s="475"/>
      <c r="N10" s="475"/>
      <c r="O10" s="475"/>
      <c r="P10" s="475"/>
      <c r="Q10" s="475"/>
      <c r="R10" s="475"/>
      <c r="S10" s="475"/>
      <c r="T10" s="475"/>
      <c r="U10" s="468">
        <f>【詳細設計】画面処理定義!BM2</f>
        <v>165</v>
      </c>
      <c r="V10" s="468"/>
      <c r="W10" s="468"/>
      <c r="X10" s="468"/>
      <c r="Y10" s="468"/>
      <c r="Z10" s="468">
        <f>【詳細設計】画面処理定義!BN2</f>
        <v>165</v>
      </c>
      <c r="AA10" s="468"/>
      <c r="AB10" s="468"/>
      <c r="AC10" s="468"/>
      <c r="AD10" s="468"/>
      <c r="AE10" s="468">
        <f>【詳細設計】画面処理定義!BO2</f>
        <v>131</v>
      </c>
      <c r="AF10" s="468"/>
      <c r="AG10" s="468"/>
      <c r="AH10" s="468"/>
      <c r="AI10" s="468"/>
      <c r="AJ10" s="468">
        <f>【詳細設計】画面処理定義!BP2</f>
        <v>0</v>
      </c>
      <c r="AK10" s="468"/>
      <c r="AL10" s="468"/>
      <c r="AM10" s="468"/>
      <c r="AN10" s="468"/>
    </row>
    <row r="11" spans="2:40">
      <c r="B11" s="136" t="s">
        <v>78</v>
      </c>
      <c r="C11" s="475" t="s">
        <v>107</v>
      </c>
      <c r="D11" s="475"/>
      <c r="E11" s="475"/>
      <c r="F11" s="475"/>
      <c r="G11" s="475"/>
      <c r="H11" s="475"/>
      <c r="I11" s="475"/>
      <c r="J11" s="475"/>
      <c r="K11" s="475"/>
      <c r="L11" s="475"/>
      <c r="M11" s="475"/>
      <c r="N11" s="475"/>
      <c r="O11" s="475"/>
      <c r="P11" s="475"/>
      <c r="Q11" s="475"/>
      <c r="R11" s="475"/>
      <c r="S11" s="475"/>
      <c r="T11" s="475"/>
      <c r="U11" s="468">
        <f>【詳細設計】画面パラメータ定義!BN2</f>
        <v>0</v>
      </c>
      <c r="V11" s="468"/>
      <c r="W11" s="468"/>
      <c r="X11" s="468"/>
      <c r="Y11" s="468"/>
      <c r="Z11" s="468">
        <f>【詳細設計】画面パラメータ定義!BO2</f>
        <v>0</v>
      </c>
      <c r="AA11" s="468"/>
      <c r="AB11" s="468"/>
      <c r="AC11" s="468"/>
      <c r="AD11" s="468"/>
      <c r="AE11" s="468">
        <f>【詳細設計】画面パラメータ定義!BP2</f>
        <v>0</v>
      </c>
      <c r="AF11" s="468"/>
      <c r="AG11" s="468"/>
      <c r="AH11" s="468"/>
      <c r="AI11" s="468"/>
      <c r="AJ11" s="468">
        <f>【詳細設計】画面パラメータ定義!BQ2</f>
        <v>0</v>
      </c>
      <c r="AK11" s="468"/>
      <c r="AL11" s="468"/>
      <c r="AM11" s="468"/>
      <c r="AN11" s="468"/>
    </row>
    <row r="12" spans="2:40">
      <c r="B12" s="136" t="s">
        <v>79</v>
      </c>
      <c r="C12" s="475" t="s">
        <v>92</v>
      </c>
      <c r="D12" s="475"/>
      <c r="E12" s="475"/>
      <c r="F12" s="475"/>
      <c r="G12" s="475"/>
      <c r="H12" s="475"/>
      <c r="I12" s="475"/>
      <c r="J12" s="475"/>
      <c r="K12" s="475"/>
      <c r="L12" s="475"/>
      <c r="M12" s="475"/>
      <c r="N12" s="475"/>
      <c r="O12" s="475"/>
      <c r="P12" s="475"/>
      <c r="Q12" s="475"/>
      <c r="R12" s="475"/>
      <c r="S12" s="475"/>
      <c r="T12" s="475"/>
      <c r="U12" s="468">
        <f>【詳細設計】DB設定定義!BN2</f>
        <v>0</v>
      </c>
      <c r="V12" s="468"/>
      <c r="W12" s="468"/>
      <c r="X12" s="468"/>
      <c r="Y12" s="468"/>
      <c r="Z12" s="468">
        <f>【詳細設計】DB設定定義!BO2</f>
        <v>0</v>
      </c>
      <c r="AA12" s="468"/>
      <c r="AB12" s="468"/>
      <c r="AC12" s="468"/>
      <c r="AD12" s="468"/>
      <c r="AE12" s="468">
        <f>【詳細設計】DB設定定義!BP2</f>
        <v>0</v>
      </c>
      <c r="AF12" s="468"/>
      <c r="AG12" s="468"/>
      <c r="AH12" s="468"/>
      <c r="AI12" s="468"/>
      <c r="AJ12" s="468">
        <f>【詳細設計】DB設定定義!BQ2</f>
        <v>0</v>
      </c>
      <c r="AK12" s="468"/>
      <c r="AL12" s="468"/>
      <c r="AM12" s="468"/>
      <c r="AN12" s="468"/>
    </row>
    <row r="13" spans="2:40">
      <c r="B13" s="136" t="s">
        <v>80</v>
      </c>
      <c r="C13" s="471"/>
      <c r="D13" s="471"/>
      <c r="E13" s="471"/>
      <c r="F13" s="471"/>
      <c r="G13" s="471"/>
      <c r="H13" s="471"/>
      <c r="I13" s="471"/>
      <c r="J13" s="471"/>
      <c r="K13" s="471"/>
      <c r="L13" s="471"/>
      <c r="M13" s="471"/>
      <c r="N13" s="471"/>
      <c r="O13" s="471"/>
      <c r="P13" s="471"/>
      <c r="Q13" s="471"/>
      <c r="R13" s="471"/>
      <c r="S13" s="471"/>
      <c r="T13" s="471"/>
      <c r="U13" s="468"/>
      <c r="V13" s="468"/>
      <c r="W13" s="468"/>
      <c r="X13" s="468"/>
      <c r="Y13" s="468"/>
      <c r="Z13" s="468"/>
      <c r="AA13" s="468"/>
      <c r="AB13" s="468"/>
      <c r="AC13" s="468"/>
      <c r="AD13" s="468"/>
      <c r="AE13" s="473"/>
      <c r="AF13" s="473"/>
      <c r="AG13" s="473"/>
      <c r="AH13" s="473"/>
      <c r="AI13" s="473"/>
      <c r="AJ13" s="473"/>
      <c r="AK13" s="473"/>
      <c r="AL13" s="473"/>
      <c r="AM13" s="473"/>
      <c r="AN13" s="473"/>
    </row>
    <row r="14" spans="2:40">
      <c r="B14" s="136" t="s">
        <v>29</v>
      </c>
      <c r="C14" s="471"/>
      <c r="D14" s="471"/>
      <c r="E14" s="471"/>
      <c r="F14" s="471"/>
      <c r="G14" s="471"/>
      <c r="H14" s="471"/>
      <c r="I14" s="471"/>
      <c r="J14" s="471"/>
      <c r="K14" s="471"/>
      <c r="L14" s="471"/>
      <c r="M14" s="471"/>
      <c r="N14" s="471"/>
      <c r="O14" s="471"/>
      <c r="P14" s="471"/>
      <c r="Q14" s="471"/>
      <c r="R14" s="471"/>
      <c r="S14" s="471"/>
      <c r="T14" s="471"/>
      <c r="U14" s="468"/>
      <c r="V14" s="468"/>
      <c r="W14" s="468"/>
      <c r="X14" s="468"/>
      <c r="Y14" s="468"/>
      <c r="Z14" s="468"/>
      <c r="AA14" s="468"/>
      <c r="AB14" s="468"/>
      <c r="AC14" s="468"/>
      <c r="AD14" s="468"/>
      <c r="AE14" s="472"/>
      <c r="AF14" s="472"/>
      <c r="AG14" s="472"/>
      <c r="AH14" s="472"/>
      <c r="AI14" s="472"/>
      <c r="AJ14" s="472"/>
      <c r="AK14" s="472"/>
      <c r="AL14" s="472"/>
      <c r="AM14" s="472"/>
      <c r="AN14" s="472"/>
    </row>
    <row r="15" spans="2:40">
      <c r="B15" s="469" t="s">
        <v>33</v>
      </c>
      <c r="C15" s="470"/>
      <c r="D15" s="470"/>
      <c r="E15" s="470"/>
      <c r="F15" s="470"/>
      <c r="G15" s="470"/>
      <c r="H15" s="470"/>
      <c r="I15" s="470"/>
      <c r="J15" s="470"/>
      <c r="K15" s="470"/>
      <c r="L15" s="470"/>
      <c r="M15" s="470"/>
      <c r="N15" s="470"/>
      <c r="O15" s="470"/>
      <c r="P15" s="470"/>
      <c r="Q15" s="470"/>
      <c r="R15" s="470"/>
      <c r="S15" s="470"/>
      <c r="T15" s="470"/>
      <c r="U15" s="468" t="e">
        <f>SUM(U5:Y14)</f>
        <v>#REF!</v>
      </c>
      <c r="V15" s="468"/>
      <c r="W15" s="468"/>
      <c r="X15" s="468"/>
      <c r="Y15" s="468"/>
      <c r="Z15" s="468" t="e">
        <f>SUM(Z5:AD14)</f>
        <v>#REF!</v>
      </c>
      <c r="AA15" s="468"/>
      <c r="AB15" s="468"/>
      <c r="AC15" s="468"/>
      <c r="AD15" s="468"/>
      <c r="AE15" s="468" t="e">
        <f>SUM(AE5:AI14)</f>
        <v>#REF!</v>
      </c>
      <c r="AF15" s="468"/>
      <c r="AG15" s="468"/>
      <c r="AH15" s="468"/>
      <c r="AI15" s="468"/>
      <c r="AJ15" s="468" t="e">
        <f>SUM(AJ5:AN14)</f>
        <v>#REF!</v>
      </c>
      <c r="AK15" s="468"/>
      <c r="AL15" s="468"/>
      <c r="AM15" s="468"/>
      <c r="AN15" s="468"/>
    </row>
    <row r="18" spans="2:7">
      <c r="B18" s="137" t="s">
        <v>61</v>
      </c>
      <c r="C18" s="138"/>
      <c r="D18" s="138"/>
      <c r="E18" s="139"/>
      <c r="G18" s="133" t="s">
        <v>365</v>
      </c>
    </row>
  </sheetData>
  <dataConsolidate/>
  <mergeCells count="62">
    <mergeCell ref="C14:T14"/>
    <mergeCell ref="U14:Y14"/>
    <mergeCell ref="Z14:AD14"/>
    <mergeCell ref="AE14:AI14"/>
    <mergeCell ref="AJ14:AN14"/>
    <mergeCell ref="B15:T15"/>
    <mergeCell ref="U15:Y15"/>
    <mergeCell ref="Z15:AD15"/>
    <mergeCell ref="AE15:AI15"/>
    <mergeCell ref="AJ15:AN15"/>
    <mergeCell ref="C12:T12"/>
    <mergeCell ref="U12:Y12"/>
    <mergeCell ref="Z12:AD12"/>
    <mergeCell ref="AE12:AI12"/>
    <mergeCell ref="AJ12:AN12"/>
    <mergeCell ref="C13:T13"/>
    <mergeCell ref="U13:Y13"/>
    <mergeCell ref="Z13:AD13"/>
    <mergeCell ref="AE13:AI13"/>
    <mergeCell ref="AJ13:AN13"/>
    <mergeCell ref="C10:T10"/>
    <mergeCell ref="U10:Y10"/>
    <mergeCell ref="Z10:AD10"/>
    <mergeCell ref="AE10:AI10"/>
    <mergeCell ref="AJ10:AN10"/>
    <mergeCell ref="C11:T11"/>
    <mergeCell ref="U11:Y11"/>
    <mergeCell ref="Z11:AD11"/>
    <mergeCell ref="AE11:AI11"/>
    <mergeCell ref="AJ11:AN11"/>
    <mergeCell ref="C8:T8"/>
    <mergeCell ref="U8:Y8"/>
    <mergeCell ref="Z8:AD8"/>
    <mergeCell ref="AE8:AI8"/>
    <mergeCell ref="AJ8:AN8"/>
    <mergeCell ref="C9:T9"/>
    <mergeCell ref="U9:Y9"/>
    <mergeCell ref="Z9:AD9"/>
    <mergeCell ref="AE9:AI9"/>
    <mergeCell ref="AJ9:AN9"/>
    <mergeCell ref="C6:T6"/>
    <mergeCell ref="U6:Y6"/>
    <mergeCell ref="Z6:AD6"/>
    <mergeCell ref="AE6:AI6"/>
    <mergeCell ref="AJ6:AN6"/>
    <mergeCell ref="C7:T7"/>
    <mergeCell ref="U7:Y7"/>
    <mergeCell ref="Z7:AD7"/>
    <mergeCell ref="AE7:AI7"/>
    <mergeCell ref="AJ7:AN7"/>
    <mergeCell ref="AJ4:AN4"/>
    <mergeCell ref="C5:T5"/>
    <mergeCell ref="U5:Y5"/>
    <mergeCell ref="Z5:AD5"/>
    <mergeCell ref="AE5:AI5"/>
    <mergeCell ref="AJ5:AN5"/>
    <mergeCell ref="AE4:AI4"/>
    <mergeCell ref="B2:E2"/>
    <mergeCell ref="F2:G2"/>
    <mergeCell ref="C4:T4"/>
    <mergeCell ref="U4:Y4"/>
    <mergeCell ref="Z4:AD4"/>
  </mergeCells>
  <phoneticPr fontId="1"/>
  <pageMargins left="0.70866141732283472" right="0.70866141732283472" top="0.74803149606299213" bottom="0.74803149606299213" header="0.31496062992125984" footer="0.31496062992125984"/>
  <pageSetup paperSize="9" scale="93"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20</vt:i4>
      </vt:variant>
    </vt:vector>
  </HeadingPairs>
  <TitlesOfParts>
    <vt:vector size="37" baseType="lpstr">
      <vt:lpstr>表紙</vt:lpstr>
      <vt:lpstr>改訂履歴</vt:lpstr>
      <vt:lpstr>【基本設計】画面概要・レイアウト</vt:lpstr>
      <vt:lpstr>画面イメージ</vt:lpstr>
      <vt:lpstr>【基本設計】画面IO定義</vt:lpstr>
      <vt:lpstr>【基本設計】画面項目定義</vt:lpstr>
      <vt:lpstr>【基本設計】画面状態定義</vt:lpstr>
      <vt:lpstr>【基本設計】画面ショートカット</vt:lpstr>
      <vt:lpstr>【詳細設計】画面IO定義</vt:lpstr>
      <vt:lpstr>【詳細設計】画面処理定義</vt:lpstr>
      <vt:lpstr>ペンディング</vt:lpstr>
      <vt:lpstr>参考ロジック</vt:lpstr>
      <vt:lpstr>【詳細設計】画面パラメータ定義</vt:lpstr>
      <vt:lpstr>【詳細設計】DB設定定義</vt:lpstr>
      <vt:lpstr>UT試験結果1</vt:lpstr>
      <vt:lpstr>CSV</vt:lpstr>
      <vt:lpstr>UT試験結果2</vt:lpstr>
      <vt:lpstr>【基本設計】画面IO定義!Print_Area</vt:lpstr>
      <vt:lpstr>【基本設計】画面ショートカット!Print_Area</vt:lpstr>
      <vt:lpstr>【基本設計】画面概要・レイアウト!Print_Area</vt:lpstr>
      <vt:lpstr>【基本設計】画面項目定義!Print_Area</vt:lpstr>
      <vt:lpstr>【基本設計】画面状態定義!Print_Area</vt:lpstr>
      <vt:lpstr>【詳細設計】DB設定定義!Print_Area</vt:lpstr>
      <vt:lpstr>【詳細設計】画面IO定義!Print_Area</vt:lpstr>
      <vt:lpstr>【詳細設計】画面パラメータ定義!Print_Area</vt:lpstr>
      <vt:lpstr>【詳細設計】画面処理定義!Print_Area</vt:lpstr>
      <vt:lpstr>改訂履歴!Print_Area</vt:lpstr>
      <vt:lpstr>表紙!Print_Area</vt:lpstr>
      <vt:lpstr>【基本設計】画面IO定義!Print_Titles</vt:lpstr>
      <vt:lpstr>【基本設計】画面ショートカット!Print_Titles</vt:lpstr>
      <vt:lpstr>【基本設計】画面概要・レイアウト!Print_Titles</vt:lpstr>
      <vt:lpstr>【基本設計】画面項目定義!Print_Titles</vt:lpstr>
      <vt:lpstr>【基本設計】画面状態定義!Print_Titles</vt:lpstr>
      <vt:lpstr>【詳細設計】DB設定定義!Print_Titles</vt:lpstr>
      <vt:lpstr>【詳細設計】画面IO定義!Print_Titles</vt:lpstr>
      <vt:lpstr>【詳細設計】画面パラメータ定義!Print_Titles</vt:lpstr>
      <vt:lpstr>【詳細設計】画面処理定義!Print_Titles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2020-08-27T05:06:23Z</dcterms:modified>
</cp:coreProperties>
</file>