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実績表\11\"/>
    </mc:Choice>
  </mc:AlternateContent>
  <xr:revisionPtr revIDLastSave="0" documentId="13_ncr:1_{8320ECFB-D09A-42C2-8522-B65A2F596B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52" l="1"/>
  <c r="J9" i="52"/>
  <c r="I10" i="52"/>
  <c r="J10" i="52"/>
  <c r="I11" i="52"/>
  <c r="J11" i="52"/>
  <c r="I12" i="52"/>
  <c r="J12" i="52"/>
  <c r="I13" i="52"/>
  <c r="J13" i="52"/>
  <c r="I14" i="52"/>
  <c r="J14" i="52"/>
  <c r="I15" i="52"/>
  <c r="J15" i="52"/>
  <c r="I16" i="52"/>
  <c r="J16" i="52"/>
  <c r="I17" i="52"/>
  <c r="J17" i="52"/>
  <c r="I18" i="52"/>
  <c r="J18" i="52"/>
  <c r="I19" i="52"/>
  <c r="J19" i="52"/>
  <c r="I20" i="52"/>
  <c r="J20" i="52"/>
  <c r="I21" i="52"/>
  <c r="J21" i="52"/>
  <c r="I22" i="52"/>
  <c r="J22" i="52"/>
  <c r="I23" i="52"/>
  <c r="J23" i="52"/>
  <c r="I24" i="52"/>
  <c r="J24" i="52"/>
  <c r="I25" i="52"/>
  <c r="J25" i="52"/>
  <c r="I26" i="52"/>
  <c r="J26" i="52"/>
  <c r="I27" i="52"/>
  <c r="J27" i="52"/>
  <c r="I28" i="52"/>
  <c r="J28" i="52"/>
  <c r="I29" i="52"/>
  <c r="J29" i="52"/>
  <c r="I30" i="52"/>
  <c r="J30" i="52"/>
  <c r="I31" i="52"/>
  <c r="J31" i="52"/>
  <c r="I32" i="52"/>
  <c r="J32" i="52"/>
  <c r="I33" i="52"/>
  <c r="J33" i="52"/>
  <c r="I34" i="52"/>
  <c r="J34" i="52"/>
  <c r="I35" i="52"/>
  <c r="J35" i="52"/>
  <c r="I36" i="52"/>
  <c r="J36" i="52"/>
  <c r="A37" i="52" l="1"/>
  <c r="B37" i="52" s="1"/>
  <c r="J8" i="52"/>
  <c r="I8" i="52"/>
  <c r="J7" i="52"/>
  <c r="I7" i="52"/>
  <c r="A36" i="52" l="1"/>
  <c r="B36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<sst xmlns="http://schemas.openxmlformats.org/spreadsheetml/2006/main" count="73" uniqueCount="42">
  <si>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</si>
  <si>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</si>
  <si>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</si>
  <si>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</si>
  <si>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</si>
  <si>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</si>
  <si>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</si>
  <si>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</si>
  <si>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</si>
  <si>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</si>
  <si>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</si>
  <si>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</si>
  <si>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</si>
  <si>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</si>
  <si>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</si>
  <si>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</si>
  <si>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</si>
  <si>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</si>
  <si>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</si>
  <si>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</si>
  <si>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</si>
  <si>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</si>
  <si>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</si>
  <si>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</si>
  <si>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</si>
  <si>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</si>
  <si>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</si>
  <si>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</si>
  <si>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</si>
  <si>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</si>
  <si>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</si>
  <si>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</si>
  <si>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</si>
  <si>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</si>
  <si>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</si>
  <si>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自主隔離</t>
    <rPh sb="0" eb="4">
      <t>ジシュカクリ</t>
    </rPh>
    <phoneticPr fontId="2"/>
  </si>
  <si>
    <t>自主隔離</t>
    <phoneticPr fontId="2"/>
  </si>
  <si>
    <t>祝日</t>
    <rPh sb="0" eb="2">
      <t>シュクジツ</t>
    </rPh>
    <phoneticPr fontId="2"/>
  </si>
  <si>
    <t>祝日</t>
    <phoneticPr fontId="2"/>
  </si>
  <si>
    <t>私用</t>
    <phoneticPr fontId="2"/>
  </si>
  <si>
    <t>私用のため午後出社</t>
    <rPh sb="0" eb="2">
      <t>シヨウ</t>
    </rPh>
    <rPh sb="5" eb="9">
      <t>ゴゴシュッシャ</t>
    </rPh>
    <phoneticPr fontId="2"/>
  </si>
  <si>
    <t>給与・令和２年法改正対応（獨協大学様）</t>
    <rPh sb="0" eb="2">
      <t>キュウヨ</t>
    </rPh>
    <rPh sb="3" eb="5">
      <t>レイワ</t>
    </rPh>
    <rPh sb="6" eb="7">
      <t>ネン</t>
    </rPh>
    <rPh sb="7" eb="10">
      <t>ホウカイセイ</t>
    </rPh>
    <rPh sb="10" eb="12">
      <t>タイオウ</t>
    </rPh>
    <rPh sb="13" eb="15">
      <t>ドッキョウ</t>
    </rPh>
    <rPh sb="15" eb="17">
      <t>ダイガク</t>
    </rPh>
    <rPh sb="17" eb="18">
      <t>サマ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</si>
</sst>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176" fontId="0" fillId="4" borderId="36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45" xfId="0" applyFill="1" applyBorder="1" applyAlignment="1">
      <alignment horizontal="left" vertical="center"/>
    </xf>
    <xf numFmtId="176" fontId="0" fillId="0" borderId="36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8" fontId="1" fillId="0" borderId="15" xfId="2" applyFill="1" applyBorder="1" applyAlignment="1" applyProtection="1">
      <alignment horizontal="center" vertical="center"/>
      <protection locked="0"/>
    </xf>
    <xf numFmtId="38" fontId="1" fillId="0" borderId="16" xfId="2" applyFill="1" applyBorder="1" applyAlignment="1" applyProtection="1">
      <alignment horizontal="center" vertical="center"/>
      <protection locked="0"/>
    </xf>
    <xf numFmtId="38" fontId="1" fillId="0" borderId="17" xfId="2" applyFill="1" applyBorder="1" applyAlignment="1" applyProtection="1">
      <alignment horizontal="center" vertical="center"/>
      <protection locked="0"/>
    </xf>
    <xf numFmtId="38" fontId="1" fillId="0" borderId="16" xfId="2" applyFont="1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38" fontId="0" fillId="0" borderId="12" xfId="0" applyNumberFormat="1" applyFill="1" applyBorder="1" applyAlignment="1">
      <alignment horizontal="center" vertical="center"/>
    </xf>
    <xf numFmtId="38" fontId="0" fillId="0" borderId="16" xfId="0" applyNumberFormat="1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31" xfId="0" applyFill="1" applyBorder="1" applyAlignment="1" applyProtection="1">
      <alignment horizontal="center" vertical="center"/>
      <protection locked="0"/>
    </xf>
    <xf numFmtId="38" fontId="0" fillId="0" borderId="37" xfId="0" applyNumberFormat="1" applyFill="1" applyBorder="1" applyAlignment="1">
      <alignment horizontal="center" vertical="center"/>
    </xf>
    <xf numFmtId="176" fontId="0" fillId="0" borderId="4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38" fontId="0" fillId="5" borderId="31" xfId="0" applyNumberForma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38" fontId="0" fillId="5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176" fontId="0" fillId="5" borderId="35" xfId="0" applyNumberFormat="1" applyFill="1" applyBorder="1" applyAlignment="1">
      <alignment horizontal="center" vertical="center"/>
    </xf>
    <xf numFmtId="38" fontId="1" fillId="5" borderId="44" xfId="2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zoomScaleNormal="100" zoomScalePageLayoutView="85" workbookViewId="0">
      <selection activeCell="A2" sqref="A2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40.125" style="4" bestFit="1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2"/>
      <c r="B2" s="93" t="s">
        <v>34</v>
      </c>
      <c r="C2" s="94" t="s">
        <v>16</v>
      </c>
      <c r="D2" s="99">
        <v>11</v>
      </c>
      <c r="E2" s="95" t="s">
        <v>1</v>
      </c>
      <c r="F2" s="96" t="s">
        <v>7</v>
      </c>
    </row>
    <row r="3" spans="1:12" ht="20.25" customHeight="1" x14ac:dyDescent="0.15">
      <c r="A3" s="169" t="s">
        <v>26</v>
      </c>
      <c r="B3" s="169"/>
      <c r="C3" s="152" t="s">
        <v>32</v>
      </c>
      <c r="D3" s="153"/>
      <c r="E3" s="153"/>
      <c r="F3" s="153"/>
      <c r="G3" s="153"/>
      <c r="H3" s="153"/>
      <c r="I3" s="153"/>
      <c r="J3" s="153"/>
      <c r="K3" s="153"/>
    </row>
    <row r="4" spans="1:12" ht="19.5" customHeight="1" x14ac:dyDescent="0.15">
      <c r="A4" s="170" t="s">
        <v>25</v>
      </c>
      <c r="B4" s="170"/>
      <c r="C4" s="154" t="s">
        <v>33</v>
      </c>
      <c r="D4" s="154"/>
      <c r="E4" s="154"/>
      <c r="F4" s="154"/>
      <c r="G4" s="154"/>
      <c r="H4" s="154"/>
      <c r="I4" s="154"/>
      <c r="J4" s="154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0" t="s">
        <v>10</v>
      </c>
      <c r="B6" s="11" t="s">
        <v>2</v>
      </c>
      <c r="C6" s="166" t="s">
        <v>8</v>
      </c>
      <c r="D6" s="167"/>
      <c r="E6" s="166" t="s">
        <v>9</v>
      </c>
      <c r="F6" s="167"/>
      <c r="G6" s="164" t="s">
        <v>14</v>
      </c>
      <c r="H6" s="168"/>
      <c r="I6" s="164" t="s">
        <v>4</v>
      </c>
      <c r="J6" s="165"/>
      <c r="K6" s="11" t="s">
        <v>13</v>
      </c>
      <c r="L6" s="89" t="s">
        <v>12</v>
      </c>
    </row>
    <row r="7" spans="1:12" s="120" customFormat="1" ht="22.15" customHeight="1" thickTop="1" x14ac:dyDescent="0.15">
      <c r="A7" s="150">
        <f>IFERROR(IF(MONTH(DATE(B$2,D$2,ROW()-6))=D$2,DATE(B$2,D$2,ROW()-6),""),"")</f>
        <v>44136</v>
      </c>
      <c r="B7" s="140" t="str">
        <f>IFERROR(IF(WEEKDAY(A7)=1,"日",IF(WEEKDAY(A7)=2,"月",IF(WEEKDAY(A7)=3,"火",IF(WEEKDAY(A7)=4,"水",IF(WEEKDAY(A7)=5,"木",IF(WEEKDAY(A7)=6,"金",IF(WEEKDAY(A7)=7,"土"))))))),"")</f>
        <v>日</v>
      </c>
      <c r="C7" s="138"/>
      <c r="D7" s="139"/>
      <c r="E7" s="140"/>
      <c r="F7" s="141"/>
      <c r="G7" s="142"/>
      <c r="H7" s="143"/>
      <c r="I7" s="137" t="str">
        <f t="shared" ref="I7:I8" si="0">IF(OR(C7="",E7=""),"",TRUNC(((E7*60+F7)-(C7*60+D7)-(G7*60+H7))/60,0))</f>
        <v/>
      </c>
      <c r="J7" s="144" t="str">
        <f t="shared" ref="J7:J8" si="1">IF(OR(C7="",E7=""),"",MOD((E7*60+F7)-(C7*60+D7)-(G7*60+H7),60)-MOD(MOD((E7*60+F7)-(C7*60+D7)-(G7*60+H7),60),15))</f>
        <v/>
      </c>
      <c r="K7" s="137"/>
      <c r="L7" s="151"/>
    </row>
    <row r="8" spans="1:12" s="120" customFormat="1" ht="22.15" customHeight="1" x14ac:dyDescent="0.15">
      <c r="A8" s="101">
        <f>IFERROR(IF(MONTH(DATE(B$2,D$2,ROW()-6))=D$2,DATE(B$2,D$2,ROW()-6),""),"")</f>
        <v>44137</v>
      </c>
      <c r="B8" s="115" t="str">
        <f t="shared" ref="B8:B34" si="2">IFERROR(IF(WEEKDAY(A8)=1,"日",IF(WEEKDAY(A8)=2,"月",IF(WEEKDAY(A8)=3,"火",IF(WEEKDAY(A8)=4,"水",IF(WEEKDAY(A8)=5,"木",IF(WEEKDAY(A8)=6,"金",IF(WEEKDAY(A8)=7,"土"))))))),"")</f>
        <v>月</v>
      </c>
      <c r="C8" s="109"/>
      <c r="D8" s="110"/>
      <c r="E8" s="111"/>
      <c r="F8" s="112"/>
      <c r="G8" s="113"/>
      <c r="H8" s="114"/>
      <c r="I8" s="100" t="str">
        <f t="shared" si="0"/>
        <v/>
      </c>
      <c r="J8" s="119" t="str">
        <f t="shared" si="1"/>
        <v/>
      </c>
      <c r="K8" s="100"/>
      <c r="L8" s="116" t="s">
        <v>39</v>
      </c>
    </row>
    <row r="9" spans="1:12" ht="22.15" customHeight="1" x14ac:dyDescent="0.15">
      <c r="A9" s="136">
        <f t="shared" ref="A9:A35" si="3">IFERROR(IF(MONTH(DATE(B$2,D$2,ROW()-6))=D$2,DATE(B$2,D$2,ROW()-6),""),"")</f>
        <v>44138</v>
      </c>
      <c r="B9" s="148" t="str">
        <f t="shared" si="2"/>
        <v>火</v>
      </c>
      <c r="C9" s="138"/>
      <c r="D9" s="139"/>
      <c r="E9" s="140"/>
      <c r="F9" s="141"/>
      <c r="G9" s="142"/>
      <c r="H9" s="143"/>
      <c r="I9" s="137" t="str">
        <f t="shared" ref="I9:I36" si="4">IF(OR(C9="",E9=""),"",TRUNC(((E9*60+F9)-(C9*60+D9)-(G9*60+H9))/60,0))</f>
        <v/>
      </c>
      <c r="J9" s="144" t="str">
        <f t="shared" ref="J9:J36" si="5">IF(OR(C9="",E9=""),"",MOD((E9*60+F9)-(C9*60+D9)-(G9*60+H9),60)-MOD(MOD((E9*60+F9)-(C9*60+D9)-(G9*60+H9),60),15))</f>
        <v/>
      </c>
      <c r="K9" s="146"/>
      <c r="L9" s="149" t="s">
        <v>37</v>
      </c>
    </row>
    <row r="10" spans="1:12" ht="22.15" customHeight="1" x14ac:dyDescent="0.15">
      <c r="A10" s="122">
        <f t="shared" si="3"/>
        <v>44139</v>
      </c>
      <c r="B10" s="123" t="str">
        <f t="shared" si="2"/>
        <v>水</v>
      </c>
      <c r="C10" s="109">
        <v>8</v>
      </c>
      <c r="D10" s="110">
        <v>45</v>
      </c>
      <c r="E10" s="111">
        <v>17</v>
      </c>
      <c r="F10" s="112">
        <v>45</v>
      </c>
      <c r="G10" s="113">
        <v>1</v>
      </c>
      <c r="H10" s="114">
        <v>0</v>
      </c>
      <c r="I10" s="100">
        <f t="shared" si="4"/>
        <v>8</v>
      </c>
      <c r="J10" s="119">
        <f t="shared" si="5"/>
        <v>0</v>
      </c>
      <c r="K10" s="132" t="s">
        <v>41</v>
      </c>
      <c r="L10" s="133"/>
    </row>
    <row r="11" spans="1:12" ht="22.15" customHeight="1" x14ac:dyDescent="0.15">
      <c r="A11" s="122">
        <f t="shared" si="3"/>
        <v>44140</v>
      </c>
      <c r="B11" s="130" t="str">
        <f t="shared" si="2"/>
        <v>木</v>
      </c>
      <c r="C11" s="109">
        <v>8</v>
      </c>
      <c r="D11" s="110">
        <v>45</v>
      </c>
      <c r="E11" s="111">
        <v>17</v>
      </c>
      <c r="F11" s="112">
        <v>30</v>
      </c>
      <c r="G11" s="113">
        <v>1</v>
      </c>
      <c r="H11" s="114">
        <v>0</v>
      </c>
      <c r="I11" s="100">
        <f t="shared" si="4"/>
        <v>7</v>
      </c>
      <c r="J11" s="119">
        <f t="shared" si="5"/>
        <v>45</v>
      </c>
      <c r="K11" s="132" t="s">
        <v>41</v>
      </c>
      <c r="L11" s="134"/>
    </row>
    <row r="12" spans="1:12" ht="22.15" customHeight="1" x14ac:dyDescent="0.15">
      <c r="A12" s="122">
        <f t="shared" si="3"/>
        <v>44141</v>
      </c>
      <c r="B12" s="123" t="str">
        <f t="shared" si="2"/>
        <v>金</v>
      </c>
      <c r="C12" s="109">
        <v>9</v>
      </c>
      <c r="D12" s="110">
        <v>0</v>
      </c>
      <c r="E12" s="111">
        <v>17</v>
      </c>
      <c r="F12" s="112">
        <v>45</v>
      </c>
      <c r="G12" s="113">
        <v>1</v>
      </c>
      <c r="H12" s="114">
        <v>0</v>
      </c>
      <c r="I12" s="100">
        <f t="shared" si="4"/>
        <v>7</v>
      </c>
      <c r="J12" s="119">
        <f t="shared" si="5"/>
        <v>45</v>
      </c>
      <c r="K12" s="130" t="s">
        <v>41</v>
      </c>
      <c r="L12" s="133"/>
    </row>
    <row r="13" spans="1:12" ht="22.15" customHeight="1" x14ac:dyDescent="0.15">
      <c r="A13" s="136">
        <f t="shared" si="3"/>
        <v>44142</v>
      </c>
      <c r="B13" s="137" t="str">
        <f t="shared" si="2"/>
        <v>土</v>
      </c>
      <c r="C13" s="138"/>
      <c r="D13" s="139"/>
      <c r="E13" s="140"/>
      <c r="F13" s="141"/>
      <c r="G13" s="142"/>
      <c r="H13" s="143"/>
      <c r="I13" s="137" t="str">
        <f t="shared" si="4"/>
        <v/>
      </c>
      <c r="J13" s="144" t="str">
        <f t="shared" si="5"/>
        <v/>
      </c>
      <c r="K13" s="137"/>
      <c r="L13" s="147"/>
    </row>
    <row r="14" spans="1:12" ht="22.15" customHeight="1" x14ac:dyDescent="0.15">
      <c r="A14" s="136">
        <f t="shared" si="3"/>
        <v>44143</v>
      </c>
      <c r="B14" s="137" t="str">
        <f t="shared" si="2"/>
        <v>日</v>
      </c>
      <c r="C14" s="138"/>
      <c r="D14" s="139"/>
      <c r="E14" s="140"/>
      <c r="F14" s="141"/>
      <c r="G14" s="142"/>
      <c r="H14" s="143"/>
      <c r="I14" s="137" t="str">
        <f t="shared" si="4"/>
        <v/>
      </c>
      <c r="J14" s="144" t="str">
        <f t="shared" si="5"/>
        <v/>
      </c>
      <c r="K14" s="137"/>
      <c r="L14" s="147"/>
    </row>
    <row r="15" spans="1:12" ht="22.15" customHeight="1" x14ac:dyDescent="0.15">
      <c r="A15" s="122">
        <f t="shared" si="3"/>
        <v>44144</v>
      </c>
      <c r="B15" s="123" t="str">
        <f t="shared" si="2"/>
        <v>月</v>
      </c>
      <c r="C15" s="109">
        <v>9</v>
      </c>
      <c r="D15" s="110">
        <v>0</v>
      </c>
      <c r="E15" s="111">
        <v>17</v>
      </c>
      <c r="F15" s="112">
        <v>45</v>
      </c>
      <c r="G15" s="113">
        <v>1</v>
      </c>
      <c r="H15" s="114">
        <v>0</v>
      </c>
      <c r="I15" s="100">
        <f t="shared" si="4"/>
        <v>7</v>
      </c>
      <c r="J15" s="119">
        <f t="shared" si="5"/>
        <v>45</v>
      </c>
      <c r="K15" s="130" t="s">
        <v>41</v>
      </c>
      <c r="L15" s="133"/>
    </row>
    <row r="16" spans="1:12" ht="22.15" customHeight="1" x14ac:dyDescent="0.15">
      <c r="A16" s="122">
        <f t="shared" si="3"/>
        <v>44145</v>
      </c>
      <c r="B16" s="123" t="str">
        <f t="shared" si="2"/>
        <v>火</v>
      </c>
      <c r="C16" s="109">
        <v>12</v>
      </c>
      <c r="D16" s="110">
        <v>30</v>
      </c>
      <c r="E16" s="111">
        <v>17</v>
      </c>
      <c r="F16" s="112">
        <v>45</v>
      </c>
      <c r="G16" s="113">
        <v>0</v>
      </c>
      <c r="H16" s="114">
        <v>0</v>
      </c>
      <c r="I16" s="100">
        <f t="shared" si="4"/>
        <v>5</v>
      </c>
      <c r="J16" s="119">
        <f t="shared" si="5"/>
        <v>15</v>
      </c>
      <c r="K16" s="132" t="s">
        <v>41</v>
      </c>
      <c r="L16" s="133" t="s">
        <v>40</v>
      </c>
    </row>
    <row r="17" spans="1:12" ht="22.15" customHeight="1" x14ac:dyDescent="0.15">
      <c r="A17" s="122">
        <f t="shared" si="3"/>
        <v>44146</v>
      </c>
      <c r="B17" s="123" t="str">
        <f t="shared" si="2"/>
        <v>水</v>
      </c>
      <c r="C17" s="109">
        <v>7</v>
      </c>
      <c r="D17" s="110">
        <v>45</v>
      </c>
      <c r="E17" s="111">
        <v>18</v>
      </c>
      <c r="F17" s="112">
        <v>30</v>
      </c>
      <c r="G17" s="113">
        <v>1</v>
      </c>
      <c r="H17" s="114">
        <v>0</v>
      </c>
      <c r="I17" s="100">
        <f t="shared" si="4"/>
        <v>9</v>
      </c>
      <c r="J17" s="119">
        <f t="shared" si="5"/>
        <v>45</v>
      </c>
      <c r="K17" s="132" t="s">
        <v>41</v>
      </c>
      <c r="L17" s="133"/>
    </row>
    <row r="18" spans="1:12" ht="22.15" customHeight="1" x14ac:dyDescent="0.15">
      <c r="A18" s="122">
        <f t="shared" si="3"/>
        <v>44147</v>
      </c>
      <c r="B18" s="130" t="str">
        <f t="shared" si="2"/>
        <v>木</v>
      </c>
      <c r="C18" s="109">
        <v>8</v>
      </c>
      <c r="D18" s="110">
        <v>30</v>
      </c>
      <c r="E18" s="111">
        <v>17</v>
      </c>
      <c r="F18" s="112">
        <v>45</v>
      </c>
      <c r="G18" s="113">
        <v>1</v>
      </c>
      <c r="H18" s="114">
        <v>0</v>
      </c>
      <c r="I18" s="100">
        <f t="shared" si="4"/>
        <v>8</v>
      </c>
      <c r="J18" s="119">
        <f t="shared" si="5"/>
        <v>15</v>
      </c>
      <c r="K18" s="130" t="s">
        <v>41</v>
      </c>
      <c r="L18" s="134"/>
    </row>
    <row r="19" spans="1:12" ht="22.15" customHeight="1" x14ac:dyDescent="0.15">
      <c r="A19" s="122">
        <f t="shared" si="3"/>
        <v>44148</v>
      </c>
      <c r="B19" s="130" t="str">
        <f t="shared" si="2"/>
        <v>金</v>
      </c>
      <c r="C19" s="109">
        <v>9</v>
      </c>
      <c r="D19" s="110">
        <v>0</v>
      </c>
      <c r="E19" s="111">
        <v>17</v>
      </c>
      <c r="F19" s="112">
        <v>45</v>
      </c>
      <c r="G19" s="113">
        <v>1</v>
      </c>
      <c r="H19" s="114">
        <v>0</v>
      </c>
      <c r="I19" s="100">
        <f t="shared" si="4"/>
        <v>7</v>
      </c>
      <c r="J19" s="119">
        <f t="shared" si="5"/>
        <v>45</v>
      </c>
      <c r="K19" s="130" t="s">
        <v>41</v>
      </c>
      <c r="L19" s="134"/>
    </row>
    <row r="20" spans="1:12" ht="22.15" customHeight="1" x14ac:dyDescent="0.15">
      <c r="A20" s="136">
        <f t="shared" si="3"/>
        <v>44149</v>
      </c>
      <c r="B20" s="137" t="str">
        <f t="shared" si="2"/>
        <v>土</v>
      </c>
      <c r="C20" s="138"/>
      <c r="D20" s="139"/>
      <c r="E20" s="140"/>
      <c r="F20" s="141"/>
      <c r="G20" s="142"/>
      <c r="H20" s="143"/>
      <c r="I20" s="137" t="str">
        <f t="shared" si="4"/>
        <v/>
      </c>
      <c r="J20" s="144" t="str">
        <f t="shared" si="5"/>
        <v/>
      </c>
      <c r="K20" s="137"/>
      <c r="L20" s="147"/>
    </row>
    <row r="21" spans="1:12" ht="22.15" customHeight="1" x14ac:dyDescent="0.15">
      <c r="A21" s="136">
        <f t="shared" si="3"/>
        <v>44150</v>
      </c>
      <c r="B21" s="137" t="str">
        <f t="shared" si="2"/>
        <v>日</v>
      </c>
      <c r="C21" s="138"/>
      <c r="D21" s="139"/>
      <c r="E21" s="140"/>
      <c r="F21" s="141"/>
      <c r="G21" s="142"/>
      <c r="H21" s="143"/>
      <c r="I21" s="137" t="str">
        <f t="shared" si="4"/>
        <v/>
      </c>
      <c r="J21" s="144" t="str">
        <f t="shared" si="5"/>
        <v/>
      </c>
      <c r="K21" s="146"/>
      <c r="L21" s="147"/>
    </row>
    <row r="22" spans="1:12" ht="22.15" customHeight="1" x14ac:dyDescent="0.15">
      <c r="A22" s="122">
        <f t="shared" si="3"/>
        <v>44151</v>
      </c>
      <c r="B22" s="123" t="str">
        <f t="shared" si="2"/>
        <v>月</v>
      </c>
      <c r="C22" s="109">
        <v>9</v>
      </c>
      <c r="D22" s="110">
        <v>0</v>
      </c>
      <c r="E22" s="111">
        <v>17</v>
      </c>
      <c r="F22" s="112">
        <v>45</v>
      </c>
      <c r="G22" s="113">
        <v>1</v>
      </c>
      <c r="H22" s="114">
        <v>0</v>
      </c>
      <c r="I22" s="100">
        <f t="shared" si="4"/>
        <v>7</v>
      </c>
      <c r="J22" s="119">
        <f t="shared" si="5"/>
        <v>45</v>
      </c>
      <c r="K22" s="132" t="s">
        <v>41</v>
      </c>
      <c r="L22" s="133"/>
    </row>
    <row r="23" spans="1:12" ht="22.15" customHeight="1" x14ac:dyDescent="0.15">
      <c r="A23" s="122">
        <f t="shared" si="3"/>
        <v>44152</v>
      </c>
      <c r="B23" s="123" t="str">
        <f t="shared" si="2"/>
        <v>火</v>
      </c>
      <c r="C23" s="109">
        <v>8</v>
      </c>
      <c r="D23" s="110">
        <v>30</v>
      </c>
      <c r="E23" s="111">
        <v>17</v>
      </c>
      <c r="F23" s="112">
        <v>45</v>
      </c>
      <c r="G23" s="113">
        <v>1</v>
      </c>
      <c r="H23" s="114">
        <v>0</v>
      </c>
      <c r="I23" s="100">
        <f t="shared" si="4"/>
        <v>8</v>
      </c>
      <c r="J23" s="119">
        <f t="shared" si="5"/>
        <v>15</v>
      </c>
      <c r="K23" s="132" t="s">
        <v>41</v>
      </c>
      <c r="L23" s="133"/>
    </row>
    <row r="24" spans="1:12" ht="22.15" customHeight="1" x14ac:dyDescent="0.15">
      <c r="A24" s="122">
        <f t="shared" si="3"/>
        <v>44153</v>
      </c>
      <c r="B24" s="123" t="str">
        <f t="shared" si="2"/>
        <v>水</v>
      </c>
      <c r="C24" s="109">
        <v>8</v>
      </c>
      <c r="D24" s="110">
        <v>45</v>
      </c>
      <c r="E24" s="111">
        <v>17</v>
      </c>
      <c r="F24" s="112">
        <v>45</v>
      </c>
      <c r="G24" s="113">
        <v>1</v>
      </c>
      <c r="H24" s="114">
        <v>0</v>
      </c>
      <c r="I24" s="100">
        <f t="shared" si="4"/>
        <v>8</v>
      </c>
      <c r="J24" s="119">
        <f t="shared" si="5"/>
        <v>0</v>
      </c>
      <c r="K24" s="132" t="s">
        <v>41</v>
      </c>
      <c r="L24" s="133"/>
    </row>
    <row r="25" spans="1:12" ht="22.15" customHeight="1" x14ac:dyDescent="0.15">
      <c r="A25" s="122">
        <f t="shared" si="3"/>
        <v>44154</v>
      </c>
      <c r="B25" s="130" t="str">
        <f t="shared" si="2"/>
        <v>木</v>
      </c>
      <c r="C25" s="109">
        <v>9</v>
      </c>
      <c r="D25" s="110">
        <v>30</v>
      </c>
      <c r="E25" s="111">
        <v>17</v>
      </c>
      <c r="F25" s="112">
        <v>30</v>
      </c>
      <c r="G25" s="113">
        <v>1</v>
      </c>
      <c r="H25" s="114">
        <v>0</v>
      </c>
      <c r="I25" s="100">
        <f t="shared" si="4"/>
        <v>7</v>
      </c>
      <c r="J25" s="119">
        <f t="shared" si="5"/>
        <v>0</v>
      </c>
      <c r="K25" s="130" t="s">
        <v>41</v>
      </c>
      <c r="L25" s="134"/>
    </row>
    <row r="26" spans="1:12" ht="22.15" customHeight="1" x14ac:dyDescent="0.15">
      <c r="A26" s="122">
        <f t="shared" si="3"/>
        <v>44155</v>
      </c>
      <c r="B26" s="130" t="str">
        <f t="shared" si="2"/>
        <v>金</v>
      </c>
      <c r="C26" s="109">
        <v>9</v>
      </c>
      <c r="D26" s="110">
        <v>0</v>
      </c>
      <c r="E26" s="111">
        <v>18</v>
      </c>
      <c r="F26" s="112">
        <v>15</v>
      </c>
      <c r="G26" s="113">
        <v>1</v>
      </c>
      <c r="H26" s="114">
        <v>0</v>
      </c>
      <c r="I26" s="100">
        <f t="shared" si="4"/>
        <v>8</v>
      </c>
      <c r="J26" s="119">
        <f t="shared" si="5"/>
        <v>15</v>
      </c>
      <c r="K26" s="130" t="s">
        <v>41</v>
      </c>
      <c r="L26" s="134"/>
    </row>
    <row r="27" spans="1:12" ht="22.15" customHeight="1" x14ac:dyDescent="0.15">
      <c r="A27" s="136">
        <f t="shared" si="3"/>
        <v>44156</v>
      </c>
      <c r="B27" s="137" t="str">
        <f t="shared" si="2"/>
        <v>土</v>
      </c>
      <c r="C27" s="138"/>
      <c r="D27" s="139"/>
      <c r="E27" s="140"/>
      <c r="F27" s="141"/>
      <c r="G27" s="142"/>
      <c r="H27" s="143"/>
      <c r="I27" s="137" t="str">
        <f t="shared" si="4"/>
        <v/>
      </c>
      <c r="J27" s="144" t="str">
        <f t="shared" si="5"/>
        <v/>
      </c>
      <c r="K27" s="137"/>
      <c r="L27" s="145"/>
    </row>
    <row r="28" spans="1:12" ht="22.15" customHeight="1" x14ac:dyDescent="0.15">
      <c r="A28" s="136">
        <f t="shared" si="3"/>
        <v>44157</v>
      </c>
      <c r="B28" s="137" t="str">
        <f t="shared" si="2"/>
        <v>日</v>
      </c>
      <c r="C28" s="138"/>
      <c r="D28" s="139"/>
      <c r="E28" s="140"/>
      <c r="F28" s="141"/>
      <c r="G28" s="142"/>
      <c r="H28" s="143"/>
      <c r="I28" s="137" t="str">
        <f t="shared" si="4"/>
        <v/>
      </c>
      <c r="J28" s="144" t="str">
        <f t="shared" si="5"/>
        <v/>
      </c>
      <c r="K28" s="146"/>
      <c r="L28" s="147"/>
    </row>
    <row r="29" spans="1:12" ht="22.15" customHeight="1" x14ac:dyDescent="0.15">
      <c r="A29" s="136">
        <f t="shared" si="3"/>
        <v>44158</v>
      </c>
      <c r="B29" s="148" t="str">
        <f t="shared" si="2"/>
        <v>月</v>
      </c>
      <c r="C29" s="138"/>
      <c r="D29" s="139"/>
      <c r="E29" s="140"/>
      <c r="F29" s="141"/>
      <c r="G29" s="142"/>
      <c r="H29" s="143"/>
      <c r="I29" s="137" t="str">
        <f t="shared" si="4"/>
        <v/>
      </c>
      <c r="J29" s="144" t="str">
        <f t="shared" si="5"/>
        <v/>
      </c>
      <c r="K29" s="146"/>
      <c r="L29" s="149" t="s">
        <v>38</v>
      </c>
    </row>
    <row r="30" spans="1:12" ht="22.15" customHeight="1" x14ac:dyDescent="0.15">
      <c r="A30" s="122">
        <f t="shared" si="3"/>
        <v>44159</v>
      </c>
      <c r="B30" s="123" t="str">
        <f t="shared" si="2"/>
        <v>火</v>
      </c>
      <c r="C30" s="109">
        <v>8</v>
      </c>
      <c r="D30" s="110">
        <v>45</v>
      </c>
      <c r="E30" s="111">
        <v>17</v>
      </c>
      <c r="F30" s="112">
        <v>45</v>
      </c>
      <c r="G30" s="113">
        <v>1</v>
      </c>
      <c r="H30" s="114">
        <v>0</v>
      </c>
      <c r="I30" s="100">
        <f t="shared" si="4"/>
        <v>8</v>
      </c>
      <c r="J30" s="119">
        <f t="shared" si="5"/>
        <v>0</v>
      </c>
      <c r="K30" s="132" t="s">
        <v>41</v>
      </c>
      <c r="L30" s="133"/>
    </row>
    <row r="31" spans="1:12" ht="22.15" customHeight="1" x14ac:dyDescent="0.15">
      <c r="A31" s="122">
        <f t="shared" si="3"/>
        <v>44160</v>
      </c>
      <c r="B31" s="123" t="str">
        <f t="shared" si="2"/>
        <v>水</v>
      </c>
      <c r="C31" s="109">
        <v>8</v>
      </c>
      <c r="D31" s="110">
        <v>30</v>
      </c>
      <c r="E31" s="111">
        <v>17</v>
      </c>
      <c r="F31" s="112">
        <v>30</v>
      </c>
      <c r="G31" s="113">
        <v>1</v>
      </c>
      <c r="H31" s="114">
        <v>0</v>
      </c>
      <c r="I31" s="100">
        <f t="shared" si="4"/>
        <v>8</v>
      </c>
      <c r="J31" s="119">
        <f t="shared" si="5"/>
        <v>0</v>
      </c>
      <c r="K31" s="132" t="s">
        <v>41</v>
      </c>
      <c r="L31" s="133"/>
    </row>
    <row r="32" spans="1:12" ht="22.15" customHeight="1" x14ac:dyDescent="0.15">
      <c r="A32" s="122">
        <f t="shared" si="3"/>
        <v>44161</v>
      </c>
      <c r="B32" s="130" t="str">
        <f t="shared" si="2"/>
        <v>木</v>
      </c>
      <c r="C32" s="109"/>
      <c r="D32" s="110"/>
      <c r="E32" s="111"/>
      <c r="F32" s="112"/>
      <c r="G32" s="113"/>
      <c r="H32" s="114"/>
      <c r="I32" s="100" t="str">
        <f t="shared" si="4"/>
        <v/>
      </c>
      <c r="J32" s="119" t="str">
        <f t="shared" si="5"/>
        <v/>
      </c>
      <c r="K32" s="132"/>
      <c r="L32" s="134" t="s">
        <v>35</v>
      </c>
    </row>
    <row r="33" spans="1:14" ht="22.15" customHeight="1" x14ac:dyDescent="0.15">
      <c r="A33" s="122">
        <f t="shared" si="3"/>
        <v>44162</v>
      </c>
      <c r="B33" s="130" t="str">
        <f t="shared" si="2"/>
        <v>金</v>
      </c>
      <c r="C33" s="109"/>
      <c r="D33" s="110"/>
      <c r="E33" s="111"/>
      <c r="F33" s="112"/>
      <c r="G33" s="113"/>
      <c r="H33" s="114"/>
      <c r="I33" s="100" t="str">
        <f t="shared" si="4"/>
        <v/>
      </c>
      <c r="J33" s="119" t="str">
        <f t="shared" si="5"/>
        <v/>
      </c>
      <c r="K33" s="132"/>
      <c r="L33" s="134" t="s">
        <v>36</v>
      </c>
    </row>
    <row r="34" spans="1:14" ht="22.15" customHeight="1" x14ac:dyDescent="0.15">
      <c r="A34" s="136">
        <f t="shared" si="3"/>
        <v>44163</v>
      </c>
      <c r="B34" s="137" t="str">
        <f t="shared" si="2"/>
        <v>土</v>
      </c>
      <c r="C34" s="138"/>
      <c r="D34" s="139"/>
      <c r="E34" s="140"/>
      <c r="F34" s="141"/>
      <c r="G34" s="142"/>
      <c r="H34" s="143"/>
      <c r="I34" s="137" t="str">
        <f t="shared" si="4"/>
        <v/>
      </c>
      <c r="J34" s="144" t="str">
        <f t="shared" si="5"/>
        <v/>
      </c>
      <c r="K34" s="146"/>
      <c r="L34" s="145"/>
    </row>
    <row r="35" spans="1:14" ht="22.15" customHeight="1" x14ac:dyDescent="0.15">
      <c r="A35" s="136">
        <f t="shared" si="3"/>
        <v>44164</v>
      </c>
      <c r="B35" s="137" t="str">
        <f>IFERROR(IF(WEEKDAY(A35)=1,"日",IF(WEEKDAY(A35)=2,"月",IF(WEEKDAY(A35)=3,"火",IF(WEEKDAY(A35)=4,"水",IF(WEEKDAY(A35)=5,"木",IF(WEEKDAY(A35)=6,"金",IF(WEEKDAY(A35)=7,"土"))))))),"")</f>
        <v>日</v>
      </c>
      <c r="C35" s="138"/>
      <c r="D35" s="139"/>
      <c r="E35" s="140"/>
      <c r="F35" s="141"/>
      <c r="G35" s="142"/>
      <c r="H35" s="143"/>
      <c r="I35" s="137" t="str">
        <f t="shared" si="4"/>
        <v/>
      </c>
      <c r="J35" s="144" t="str">
        <f t="shared" si="5"/>
        <v/>
      </c>
      <c r="K35" s="146"/>
      <c r="L35" s="147"/>
      <c r="N35" s="98"/>
    </row>
    <row r="36" spans="1:14" ht="22.15" customHeight="1" x14ac:dyDescent="0.15">
      <c r="A36" s="135">
        <f t="shared" ref="A36:A37" si="6">IFERROR(IF(MONTH(DATE(B$2,D$2,ROW()-6))=D$2,DATE(B$2,D$2,ROW()-6),""),"")</f>
        <v>44165</v>
      </c>
      <c r="B36" s="130" t="str">
        <f t="shared" ref="B36:B37" si="7">IFERROR(IF(WEEKDAY(A36)=1,"日",IF(WEEKDAY(A36)=2,"月",IF(WEEKDAY(A36)=3,"火",IF(WEEKDAY(A36)=4,"水",IF(WEEKDAY(A36)=5,"木",IF(WEEKDAY(A36)=6,"金",IF(WEEKDAY(A36)=7,"土"))))))),"")</f>
        <v>月</v>
      </c>
      <c r="C36" s="109"/>
      <c r="D36" s="110"/>
      <c r="E36" s="111"/>
      <c r="F36" s="112"/>
      <c r="G36" s="113"/>
      <c r="H36" s="114"/>
      <c r="I36" s="100" t="str">
        <f t="shared" si="4"/>
        <v/>
      </c>
      <c r="J36" s="119" t="str">
        <f t="shared" si="5"/>
        <v/>
      </c>
      <c r="K36" s="132"/>
      <c r="L36" s="134" t="s">
        <v>36</v>
      </c>
      <c r="N36" s="98"/>
    </row>
    <row r="37" spans="1:14" ht="22.15" customHeight="1" x14ac:dyDescent="0.15">
      <c r="A37" s="135" t="str">
        <f t="shared" si="6"/>
        <v/>
      </c>
      <c r="B37" s="130" t="str">
        <f t="shared" si="7"/>
        <v/>
      </c>
      <c r="C37" s="124"/>
      <c r="D37" s="125"/>
      <c r="E37" s="126"/>
      <c r="F37" s="127"/>
      <c r="G37" s="128"/>
      <c r="H37" s="129"/>
      <c r="I37" s="130"/>
      <c r="J37" s="131"/>
      <c r="K37" s="132"/>
      <c r="L37" s="134"/>
      <c r="N37" s="98"/>
    </row>
    <row r="38" spans="1:14" ht="22.15" customHeight="1" x14ac:dyDescent="0.15">
      <c r="A38" s="121"/>
      <c r="B38" s="102" t="s">
        <v>3</v>
      </c>
      <c r="C38" s="103"/>
      <c r="D38" s="104"/>
      <c r="E38" s="105"/>
      <c r="F38" s="106"/>
      <c r="G38" s="107">
        <f>SUM(G7:G36)+((SUM(H7:H36)-H38)/60)</f>
        <v>14</v>
      </c>
      <c r="H38" s="108">
        <f>IF(SUM(H7:H36)&gt;59,MOD(SUM(H7:H36),60),SUM(H7:H36))</f>
        <v>0</v>
      </c>
      <c r="I38" s="107">
        <f>SUM(I7:I36)+((SUM(J7:J36)-J38)/60)</f>
        <v>117</v>
      </c>
      <c r="J38" s="108">
        <f>IF(SUM(J7:J36)&gt;59,MOD(SUM(J7:J36),60),SUM(J7:J36))</f>
        <v>30</v>
      </c>
      <c r="K38" s="117"/>
      <c r="L38" s="118"/>
    </row>
    <row r="39" spans="1:14" s="88" customFormat="1" ht="25.5" customHeight="1" x14ac:dyDescent="0.15">
      <c r="A39" s="83"/>
      <c r="B39" s="84"/>
      <c r="C39" s="85"/>
      <c r="D39" s="86"/>
      <c r="E39" s="87"/>
      <c r="F39" s="87"/>
      <c r="G39" s="86"/>
      <c r="H39" s="86"/>
      <c r="I39" s="86"/>
      <c r="J39" s="86"/>
      <c r="K39" s="86"/>
      <c r="L39" s="86"/>
    </row>
    <row r="40" spans="1:14" s="88" customFormat="1" ht="21" customHeight="1" x14ac:dyDescent="0.15">
      <c r="A40" s="80" t="s">
        <v>18</v>
      </c>
      <c r="B40" s="84"/>
      <c r="C40" s="85"/>
      <c r="D40" s="86"/>
      <c r="E40" s="162" t="s">
        <v>23</v>
      </c>
      <c r="F40" s="163"/>
      <c r="G40" s="161">
        <v>44165</v>
      </c>
      <c r="H40" s="162"/>
      <c r="I40" s="162"/>
      <c r="J40" s="162"/>
      <c r="K40" s="86"/>
      <c r="L40" s="86"/>
    </row>
    <row r="41" spans="1:14" s="88" customFormat="1" ht="22.15" customHeight="1" x14ac:dyDescent="0.15">
      <c r="A41" s="90" t="s">
        <v>19</v>
      </c>
      <c r="B41" s="159" t="s">
        <v>29</v>
      </c>
      <c r="C41" s="160"/>
      <c r="D41" s="160"/>
      <c r="E41" s="160"/>
      <c r="F41" s="160"/>
      <c r="G41" s="160"/>
      <c r="H41" s="160"/>
      <c r="I41" s="160"/>
      <c r="J41" s="160"/>
      <c r="K41" s="86"/>
      <c r="L41" s="86"/>
    </row>
    <row r="42" spans="1:14" s="88" customFormat="1" ht="22.5" customHeight="1" x14ac:dyDescent="0.15">
      <c r="A42" s="90" t="s">
        <v>20</v>
      </c>
      <c r="B42" s="157" t="s">
        <v>30</v>
      </c>
      <c r="C42" s="158"/>
      <c r="D42" s="158"/>
      <c r="E42" s="158"/>
      <c r="F42" s="158"/>
      <c r="G42" s="158"/>
      <c r="H42" s="158"/>
      <c r="I42" s="158"/>
      <c r="J42" s="158"/>
      <c r="K42" s="86"/>
      <c r="L42" s="86"/>
    </row>
    <row r="43" spans="1:14" s="88" customFormat="1" ht="24.75" customHeight="1" x14ac:dyDescent="0.15">
      <c r="A43" s="90" t="s">
        <v>21</v>
      </c>
      <c r="B43" s="91"/>
      <c r="C43" s="155" t="s">
        <v>31</v>
      </c>
      <c r="D43" s="155"/>
      <c r="E43" s="156"/>
      <c r="F43" s="156"/>
      <c r="G43" s="156"/>
      <c r="H43" s="156"/>
      <c r="I43" s="156"/>
      <c r="J43" s="156"/>
      <c r="K43" s="86"/>
      <c r="L43" s="86"/>
    </row>
    <row r="44" spans="1:14" ht="12.75" customHeight="1" x14ac:dyDescent="0.15">
      <c r="A44" s="80" t="s">
        <v>17</v>
      </c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4" x14ac:dyDescent="0.15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4" x14ac:dyDescent="0.15">
      <c r="A46" s="2"/>
      <c r="B46" s="8"/>
      <c r="C46" s="3"/>
      <c r="D46" s="9"/>
      <c r="E46" s="9"/>
      <c r="F46" s="9"/>
      <c r="G46" s="2"/>
      <c r="H46" s="2"/>
      <c r="I46" s="2"/>
      <c r="J46" s="2"/>
      <c r="K46" s="2"/>
      <c r="L46" s="2"/>
    </row>
    <row r="47" spans="1:14" x14ac:dyDescent="0.15">
      <c r="A47" s="2"/>
      <c r="B47" s="8"/>
      <c r="C47" s="3"/>
      <c r="D47" s="9"/>
      <c r="E47" s="9"/>
      <c r="F47" s="9"/>
      <c r="G47" s="2"/>
      <c r="H47" s="2"/>
      <c r="I47" s="2"/>
      <c r="J47" s="2"/>
      <c r="K47" s="2"/>
      <c r="L47" s="2"/>
    </row>
    <row r="48" spans="1:14" x14ac:dyDescent="0.15">
      <c r="A48" s="2"/>
      <c r="B48" s="8"/>
      <c r="C48" s="3"/>
      <c r="D48" s="9"/>
      <c r="E48" s="9"/>
      <c r="F48" s="9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 x14ac:dyDescent="0.15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 x14ac:dyDescent="0.15">
      <c r="A2" s="179" t="s">
        <v>27</v>
      </c>
      <c r="B2" s="163"/>
      <c r="C2" s="173"/>
      <c r="D2" s="160"/>
      <c r="E2" s="160"/>
      <c r="F2" s="160"/>
      <c r="G2" s="160"/>
      <c r="H2" s="160"/>
      <c r="I2" s="160"/>
      <c r="J2" s="160"/>
      <c r="K2" s="160"/>
      <c r="M2" s="21"/>
    </row>
    <row r="3" spans="1:15" ht="18" customHeight="1" x14ac:dyDescent="0.15">
      <c r="A3" s="171" t="s">
        <v>28</v>
      </c>
      <c r="B3" s="170"/>
      <c r="C3" s="172" t="s">
        <v>22</v>
      </c>
      <c r="D3" s="160"/>
      <c r="E3" s="160"/>
      <c r="F3" s="160"/>
      <c r="G3" s="160"/>
      <c r="H3" s="160"/>
      <c r="I3" s="160"/>
      <c r="J3" s="160"/>
      <c r="K3" s="97"/>
      <c r="M3" s="21"/>
    </row>
    <row r="4" spans="1:15" ht="7.5" customHeight="1" x14ac:dyDescent="0.15">
      <c r="A4" s="22"/>
      <c r="B4" s="23"/>
      <c r="C4" s="24"/>
      <c r="D4" s="24"/>
      <c r="E4" s="24"/>
      <c r="F4" s="24"/>
    </row>
    <row r="5" spans="1:15" ht="36" customHeight="1" thickBot="1" x14ac:dyDescent="0.2">
      <c r="A5" s="25" t="s">
        <v>15</v>
      </c>
      <c r="B5" s="26" t="s">
        <v>2</v>
      </c>
      <c r="C5" s="176" t="s">
        <v>8</v>
      </c>
      <c r="D5" s="177"/>
      <c r="E5" s="176" t="s">
        <v>9</v>
      </c>
      <c r="F5" s="177"/>
      <c r="G5" s="174" t="s">
        <v>14</v>
      </c>
      <c r="H5" s="178"/>
      <c r="I5" s="174" t="s">
        <v>4</v>
      </c>
      <c r="J5" s="175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 x14ac:dyDescent="0.15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 x14ac:dyDescent="0.15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 x14ac:dyDescent="0.15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 x14ac:dyDescent="0.15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 x14ac:dyDescent="0.15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 x14ac:dyDescent="0.15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 x14ac:dyDescent="0.15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 x14ac:dyDescent="0.15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 x14ac:dyDescent="0.15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 x14ac:dyDescent="0.15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 x14ac:dyDescent="0.15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 x14ac:dyDescent="0.15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 x14ac:dyDescent="0.15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 x14ac:dyDescent="0.15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 x14ac:dyDescent="0.15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 x14ac:dyDescent="0.15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 x14ac:dyDescent="0.15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 x14ac:dyDescent="0.15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 x14ac:dyDescent="0.15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 x14ac:dyDescent="0.15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 x14ac:dyDescent="0.15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 x14ac:dyDescent="0.15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 x14ac:dyDescent="0.15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 x14ac:dyDescent="0.15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 x14ac:dyDescent="0.15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 x14ac:dyDescent="0.15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 x14ac:dyDescent="0.15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 x14ac:dyDescent="0.15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 x14ac:dyDescent="0.15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 x14ac:dyDescent="0.15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 x14ac:dyDescent="0.15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 x14ac:dyDescent="0.15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 x14ac:dyDescent="0.15">
      <c r="A38" s="80" t="s">
        <v>18</v>
      </c>
      <c r="B38" s="84"/>
      <c r="C38" s="85"/>
      <c r="D38" s="86"/>
      <c r="E38" s="162" t="s">
        <v>23</v>
      </c>
      <c r="F38" s="163"/>
      <c r="G38" s="161" t="s">
        <v>24</v>
      </c>
      <c r="H38" s="162"/>
      <c r="I38" s="162"/>
      <c r="J38" s="162"/>
      <c r="K38" s="86"/>
      <c r="L38" s="86"/>
    </row>
    <row r="39" spans="1:15" s="88" customFormat="1" ht="22.15" customHeight="1" x14ac:dyDescent="0.15">
      <c r="A39" s="90" t="s">
        <v>19</v>
      </c>
      <c r="B39" s="159"/>
      <c r="C39" s="160"/>
      <c r="D39" s="160"/>
      <c r="E39" s="160"/>
      <c r="F39" s="160"/>
      <c r="G39" s="160"/>
      <c r="H39" s="160"/>
      <c r="I39" s="160"/>
      <c r="J39" s="160"/>
      <c r="K39" s="86"/>
      <c r="L39" s="86"/>
    </row>
    <row r="40" spans="1:15" s="88" customFormat="1" ht="22.5" customHeight="1" x14ac:dyDescent="0.15">
      <c r="A40" s="90" t="s">
        <v>20</v>
      </c>
      <c r="B40" s="157"/>
      <c r="C40" s="158"/>
      <c r="D40" s="158"/>
      <c r="E40" s="158"/>
      <c r="F40" s="158"/>
      <c r="G40" s="158"/>
      <c r="H40" s="158"/>
      <c r="I40" s="158"/>
      <c r="J40" s="158"/>
      <c r="K40" s="86"/>
      <c r="L40" s="86"/>
    </row>
    <row r="41" spans="1:15" s="88" customFormat="1" ht="24.75" customHeight="1" x14ac:dyDescent="0.15">
      <c r="A41" s="90" t="s">
        <v>21</v>
      </c>
      <c r="B41" s="91"/>
      <c r="C41" s="155"/>
      <c r="D41" s="155"/>
      <c r="E41" s="156"/>
      <c r="F41" s="156"/>
      <c r="G41" s="156"/>
      <c r="H41" s="156"/>
      <c r="I41" s="156"/>
      <c r="J41" s="156"/>
      <c r="K41" s="86"/>
      <c r="L41" s="86"/>
    </row>
    <row r="42" spans="1:15" x14ac:dyDescent="0.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 x14ac:dyDescent="0.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 x14ac:dyDescent="0.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 x14ac:dyDescent="0.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 x14ac:dyDescent="0.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 x14ac:dyDescent="0.15">
      <c r="B47" s="20"/>
    </row>
    <row r="48" spans="1:15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李 峰</cp:lastModifiedBy>
  <cp:lastPrinted>2018-04-02T09:15:24Z</cp:lastPrinted>
  <dcterms:created xsi:type="dcterms:W3CDTF">1997-07-30T02:07:00Z</dcterms:created>
  <dcterms:modified xsi:type="dcterms:W3CDTF">2020-11-30T08:40:37Z</dcterms:modified>
</cp:coreProperties>
</file>