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13275" yWindow="75" windowWidth="14910" windowHeight="12285" tabRatio="805" activeTab="3"/>
  </bookViews>
  <sheets>
    <sheet name="表紙" sheetId="1" r:id="rId1"/>
    <sheet name="改訂履歴" sheetId="8" r:id="rId2"/>
    <sheet name="試験概要" sheetId="4" r:id="rId3"/>
    <sheet name="試験項目" sheetId="5" r:id="rId4"/>
    <sheet name="試験手順" sheetId="10" r:id="rId5"/>
    <sheet name="1" sheetId="22" r:id="rId6"/>
    <sheet name="2" sheetId="23" r:id="rId7"/>
  </sheets>
  <externalReferences>
    <externalReference r:id="rId8"/>
  </externalReferences>
  <definedNames>
    <definedName name="_xlnm._FilterDatabase" localSheetId="2" hidden="1">試験概要!$A$7:$BV$54</definedName>
    <definedName name="_xlnm._FilterDatabase" localSheetId="3" hidden="1">試験項目!$A$9:$BI$10</definedName>
    <definedName name="_xlnm._FilterDatabase" localSheetId="4" hidden="1">試験手順!#REF!</definedName>
    <definedName name="_Order1" hidden="1">255</definedName>
    <definedName name="_Order2" hidden="1">255</definedName>
    <definedName name="_Regression_X" localSheetId="1" hidden="1">'[1]#REF'!#REF!</definedName>
    <definedName name="_Regression_X" localSheetId="2" hidden="1">#REF!</definedName>
    <definedName name="_Regression_X" localSheetId="3" hidden="1">#REF!</definedName>
    <definedName name="_Regression_X" localSheetId="4" hidden="1">#REF!</definedName>
    <definedName name="_Regression_X" hidden="1">'[1]#REF'!#REF!</definedName>
    <definedName name="_Y" localSheetId="1" hidden="1">#REF!</definedName>
    <definedName name="_Y" localSheetId="2" hidden="1">#REF!</definedName>
    <definedName name="_Y" localSheetId="3" hidden="1">#REF!</definedName>
    <definedName name="_Y" localSheetId="4" hidden="1">#REF!</definedName>
    <definedName name="_Y" hidden="1">#REF!</definedName>
    <definedName name="_Z" localSheetId="1" hidden="1">#REF!</definedName>
    <definedName name="_Z" localSheetId="2" hidden="1">#REF!</definedName>
    <definedName name="_Z" localSheetId="3" hidden="1">#REF!</definedName>
    <definedName name="_Z" localSheetId="4" hidden="1">#REF!</definedName>
    <definedName name="_Z" hidden="1">#REF!</definedName>
    <definedName name="a" localSheetId="1" hidden="1">'[1]#REF'!#REF!</definedName>
    <definedName name="a" localSheetId="4" hidden="1">'[1]#REF'!#REF!</definedName>
    <definedName name="a" hidden="1">'[1]#REF'!#REF!</definedName>
    <definedName name="AAA" localSheetId="1" hidden="1">#REF!</definedName>
    <definedName name="AAA" localSheetId="2" hidden="1">#REF!</definedName>
    <definedName name="AAA" localSheetId="3" hidden="1">#REF!</definedName>
    <definedName name="AAA" localSheetId="4" hidden="1">#REF!</definedName>
    <definedName name="AAA" hidden="1">#REF!</definedName>
    <definedName name="AAAAA" localSheetId="1" hidden="1">#REF!</definedName>
    <definedName name="AAAAA" localSheetId="2" hidden="1">#REF!</definedName>
    <definedName name="AAAAA" localSheetId="3" hidden="1">#REF!</definedName>
    <definedName name="AAAAA" localSheetId="4" hidden="1">#REF!</definedName>
    <definedName name="AAAAA" hidden="1">#REF!</definedName>
    <definedName name="AAAAAAAAAAAA" localSheetId="1" hidden="1">#REF!</definedName>
    <definedName name="AAAAAAAAAAAA" localSheetId="2" hidden="1">#REF!</definedName>
    <definedName name="AAAAAAAAAAAA" localSheetId="3" hidden="1">#REF!</definedName>
    <definedName name="AAAAAAAAAAAA" localSheetId="4" hidden="1">#REF!</definedName>
    <definedName name="AAAAAAAAAAAA" hidden="1">#REF!</definedName>
    <definedName name="BBBBBBBBBBB" localSheetId="1" hidden="1">#REF!</definedName>
    <definedName name="BBBBBBBBBBB" localSheetId="2" hidden="1">#REF!</definedName>
    <definedName name="BBBBBBBBBBB" localSheetId="3" hidden="1">#REF!</definedName>
    <definedName name="BBBBBBBBBBB" localSheetId="4" hidden="1">#REF!</definedName>
    <definedName name="BBBBBBBBBBB" hidden="1">#REF!</definedName>
    <definedName name="ff" localSheetId="1" hidden="1">'[1]#REF'!#REF!</definedName>
    <definedName name="ff" localSheetId="4" hidden="1">'[1]#REF'!#REF!</definedName>
    <definedName name="ff" hidden="1">'[1]#REF'!#REF!</definedName>
    <definedName name="fffff" localSheetId="1" hidden="1">'[1]#REF'!#REF!</definedName>
    <definedName name="fffff" localSheetId="4" hidden="1">'[1]#REF'!#REF!</definedName>
    <definedName name="fffff" hidden="1">'[1]#REF'!#REF!</definedName>
    <definedName name="_xlnm.Print_Area" localSheetId="2">試験概要!$A$1:$BK$54</definedName>
    <definedName name="_xlnm.Print_Area" localSheetId="3">試験項目!$A$1:$BK$21</definedName>
    <definedName name="_xlnm.Print_Area" localSheetId="4">試験手順!$A$1:$BK$51</definedName>
    <definedName name="_xlnm.Print_Area" localSheetId="0">表紙!$A$1:$AP$23</definedName>
    <definedName name="ttt" localSheetId="1" hidden="1">'[1]#REF'!#REF!</definedName>
    <definedName name="ttt" localSheetId="4" hidden="1">'[1]#REF'!#REF!</definedName>
    <definedName name="ttt" hidden="1">'[1]#REF'!#REF!</definedName>
    <definedName name="Z_033BB85B_7A5C_4E2A_8BFD_EBC751A59179_.wvu.FilterData" localSheetId="2" hidden="1">試験概要!$A$7:$BV$54</definedName>
    <definedName name="Z_033BB85B_7A5C_4E2A_8BFD_EBC751A59179_.wvu.FilterData" localSheetId="3" hidden="1">試験項目!$A$9:$BI$10</definedName>
    <definedName name="Z_033BB85B_7A5C_4E2A_8BFD_EBC751A59179_.wvu.FilterData" localSheetId="4" hidden="1">試験手順!#REF!</definedName>
    <definedName name="Z_07012D3B_1A62_42DE_9504_24A9BD242297_.wvu.FilterData" localSheetId="3" hidden="1">試験項目!$A$9:$BI$10</definedName>
    <definedName name="Z_660CA317_1E3A_4BD3_B9CA_60C780C989B1_.wvu.FilterData" localSheetId="3" hidden="1">試験項目!$A$9:$BI$10</definedName>
    <definedName name="Z_81585291_7EBB_449B_A5D0_79A5B451A819_.wvu.FilterData" localSheetId="3" hidden="1">試験項目!$A$9:$BI$10</definedName>
    <definedName name="Z_8775B5CD_3AAA_4AF1_847F_1DA2ADE3FC3C_.wvu.FilterData" localSheetId="3" hidden="1">試験項目!$A$9:$BI$10</definedName>
    <definedName name="Z_8EF312FF_7658_4450_AFFD_1973CF948C5D_.wvu.FilterData" localSheetId="2" hidden="1">試験概要!$A$7:$BV$54</definedName>
    <definedName name="Z_8EF312FF_7658_4450_AFFD_1973CF948C5D_.wvu.FilterData" localSheetId="3" hidden="1">試験項目!$A$9:$BI$10</definedName>
    <definedName name="Z_8EF312FF_7658_4450_AFFD_1973CF948C5D_.wvu.FilterData" localSheetId="4" hidden="1">試験手順!#REF!</definedName>
    <definedName name="Z_931250AA_548B_4BB9_AA2E_291E6899CAF7_.wvu.FilterData" localSheetId="2" hidden="1">試験概要!$A$7:$BV$54</definedName>
    <definedName name="Z_931250AA_548B_4BB9_AA2E_291E6899CAF7_.wvu.FilterData" localSheetId="3" hidden="1">試験項目!$A$9:$BI$10</definedName>
    <definedName name="Z_931250AA_548B_4BB9_AA2E_291E6899CAF7_.wvu.FilterData" localSheetId="4" hidden="1">試験手順!#REF!</definedName>
    <definedName name="Z_97A233DB_62C8_4E6D_9914_3DEB1FE285DF_.wvu.FilterData" localSheetId="3" hidden="1">試験項目!$A$9:$BI$10</definedName>
    <definedName name="Z_AA4D8613_DC88_4DC4_B3C9_4AB3E58F6FED_.wvu.FilterData" localSheetId="2" hidden="1">試験概要!$A$7:$BV$54</definedName>
    <definedName name="Z_AA4D8613_DC88_4DC4_B3C9_4AB3E58F6FED_.wvu.FilterData" localSheetId="3" hidden="1">試験項目!$A$9:$BI$10</definedName>
    <definedName name="Z_AA4D8613_DC88_4DC4_B3C9_4AB3E58F6FED_.wvu.FilterData" localSheetId="4" hidden="1">試験手順!#REF!</definedName>
    <definedName name="Z_C4D72BD0_FB1F_45DB_8EB7_7FBF34620D32_.wvu.FilterData" localSheetId="3" hidden="1">試験項目!$A$9:$BI$10</definedName>
    <definedName name="Z_F592FD42_75C9_4D08_8B2C_1842C9B0E128_.wvu.FilterData" localSheetId="2" hidden="1">試験概要!$A$7:$BV$54</definedName>
    <definedName name="Z_F592FD42_75C9_4D08_8B2C_1842C9B0E128_.wvu.FilterData" localSheetId="3" hidden="1">試験項目!$A$9:$BI$10</definedName>
    <definedName name="Z_F592FD42_75C9_4D08_8B2C_1842C9B0E128_.wvu.FilterData" localSheetId="4" hidden="1">試験手順!#REF!</definedName>
    <definedName name="Z_F852B828_9128_4683_8FE7_40D0484935F5_.wvu.FilterData" localSheetId="3" hidden="1">試験項目!$A$9:$BI$10</definedName>
    <definedName name="Z_FC4A4245_1DDB_4556_9E64_3AEFA700D165_.wvu.FilterData" localSheetId="3" hidden="1">試験項目!$A$9:$BI$10</definedName>
    <definedName name="ああ" localSheetId="1">#REF!</definedName>
    <definedName name="ああ" localSheetId="4" hidden="1">'[1]#REF'!#REF!</definedName>
    <definedName name="ああ" hidden="1">'[1]#REF'!#REF!</definedName>
    <definedName name="ああああ" localSheetId="1" hidden="1">#REF!</definedName>
    <definedName name="ああああ" localSheetId="4" hidden="1">#REF!</definedName>
    <definedName name="ああああ" hidden="1">#REF!</definedName>
    <definedName name="サンプル" localSheetId="1" hidden="1">'[1]#REF'!#REF!</definedName>
    <definedName name="サンプル" localSheetId="4" hidden="1">'[1]#REF'!#REF!</definedName>
    <definedName name="サンプル" hidden="1">'[1]#REF'!#REF!</definedName>
    <definedName name="タスクドキュメント１" localSheetId="4" hidden="1">'[1]#REF'!#REF!</definedName>
    <definedName name="タスクドキュメント１" hidden="1">'[1]#REF'!#REF!</definedName>
    <definedName name="関連表" localSheetId="2" hidden="1">#REF!</definedName>
    <definedName name="関連表" localSheetId="3" hidden="1">#REF!</definedName>
    <definedName name="関連表" localSheetId="4" hidden="1">#REF!</definedName>
    <definedName name="関連表" hidden="1">'[1]#REF'!#REF!</definedName>
    <definedName name="形状" localSheetId="4">#REF!</definedName>
    <definedName name="形状">#REF!</definedName>
    <definedName name="仕訳帳" localSheetId="1" hidden="1">#REF!</definedName>
    <definedName name="仕訳帳" localSheetId="4" hidden="1">#REF!</definedName>
    <definedName name="仕訳帳" hidden="1">#REF!</definedName>
    <definedName name="仕訳帳印刷" localSheetId="1" hidden="1">#REF!</definedName>
    <definedName name="仕訳帳印刷" localSheetId="4" hidden="1">#REF!</definedName>
    <definedName name="仕訳帳印刷" hidden="1">#REF!</definedName>
  </definedNames>
  <calcPr calcId="145621"/>
  <customWorkbookViews>
    <customWorkbookView name="ootashiro - 個人用ビュー" guid="{AA4D8613-DC88-4DC4-B3C9-4AB3E58F6FED}" mergeInterval="0" personalView="1" maximized="1" xWindow="1" yWindow="1" windowWidth="1276" windowHeight="586" tabRatio="805" activeSheetId="1"/>
    <customWorkbookView name="aoki - 個人用ビュー" guid="{033BB85B-7A5C-4E2A-8BFD-EBC751A59179}" mergeInterval="0" personalView="1" maximized="1" xWindow="1" yWindow="1" windowWidth="1362" windowHeight="546" tabRatio="805" activeSheetId="5"/>
    <customWorkbookView name="yonekura - 個人用ビュー" guid="{F592FD42-75C9-4D08-8B2C-1842C9B0E128}" mergeInterval="0" personalView="1" maximized="1" xWindow="1" yWindow="1" windowWidth="1020" windowHeight="550" tabRatio="805" activeSheetId="5"/>
    <customWorkbookView name="koyama - 個人用ビュー" guid="{931250AA-548B-4BB9-AA2E-291E6899CAF7}" mergeInterval="0" personalView="1" maximized="1" xWindow="1" yWindow="1" windowWidth="1276" windowHeight="806" tabRatio="805" activeSheetId="5"/>
    <customWorkbookView name="紺野 将司 - 個人用ビュー" guid="{8EF312FF-7658-4450-AFFD-1973CF948C5D}" mergeInterval="0" personalView="1" maximized="1" xWindow="1" yWindow="1" windowWidth="1336" windowHeight="659" tabRatio="805" activeSheetId="6"/>
  </customWorkbookViews>
</workbook>
</file>

<file path=xl/calcChain.xml><?xml version="1.0" encoding="utf-8"?>
<calcChain xmlns="http://schemas.openxmlformats.org/spreadsheetml/2006/main">
  <c r="G15" i="5" l="1"/>
  <c r="G16" i="5" s="1"/>
  <c r="G17" i="5" s="1"/>
  <c r="G14" i="5"/>
  <c r="G10" i="5" l="1"/>
  <c r="G11" i="5" l="1"/>
  <c r="G12" i="5" s="1"/>
  <c r="G13" i="5" s="1"/>
  <c r="G18" i="5" s="1"/>
  <c r="G19" i="5" s="1"/>
  <c r="G20" i="5" s="1"/>
  <c r="G21" i="5" s="1"/>
  <c r="E1" i="10"/>
  <c r="E1" i="5"/>
  <c r="E1" i="4"/>
  <c r="AU2" i="10" l="1"/>
  <c r="Z2" i="10"/>
  <c r="E2" i="10"/>
  <c r="AU1" i="10"/>
  <c r="AH6" i="5" l="1"/>
  <c r="AU6" i="5"/>
  <c r="BH7" i="5"/>
  <c r="AU7" i="5"/>
  <c r="Y7" i="5"/>
  <c r="Y6" i="5" s="1"/>
  <c r="AU2" i="5"/>
  <c r="Z2" i="5"/>
  <c r="E2" i="5"/>
  <c r="AU1" i="5"/>
  <c r="AU2" i="4"/>
  <c r="Z2" i="4"/>
  <c r="E2" i="4"/>
  <c r="AU1" i="4"/>
  <c r="AH7" i="5" l="1"/>
  <c r="AL7" i="5" s="1"/>
  <c r="AL6" i="5"/>
  <c r="AY6" i="5"/>
  <c r="AY7" i="5"/>
</calcChain>
</file>

<file path=xl/comments1.xml><?xml version="1.0" encoding="utf-8"?>
<comments xmlns="http://schemas.openxmlformats.org/spreadsheetml/2006/main">
  <authors>
    <author>東北支店</author>
  </authors>
  <commentList>
    <comment ref="A7" authorId="0">
      <text>
        <r>
          <rPr>
            <b/>
            <sz val="14"/>
            <color indexed="81"/>
            <rFont val="ＭＳ Ｐゴシック"/>
            <family val="3"/>
            <charset val="128"/>
          </rPr>
          <t>行コピーする場合は該当行をコピーすること
大項目Noと中項目Noの行色が条件付書式で設定されています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J8" authorId="0">
      <text>
        <r>
          <rPr>
            <b/>
            <sz val="9"/>
            <color indexed="81"/>
            <rFont val="ＭＳ Ｐゴシック"/>
            <family val="3"/>
            <charset val="128"/>
          </rPr>
          <t>条件およびINPUTを記載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Z8" authorId="0">
      <text>
        <r>
          <rPr>
            <b/>
            <sz val="9"/>
            <color indexed="81"/>
            <rFont val="ＭＳ Ｐゴシック"/>
            <family val="3"/>
            <charset val="128"/>
          </rPr>
          <t>想定結果およびOUTPUTを記載</t>
        </r>
      </text>
    </comment>
    <comment ref="AR9" authorId="0">
      <text>
        <r>
          <rPr>
            <b/>
            <sz val="11"/>
            <color indexed="81"/>
            <rFont val="ＭＳ Ｐゴシック"/>
            <family val="3"/>
            <charset val="128"/>
          </rPr>
          <t>実施したら、名前を入れる</t>
        </r>
      </text>
    </comment>
    <comment ref="AU9" authorId="0">
      <text>
        <r>
          <rPr>
            <b/>
            <sz val="14"/>
            <color indexed="81"/>
            <rFont val="ＭＳ Ｐゴシック"/>
            <family val="3"/>
            <charset val="128"/>
          </rPr>
          <t>mm/dd
OKになったら記載する</t>
        </r>
      </text>
    </comment>
    <comment ref="AY9" authorId="0">
      <text>
        <r>
          <rPr>
            <b/>
            <sz val="11"/>
            <color indexed="81"/>
            <rFont val="ＭＳ Ｐゴシック"/>
            <family val="3"/>
            <charset val="128"/>
          </rPr>
          <t>実施したら、名前を入れる</t>
        </r>
      </text>
    </comment>
    <comment ref="BB9" authorId="0">
      <text>
        <r>
          <rPr>
            <b/>
            <sz val="14"/>
            <color indexed="81"/>
            <rFont val="ＭＳ Ｐゴシック"/>
            <family val="3"/>
            <charset val="128"/>
          </rPr>
          <t>mm/dd
OKになったら記載する</t>
        </r>
      </text>
    </comment>
  </commentList>
</comments>
</file>

<file path=xl/sharedStrings.xml><?xml version="1.0" encoding="utf-8"?>
<sst xmlns="http://schemas.openxmlformats.org/spreadsheetml/2006/main" count="100" uniqueCount="73">
  <si>
    <t>大項目
No.</t>
  </si>
  <si>
    <t>中項目
No.</t>
  </si>
  <si>
    <t>小項目
No.</t>
  </si>
  <si>
    <t xml:space="preserve">試験項目ID
（下4桁）
</t>
    <rPh sb="0" eb="2">
      <t>シケン</t>
    </rPh>
    <rPh sb="2" eb="4">
      <t>コウモク</t>
    </rPh>
    <rPh sb="8" eb="9">
      <t>シモ</t>
    </rPh>
    <rPh sb="10" eb="11">
      <t>ケタ</t>
    </rPh>
    <phoneticPr fontId="3"/>
  </si>
  <si>
    <t>操作／テストケース条件／箇所</t>
  </si>
  <si>
    <t>想定結果／確認事項</t>
  </si>
  <si>
    <t>合否</t>
  </si>
  <si>
    <t>試験結果</t>
    <rPh sb="0" eb="2">
      <t>シケン</t>
    </rPh>
    <rPh sb="2" eb="4">
      <t>ケッカ</t>
    </rPh>
    <phoneticPr fontId="7"/>
  </si>
  <si>
    <t>再試験結果</t>
    <rPh sb="0" eb="3">
      <t>サイシケン</t>
    </rPh>
    <rPh sb="3" eb="5">
      <t>ケッカ</t>
    </rPh>
    <phoneticPr fontId="7"/>
  </si>
  <si>
    <t>故障No</t>
    <rPh sb="0" eb="2">
      <t>コショウ</t>
    </rPh>
    <phoneticPr fontId="7"/>
  </si>
  <si>
    <t>備考</t>
    <rPh sb="0" eb="2">
      <t>ビコウ</t>
    </rPh>
    <phoneticPr fontId="7"/>
  </si>
  <si>
    <t>確認者</t>
  </si>
  <si>
    <t>確認日</t>
  </si>
  <si>
    <t>テスト条件No.</t>
    <rPh sb="3" eb="5">
      <t>ジョウケン</t>
    </rPh>
    <phoneticPr fontId="7"/>
  </si>
  <si>
    <t>大項目
No.</t>
    <rPh sb="0" eb="1">
      <t>ダイ</t>
    </rPh>
    <rPh sb="1" eb="3">
      <t>コウモク</t>
    </rPh>
    <phoneticPr fontId="7"/>
  </si>
  <si>
    <t>中項目
No.</t>
    <rPh sb="0" eb="1">
      <t>チュウ</t>
    </rPh>
    <rPh sb="1" eb="3">
      <t>コウモク</t>
    </rPh>
    <phoneticPr fontId="7"/>
  </si>
  <si>
    <t>改訂履歴</t>
    <rPh sb="0" eb="2">
      <t>カイテイ</t>
    </rPh>
    <rPh sb="2" eb="4">
      <t>リレキ</t>
    </rPh>
    <phoneticPr fontId="73"/>
  </si>
  <si>
    <t>改訂日付</t>
    <rPh sb="0" eb="2">
      <t>カイテイ</t>
    </rPh>
    <rPh sb="2" eb="4">
      <t>ヒヅケ</t>
    </rPh>
    <phoneticPr fontId="73"/>
  </si>
  <si>
    <t>改訂箇所</t>
    <rPh sb="0" eb="2">
      <t>カイテイ</t>
    </rPh>
    <rPh sb="2" eb="4">
      <t>カショ</t>
    </rPh>
    <phoneticPr fontId="73"/>
  </si>
  <si>
    <t>改訂内容</t>
    <rPh sb="0" eb="2">
      <t>カイテイ</t>
    </rPh>
    <rPh sb="2" eb="4">
      <t>ナイヨウ</t>
    </rPh>
    <phoneticPr fontId="73"/>
  </si>
  <si>
    <t>改訂者</t>
    <rPh sb="0" eb="2">
      <t>カイテイ</t>
    </rPh>
    <rPh sb="2" eb="3">
      <t>シャ</t>
    </rPh>
    <phoneticPr fontId="73"/>
  </si>
  <si>
    <t>新規作成</t>
    <rPh sb="0" eb="2">
      <t>シンキ</t>
    </rPh>
    <rPh sb="2" eb="4">
      <t>サクセイ</t>
    </rPh>
    <phoneticPr fontId="73"/>
  </si>
  <si>
    <t>プロジェクト名</t>
    <rPh sb="6" eb="7">
      <t>メイ</t>
    </rPh>
    <phoneticPr fontId="3"/>
  </si>
  <si>
    <t>試験名</t>
    <rPh sb="0" eb="2">
      <t>シケン</t>
    </rPh>
    <rPh sb="2" eb="3">
      <t>メイ</t>
    </rPh>
    <phoneticPr fontId="3"/>
  </si>
  <si>
    <t>ユースケース名/試験管理単位</t>
    <rPh sb="6" eb="7">
      <t>メイ</t>
    </rPh>
    <rPh sb="8" eb="10">
      <t>シケン</t>
    </rPh>
    <phoneticPr fontId="73"/>
  </si>
  <si>
    <t>ユースケース分類/試験管理単位分類</t>
    <rPh sb="6" eb="8">
      <t>ブンルイ</t>
    </rPh>
    <rPh sb="15" eb="17">
      <t>ブンルイ</t>
    </rPh>
    <phoneticPr fontId="73"/>
  </si>
  <si>
    <t>ユースケース分類
/試験管理単位分類</t>
    <rPh sb="6" eb="8">
      <t>ブンルイ</t>
    </rPh>
    <rPh sb="16" eb="18">
      <t>ブンルイ</t>
    </rPh>
    <phoneticPr fontId="73"/>
  </si>
  <si>
    <t>ユースケース名
/試験管理単位</t>
    <rPh sb="6" eb="7">
      <t>メイ</t>
    </rPh>
    <rPh sb="9" eb="11">
      <t>シケン</t>
    </rPh>
    <rPh sb="11" eb="13">
      <t>カンリ</t>
    </rPh>
    <rPh sb="13" eb="15">
      <t>タンイ</t>
    </rPh>
    <phoneticPr fontId="3"/>
  </si>
  <si>
    <t>仕様書名</t>
    <rPh sb="0" eb="3">
      <t>シヨウショ</t>
    </rPh>
    <rPh sb="3" eb="4">
      <t>メイ</t>
    </rPh>
    <phoneticPr fontId="3"/>
  </si>
  <si>
    <t>試験仕様書</t>
    <rPh sb="0" eb="2">
      <t>シケン</t>
    </rPh>
    <rPh sb="2" eb="5">
      <t>シヨウショ</t>
    </rPh>
    <phoneticPr fontId="72"/>
  </si>
  <si>
    <t>試験項目作成者</t>
    <rPh sb="4" eb="6">
      <t>サクセイ</t>
    </rPh>
    <rPh sb="6" eb="7">
      <t>シャ</t>
    </rPh>
    <phoneticPr fontId="7"/>
  </si>
  <si>
    <t>試験項目作成日</t>
    <rPh sb="4" eb="6">
      <t>サクセイ</t>
    </rPh>
    <rPh sb="6" eb="7">
      <t>ヒ</t>
    </rPh>
    <phoneticPr fontId="7"/>
  </si>
  <si>
    <t>レビュー日</t>
    <rPh sb="4" eb="5">
      <t>ヒ</t>
    </rPh>
    <phoneticPr fontId="7"/>
  </si>
  <si>
    <t>■試験概要</t>
    <rPh sb="3" eb="5">
      <t>ガイヨウ</t>
    </rPh>
    <phoneticPr fontId="73"/>
  </si>
  <si>
    <t>試験概要/試験条件</t>
    <rPh sb="0" eb="2">
      <t>シケン</t>
    </rPh>
    <rPh sb="2" eb="4">
      <t>ガイヨウ</t>
    </rPh>
    <rPh sb="5" eb="7">
      <t>シケン</t>
    </rPh>
    <rPh sb="7" eb="9">
      <t>ジョウケン</t>
    </rPh>
    <phoneticPr fontId="7"/>
  </si>
  <si>
    <t>サブシステム</t>
    <phoneticPr fontId="3"/>
  </si>
  <si>
    <t>■試験条件</t>
    <phoneticPr fontId="73"/>
  </si>
  <si>
    <t>レビューワ</t>
    <phoneticPr fontId="7"/>
  </si>
  <si>
    <t>試験項目数</t>
    <phoneticPr fontId="7"/>
  </si>
  <si>
    <t>実施数</t>
    <phoneticPr fontId="7"/>
  </si>
  <si>
    <t>OK数</t>
    <phoneticPr fontId="7"/>
  </si>
  <si>
    <t>不要項目数</t>
    <phoneticPr fontId="7"/>
  </si>
  <si>
    <t>未実施数</t>
    <phoneticPr fontId="7"/>
  </si>
  <si>
    <t>NG数</t>
    <phoneticPr fontId="7"/>
  </si>
  <si>
    <t>再試験数</t>
    <phoneticPr fontId="7"/>
  </si>
  <si>
    <t>■試験手順</t>
    <phoneticPr fontId="73"/>
  </si>
  <si>
    <t>サブシステム</t>
    <phoneticPr fontId="73"/>
  </si>
  <si>
    <t>№</t>
    <phoneticPr fontId="73"/>
  </si>
  <si>
    <t>結合試験　試験仕様書</t>
    <rPh sb="0" eb="2">
      <t>ケツゴウ</t>
    </rPh>
    <rPh sb="2" eb="4">
      <t>シケン</t>
    </rPh>
    <phoneticPr fontId="73"/>
  </si>
  <si>
    <t>PRO_STAFF-α導入プロジェクト</t>
    <phoneticPr fontId="73"/>
  </si>
  <si>
    <t>獨協大学様向け　給与システム</t>
    <phoneticPr fontId="3"/>
  </si>
  <si>
    <t>田中(沙)</t>
    <rPh sb="0" eb="2">
      <t>タナカ</t>
    </rPh>
    <rPh sb="3" eb="4">
      <t>サ</t>
    </rPh>
    <phoneticPr fontId="7"/>
  </si>
  <si>
    <t>OK</t>
  </si>
  <si>
    <t>テストデータを作成し、源泉徴収票、年途中源泉徴収票を出力。</t>
    <rPh sb="7" eb="9">
      <t>サクセイ</t>
    </rPh>
    <rPh sb="11" eb="13">
      <t>ゲンセン</t>
    </rPh>
    <rPh sb="13" eb="15">
      <t>チョウシュウ</t>
    </rPh>
    <rPh sb="15" eb="16">
      <t>ヒョウ</t>
    </rPh>
    <rPh sb="17" eb="18">
      <t>ネン</t>
    </rPh>
    <rPh sb="18" eb="20">
      <t>トチュウ</t>
    </rPh>
    <rPh sb="20" eb="22">
      <t>ゲンセン</t>
    </rPh>
    <rPh sb="22" eb="24">
      <t>チョウシュウ</t>
    </rPh>
    <rPh sb="24" eb="25">
      <t>ヒョウ</t>
    </rPh>
    <rPh sb="26" eb="28">
      <t>シュツリョク</t>
    </rPh>
    <phoneticPr fontId="72"/>
  </si>
  <si>
    <t>テストデータは各エビデンスシート参照。</t>
    <rPh sb="7" eb="8">
      <t>カク</t>
    </rPh>
    <rPh sb="16" eb="18">
      <t>サンショウ</t>
    </rPh>
    <phoneticPr fontId="72"/>
  </si>
  <si>
    <t>令和元年法改正対応</t>
    <rPh sb="0" eb="1">
      <t>レイ</t>
    </rPh>
    <rPh sb="1" eb="2">
      <t>ワ</t>
    </rPh>
    <rPh sb="2" eb="4">
      <t>ガンネン</t>
    </rPh>
    <rPh sb="4" eb="7">
      <t>ホウカイセイ</t>
    </rPh>
    <phoneticPr fontId="3"/>
  </si>
  <si>
    <t>源泉徴収簿(PRO_REPORT)</t>
    <rPh sb="0" eb="2">
      <t>ゲンセン</t>
    </rPh>
    <rPh sb="2" eb="4">
      <t>チョウシュウ</t>
    </rPh>
    <rPh sb="4" eb="5">
      <t>ボ</t>
    </rPh>
    <phoneticPr fontId="3"/>
  </si>
  <si>
    <t>柴田</t>
    <rPh sb="0" eb="2">
      <t>シバタ</t>
    </rPh>
    <phoneticPr fontId="73"/>
  </si>
  <si>
    <t>変更後</t>
    <rPh sb="0" eb="2">
      <t>ヘンコウ</t>
    </rPh>
    <rPh sb="2" eb="3">
      <t>ゴ</t>
    </rPh>
    <phoneticPr fontId="72"/>
  </si>
  <si>
    <t>変更前　（過不足額更新前）</t>
    <rPh sb="0" eb="2">
      <t>ヘンコウ</t>
    </rPh>
    <rPh sb="2" eb="3">
      <t>マエ</t>
    </rPh>
    <rPh sb="5" eb="8">
      <t>カブソク</t>
    </rPh>
    <rPh sb="8" eb="9">
      <t>ガク</t>
    </rPh>
    <rPh sb="9" eb="11">
      <t>コウシン</t>
    </rPh>
    <rPh sb="11" eb="12">
      <t>マエ</t>
    </rPh>
    <phoneticPr fontId="72"/>
  </si>
  <si>
    <t>変更前　（過不足額更新後）</t>
    <rPh sb="0" eb="2">
      <t>ヘンコウ</t>
    </rPh>
    <rPh sb="2" eb="3">
      <t>マエ</t>
    </rPh>
    <rPh sb="5" eb="8">
      <t>カブソク</t>
    </rPh>
    <rPh sb="8" eb="9">
      <t>ガク</t>
    </rPh>
    <rPh sb="9" eb="11">
      <t>コウシン</t>
    </rPh>
    <rPh sb="11" eb="12">
      <t>ゴ</t>
    </rPh>
    <phoneticPr fontId="72"/>
  </si>
  <si>
    <t>変更後　（過不足額更新後）</t>
    <rPh sb="0" eb="2">
      <t>ヘンコウ</t>
    </rPh>
    <rPh sb="2" eb="3">
      <t>ゴ</t>
    </rPh>
    <rPh sb="5" eb="8">
      <t>カブソク</t>
    </rPh>
    <rPh sb="8" eb="9">
      <t>ガク</t>
    </rPh>
    <rPh sb="9" eb="11">
      <t>コウシン</t>
    </rPh>
    <rPh sb="11" eb="12">
      <t>ゴ</t>
    </rPh>
    <phoneticPr fontId="72"/>
  </si>
  <si>
    <t>出力</t>
    <rPh sb="0" eb="2">
      <t>シュツリョク</t>
    </rPh>
    <phoneticPr fontId="7"/>
  </si>
  <si>
    <t>12月の「年末調整による過不足税額」の表示</t>
    <rPh sb="2" eb="3">
      <t>ガツ</t>
    </rPh>
    <rPh sb="5" eb="7">
      <t>ネンマツ</t>
    </rPh>
    <rPh sb="7" eb="9">
      <t>チョウセイ</t>
    </rPh>
    <rPh sb="12" eb="15">
      <t>カブソク</t>
    </rPh>
    <rPh sb="15" eb="17">
      <t>ゼイガク</t>
    </rPh>
    <rPh sb="19" eb="21">
      <t>ヒョウジ</t>
    </rPh>
    <phoneticPr fontId="7"/>
  </si>
  <si>
    <t>12月の「算出税額」の表示</t>
    <rPh sb="2" eb="3">
      <t>ガツ</t>
    </rPh>
    <rPh sb="5" eb="7">
      <t>サンシュツ</t>
    </rPh>
    <rPh sb="7" eb="9">
      <t>ゼイガク</t>
    </rPh>
    <rPh sb="9" eb="10">
      <t>ネンガク</t>
    </rPh>
    <rPh sb="11" eb="13">
      <t>ヒョウジ</t>
    </rPh>
    <phoneticPr fontId="7"/>
  </si>
  <si>
    <t>ブランクで出力される</t>
    <rPh sb="5" eb="7">
      <t>シュツリョク</t>
    </rPh>
    <phoneticPr fontId="7"/>
  </si>
  <si>
    <t>過不足額が出力される</t>
    <rPh sb="0" eb="3">
      <t>カブソク</t>
    </rPh>
    <rPh sb="3" eb="4">
      <t>ガク</t>
    </rPh>
    <rPh sb="5" eb="7">
      <t>シュツリョク</t>
    </rPh>
    <phoneticPr fontId="7"/>
  </si>
  <si>
    <t>柴田</t>
    <rPh sb="0" eb="2">
      <t>シバタ</t>
    </rPh>
    <phoneticPr fontId="7"/>
  </si>
  <si>
    <t>年末調整＞源泉徴収簿</t>
    <rPh sb="0" eb="2">
      <t>ネンマツ</t>
    </rPh>
    <rPh sb="2" eb="4">
      <t>チョウセイ</t>
    </rPh>
    <rPh sb="5" eb="7">
      <t>ゲンセン</t>
    </rPh>
    <rPh sb="7" eb="9">
      <t>チョウシュウ</t>
    </rPh>
    <rPh sb="9" eb="10">
      <t>ボ</t>
    </rPh>
    <phoneticPr fontId="7"/>
  </si>
  <si>
    <t>随時処理＞年途中源泉徴収簿</t>
    <rPh sb="0" eb="2">
      <t>ズイジ</t>
    </rPh>
    <rPh sb="2" eb="4">
      <t>ショリ</t>
    </rPh>
    <rPh sb="5" eb="6">
      <t>ネン</t>
    </rPh>
    <rPh sb="6" eb="8">
      <t>トチュウ</t>
    </rPh>
    <rPh sb="8" eb="10">
      <t>ゲンセン</t>
    </rPh>
    <rPh sb="10" eb="12">
      <t>チョウシュウ</t>
    </rPh>
    <rPh sb="12" eb="13">
      <t>ボ</t>
    </rPh>
    <phoneticPr fontId="7"/>
  </si>
  <si>
    <t>年末調整計算対象者を出力</t>
    <rPh sb="0" eb="2">
      <t>ネンマツ</t>
    </rPh>
    <rPh sb="2" eb="4">
      <t>チョウセイ</t>
    </rPh>
    <rPh sb="4" eb="6">
      <t>ケイサン</t>
    </rPh>
    <rPh sb="6" eb="9">
      <t>タイショウシャ</t>
    </rPh>
    <rPh sb="10" eb="12">
      <t>シュツリョク</t>
    </rPh>
    <phoneticPr fontId="7"/>
  </si>
  <si>
    <t>これまで通り過不足額が出力される</t>
    <rPh sb="4" eb="5">
      <t>トオ</t>
    </rPh>
    <rPh sb="6" eb="9">
      <t>カブソク</t>
    </rPh>
    <rPh sb="9" eb="10">
      <t>ガク</t>
    </rPh>
    <rPh sb="11" eb="13">
      <t>シュツリョク</t>
    </rPh>
    <phoneticPr fontId="7"/>
  </si>
  <si>
    <t>これまで通りブランクで出力される</t>
    <rPh sb="11" eb="13">
      <t>シュツリョク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</si>
</sst>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000"/>
    <numFmt numFmtId="178" formatCode="m/d;@"/>
    <numFmt numFmtId="179" formatCode="#,##0;\-#,##0;&quot;-&quot;"/>
    <numFmt numFmtId="180" formatCode="&quot;｣&quot;#,##0.00;\-&quot;｣&quot;#,##0.00"/>
    <numFmt numFmtId="181" formatCode="_-&quot;$&quot;* #,##0_-;\-&quot;$&quot;* #,##0_-;_-&quot;$&quot;* &quot;-&quot;_-;_-@_-"/>
    <numFmt numFmtId="182" formatCode="_-&quot;$&quot;* #,##0.00_-;\-&quot;$&quot;* #,##0.00_-;_-&quot;$&quot;* &quot;-&quot;??_-;_-@_-"/>
    <numFmt numFmtId="183" formatCode="&quot;(&quot;0%&quot;)   &quot;;[Red]\-&quot;(&quot;0%&quot;)   &quot;;&quot;－    &quot;"/>
    <numFmt numFmtId="184" formatCode="&quot;(&quot;0.00%&quot;)   &quot;;[Red]\-&quot;(&quot;0.00%&quot;)   &quot;;&quot;－    &quot;"/>
    <numFmt numFmtId="185" formatCode="0.00%&quot;   &quot;;[Red]\-0.00%&quot;   &quot;;&quot;－    &quot;"/>
    <numFmt numFmtId="186" formatCode="yyyy/mm/dd"/>
  </numFmts>
  <fonts count="109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1"/>
      <color indexed="81"/>
      <name val="ＭＳ Ｐゴシック"/>
      <family val="3"/>
      <charset val="128"/>
    </font>
    <font>
      <b/>
      <sz val="14"/>
      <color indexed="81"/>
      <name val="ＭＳ Ｐゴシック"/>
      <family val="3"/>
      <charset val="128"/>
    </font>
    <font>
      <sz val="10"/>
      <name val="ＨＧ丸ゴシックM"/>
      <family val="3"/>
      <charset val="128"/>
    </font>
    <font>
      <sz val="11"/>
      <color indexed="8"/>
      <name val="宋体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9"/>
      <name val="宋体"/>
      <family val="3"/>
      <charset val="128"/>
    </font>
    <font>
      <sz val="8"/>
      <name val="ＭＳ 明朝"/>
      <family val="1"/>
      <charset val="128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u/>
      <sz val="10"/>
      <color indexed="36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0"/>
      <name val="Helv"/>
      <family val="2"/>
    </font>
    <font>
      <sz val="16"/>
      <name val="ＭＳ 明朝"/>
      <family val="1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28"/>
    </font>
    <font>
      <sz val="14"/>
      <name val="ＨＧ丸ゴシックM"/>
      <family val="3"/>
      <charset val="128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宋体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10"/>
      <name val="宋体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color indexed="17"/>
      <name val="宋体"/>
      <family val="3"/>
      <charset val="128"/>
    </font>
    <font>
      <sz val="11"/>
      <color indexed="20"/>
      <name val="宋体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8"/>
      <color indexed="56"/>
      <name val="宋体"/>
      <family val="3"/>
      <charset val="128"/>
    </font>
    <font>
      <b/>
      <sz val="15"/>
      <color indexed="56"/>
      <name val="宋体"/>
      <family val="3"/>
      <charset val="128"/>
    </font>
    <font>
      <b/>
      <sz val="13"/>
      <color indexed="56"/>
      <name val="宋体"/>
      <family val="3"/>
      <charset val="128"/>
    </font>
    <font>
      <b/>
      <sz val="11"/>
      <color indexed="56"/>
      <name val="宋体"/>
      <family val="3"/>
      <charset val="128"/>
    </font>
    <font>
      <b/>
      <sz val="11"/>
      <color indexed="9"/>
      <name val="宋体"/>
      <family val="3"/>
      <charset val="128"/>
    </font>
    <font>
      <b/>
      <sz val="11"/>
      <color indexed="8"/>
      <name val="宋体"/>
      <family val="3"/>
      <charset val="128"/>
    </font>
    <font>
      <b/>
      <sz val="11"/>
      <color indexed="52"/>
      <name val="宋体"/>
      <family val="3"/>
      <charset val="128"/>
    </font>
    <font>
      <b/>
      <sz val="11"/>
      <color indexed="63"/>
      <name val="宋体"/>
      <family val="3"/>
      <charset val="128"/>
    </font>
    <font>
      <sz val="11"/>
      <color indexed="62"/>
      <name val="宋体"/>
      <family val="3"/>
      <charset val="128"/>
    </font>
    <font>
      <sz val="11"/>
      <color indexed="60"/>
      <name val="宋体"/>
      <family val="3"/>
      <charset val="128"/>
    </font>
    <font>
      <sz val="11"/>
      <color indexed="52"/>
      <name val="宋体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明朝"/>
      <family val="1"/>
      <charset val="128"/>
    </font>
    <font>
      <b/>
      <sz val="36"/>
      <color theme="1"/>
      <name val="ＭＳ Ｐ明朝"/>
      <family val="1"/>
      <charset val="128"/>
    </font>
    <font>
      <b/>
      <sz val="24"/>
      <color theme="1"/>
      <name val="ＭＳ Ｐ明朝"/>
      <family val="1"/>
      <charset val="128"/>
    </font>
    <font>
      <sz val="16"/>
      <color theme="1"/>
      <name val="ＭＳ Ｐ明朝"/>
      <family val="1"/>
      <charset val="128"/>
    </font>
    <font>
      <sz val="26"/>
      <color theme="1"/>
      <name val="ＭＳ Ｐ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b/>
      <sz val="14"/>
      <color indexed="9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6"/>
      <color indexed="9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b/>
      <sz val="14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name val="ＭＳ Ｐ明朝"/>
      <family val="1"/>
      <charset val="128"/>
    </font>
    <font>
      <b/>
      <sz val="12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6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70">
    <xf numFmtId="0" fontId="0" fillId="0" borderId="0">
      <alignment vertical="center"/>
    </xf>
    <xf numFmtId="0" fontId="13" fillId="0" borderId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0" borderId="1" applyBorder="0"/>
    <xf numFmtId="0" fontId="17" fillId="0" borderId="1" applyBorder="0"/>
    <xf numFmtId="0" fontId="17" fillId="0" borderId="1" applyBorder="0"/>
    <xf numFmtId="0" fontId="18" fillId="0" borderId="0">
      <alignment horizontal="center" wrapText="1"/>
      <protection locked="0"/>
    </xf>
    <xf numFmtId="0" fontId="19" fillId="0" borderId="0">
      <alignment vertical="center" wrapText="1"/>
    </xf>
    <xf numFmtId="179" fontId="20" fillId="0" borderId="0" applyFill="0" applyBorder="0" applyAlignment="0"/>
    <xf numFmtId="0" fontId="21" fillId="0" borderId="0">
      <alignment horizontal="left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>
      <alignment vertical="center"/>
    </xf>
    <xf numFmtId="38" fontId="24" fillId="16" borderId="0" applyNumberFormat="0" applyBorder="0" applyAlignment="0" applyProtection="0"/>
    <xf numFmtId="0" fontId="25" fillId="0" borderId="2" applyNumberFormat="0" applyAlignment="0" applyProtection="0">
      <alignment horizontal="left" vertical="center"/>
    </xf>
    <xf numFmtId="0" fontId="25" fillId="0" borderId="3">
      <alignment horizontal="left" vertical="center"/>
    </xf>
    <xf numFmtId="0" fontId="25" fillId="0" borderId="3">
      <alignment horizontal="left" vertical="center"/>
    </xf>
    <xf numFmtId="0" fontId="25" fillId="0" borderId="3">
      <alignment horizontal="left"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8" fillId="0" borderId="0" applyBorder="0"/>
    <xf numFmtId="10" fontId="24" fillId="17" borderId="1" applyNumberFormat="0" applyBorder="0" applyAlignment="0" applyProtection="0"/>
    <xf numFmtId="10" fontId="24" fillId="17" borderId="1" applyNumberFormat="0" applyBorder="0" applyAlignment="0" applyProtection="0"/>
    <xf numFmtId="10" fontId="24" fillId="17" borderId="1" applyNumberFormat="0" applyBorder="0" applyAlignment="0" applyProtection="0"/>
    <xf numFmtId="0" fontId="8" fillId="0" borderId="0"/>
    <xf numFmtId="18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14" fontId="18" fillId="0" borderId="0">
      <alignment horizontal="center" wrapText="1"/>
      <protection locked="0"/>
    </xf>
    <xf numFmtId="10" fontId="29" fillId="0" borderId="0" applyFont="0" applyFill="0" applyBorder="0" applyAlignment="0" applyProtection="0"/>
    <xf numFmtId="4" fontId="21" fillId="0" borderId="0">
      <alignment horizontal="right"/>
    </xf>
    <xf numFmtId="4" fontId="30" fillId="0" borderId="0">
      <alignment horizontal="right"/>
    </xf>
    <xf numFmtId="0" fontId="31" fillId="0" borderId="0">
      <alignment horizontal="left"/>
    </xf>
    <xf numFmtId="0" fontId="32" fillId="0" borderId="0"/>
    <xf numFmtId="0" fontId="33" fillId="0" borderId="0">
      <alignment horizontal="center" vertical="center"/>
    </xf>
    <xf numFmtId="49" fontId="34" fillId="0" borderId="0" applyFill="0" applyBorder="0" applyProtection="0">
      <alignment horizontal="centerContinuous" vertical="center"/>
    </xf>
    <xf numFmtId="0" fontId="34" fillId="17" borderId="0" applyFill="0" applyBorder="0" applyProtection="0">
      <alignment horizontal="center" vertical="center"/>
    </xf>
    <xf numFmtId="49" fontId="34" fillId="0" borderId="0" applyFill="0" applyBorder="0" applyProtection="0">
      <alignment horizontal="centerContinuous"/>
      <protection locked="0"/>
    </xf>
    <xf numFmtId="0" fontId="35" fillId="0" borderId="0">
      <alignment horizontal="center"/>
    </xf>
    <xf numFmtId="41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0" borderId="0"/>
    <xf numFmtId="0" fontId="36" fillId="0" borderId="0" applyNumberFormat="0" applyFill="0" applyBorder="0" applyAlignment="0" applyProtection="0">
      <alignment vertical="center"/>
    </xf>
    <xf numFmtId="0" fontId="37" fillId="22" borderId="4" applyNumberFormat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>
      <alignment vertical="top"/>
    </xf>
    <xf numFmtId="185" fontId="6" fillId="0" borderId="0" applyFont="0" applyFill="0" applyBorder="0" applyAlignment="0" applyProtection="0"/>
    <xf numFmtId="0" fontId="5" fillId="24" borderId="5" applyNumberFormat="0" applyFont="0" applyAlignment="0" applyProtection="0">
      <alignment vertical="center"/>
    </xf>
    <xf numFmtId="0" fontId="5" fillId="24" borderId="5" applyNumberFormat="0" applyFont="0" applyAlignment="0" applyProtection="0">
      <alignment vertical="center"/>
    </xf>
    <xf numFmtId="0" fontId="5" fillId="24" borderId="5" applyNumberFormat="0" applyFont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7" applyNumberFormat="0" applyBorder="0">
      <alignment vertical="center"/>
    </xf>
    <xf numFmtId="0" fontId="42" fillId="0" borderId="7" applyNumberFormat="0" applyBorder="0">
      <alignment vertical="center"/>
    </xf>
    <xf numFmtId="49" fontId="43" fillId="0" borderId="8"/>
    <xf numFmtId="0" fontId="44" fillId="25" borderId="9" applyNumberFormat="0" applyAlignment="0" applyProtection="0">
      <alignment vertical="center"/>
    </xf>
    <xf numFmtId="0" fontId="44" fillId="25" borderId="9" applyNumberFormat="0" applyAlignment="0" applyProtection="0">
      <alignment vertical="center"/>
    </xf>
    <xf numFmtId="0" fontId="44" fillId="25" borderId="9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0" fontId="47" fillId="0" borderId="10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9" fillId="0" borderId="12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Fill="0" applyBorder="0" applyProtection="0"/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4" fillId="25" borderId="14" applyNumberFormat="0" applyAlignment="0" applyProtection="0">
      <alignment vertical="center"/>
    </xf>
    <xf numFmtId="0" fontId="54" fillId="25" borderId="14" applyNumberFormat="0" applyAlignment="0" applyProtection="0">
      <alignment vertical="center"/>
    </xf>
    <xf numFmtId="0" fontId="54" fillId="25" borderId="14" applyNumberFormat="0" applyAlignment="0" applyProtection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4" fillId="0" borderId="0"/>
    <xf numFmtId="0" fontId="71" fillId="0" borderId="0">
      <alignment vertical="center"/>
    </xf>
    <xf numFmtId="0" fontId="71" fillId="0" borderId="0">
      <alignment vertical="center"/>
    </xf>
    <xf numFmtId="0" fontId="70" fillId="0" borderId="0">
      <alignment vertical="center"/>
    </xf>
    <xf numFmtId="0" fontId="4" fillId="0" borderId="0"/>
    <xf numFmtId="0" fontId="55" fillId="0" borderId="0" applyNumberFormat="0" applyFill="0" applyBorder="0" applyAlignment="0" applyProtection="0">
      <alignment vertical="center"/>
    </xf>
    <xf numFmtId="0" fontId="29" fillId="24" borderId="5" applyNumberFormat="0" applyFont="0" applyAlignment="0" applyProtection="0">
      <alignment vertical="center"/>
    </xf>
    <xf numFmtId="0" fontId="29" fillId="24" borderId="5" applyNumberFormat="0" applyFont="0" applyAlignment="0" applyProtection="0">
      <alignment vertical="center"/>
    </xf>
    <xf numFmtId="0" fontId="29" fillId="24" borderId="5" applyNumberFormat="0" applyFont="0" applyAlignment="0" applyProtection="0">
      <alignment vertical="center"/>
    </xf>
    <xf numFmtId="0" fontId="56" fillId="7" borderId="9" applyNumberFormat="0" applyAlignment="0" applyProtection="0">
      <alignment vertical="center"/>
    </xf>
    <xf numFmtId="0" fontId="56" fillId="7" borderId="9" applyNumberFormat="0" applyAlignment="0" applyProtection="0">
      <alignment vertical="center"/>
    </xf>
    <xf numFmtId="0" fontId="56" fillId="7" borderId="9" applyNumberFormat="0" applyAlignment="0" applyProtection="0">
      <alignment vertical="center"/>
    </xf>
    <xf numFmtId="0" fontId="70" fillId="0" borderId="0">
      <alignment vertical="center"/>
    </xf>
    <xf numFmtId="0" fontId="4" fillId="0" borderId="0"/>
    <xf numFmtId="0" fontId="4" fillId="0" borderId="0"/>
    <xf numFmtId="0" fontId="70" fillId="0" borderId="0">
      <alignment vertical="center"/>
    </xf>
    <xf numFmtId="0" fontId="4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1" fillId="0" borderId="0">
      <alignment vertical="center"/>
    </xf>
    <xf numFmtId="0" fontId="2" fillId="0" borderId="0"/>
    <xf numFmtId="0" fontId="57" fillId="0" borderId="0"/>
    <xf numFmtId="0" fontId="58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10" applyNumberFormat="0" applyFill="0" applyAlignment="0" applyProtection="0">
      <alignment vertical="center"/>
    </xf>
    <xf numFmtId="0" fontId="61" fillId="0" borderId="11" applyNumberFormat="0" applyFill="0" applyAlignment="0" applyProtection="0">
      <alignment vertical="center"/>
    </xf>
    <xf numFmtId="0" fontId="62" fillId="0" borderId="12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3" fillId="22" borderId="4" applyNumberFormat="0" applyAlignment="0" applyProtection="0">
      <alignment vertical="center"/>
    </xf>
    <xf numFmtId="0" fontId="64" fillId="0" borderId="13" applyNumberFormat="0" applyFill="0" applyAlignment="0" applyProtection="0">
      <alignment vertical="center"/>
    </xf>
    <xf numFmtId="0" fontId="64" fillId="0" borderId="13" applyNumberFormat="0" applyFill="0" applyAlignment="0" applyProtection="0">
      <alignment vertical="center"/>
    </xf>
    <xf numFmtId="0" fontId="64" fillId="0" borderId="13" applyNumberFormat="0" applyFill="0" applyAlignment="0" applyProtection="0">
      <alignment vertical="center"/>
    </xf>
    <xf numFmtId="0" fontId="65" fillId="25" borderId="9" applyNumberFormat="0" applyAlignment="0" applyProtection="0">
      <alignment vertical="center"/>
    </xf>
    <xf numFmtId="0" fontId="65" fillId="25" borderId="9" applyNumberFormat="0" applyAlignment="0" applyProtection="0">
      <alignment vertical="center"/>
    </xf>
    <xf numFmtId="0" fontId="65" fillId="25" borderId="9" applyNumberFormat="0" applyAlignment="0" applyProtection="0">
      <alignment vertical="center"/>
    </xf>
    <xf numFmtId="0" fontId="66" fillId="25" borderId="14" applyNumberFormat="0" applyAlignment="0" applyProtection="0">
      <alignment vertical="center"/>
    </xf>
    <xf numFmtId="0" fontId="66" fillId="25" borderId="14" applyNumberFormat="0" applyAlignment="0" applyProtection="0">
      <alignment vertical="center"/>
    </xf>
    <xf numFmtId="0" fontId="66" fillId="25" borderId="14" applyNumberFormat="0" applyAlignment="0" applyProtection="0">
      <alignment vertical="center"/>
    </xf>
    <xf numFmtId="0" fontId="67" fillId="7" borderId="9" applyNumberFormat="0" applyAlignment="0" applyProtection="0">
      <alignment vertical="center"/>
    </xf>
    <xf numFmtId="0" fontId="67" fillId="7" borderId="9" applyNumberFormat="0" applyAlignment="0" applyProtection="0">
      <alignment vertical="center"/>
    </xf>
    <xf numFmtId="0" fontId="67" fillId="7" borderId="9" applyNumberFormat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1" fillId="0" borderId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5" fillId="0" borderId="32" applyNumberFormat="0" applyFill="0" applyAlignment="0" applyProtection="0">
      <alignment vertical="center"/>
    </xf>
    <xf numFmtId="0" fontId="96" fillId="0" borderId="33" applyNumberFormat="0" applyFill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33" borderId="0" applyNumberFormat="0" applyBorder="0" applyAlignment="0" applyProtection="0">
      <alignment vertical="center"/>
    </xf>
    <xf numFmtId="0" fontId="98" fillId="34" borderId="0" applyNumberFormat="0" applyBorder="0" applyAlignment="0" applyProtection="0">
      <alignment vertical="center"/>
    </xf>
    <xf numFmtId="0" fontId="99" fillId="35" borderId="0" applyNumberFormat="0" applyBorder="0" applyAlignment="0" applyProtection="0">
      <alignment vertical="center"/>
    </xf>
    <xf numFmtId="0" fontId="100" fillId="36" borderId="34" applyNumberFormat="0" applyAlignment="0" applyProtection="0">
      <alignment vertical="center"/>
    </xf>
    <xf numFmtId="0" fontId="101" fillId="37" borderId="35" applyNumberFormat="0" applyAlignment="0" applyProtection="0">
      <alignment vertical="center"/>
    </xf>
    <xf numFmtId="0" fontId="102" fillId="37" borderId="34" applyNumberFormat="0" applyAlignment="0" applyProtection="0">
      <alignment vertical="center"/>
    </xf>
    <xf numFmtId="0" fontId="103" fillId="0" borderId="36" applyNumberFormat="0" applyFill="0" applyAlignment="0" applyProtection="0">
      <alignment vertical="center"/>
    </xf>
    <xf numFmtId="0" fontId="104" fillId="38" borderId="37" applyNumberFormat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0" borderId="39" applyNumberFormat="0" applyFill="0" applyAlignment="0" applyProtection="0">
      <alignment vertical="center"/>
    </xf>
    <xf numFmtId="0" fontId="108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08" fillId="43" borderId="0" applyNumberFormat="0" applyBorder="0" applyAlignment="0" applyProtection="0">
      <alignment vertical="center"/>
    </xf>
    <xf numFmtId="0" fontId="108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08" fillId="51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08" fillId="55" borderId="0" applyNumberFormat="0" applyBorder="0" applyAlignment="0" applyProtection="0">
      <alignment vertical="center"/>
    </xf>
    <xf numFmtId="0" fontId="108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08" fillId="59" borderId="0" applyNumberFormat="0" applyBorder="0" applyAlignment="0" applyProtection="0">
      <alignment vertical="center"/>
    </xf>
    <xf numFmtId="0" fontId="108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08" fillId="6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9" borderId="38" applyNumberFormat="0" applyFont="0" applyAlignment="0" applyProtection="0">
      <alignment vertical="center"/>
    </xf>
  </cellStyleXfs>
  <cellXfs count="137">
    <xf numFmtId="0" fontId="0" fillId="0" borderId="0" xfId="0">
      <alignment vertical="center"/>
    </xf>
    <xf numFmtId="0" fontId="74" fillId="27" borderId="0" xfId="0" applyFont="1" applyFill="1">
      <alignment vertical="center"/>
    </xf>
    <xf numFmtId="0" fontId="74" fillId="27" borderId="0" xfId="0" applyFont="1" applyFill="1" applyBorder="1">
      <alignment vertical="center"/>
    </xf>
    <xf numFmtId="0" fontId="75" fillId="27" borderId="0" xfId="0" applyFont="1" applyFill="1">
      <alignment vertical="center"/>
    </xf>
    <xf numFmtId="0" fontId="76" fillId="27" borderId="0" xfId="0" applyFont="1" applyFill="1">
      <alignment vertical="center"/>
    </xf>
    <xf numFmtId="0" fontId="77" fillId="27" borderId="0" xfId="0" applyFont="1" applyFill="1" applyBorder="1">
      <alignment vertical="center"/>
    </xf>
    <xf numFmtId="0" fontId="77" fillId="28" borderId="0" xfId="0" applyFont="1" applyFill="1" applyBorder="1">
      <alignment vertical="center"/>
    </xf>
    <xf numFmtId="0" fontId="74" fillId="28" borderId="0" xfId="0" applyFont="1" applyFill="1">
      <alignment vertical="center"/>
    </xf>
    <xf numFmtId="0" fontId="78" fillId="27" borderId="0" xfId="0" applyFont="1" applyFill="1">
      <alignment vertical="center"/>
    </xf>
    <xf numFmtId="0" fontId="77" fillId="27" borderId="17" xfId="0" applyFont="1" applyFill="1" applyBorder="1">
      <alignment vertical="center"/>
    </xf>
    <xf numFmtId="0" fontId="77" fillId="27" borderId="0" xfId="0" applyFont="1" applyFill="1">
      <alignment vertical="center"/>
    </xf>
    <xf numFmtId="0" fontId="77" fillId="28" borderId="21" xfId="0" applyFont="1" applyFill="1" applyBorder="1">
      <alignment vertical="center"/>
    </xf>
    <xf numFmtId="0" fontId="77" fillId="27" borderId="21" xfId="0" applyFont="1" applyFill="1" applyBorder="1">
      <alignment vertical="center"/>
    </xf>
    <xf numFmtId="0" fontId="82" fillId="0" borderId="0" xfId="0" applyNumberFormat="1" applyFont="1">
      <alignment vertical="center"/>
    </xf>
    <xf numFmtId="49" fontId="82" fillId="0" borderId="0" xfId="0" applyNumberFormat="1" applyFont="1">
      <alignment vertical="center"/>
    </xf>
    <xf numFmtId="49" fontId="84" fillId="0" borderId="0" xfId="0" applyNumberFormat="1" applyFont="1">
      <alignment vertical="center"/>
    </xf>
    <xf numFmtId="49" fontId="85" fillId="31" borderId="0" xfId="0" applyNumberFormat="1" applyFont="1" applyFill="1">
      <alignment vertical="center"/>
    </xf>
    <xf numFmtId="49" fontId="86" fillId="31" borderId="0" xfId="0" applyNumberFormat="1" applyFont="1" applyFill="1">
      <alignment vertical="center"/>
    </xf>
    <xf numFmtId="0" fontId="6" fillId="0" borderId="0" xfId="195" applyFont="1"/>
    <xf numFmtId="0" fontId="6" fillId="0" borderId="0" xfId="195" applyFont="1" applyFill="1"/>
    <xf numFmtId="0" fontId="8" fillId="0" borderId="0" xfId="195" applyFont="1" applyFill="1" applyAlignment="1">
      <alignment vertical="center"/>
    </xf>
    <xf numFmtId="0" fontId="6" fillId="0" borderId="0" xfId="195" applyFont="1" applyFill="1" applyAlignment="1">
      <alignment vertical="top"/>
    </xf>
    <xf numFmtId="0" fontId="6" fillId="0" borderId="0" xfId="195" applyFont="1" applyFill="1" applyBorder="1" applyAlignment="1"/>
    <xf numFmtId="0" fontId="6" fillId="32" borderId="23" xfId="195" applyFont="1" applyFill="1" applyBorder="1" applyAlignment="1"/>
    <xf numFmtId="0" fontId="6" fillId="32" borderId="21" xfId="195" applyFont="1" applyFill="1" applyBorder="1" applyAlignment="1"/>
    <xf numFmtId="0" fontId="6" fillId="32" borderId="24" xfId="195" applyFont="1" applyFill="1" applyBorder="1" applyAlignment="1"/>
    <xf numFmtId="0" fontId="6" fillId="32" borderId="15" xfId="195" applyFont="1" applyFill="1" applyBorder="1" applyAlignment="1"/>
    <xf numFmtId="0" fontId="6" fillId="32" borderId="17" xfId="195" applyFont="1" applyFill="1" applyBorder="1" applyAlignment="1"/>
    <xf numFmtId="0" fontId="6" fillId="32" borderId="16" xfId="195" applyFont="1" applyFill="1" applyBorder="1" applyAlignment="1"/>
    <xf numFmtId="176" fontId="8" fillId="0" borderId="3" xfId="195" applyNumberFormat="1" applyFont="1" applyFill="1" applyBorder="1" applyAlignment="1">
      <alignment vertical="top"/>
    </xf>
    <xf numFmtId="176" fontId="8" fillId="0" borderId="26" xfId="195" applyNumberFormat="1" applyFont="1" applyFill="1" applyBorder="1" applyAlignment="1">
      <alignment vertical="top"/>
    </xf>
    <xf numFmtId="0" fontId="88" fillId="0" borderId="0" xfId="184" applyFont="1" applyAlignment="1">
      <alignment vertical="center"/>
    </xf>
    <xf numFmtId="0" fontId="90" fillId="27" borderId="0" xfId="225" applyFont="1" applyFill="1">
      <alignment vertical="center"/>
    </xf>
    <xf numFmtId="0" fontId="90" fillId="27" borderId="0" xfId="225" applyFont="1" applyFill="1" applyAlignment="1">
      <alignment horizontal="left" vertical="center"/>
    </xf>
    <xf numFmtId="0" fontId="89" fillId="27" borderId="0" xfId="188" applyFont="1" applyFill="1">
      <alignment vertical="center"/>
    </xf>
    <xf numFmtId="0" fontId="91" fillId="27" borderId="0" xfId="188" applyFont="1" applyFill="1">
      <alignment vertical="center"/>
    </xf>
    <xf numFmtId="0" fontId="92" fillId="29" borderId="1" xfId="188" applyFont="1" applyFill="1" applyBorder="1">
      <alignment vertical="center"/>
    </xf>
    <xf numFmtId="0" fontId="92" fillId="29" borderId="1" xfId="188" applyFont="1" applyFill="1" applyBorder="1" applyAlignment="1">
      <alignment horizontal="center" vertical="center"/>
    </xf>
    <xf numFmtId="0" fontId="91" fillId="27" borderId="23" xfId="188" applyFont="1" applyFill="1" applyBorder="1" applyAlignment="1">
      <alignment horizontal="right" vertical="center"/>
    </xf>
    <xf numFmtId="0" fontId="91" fillId="27" borderId="19" xfId="188" applyFont="1" applyFill="1" applyBorder="1" applyAlignment="1">
      <alignment horizontal="right" vertical="center"/>
    </xf>
    <xf numFmtId="0" fontId="91" fillId="27" borderId="15" xfId="188" applyFont="1" applyFill="1" applyBorder="1" applyAlignment="1">
      <alignment horizontal="right" vertical="center"/>
    </xf>
    <xf numFmtId="49" fontId="6" fillId="0" borderId="0" xfId="195" applyNumberFormat="1" applyFont="1"/>
    <xf numFmtId="49" fontId="6" fillId="0" borderId="0" xfId="195" applyNumberFormat="1" applyFont="1" applyFill="1"/>
    <xf numFmtId="0" fontId="92" fillId="29" borderId="1" xfId="188" applyFont="1" applyFill="1" applyBorder="1" applyAlignment="1">
      <alignment horizontal="center" vertical="center"/>
    </xf>
    <xf numFmtId="0" fontId="91" fillId="27" borderId="23" xfId="188" applyFont="1" applyFill="1" applyBorder="1" applyAlignment="1">
      <alignment vertical="center"/>
    </xf>
    <xf numFmtId="0" fontId="91" fillId="27" borderId="21" xfId="188" applyFont="1" applyFill="1" applyBorder="1" applyAlignment="1">
      <alignment vertical="center"/>
    </xf>
    <xf numFmtId="0" fontId="91" fillId="27" borderId="24" xfId="188" applyFont="1" applyFill="1" applyBorder="1" applyAlignment="1">
      <alignment vertical="center"/>
    </xf>
    <xf numFmtId="186" fontId="91" fillId="27" borderId="19" xfId="188" applyNumberFormat="1" applyFont="1" applyFill="1" applyBorder="1" applyAlignment="1">
      <alignment horizontal="left" vertical="center" shrinkToFit="1"/>
    </xf>
    <xf numFmtId="186" fontId="91" fillId="27" borderId="0" xfId="188" applyNumberFormat="1" applyFont="1" applyFill="1" applyBorder="1" applyAlignment="1">
      <alignment horizontal="left" vertical="center" shrinkToFit="1"/>
    </xf>
    <xf numFmtId="186" fontId="91" fillId="27" borderId="18" xfId="188" applyNumberFormat="1" applyFont="1" applyFill="1" applyBorder="1" applyAlignment="1">
      <alignment horizontal="left" vertical="center" shrinkToFit="1"/>
    </xf>
    <xf numFmtId="0" fontId="91" fillId="27" borderId="19" xfId="188" applyFont="1" applyFill="1" applyBorder="1" applyAlignment="1">
      <alignment vertical="center"/>
    </xf>
    <xf numFmtId="0" fontId="91" fillId="27" borderId="0" xfId="188" applyFont="1" applyFill="1" applyBorder="1" applyAlignment="1">
      <alignment vertical="center"/>
    </xf>
    <xf numFmtId="0" fontId="91" fillId="27" borderId="18" xfId="188" applyFont="1" applyFill="1" applyBorder="1" applyAlignment="1">
      <alignment vertical="center"/>
    </xf>
    <xf numFmtId="186" fontId="91" fillId="27" borderId="23" xfId="188" applyNumberFormat="1" applyFont="1" applyFill="1" applyBorder="1" applyAlignment="1">
      <alignment horizontal="left" vertical="center" shrinkToFit="1"/>
    </xf>
    <xf numFmtId="186" fontId="91" fillId="27" borderId="21" xfId="188" applyNumberFormat="1" applyFont="1" applyFill="1" applyBorder="1" applyAlignment="1">
      <alignment horizontal="left" vertical="center" shrinkToFit="1"/>
    </xf>
    <xf numFmtId="186" fontId="91" fillId="27" borderId="24" xfId="188" applyNumberFormat="1" applyFont="1" applyFill="1" applyBorder="1" applyAlignment="1">
      <alignment horizontal="left" vertical="center" shrinkToFit="1"/>
    </xf>
    <xf numFmtId="186" fontId="91" fillId="27" borderId="15" xfId="188" applyNumberFormat="1" applyFont="1" applyFill="1" applyBorder="1" applyAlignment="1">
      <alignment horizontal="left" vertical="center" shrinkToFit="1"/>
    </xf>
    <xf numFmtId="186" fontId="91" fillId="27" borderId="17" xfId="188" applyNumberFormat="1" applyFont="1" applyFill="1" applyBorder="1" applyAlignment="1">
      <alignment horizontal="left" vertical="center" shrinkToFit="1"/>
    </xf>
    <xf numFmtId="186" fontId="91" fillId="27" borderId="16" xfId="188" applyNumberFormat="1" applyFont="1" applyFill="1" applyBorder="1" applyAlignment="1">
      <alignment horizontal="left" vertical="center" shrinkToFit="1"/>
    </xf>
    <xf numFmtId="0" fontId="91" fillId="27" borderId="15" xfId="188" applyFont="1" applyFill="1" applyBorder="1" applyAlignment="1">
      <alignment vertical="center"/>
    </xf>
    <xf numFmtId="0" fontId="91" fillId="27" borderId="17" xfId="188" applyFont="1" applyFill="1" applyBorder="1" applyAlignment="1">
      <alignment vertical="center"/>
    </xf>
    <xf numFmtId="0" fontId="91" fillId="27" borderId="16" xfId="188" applyFont="1" applyFill="1" applyBorder="1" applyAlignment="1">
      <alignment vertical="center"/>
    </xf>
    <xf numFmtId="176" fontId="8" fillId="0" borderId="27" xfId="195" applyNumberFormat="1" applyFont="1" applyFill="1" applyBorder="1" applyAlignment="1">
      <alignment horizontal="center" vertical="top"/>
    </xf>
    <xf numFmtId="176" fontId="8" fillId="0" borderId="26" xfId="195" applyNumberFormat="1" applyFont="1" applyFill="1" applyBorder="1" applyAlignment="1">
      <alignment horizontal="center" vertical="top"/>
    </xf>
    <xf numFmtId="176" fontId="8" fillId="0" borderId="22" xfId="195" applyNumberFormat="1" applyFont="1" applyFill="1" applyBorder="1" applyAlignment="1">
      <alignment horizontal="center" vertical="top"/>
    </xf>
    <xf numFmtId="0" fontId="80" fillId="30" borderId="22" xfId="0" applyNumberFormat="1" applyFont="1" applyFill="1" applyBorder="1" applyAlignment="1">
      <alignment horizontal="center" vertical="center" shrinkToFit="1"/>
    </xf>
    <xf numFmtId="0" fontId="81" fillId="0" borderId="22" xfId="0" applyNumberFormat="1" applyFont="1" applyBorder="1" applyAlignment="1">
      <alignment vertical="center" shrinkToFit="1"/>
    </xf>
    <xf numFmtId="0" fontId="81" fillId="0" borderId="22" xfId="0" applyNumberFormat="1" applyFont="1" applyBorder="1" applyAlignment="1">
      <alignment horizontal="left" vertical="center" shrinkToFit="1"/>
    </xf>
    <xf numFmtId="0" fontId="83" fillId="30" borderId="25" xfId="0" applyNumberFormat="1" applyFont="1" applyFill="1" applyBorder="1" applyAlignment="1">
      <alignment horizontal="center" vertical="center" wrapText="1"/>
    </xf>
    <xf numFmtId="0" fontId="83" fillId="30" borderId="26" xfId="0" applyNumberFormat="1" applyFont="1" applyFill="1" applyBorder="1" applyAlignment="1">
      <alignment horizontal="center" vertical="center" wrapText="1"/>
    </xf>
    <xf numFmtId="0" fontId="81" fillId="0" borderId="27" xfId="0" applyNumberFormat="1" applyFont="1" applyBorder="1" applyAlignment="1">
      <alignment horizontal="left" vertical="center" shrinkToFit="1"/>
    </xf>
    <xf numFmtId="0" fontId="81" fillId="0" borderId="25" xfId="0" applyNumberFormat="1" applyFont="1" applyBorder="1" applyAlignment="1">
      <alignment horizontal="left" vertical="center" shrinkToFit="1"/>
    </xf>
    <xf numFmtId="0" fontId="81" fillId="0" borderId="26" xfId="0" applyNumberFormat="1" applyFont="1" applyBorder="1" applyAlignment="1">
      <alignment horizontal="left" vertical="center" shrinkToFit="1"/>
    </xf>
    <xf numFmtId="0" fontId="83" fillId="30" borderId="27" xfId="0" applyNumberFormat="1" applyFont="1" applyFill="1" applyBorder="1" applyAlignment="1">
      <alignment horizontal="center" vertical="center" wrapText="1" shrinkToFit="1"/>
    </xf>
    <xf numFmtId="0" fontId="83" fillId="30" borderId="25" xfId="0" applyNumberFormat="1" applyFont="1" applyFill="1" applyBorder="1" applyAlignment="1">
      <alignment horizontal="center" vertical="center" shrinkToFit="1"/>
    </xf>
    <xf numFmtId="0" fontId="83" fillId="30" borderId="26" xfId="0" applyNumberFormat="1" applyFont="1" applyFill="1" applyBorder="1" applyAlignment="1">
      <alignment horizontal="center" vertical="center" shrinkToFit="1"/>
    </xf>
    <xf numFmtId="0" fontId="42" fillId="32" borderId="15" xfId="195" applyFont="1" applyFill="1" applyBorder="1" applyAlignment="1" applyProtection="1">
      <alignment horizontal="center" vertical="center" wrapText="1"/>
      <protection locked="0"/>
    </xf>
    <xf numFmtId="0" fontId="42" fillId="32" borderId="16" xfId="195" applyFont="1" applyFill="1" applyBorder="1" applyAlignment="1" applyProtection="1">
      <alignment horizontal="center" vertical="center" wrapText="1"/>
      <protection locked="0"/>
    </xf>
    <xf numFmtId="0" fontId="6" fillId="32" borderId="27" xfId="195" applyFont="1" applyFill="1" applyBorder="1" applyAlignment="1">
      <alignment horizontal="center"/>
    </xf>
    <xf numFmtId="0" fontId="6" fillId="32" borderId="25" xfId="195" applyFont="1" applyFill="1" applyBorder="1" applyAlignment="1">
      <alignment horizontal="center"/>
    </xf>
    <xf numFmtId="0" fontId="6" fillId="32" borderId="26" xfId="195" applyFont="1" applyFill="1" applyBorder="1" applyAlignment="1">
      <alignment horizontal="center"/>
    </xf>
    <xf numFmtId="176" fontId="8" fillId="0" borderId="27" xfId="195" applyNumberFormat="1" applyFont="1" applyFill="1" applyBorder="1" applyAlignment="1">
      <alignment horizontal="center" vertical="top" shrinkToFit="1"/>
    </xf>
    <xf numFmtId="176" fontId="8" fillId="0" borderId="26" xfId="195" applyNumberFormat="1" applyFont="1" applyFill="1" applyBorder="1" applyAlignment="1">
      <alignment horizontal="center" vertical="top" shrinkToFit="1"/>
    </xf>
    <xf numFmtId="177" fontId="8" fillId="0" borderId="27" xfId="195" applyNumberFormat="1" applyFont="1" applyFill="1" applyBorder="1" applyAlignment="1">
      <alignment horizontal="center" vertical="top" shrinkToFit="1"/>
    </xf>
    <xf numFmtId="177" fontId="8" fillId="0" borderId="25" xfId="195" applyNumberFormat="1" applyFont="1" applyFill="1" applyBorder="1" applyAlignment="1">
      <alignment horizontal="center" vertical="top" shrinkToFit="1"/>
    </xf>
    <xf numFmtId="177" fontId="8" fillId="0" borderId="26" xfId="195" applyNumberFormat="1" applyFont="1" applyFill="1" applyBorder="1" applyAlignment="1">
      <alignment horizontal="center" vertical="top" shrinkToFit="1"/>
    </xf>
    <xf numFmtId="176" fontId="8" fillId="0" borderId="27" xfId="195" applyNumberFormat="1" applyFont="1" applyBorder="1" applyAlignment="1">
      <alignment horizontal="left" vertical="top" shrinkToFit="1"/>
    </xf>
    <xf numFmtId="176" fontId="8" fillId="0" borderId="25" xfId="195" applyNumberFormat="1" applyFont="1" applyBorder="1" applyAlignment="1">
      <alignment horizontal="left" vertical="top" shrinkToFit="1"/>
    </xf>
    <xf numFmtId="176" fontId="8" fillId="0" borderId="26" xfId="195" applyNumberFormat="1" applyFont="1" applyBorder="1" applyAlignment="1">
      <alignment horizontal="left" vertical="top" shrinkToFit="1"/>
    </xf>
    <xf numFmtId="176" fontId="8" fillId="0" borderId="27" xfId="195" applyNumberFormat="1" applyFont="1" applyFill="1" applyBorder="1" applyAlignment="1">
      <alignment horizontal="left" vertical="top" shrinkToFit="1"/>
    </xf>
    <xf numFmtId="176" fontId="8" fillId="0" borderId="25" xfId="195" applyNumberFormat="1" applyFont="1" applyFill="1" applyBorder="1" applyAlignment="1">
      <alignment horizontal="left" vertical="top" shrinkToFit="1"/>
    </xf>
    <xf numFmtId="176" fontId="8" fillId="0" borderId="26" xfId="195" applyNumberFormat="1" applyFont="1" applyFill="1" applyBorder="1" applyAlignment="1">
      <alignment horizontal="left" vertical="top" shrinkToFit="1"/>
    </xf>
    <xf numFmtId="176" fontId="8" fillId="0" borderId="25" xfId="195" applyNumberFormat="1" applyFont="1" applyFill="1" applyBorder="1" applyAlignment="1">
      <alignment horizontal="center" vertical="top" shrinkToFit="1"/>
    </xf>
    <xf numFmtId="49" fontId="8" fillId="0" borderId="27" xfId="195" applyNumberFormat="1" applyFont="1" applyFill="1" applyBorder="1" applyAlignment="1">
      <alignment horizontal="left" vertical="top" shrinkToFit="1"/>
    </xf>
    <xf numFmtId="49" fontId="8" fillId="0" borderId="25" xfId="195" applyNumberFormat="1" applyFont="1" applyFill="1" applyBorder="1" applyAlignment="1">
      <alignment horizontal="left" vertical="top" shrinkToFit="1"/>
    </xf>
    <xf numFmtId="49" fontId="8" fillId="0" borderId="26" xfId="195" applyNumberFormat="1" applyFont="1" applyFill="1" applyBorder="1" applyAlignment="1">
      <alignment horizontal="left" vertical="top" shrinkToFit="1"/>
    </xf>
    <xf numFmtId="0" fontId="6" fillId="16" borderId="22" xfId="195" applyFont="1" applyFill="1" applyBorder="1" applyAlignment="1" applyProtection="1">
      <alignment horizontal="center" vertical="center"/>
      <protection locked="0"/>
    </xf>
    <xf numFmtId="0" fontId="42" fillId="32" borderId="23" xfId="195" applyFont="1" applyFill="1" applyBorder="1" applyAlignment="1" applyProtection="1">
      <alignment horizontal="center" vertical="center" wrapText="1"/>
      <protection locked="0"/>
    </xf>
    <xf numFmtId="0" fontId="42" fillId="32" borderId="24" xfId="195" applyFont="1" applyFill="1" applyBorder="1" applyAlignment="1" applyProtection="1">
      <alignment horizontal="center" vertical="center" wrapText="1"/>
      <protection locked="0"/>
    </xf>
    <xf numFmtId="0" fontId="42" fillId="32" borderId="21" xfId="195" applyFont="1" applyFill="1" applyBorder="1" applyAlignment="1" applyProtection="1">
      <alignment horizontal="center" vertical="center" wrapText="1"/>
      <protection locked="0"/>
    </xf>
    <xf numFmtId="0" fontId="42" fillId="32" borderId="17" xfId="195" applyFont="1" applyFill="1" applyBorder="1" applyAlignment="1" applyProtection="1">
      <alignment horizontal="center" vertical="center" wrapText="1"/>
      <protection locked="0"/>
    </xf>
    <xf numFmtId="14" fontId="6" fillId="0" borderId="22" xfId="195" applyNumberFormat="1" applyFont="1" applyBorder="1" applyAlignment="1">
      <alignment horizontal="center"/>
    </xf>
    <xf numFmtId="176" fontId="6" fillId="0" borderId="22" xfId="195" applyNumberFormat="1" applyFont="1" applyBorder="1" applyAlignment="1" applyProtection="1">
      <alignment horizontal="center" vertical="center"/>
    </xf>
    <xf numFmtId="176" fontId="6" fillId="0" borderId="27" xfId="195" applyNumberFormat="1" applyFont="1" applyBorder="1" applyAlignment="1" applyProtection="1">
      <alignment horizontal="center" vertical="center"/>
    </xf>
    <xf numFmtId="178" fontId="8" fillId="0" borderId="27" xfId="195" applyNumberFormat="1" applyFont="1" applyFill="1" applyBorder="1" applyAlignment="1">
      <alignment horizontal="left" vertical="top" shrinkToFit="1"/>
    </xf>
    <xf numFmtId="178" fontId="8" fillId="0" borderId="26" xfId="195" applyNumberFormat="1" applyFont="1" applyFill="1" applyBorder="1" applyAlignment="1">
      <alignment horizontal="left" vertical="top" shrinkToFit="1"/>
    </xf>
    <xf numFmtId="49" fontId="42" fillId="0" borderId="27" xfId="195" applyNumberFormat="1" applyFont="1" applyFill="1" applyBorder="1" applyAlignment="1">
      <alignment horizontal="left" vertical="center" shrinkToFit="1"/>
    </xf>
    <xf numFmtId="49" fontId="42" fillId="0" borderId="25" xfId="195" applyNumberFormat="1" applyFont="1" applyFill="1" applyBorder="1" applyAlignment="1">
      <alignment horizontal="left" vertical="center" shrinkToFit="1"/>
    </xf>
    <xf numFmtId="49" fontId="42" fillId="0" borderId="26" xfId="195" applyNumberFormat="1" applyFont="1" applyFill="1" applyBorder="1" applyAlignment="1">
      <alignment horizontal="left" vertical="center" shrinkToFit="1"/>
    </xf>
    <xf numFmtId="0" fontId="8" fillId="32" borderId="15" xfId="195" applyFont="1" applyFill="1" applyBorder="1" applyAlignment="1" applyProtection="1">
      <alignment horizontal="center" vertical="center"/>
      <protection locked="0"/>
    </xf>
    <xf numFmtId="0" fontId="8" fillId="32" borderId="16" xfId="195" applyFont="1" applyFill="1" applyBorder="1" applyAlignment="1" applyProtection="1">
      <alignment horizontal="center" vertical="center"/>
      <protection locked="0"/>
    </xf>
    <xf numFmtId="176" fontId="6" fillId="0" borderId="20" xfId="195" applyNumberFormat="1" applyFont="1" applyBorder="1" applyAlignment="1" applyProtection="1">
      <alignment horizontal="center" vertical="center"/>
    </xf>
    <xf numFmtId="0" fontId="6" fillId="26" borderId="28" xfId="195" applyFont="1" applyFill="1" applyBorder="1" applyAlignment="1" applyProtection="1">
      <alignment horizontal="center" vertical="center"/>
      <protection locked="0"/>
    </xf>
    <xf numFmtId="0" fontId="6" fillId="26" borderId="29" xfId="195" applyFont="1" applyFill="1" applyBorder="1" applyAlignment="1" applyProtection="1">
      <alignment horizontal="center" vertical="center"/>
      <protection locked="0"/>
    </xf>
    <xf numFmtId="0" fontId="6" fillId="16" borderId="16" xfId="195" applyFont="1" applyFill="1" applyBorder="1" applyAlignment="1" applyProtection="1">
      <alignment horizontal="center" vertical="center"/>
      <protection locked="0"/>
    </xf>
    <xf numFmtId="0" fontId="6" fillId="16" borderId="20" xfId="195" applyFont="1" applyFill="1" applyBorder="1" applyAlignment="1" applyProtection="1">
      <alignment horizontal="center" vertical="center"/>
      <protection locked="0"/>
    </xf>
    <xf numFmtId="0" fontId="8" fillId="32" borderId="22" xfId="195" applyFont="1" applyFill="1" applyBorder="1" applyAlignment="1" applyProtection="1">
      <alignment horizontal="center" vertical="center"/>
      <protection locked="0"/>
    </xf>
    <xf numFmtId="0" fontId="8" fillId="32" borderId="17" xfId="195" applyFont="1" applyFill="1" applyBorder="1" applyAlignment="1" applyProtection="1">
      <alignment horizontal="center" vertical="center"/>
      <protection locked="0"/>
    </xf>
    <xf numFmtId="0" fontId="6" fillId="0" borderId="22" xfId="195" applyFont="1" applyBorder="1" applyAlignment="1">
      <alignment horizontal="center"/>
    </xf>
    <xf numFmtId="0" fontId="6" fillId="16" borderId="26" xfId="195" applyFont="1" applyFill="1" applyBorder="1" applyAlignment="1" applyProtection="1">
      <alignment horizontal="center" vertical="center"/>
      <protection locked="0"/>
    </xf>
    <xf numFmtId="0" fontId="87" fillId="32" borderId="20" xfId="195" applyFont="1" applyFill="1" applyBorder="1" applyAlignment="1">
      <alignment horizontal="center"/>
    </xf>
    <xf numFmtId="0" fontId="87" fillId="32" borderId="22" xfId="195" applyFont="1" applyFill="1" applyBorder="1" applyAlignment="1">
      <alignment horizontal="center"/>
    </xf>
    <xf numFmtId="9" fontId="6" fillId="0" borderId="20" xfId="195" applyNumberFormat="1" applyFont="1" applyBorder="1" applyAlignment="1" applyProtection="1">
      <alignment horizontal="center" vertical="center"/>
    </xf>
    <xf numFmtId="9" fontId="6" fillId="0" borderId="29" xfId="195" applyNumberFormat="1" applyFont="1" applyBorder="1" applyAlignment="1" applyProtection="1">
      <alignment horizontal="center" vertical="center"/>
    </xf>
    <xf numFmtId="9" fontId="6" fillId="0" borderId="30" xfId="195" applyNumberFormat="1" applyFont="1" applyBorder="1" applyAlignment="1" applyProtection="1">
      <alignment horizontal="center" vertical="center"/>
    </xf>
    <xf numFmtId="176" fontId="6" fillId="0" borderId="29" xfId="195" applyNumberFormat="1" applyFont="1" applyBorder="1" applyAlignment="1" applyProtection="1">
      <alignment horizontal="center" vertical="center"/>
    </xf>
    <xf numFmtId="0" fontId="8" fillId="32" borderId="27" xfId="195" applyFont="1" applyFill="1" applyBorder="1" applyAlignment="1" applyProtection="1">
      <alignment horizontal="center" vertical="center"/>
      <protection locked="0"/>
    </xf>
    <xf numFmtId="0" fontId="8" fillId="32" borderId="26" xfId="195" applyFont="1" applyFill="1" applyBorder="1" applyAlignment="1" applyProtection="1">
      <alignment horizontal="center" vertical="center"/>
      <protection locked="0"/>
    </xf>
    <xf numFmtId="0" fontId="8" fillId="32" borderId="19" xfId="195" applyFont="1" applyFill="1" applyBorder="1" applyAlignment="1" applyProtection="1">
      <alignment horizontal="left" vertical="center"/>
      <protection locked="0"/>
    </xf>
    <xf numFmtId="0" fontId="8" fillId="32" borderId="0" xfId="195" applyFont="1" applyFill="1" applyBorder="1" applyAlignment="1" applyProtection="1">
      <alignment horizontal="left" vertical="center"/>
      <protection locked="0"/>
    </xf>
    <xf numFmtId="0" fontId="8" fillId="32" borderId="18" xfId="195" applyFont="1" applyFill="1" applyBorder="1" applyAlignment="1" applyProtection="1">
      <alignment horizontal="left" vertical="center"/>
      <protection locked="0"/>
    </xf>
    <xf numFmtId="0" fontId="8" fillId="32" borderId="15" xfId="195" applyFont="1" applyFill="1" applyBorder="1" applyAlignment="1" applyProtection="1">
      <alignment horizontal="left" vertical="center"/>
      <protection locked="0"/>
    </xf>
    <xf numFmtId="0" fontId="8" fillId="32" borderId="17" xfId="195" applyFont="1" applyFill="1" applyBorder="1" applyAlignment="1" applyProtection="1">
      <alignment horizontal="left" vertical="center"/>
      <protection locked="0"/>
    </xf>
    <xf numFmtId="0" fontId="8" fillId="32" borderId="16" xfId="195" applyFont="1" applyFill="1" applyBorder="1" applyAlignment="1" applyProtection="1">
      <alignment horizontal="left" vertical="center"/>
      <protection locked="0"/>
    </xf>
    <xf numFmtId="0" fontId="8" fillId="32" borderId="23" xfId="195" applyFont="1" applyFill="1" applyBorder="1" applyAlignment="1" applyProtection="1">
      <alignment horizontal="center" vertical="center"/>
      <protection locked="0"/>
    </xf>
    <xf numFmtId="0" fontId="8" fillId="32" borderId="21" xfId="195" applyFont="1" applyFill="1" applyBorder="1" applyAlignment="1" applyProtection="1">
      <alignment horizontal="center" vertical="center"/>
      <protection locked="0"/>
    </xf>
    <xf numFmtId="0" fontId="8" fillId="32" borderId="24" xfId="195" applyFont="1" applyFill="1" applyBorder="1" applyAlignment="1" applyProtection="1">
      <alignment horizontal="center" vertical="center"/>
      <protection locked="0"/>
    </xf>
  </cellXfs>
  <cellStyles count="270">
    <cellStyle name="_【基本設計】ASP開発画面一覧表" xfId="1"/>
    <cellStyle name="0,0_x000d_ NA_x000d_ " xfId="2"/>
    <cellStyle name="0,0_x000d__x000a_NA_x000d__x000a_" xfId="3"/>
    <cellStyle name="20% - アクセント 1" xfId="245" builtinId="30" customBuiltin="1"/>
    <cellStyle name="20% - アクセント 1 2" xfId="4"/>
    <cellStyle name="20% - アクセント 2" xfId="249" builtinId="34" customBuiltin="1"/>
    <cellStyle name="20% - アクセント 2 2" xfId="5"/>
    <cellStyle name="20% - アクセント 3" xfId="253" builtinId="38" customBuiltin="1"/>
    <cellStyle name="20% - アクセント 3 2" xfId="6"/>
    <cellStyle name="20% - アクセント 4" xfId="257" builtinId="42" customBuiltin="1"/>
    <cellStyle name="20% - アクセント 4 2" xfId="7"/>
    <cellStyle name="20% - アクセント 5" xfId="261" builtinId="46" customBuiltin="1"/>
    <cellStyle name="20% - アクセント 5 2" xfId="8"/>
    <cellStyle name="20% - アクセント 6" xfId="265" builtinId="50" customBuiltin="1"/>
    <cellStyle name="20% - アクセント 6 2" xfId="9"/>
    <cellStyle name="20% - 强调文字颜色 1" xfId="10"/>
    <cellStyle name="20% - 强调文字颜色 2" xfId="11"/>
    <cellStyle name="20% - 强调文字颜色 3" xfId="12"/>
    <cellStyle name="20% - 强调文字颜色 4" xfId="13"/>
    <cellStyle name="20% - 强调文字颜色 5" xfId="14"/>
    <cellStyle name="20% - 强调文字颜色 6" xfId="15"/>
    <cellStyle name="40% - アクセント 1" xfId="246" builtinId="31" customBuiltin="1"/>
    <cellStyle name="40% - アクセント 1 2" xfId="16"/>
    <cellStyle name="40% - アクセント 2" xfId="250" builtinId="35" customBuiltin="1"/>
    <cellStyle name="40% - アクセント 2 2" xfId="17"/>
    <cellStyle name="40% - アクセント 3" xfId="254" builtinId="39" customBuiltin="1"/>
    <cellStyle name="40% - アクセント 3 2" xfId="18"/>
    <cellStyle name="40% - アクセント 4" xfId="258" builtinId="43" customBuiltin="1"/>
    <cellStyle name="40% - アクセント 4 2" xfId="19"/>
    <cellStyle name="40% - アクセント 5" xfId="262" builtinId="47" customBuiltin="1"/>
    <cellStyle name="40% - アクセント 5 2" xfId="20"/>
    <cellStyle name="40% - アクセント 6" xfId="266" builtinId="51" customBuiltin="1"/>
    <cellStyle name="40% - アクセント 6 2" xfId="21"/>
    <cellStyle name="40% - 强调文字颜色 1" xfId="22"/>
    <cellStyle name="40% - 强调文字颜色 2" xfId="23"/>
    <cellStyle name="40% - 强调文字颜色 3" xfId="24"/>
    <cellStyle name="40% - 强调文字颜色 4" xfId="25"/>
    <cellStyle name="40% - 强调文字颜色 5" xfId="26"/>
    <cellStyle name="40% - 强调文字颜色 6" xfId="27"/>
    <cellStyle name="60% - アクセント 1" xfId="247" builtinId="32" customBuiltin="1"/>
    <cellStyle name="60% - アクセント 1 2" xfId="28"/>
    <cellStyle name="60% - アクセント 2" xfId="251" builtinId="36" customBuiltin="1"/>
    <cellStyle name="60% - アクセント 2 2" xfId="29"/>
    <cellStyle name="60% - アクセント 3" xfId="255" builtinId="40" customBuiltin="1"/>
    <cellStyle name="60% - アクセント 3 2" xfId="30"/>
    <cellStyle name="60% - アクセント 4" xfId="259" builtinId="44" customBuiltin="1"/>
    <cellStyle name="60% - アクセント 4 2" xfId="31"/>
    <cellStyle name="60% - アクセント 5" xfId="263" builtinId="48" customBuiltin="1"/>
    <cellStyle name="60% - アクセント 5 2" xfId="32"/>
    <cellStyle name="60% - アクセント 6" xfId="267" builtinId="52" customBuiltin="1"/>
    <cellStyle name="60% - アクセント 6 2" xfId="33"/>
    <cellStyle name="60% - 强调文字颜色 1" xfId="34"/>
    <cellStyle name="60% - 强调文字颜色 2" xfId="35"/>
    <cellStyle name="60% - 强调文字颜色 3" xfId="36"/>
    <cellStyle name="60% - 强调文字颜色 4" xfId="37"/>
    <cellStyle name="60% - 强调文字颜色 5" xfId="38"/>
    <cellStyle name="60% - 强调文字颜色 6" xfId="39"/>
    <cellStyle name="8p" xfId="40"/>
    <cellStyle name="8p 2" xfId="41"/>
    <cellStyle name="8p 3" xfId="42"/>
    <cellStyle name="args.style" xfId="43"/>
    <cellStyle name="BD標準" xfId="44"/>
    <cellStyle name="Calc Currency (0)" xfId="45"/>
    <cellStyle name="entry" xfId="46"/>
    <cellStyle name="Followed Hyperlink" xfId="47"/>
    <cellStyle name="GBS Files" xfId="48"/>
    <cellStyle name="Grey" xfId="49"/>
    <cellStyle name="Header1" xfId="50"/>
    <cellStyle name="Header2" xfId="51"/>
    <cellStyle name="Header2 2" xfId="52"/>
    <cellStyle name="Header2 3" xfId="53"/>
    <cellStyle name="Hyperlink" xfId="54"/>
    <cellStyle name="IBM(401K)" xfId="55"/>
    <cellStyle name="Input [yellow]" xfId="56"/>
    <cellStyle name="Input [yellow] 2" xfId="57"/>
    <cellStyle name="Input [yellow] 3" xfId="58"/>
    <cellStyle name="J401K" xfId="59"/>
    <cellStyle name="Normal - Style1" xfId="60"/>
    <cellStyle name="Normal - スタイル1" xfId="61"/>
    <cellStyle name="Normal - スタイル2" xfId="62"/>
    <cellStyle name="Normal - スタイル3" xfId="63"/>
    <cellStyle name="Normal - スタイル4" xfId="64"/>
    <cellStyle name="Normal - スタイル5" xfId="65"/>
    <cellStyle name="Normal - スタイル6" xfId="66"/>
    <cellStyle name="Normal - スタイル7" xfId="67"/>
    <cellStyle name="Normal - スタイル8" xfId="68"/>
    <cellStyle name="Normal_#18-Internet" xfId="69"/>
    <cellStyle name="per.style" xfId="70"/>
    <cellStyle name="Percent [2]" xfId="71"/>
    <cellStyle name="price" xfId="72"/>
    <cellStyle name="revised" xfId="73"/>
    <cellStyle name="section" xfId="74"/>
    <cellStyle name="subhead" xfId="75"/>
    <cellStyle name="Ｔ２０５" xfId="76"/>
    <cellStyle name="Ｔ２０５１" xfId="77"/>
    <cellStyle name="Ｔ２０５２" xfId="78"/>
    <cellStyle name="Ｔ２０５３" xfId="79"/>
    <cellStyle name="title" xfId="80"/>
    <cellStyle name="Tusental (0)_pldt" xfId="81"/>
    <cellStyle name="Tusental_pldt" xfId="82"/>
    <cellStyle name="Valuta (0)_pldt" xfId="83"/>
    <cellStyle name="Valuta_pldt" xfId="84"/>
    <cellStyle name="アクセント 1" xfId="244" builtinId="29" customBuiltin="1"/>
    <cellStyle name="アクセント 1 2" xfId="85"/>
    <cellStyle name="アクセント 2" xfId="248" builtinId="33" customBuiltin="1"/>
    <cellStyle name="アクセント 2 2" xfId="86"/>
    <cellStyle name="アクセント 3" xfId="252" builtinId="37" customBuiltin="1"/>
    <cellStyle name="アクセント 3 2" xfId="87"/>
    <cellStyle name="アクセント 4" xfId="256" builtinId="41" customBuiltin="1"/>
    <cellStyle name="アクセント 4 2" xfId="88"/>
    <cellStyle name="アクセント 5" xfId="260" builtinId="45" customBuiltin="1"/>
    <cellStyle name="アクセント 5 2" xfId="89"/>
    <cellStyle name="アクセント 6" xfId="264" builtinId="49" customBuiltin="1"/>
    <cellStyle name="アクセント 6 2" xfId="90"/>
    <cellStyle name="スタイル 1" xfId="91"/>
    <cellStyle name="タイトル" xfId="228" builtinId="15" customBuiltin="1"/>
    <cellStyle name="タイトル 2" xfId="92"/>
    <cellStyle name="チェック セル" xfId="240" builtinId="23" customBuiltin="1"/>
    <cellStyle name="チェック セル 2" xfId="93"/>
    <cellStyle name="どちらでもない" xfId="235" builtinId="28" customBuiltin="1"/>
    <cellStyle name="どちらでもない 2" xfId="94"/>
    <cellStyle name="パーセント()" xfId="95"/>
    <cellStyle name="パーセント(0.00)" xfId="96"/>
    <cellStyle name="パーセント[0.00]" xfId="97"/>
    <cellStyle name="メモ 2" xfId="98"/>
    <cellStyle name="メモ 2 2" xfId="99"/>
    <cellStyle name="メモ 2 3" xfId="100"/>
    <cellStyle name="メモ 3" xfId="269"/>
    <cellStyle name="リンク セル" xfId="239" builtinId="24" customBuiltin="1"/>
    <cellStyle name="リンク セル 2" xfId="101"/>
    <cellStyle name="悪い" xfId="234" builtinId="27" customBuiltin="1"/>
    <cellStyle name="悪い 2" xfId="102"/>
    <cellStyle name="解释性文本" xfId="103"/>
    <cellStyle name="基本フォーム" xfId="104"/>
    <cellStyle name="基本フォーム 2" xfId="105"/>
    <cellStyle name="議事録" xfId="106"/>
    <cellStyle name="計算" xfId="238" builtinId="22" customBuiltin="1"/>
    <cellStyle name="計算 2" xfId="107"/>
    <cellStyle name="計算 2 2" xfId="108"/>
    <cellStyle name="計算 2 3" xfId="109"/>
    <cellStyle name="警告文" xfId="241" builtinId="11" customBuiltin="1"/>
    <cellStyle name="警告文 2" xfId="110"/>
    <cellStyle name="警告文本" xfId="111"/>
    <cellStyle name="桁区切り 2" xfId="112"/>
    <cellStyle name="見出し 1" xfId="229" builtinId="16" customBuiltin="1"/>
    <cellStyle name="見出し 1 2" xfId="113"/>
    <cellStyle name="見出し 2" xfId="230" builtinId="17" customBuiltin="1"/>
    <cellStyle name="見出し 2 2" xfId="114"/>
    <cellStyle name="見出し 3" xfId="231" builtinId="18" customBuiltin="1"/>
    <cellStyle name="見出し 3 2" xfId="115"/>
    <cellStyle name="見出し 4" xfId="232" builtinId="19" customBuiltin="1"/>
    <cellStyle name="見出し 4 2" xfId="116"/>
    <cellStyle name="見出し１" xfId="117"/>
    <cellStyle name="好" xfId="118"/>
    <cellStyle name="好_01-1.RM販売管理_設計書_受注(LF)" xfId="119"/>
    <cellStyle name="好_01-1.RM販売管理_設計書_受注(LF)_次期SKitアプリケーション機能（20_画面・帳票一覧）" xfId="120"/>
    <cellStyle name="好_01-2.RM販売管理_設計書_受注（金型）（Ver.1.0）" xfId="121"/>
    <cellStyle name="好_01-2.RM販売管理_設計書_受注（金型）（Ver.1.0）_次期SKitアプリケーション機能（20_画面・帳票一覧）" xfId="122"/>
    <cellStyle name="好_01-2.RM販売管理_設計書_受注（金型）(Ver.1.3)" xfId="123"/>
    <cellStyle name="好_01-2.RM販売管理_設計書_受注（金型）(Ver.1.3)_次期SKitアプリケーション機能（20_画面・帳票一覧）" xfId="124"/>
    <cellStyle name="好_02-1.RM販売管理_設計書_加工手配（金型）(Ver.1.2)" xfId="125"/>
    <cellStyle name="好_02-1.RM販売管理_設計書_加工手配（金型）(Ver.1.2)_次期SKitアプリケーション機能（20_画面・帳票一覧）" xfId="126"/>
    <cellStyle name="好_06.RM販売管理_設計書_売上業務" xfId="127"/>
    <cellStyle name="好_06.RM販売管理_設計書_売上業務(Ver.2.0)" xfId="128"/>
    <cellStyle name="好_07-1.RM販売管理_設計書_請求業務" xfId="129"/>
    <cellStyle name="好_07-1.RM販売管理_設計書_請求業務_次期SKitアプリケーション機能（20_画面・帳票一覧）" xfId="130"/>
    <cellStyle name="好_08.RM販売管理_設計書_支払業務" xfId="131"/>
    <cellStyle name="好_RM販売管理_設計書_請求業務" xfId="132"/>
    <cellStyle name="好_RM販売管理_設計書_請求業務_次期SKitアプリケーション機能（20_画面・帳票一覧）" xfId="133"/>
    <cellStyle name="好_RM販売管理_設計書_入金業務_画面項目" xfId="134"/>
    <cellStyle name="好_RM販売管理_設計書_入金業務_画面項目_次期SKitアプリケーション機能（20_画面・帳票一覧）" xfId="135"/>
    <cellStyle name="好_RM販売管理_設計書_売上業務_画面項目" xfId="136"/>
    <cellStyle name="好_RM販売管理_設計書_売上業務_画面項目_次期SKitアプリケーション機能（20_画面・帳票一覧）" xfId="137"/>
    <cellStyle name="好_コピー ～ RM販売管理_設計書_売上業務_画面項目" xfId="138"/>
    <cellStyle name="好_コピー ～ RM販売管理_設計書_売上業務_画面項目_次期SKitアプリケーション機能（20_画面・帳票一覧）" xfId="139"/>
    <cellStyle name="差" xfId="140"/>
    <cellStyle name="差_01-1.RM販売管理_設計書_受注(LF)" xfId="141"/>
    <cellStyle name="差_01-1.RM販売管理_設計書_受注(LF)_次期SKitアプリケーション機能（20_画面・帳票一覧）" xfId="142"/>
    <cellStyle name="差_01-2.RM販売管理_設計書_受注（金型）（Ver.1.0）" xfId="143"/>
    <cellStyle name="差_01-2.RM販売管理_設計書_受注（金型）（Ver.1.0）_次期SKitアプリケーション機能（20_画面・帳票一覧）" xfId="144"/>
    <cellStyle name="差_01-2.RM販売管理_設計書_受注（金型）(Ver.1.3)" xfId="145"/>
    <cellStyle name="差_01-2.RM販売管理_設計書_受注（金型）(Ver.1.3)_次期SKitアプリケーション機能（20_画面・帳票一覧）" xfId="146"/>
    <cellStyle name="差_02-1.RM販売管理_設計書_加工手配（金型）(Ver.1.2)" xfId="147"/>
    <cellStyle name="差_02-1.RM販売管理_設計書_加工手配（金型）(Ver.1.2)_次期SKitアプリケーション機能（20_画面・帳票一覧）" xfId="148"/>
    <cellStyle name="差_06.RM販売管理_設計書_売上業務" xfId="149"/>
    <cellStyle name="差_06.RM販売管理_設計書_売上業務(Ver.2.0)" xfId="150"/>
    <cellStyle name="差_07-1.RM販売管理_設計書_請求業務" xfId="151"/>
    <cellStyle name="差_07-1.RM販売管理_設計書_請求業務_次期SKitアプリケーション機能（20_画面・帳票一覧）" xfId="152"/>
    <cellStyle name="差_08.RM販売管理_設計書_支払業務" xfId="153"/>
    <cellStyle name="差_RM販売管理_設計書_請求業務" xfId="154"/>
    <cellStyle name="差_RM販売管理_設計書_請求業務_次期SKitアプリケーション機能（20_画面・帳票一覧）" xfId="155"/>
    <cellStyle name="差_RM販売管理_設計書_入金業務_画面項目" xfId="156"/>
    <cellStyle name="差_RM販売管理_設計書_入金業務_画面項目_次期SKitアプリケーション機能（20_画面・帳票一覧）" xfId="157"/>
    <cellStyle name="差_RM販売管理_設計書_売上業務_画面項目" xfId="158"/>
    <cellStyle name="差_RM販売管理_設計書_売上業務_画面項目_次期SKitアプリケーション機能（20_画面・帳票一覧）" xfId="159"/>
    <cellStyle name="差_コピー ～ RM販売管理_設計書_売上業務_画面項目" xfId="160"/>
    <cellStyle name="差_コピー ～ RM販売管理_設計書_売上業務_画面項目_次期SKitアプリケーション機能（20_画面・帳票一覧）" xfId="161"/>
    <cellStyle name="集計" xfId="243" builtinId="25" customBuiltin="1"/>
    <cellStyle name="集計 2" xfId="162"/>
    <cellStyle name="集計 2 2" xfId="163"/>
    <cellStyle name="集計 2 3" xfId="164"/>
    <cellStyle name="出力" xfId="237" builtinId="21" customBuiltin="1"/>
    <cellStyle name="出力 2" xfId="165"/>
    <cellStyle name="出力 2 2" xfId="166"/>
    <cellStyle name="出力 2 3" xfId="167"/>
    <cellStyle name="常规 2" xfId="168"/>
    <cellStyle name="常规 2 2" xfId="169"/>
    <cellStyle name="常规 3" xfId="170"/>
    <cellStyle name="常规 4" xfId="171"/>
    <cellStyle name="常规 5" xfId="172"/>
    <cellStyle name="常规 5 2" xfId="173"/>
    <cellStyle name="常规 6" xfId="174"/>
    <cellStyle name="常规 7" xfId="226"/>
    <cellStyle name="常规_ACCESS解析_開発スケジュール" xfId="175"/>
    <cellStyle name="説明文" xfId="242" builtinId="53" customBuiltin="1"/>
    <cellStyle name="説明文 2" xfId="176"/>
    <cellStyle name="注释" xfId="177"/>
    <cellStyle name="注释 2" xfId="178"/>
    <cellStyle name="注释 3" xfId="179"/>
    <cellStyle name="入力" xfId="236" builtinId="20" customBuiltin="1"/>
    <cellStyle name="入力 2" xfId="180"/>
    <cellStyle name="入力 2 2" xfId="181"/>
    <cellStyle name="入力 2 3" xfId="182"/>
    <cellStyle name="標準" xfId="0" builtinId="0"/>
    <cellStyle name="標準 2" xfId="183"/>
    <cellStyle name="標準 2 2" xfId="184"/>
    <cellStyle name="標準 2 2 2" xfId="185"/>
    <cellStyle name="標準 2 3" xfId="186"/>
    <cellStyle name="標準 2 4" xfId="187"/>
    <cellStyle name="標準 3" xfId="188"/>
    <cellStyle name="標準 3 2" xfId="189"/>
    <cellStyle name="標準 3 2 2" xfId="190"/>
    <cellStyle name="標準 4" xfId="191"/>
    <cellStyle name="標準 4 2" xfId="192"/>
    <cellStyle name="標準 5" xfId="193"/>
    <cellStyle name="標準 6" xfId="194"/>
    <cellStyle name="標準 6 2" xfId="227"/>
    <cellStyle name="標準 7" xfId="225"/>
    <cellStyle name="標準 8" xfId="268"/>
    <cellStyle name="標準_アルバイト給与" xfId="195"/>
    <cellStyle name="未定義" xfId="196"/>
    <cellStyle name="良い" xfId="233" builtinId="26" customBuiltin="1"/>
    <cellStyle name="良い 2" xfId="197"/>
    <cellStyle name="强调文字颜色 1" xfId="198"/>
    <cellStyle name="强调文字颜色 2" xfId="199"/>
    <cellStyle name="强调文字颜色 3" xfId="200"/>
    <cellStyle name="强调文字颜色 4" xfId="201"/>
    <cellStyle name="强调文字颜色 5" xfId="202"/>
    <cellStyle name="强调文字颜色 6" xfId="203"/>
    <cellStyle name="标题" xfId="204"/>
    <cellStyle name="标题 1" xfId="205"/>
    <cellStyle name="标题 2" xfId="206"/>
    <cellStyle name="标题 3" xfId="207"/>
    <cellStyle name="标题 4" xfId="208"/>
    <cellStyle name="标题_01-1.RM販売管理_設計書_受注(LF)" xfId="209"/>
    <cellStyle name="检查单元格" xfId="210"/>
    <cellStyle name="汇总" xfId="211"/>
    <cellStyle name="汇总 2" xfId="212"/>
    <cellStyle name="汇总 3" xfId="213"/>
    <cellStyle name="计算" xfId="214"/>
    <cellStyle name="计算 2" xfId="215"/>
    <cellStyle name="计算 3" xfId="216"/>
    <cellStyle name="输出" xfId="217"/>
    <cellStyle name="输出 2" xfId="218"/>
    <cellStyle name="输出 3" xfId="219"/>
    <cellStyle name="输入" xfId="220"/>
    <cellStyle name="输入 2" xfId="221"/>
    <cellStyle name="输入 3" xfId="222"/>
    <cellStyle name="适中" xfId="223"/>
    <cellStyle name="链接单元格" xfId="224"/>
  </cellStyles>
  <dxfs count="426"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ont>
        <color rgb="FFFFFF00"/>
      </font>
    </dxf>
    <dxf>
      <font>
        <color rgb="FFFFFF00"/>
      </font>
    </dxf>
    <dxf>
      <font>
        <color theme="9" tint="0.79998168889431442"/>
      </font>
    </dxf>
    <dxf>
      <font>
        <color rgb="FFFFC000"/>
      </font>
    </dxf>
    <dxf>
      <font>
        <color theme="9" tint="0.79998168889431442"/>
      </font>
    </dxf>
    <dxf>
      <font>
        <color rgb="FFFFC00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ont>
        <color rgb="FFFFFF00"/>
      </font>
    </dxf>
    <dxf>
      <font>
        <color rgb="FFFFFF00"/>
      </font>
    </dxf>
    <dxf>
      <font>
        <color theme="9" tint="0.79998168889431442"/>
      </font>
    </dxf>
    <dxf>
      <font>
        <color rgb="FFFFC000"/>
      </font>
    </dxf>
    <dxf>
      <font>
        <color theme="9" tint="0.79998168889431442"/>
      </font>
    </dxf>
    <dxf>
      <font>
        <color rgb="FFFFC00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ont>
        <color rgb="FFFFFF00"/>
      </font>
    </dxf>
    <dxf>
      <font>
        <color theme="9" tint="0.79998168889431442"/>
      </font>
    </dxf>
    <dxf>
      <font>
        <color rgb="FFFFC00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ont>
        <color rgb="FFFFFF00"/>
      </font>
    </dxf>
    <dxf>
      <font>
        <color theme="9" tint="0.79998168889431442"/>
      </font>
    </dxf>
    <dxf>
      <font>
        <color rgb="FFFFC00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 patternType="solid">
          <fgColor auto="1"/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</xdr:colOff>
      <xdr:row>20</xdr:row>
      <xdr:rowOff>161925</xdr:rowOff>
    </xdr:from>
    <xdr:to>
      <xdr:col>27</xdr:col>
      <xdr:colOff>57150</xdr:colOff>
      <xdr:row>22</xdr:row>
      <xdr:rowOff>49681</xdr:rowOff>
    </xdr:to>
    <xdr:pic>
      <xdr:nvPicPr>
        <xdr:cNvPr id="7" name="図 6" descr="アイテックスロゴ和文ヨコ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24175" y="4953000"/>
          <a:ext cx="3562350" cy="2306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228809</xdr:colOff>
      <xdr:row>3</xdr:row>
      <xdr:rowOff>145479</xdr:rowOff>
    </xdr:to>
    <xdr:sp macro="" textlink="">
      <xdr:nvSpPr>
        <xdr:cNvPr id="4" name="正方形/長方形 3"/>
        <xdr:cNvSpPr/>
      </xdr:nvSpPr>
      <xdr:spPr>
        <a:xfrm>
          <a:off x="0" y="0"/>
          <a:ext cx="2883109" cy="678879"/>
        </a:xfrm>
        <a:prstGeom prst="rect">
          <a:avLst/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rgbClr val="FF0000"/>
              </a:solidFill>
              <a:latin typeface="HG創英角ｺﾞｼｯｸUB" pitchFamily="49" charset="-128"/>
              <a:ea typeface="HG創英角ｺﾞｼｯｸUB" pitchFamily="49" charset="-128"/>
            </a:rPr>
            <a:t>情報種別：社外秘・重要</a:t>
          </a:r>
        </a:p>
        <a:p>
          <a:pPr algn="l"/>
          <a:r>
            <a:rPr kumimoji="1" lang="ja-JP" altLang="en-US" sz="1000">
              <a:solidFill>
                <a:srgbClr val="FF0000"/>
              </a:solidFill>
              <a:latin typeface="HG創英角ｺﾞｼｯｸUB" pitchFamily="49" charset="-128"/>
              <a:ea typeface="HG創英角ｺﾞｼｯｸUB" pitchFamily="49" charset="-128"/>
            </a:rPr>
            <a:t>会社名：アイテックス株式会社</a:t>
          </a:r>
        </a:p>
        <a:p>
          <a:pPr algn="l"/>
          <a:r>
            <a:rPr kumimoji="1" lang="ja-JP" altLang="en-US" sz="1000">
              <a:solidFill>
                <a:srgbClr val="FF0000"/>
              </a:solidFill>
              <a:latin typeface="HG創英角ｺﾞｼｯｸUB" pitchFamily="49" charset="-128"/>
              <a:ea typeface="HG創英角ｺﾞｼｯｸUB" pitchFamily="49" charset="-128"/>
            </a:rPr>
            <a:t>情報所有者：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284258</xdr:colOff>
      <xdr:row>49</xdr:row>
      <xdr:rowOff>170401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11942858" cy="8400001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36</xdr:col>
      <xdr:colOff>189020</xdr:colOff>
      <xdr:row>50</xdr:row>
      <xdr:rowOff>46591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30200" y="342900"/>
          <a:ext cx="11847620" cy="8276191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53</xdr:row>
      <xdr:rowOff>0</xdr:rowOff>
    </xdr:from>
    <xdr:to>
      <xdr:col>36</xdr:col>
      <xdr:colOff>284258</xdr:colOff>
      <xdr:row>101</xdr:row>
      <xdr:rowOff>65639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30200" y="9086850"/>
          <a:ext cx="11942858" cy="82952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18</xdr:col>
      <xdr:colOff>246163</xdr:colOff>
      <xdr:row>100</xdr:row>
      <xdr:rowOff>132305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8915400"/>
          <a:ext cx="11904763" cy="8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18</xdr:col>
      <xdr:colOff>265210</xdr:colOff>
      <xdr:row>50</xdr:row>
      <xdr:rowOff>75162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11923810" cy="8304762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36</xdr:col>
      <xdr:colOff>217591</xdr:colOff>
      <xdr:row>50</xdr:row>
      <xdr:rowOff>65639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30200" y="342900"/>
          <a:ext cx="11876191" cy="82952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     010205211105"/>
      <sheetName val="#REF"/>
      <sheetName val="PR"/>
      <sheetName val="勤務形態グループ一覧"/>
      <sheetName val="勤務形態一覧"/>
      <sheetName val="ﾛｰﾙ・ｾｷｭﾘﾃｨ条件"/>
      <sheetName val="発令事由"/>
      <sheetName val="在籍状況"/>
      <sheetName val="勤務地"/>
      <sheetName val="職能資格"/>
      <sheetName val="ビル"/>
      <sheetName val="参照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rinterSettings" Target="../printerSettings/printerSettings10.bin"/><Relationship Id="rId7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printerSettings" Target="../printerSettings/printerSettings16.bin"/><Relationship Id="rId7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O18"/>
  <sheetViews>
    <sheetView showGridLines="0" view="pageBreakPreview" zoomScaleNormal="80" zoomScaleSheetLayoutView="100" workbookViewId="0">
      <selection activeCell="M19" sqref="M19"/>
    </sheetView>
  </sheetViews>
  <sheetFormatPr defaultColWidth="3.125" defaultRowHeight="13.5"/>
  <cols>
    <col min="1" max="16384" width="3.125" style="3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42">
      <c r="A5" s="1"/>
      <c r="B5" s="1"/>
      <c r="C5" s="1"/>
      <c r="D5" s="1"/>
      <c r="E5" s="1"/>
      <c r="F5" s="1"/>
      <c r="G5" s="3" t="s">
        <v>49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3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7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27.75" customHeight="1">
      <c r="A8" s="1"/>
      <c r="B8" s="1"/>
      <c r="C8" s="1"/>
      <c r="D8" s="1"/>
      <c r="E8" s="1"/>
      <c r="F8" s="1"/>
      <c r="G8" s="4" t="s">
        <v>48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4"/>
      <c r="AK8" s="1"/>
      <c r="AL8" s="1"/>
      <c r="AM8" s="1"/>
      <c r="AN8" s="1"/>
      <c r="AO8" s="1"/>
    </row>
    <row r="9" spans="1:4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18.75">
      <c r="A12" s="1"/>
      <c r="B12" s="1"/>
      <c r="C12" s="1"/>
      <c r="D12" s="1"/>
      <c r="E12" s="1"/>
      <c r="F12" s="1"/>
      <c r="G12" s="2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18.75">
      <c r="A13" s="1"/>
      <c r="B13" s="1"/>
      <c r="C13" s="1"/>
      <c r="D13" s="1"/>
      <c r="E13" s="1"/>
      <c r="F13" s="1"/>
      <c r="G13" s="6" t="s">
        <v>46</v>
      </c>
      <c r="H13" s="6"/>
      <c r="I13" s="6"/>
      <c r="J13" s="6"/>
      <c r="K13" s="6"/>
      <c r="L13" s="6"/>
      <c r="M13" s="6"/>
      <c r="N13" s="7"/>
      <c r="O13" s="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ht="30" customHeight="1">
      <c r="A14" s="8"/>
      <c r="B14" s="1"/>
      <c r="C14" s="1"/>
      <c r="D14" s="1"/>
      <c r="E14" s="1"/>
      <c r="F14" s="1"/>
      <c r="G14" s="9" t="s">
        <v>50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ht="18.75">
      <c r="A15" s="1"/>
      <c r="B15" s="1"/>
      <c r="C15" s="1"/>
      <c r="D15" s="1"/>
      <c r="E15" s="1"/>
      <c r="F15" s="1"/>
      <c r="G15" s="1"/>
      <c r="H15" s="1"/>
      <c r="I15" s="10"/>
      <c r="J15" s="11" t="s">
        <v>25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2"/>
      <c r="AA15" s="12"/>
      <c r="AB15" s="12"/>
      <c r="AC15" s="12"/>
      <c r="AD15" s="12"/>
      <c r="AE15" s="12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ht="30" customHeight="1">
      <c r="A16" s="1"/>
      <c r="B16" s="1"/>
      <c r="C16" s="1"/>
      <c r="D16" s="1"/>
      <c r="E16" s="1"/>
      <c r="F16" s="1"/>
      <c r="G16" s="1"/>
      <c r="H16" s="1"/>
      <c r="I16" s="1"/>
      <c r="J16" s="9" t="s">
        <v>55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ht="18.75">
      <c r="A17" s="1"/>
      <c r="B17" s="1"/>
      <c r="C17" s="1"/>
      <c r="D17" s="1"/>
      <c r="E17" s="1"/>
      <c r="F17" s="1"/>
      <c r="G17" s="1"/>
      <c r="H17" s="1"/>
      <c r="I17" s="10"/>
      <c r="J17" s="10"/>
      <c r="K17" s="10"/>
      <c r="L17" s="10"/>
      <c r="M17" s="11" t="s">
        <v>24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2"/>
      <c r="AD17" s="12"/>
      <c r="AE17" s="12"/>
      <c r="AF17" s="12"/>
      <c r="AG17" s="12"/>
      <c r="AH17" s="12"/>
      <c r="AI17" s="1"/>
      <c r="AJ17" s="1"/>
      <c r="AK17" s="1"/>
      <c r="AL17" s="1"/>
      <c r="AM17" s="1"/>
      <c r="AN17" s="1"/>
      <c r="AO17" s="1"/>
    </row>
    <row r="18" spans="1:41" ht="30" customHeight="1">
      <c r="A18" s="1"/>
      <c r="B18" s="1"/>
      <c r="C18" s="1"/>
      <c r="D18" s="1"/>
      <c r="E18" s="1"/>
      <c r="F18" s="1"/>
      <c r="G18" s="1"/>
      <c r="H18" s="1"/>
      <c r="I18" s="10"/>
      <c r="J18" s="10"/>
      <c r="K18" s="10"/>
      <c r="L18" s="10"/>
      <c r="M18" s="9" t="s">
        <v>56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1"/>
      <c r="AM18" s="1"/>
      <c r="AN18" s="1"/>
      <c r="AO18" s="1"/>
    </row>
  </sheetData>
  <customSheetViews>
    <customSheetView guid="{AA4D8613-DC88-4DC4-B3C9-4AB3E58F6FED}" scale="80" showGridLines="0">
      <selection activeCell="P8" sqref="P8"/>
      <pageMargins left="0.78740157480314965" right="0.59055118110236227" top="1.9685039370078741" bottom="0.59055118110236227" header="0.51181102362204722" footer="0.39370078740157483"/>
      <pageSetup paperSize="9" scale="66" orientation="portrait" horizontalDpi="300" verticalDpi="300" r:id="rId1"/>
      <headerFooter alignWithMargins="0">
        <oddFooter>&amp;L&amp;F&amp;C&amp;P/&amp;N&amp;R&amp;"Times New Roman,斜体"&amp;8©  INFORMATION TECHNOLOGY SYSTEM Corp.All Rights Reserved</oddFooter>
      </headerFooter>
    </customSheetView>
    <customSheetView guid="{033BB85B-7A5C-4E2A-8BFD-EBC751A59179}" scale="80" showGridLines="0">
      <pageMargins left="0.78740157480314965" right="0.59055118110236227" top="1.9685039370078741" bottom="0.59055118110236227" header="0.51181102362204722" footer="0.39370078740157483"/>
      <pageSetup paperSize="9" scale="66" orientation="portrait" horizontalDpi="300" verticalDpi="300" r:id="rId2"/>
      <headerFooter alignWithMargins="0">
        <oddFooter>&amp;L&amp;F&amp;C&amp;P/&amp;N&amp;R&amp;"Times New Roman,斜体"&amp;8©  INFORMATION TECHNOLOGY SYSTEM Corp.All Rights Reserved</oddFooter>
      </headerFooter>
    </customSheetView>
    <customSheetView guid="{F592FD42-75C9-4D08-8B2C-1842C9B0E128}" scale="80" showGridLines="0">
      <pageMargins left="0.78740157480314965" right="0.59055118110236227" top="1.9685039370078741" bottom="0.59055118110236227" header="0.51181102362204722" footer="0.39370078740157483"/>
      <pageSetup paperSize="9" scale="66" orientation="portrait" horizontalDpi="300" verticalDpi="300" r:id="rId3"/>
      <headerFooter alignWithMargins="0">
        <oddFooter>&amp;L&amp;F&amp;C&amp;P/&amp;N&amp;R&amp;"Times New Roman,斜体"&amp;8©  INFORMATION TECHNOLOGY SYSTEM Corp.All Rights Reserved</oddFooter>
      </headerFooter>
    </customSheetView>
    <customSheetView guid="{931250AA-548B-4BB9-AA2E-291E6899CAF7}" scale="80" showGridLines="0">
      <pageMargins left="0.78740157480314965" right="0.59055118110236227" top="1.9685039370078741" bottom="0.59055118110236227" header="0.51181102362204722" footer="0.39370078740157483"/>
      <pageSetup paperSize="9" scale="66" orientation="portrait" horizontalDpi="300" verticalDpi="300" r:id="rId4"/>
      <headerFooter alignWithMargins="0">
        <oddFooter>&amp;L&amp;F&amp;C&amp;P/&amp;N&amp;R&amp;"Times New Roman,斜体"&amp;8©  INFORMATION TECHNOLOGY SYSTEM Corp.All Rights Reserved</oddFooter>
      </headerFooter>
    </customSheetView>
    <customSheetView guid="{8EF312FF-7658-4450-AFFD-1973CF948C5D}" scale="80" showGridLines="0">
      <pageMargins left="0.78740157480314965" right="0.59055118110236227" top="1.9685039370078741" bottom="0.59055118110236227" header="0.51181102362204722" footer="0.39370078740157483"/>
      <pageSetup paperSize="9" scale="66" orientation="portrait" horizontalDpi="300" verticalDpi="300" r:id="rId5"/>
      <headerFooter alignWithMargins="0">
        <oddFooter>&amp;L&amp;F&amp;C&amp;P/&amp;N&amp;R&amp;"Times New Roman,斜体"&amp;8©  INFORMATION TECHNOLOGY SYSTEM Corp.All Rights Reserved</oddFooter>
      </headerFooter>
    </customSheetView>
  </customSheetViews>
  <phoneticPr fontId="3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6"/>
  <headerFooter alignWithMargins="0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view="pageBreakPreview" topLeftCell="B1" zoomScaleNormal="80" zoomScaleSheetLayoutView="100" workbookViewId="0">
      <selection activeCell="J52" sqref="J52"/>
    </sheetView>
  </sheetViews>
  <sheetFormatPr defaultColWidth="3.125" defaultRowHeight="11.25"/>
  <cols>
    <col min="1" max="16384" width="3.125" style="32"/>
  </cols>
  <sheetData>
    <row r="1" spans="1:42" ht="14.25">
      <c r="A1" s="34" t="s">
        <v>16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3"/>
      <c r="AO1" s="33"/>
      <c r="AP1" s="33"/>
    </row>
    <row r="2" spans="1:42" ht="12">
      <c r="A2" s="36" t="s">
        <v>47</v>
      </c>
      <c r="B2" s="37"/>
      <c r="C2" s="37" t="s">
        <v>17</v>
      </c>
      <c r="D2" s="37"/>
      <c r="E2" s="43" t="s">
        <v>18</v>
      </c>
      <c r="F2" s="43"/>
      <c r="G2" s="43"/>
      <c r="H2" s="43"/>
      <c r="I2" s="43"/>
      <c r="J2" s="43"/>
      <c r="K2" s="43"/>
      <c r="L2" s="43"/>
      <c r="M2" s="43" t="s">
        <v>19</v>
      </c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 t="s">
        <v>20</v>
      </c>
      <c r="AJ2" s="43"/>
      <c r="AK2" s="43"/>
      <c r="AL2" s="43"/>
      <c r="AM2" s="43"/>
      <c r="AN2" s="33"/>
      <c r="AO2" s="33"/>
      <c r="AP2" s="33"/>
    </row>
    <row r="3" spans="1:42" ht="12">
      <c r="A3" s="38">
        <v>1</v>
      </c>
      <c r="B3" s="53">
        <v>43795</v>
      </c>
      <c r="C3" s="54"/>
      <c r="D3" s="55"/>
      <c r="E3" s="44"/>
      <c r="F3" s="45"/>
      <c r="G3" s="45"/>
      <c r="H3" s="45"/>
      <c r="I3" s="45"/>
      <c r="J3" s="45"/>
      <c r="K3" s="45"/>
      <c r="L3" s="46"/>
      <c r="M3" s="44" t="s">
        <v>21</v>
      </c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6"/>
      <c r="AI3" s="44" t="s">
        <v>57</v>
      </c>
      <c r="AJ3" s="45"/>
      <c r="AK3" s="45"/>
      <c r="AL3" s="45"/>
      <c r="AM3" s="46"/>
      <c r="AN3" s="33"/>
      <c r="AO3" s="33"/>
      <c r="AP3" s="33"/>
    </row>
    <row r="4" spans="1:42" ht="12">
      <c r="A4" s="39"/>
      <c r="B4" s="47"/>
      <c r="C4" s="48"/>
      <c r="D4" s="49"/>
      <c r="E4" s="50"/>
      <c r="F4" s="51"/>
      <c r="G4" s="51"/>
      <c r="H4" s="51"/>
      <c r="I4" s="51"/>
      <c r="J4" s="51"/>
      <c r="K4" s="51"/>
      <c r="L4" s="52"/>
      <c r="M4" s="50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2"/>
      <c r="AI4" s="50"/>
      <c r="AJ4" s="51"/>
      <c r="AK4" s="51"/>
      <c r="AL4" s="51"/>
      <c r="AM4" s="52"/>
    </row>
    <row r="5" spans="1:42" ht="12">
      <c r="A5" s="39"/>
      <c r="B5" s="47"/>
      <c r="C5" s="48"/>
      <c r="D5" s="49"/>
      <c r="E5" s="50"/>
      <c r="F5" s="51"/>
      <c r="G5" s="51"/>
      <c r="H5" s="51"/>
      <c r="I5" s="51"/>
      <c r="J5" s="51"/>
      <c r="K5" s="51"/>
      <c r="L5" s="52"/>
      <c r="M5" s="50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2"/>
      <c r="AI5" s="50"/>
      <c r="AJ5" s="51"/>
      <c r="AK5" s="51"/>
      <c r="AL5" s="51"/>
      <c r="AM5" s="52"/>
    </row>
    <row r="6" spans="1:42" ht="12">
      <c r="A6" s="39"/>
      <c r="B6" s="47"/>
      <c r="C6" s="48"/>
      <c r="D6" s="49"/>
      <c r="E6" s="50"/>
      <c r="F6" s="51"/>
      <c r="G6" s="51"/>
      <c r="H6" s="51"/>
      <c r="I6" s="51"/>
      <c r="J6" s="51"/>
      <c r="K6" s="51"/>
      <c r="L6" s="52"/>
      <c r="M6" s="50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2"/>
      <c r="AI6" s="50"/>
      <c r="AJ6" s="51"/>
      <c r="AK6" s="51"/>
      <c r="AL6" s="51"/>
      <c r="AM6" s="52"/>
    </row>
    <row r="7" spans="1:42" ht="12">
      <c r="A7" s="39"/>
      <c r="B7" s="47"/>
      <c r="C7" s="48"/>
      <c r="D7" s="49"/>
      <c r="E7" s="50"/>
      <c r="F7" s="51"/>
      <c r="G7" s="51"/>
      <c r="H7" s="51"/>
      <c r="I7" s="51"/>
      <c r="J7" s="51"/>
      <c r="K7" s="51"/>
      <c r="L7" s="52"/>
      <c r="M7" s="50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2"/>
      <c r="AI7" s="50"/>
      <c r="AJ7" s="51"/>
      <c r="AK7" s="51"/>
      <c r="AL7" s="51"/>
      <c r="AM7" s="52"/>
    </row>
    <row r="8" spans="1:42" ht="12">
      <c r="A8" s="39"/>
      <c r="B8" s="47"/>
      <c r="C8" s="48"/>
      <c r="D8" s="49"/>
      <c r="E8" s="50"/>
      <c r="F8" s="51"/>
      <c r="G8" s="51"/>
      <c r="H8" s="51"/>
      <c r="I8" s="51"/>
      <c r="J8" s="51"/>
      <c r="K8" s="51"/>
      <c r="L8" s="52"/>
      <c r="M8" s="50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2"/>
      <c r="AI8" s="50"/>
      <c r="AJ8" s="51"/>
      <c r="AK8" s="51"/>
      <c r="AL8" s="51"/>
      <c r="AM8" s="52"/>
    </row>
    <row r="9" spans="1:42" ht="12">
      <c r="A9" s="39"/>
      <c r="B9" s="47"/>
      <c r="C9" s="48"/>
      <c r="D9" s="49"/>
      <c r="E9" s="50"/>
      <c r="F9" s="51"/>
      <c r="G9" s="51"/>
      <c r="H9" s="51"/>
      <c r="I9" s="51"/>
      <c r="J9" s="51"/>
      <c r="K9" s="51"/>
      <c r="L9" s="52"/>
      <c r="M9" s="50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2"/>
      <c r="AI9" s="50"/>
      <c r="AJ9" s="51"/>
      <c r="AK9" s="51"/>
      <c r="AL9" s="51"/>
      <c r="AM9" s="52"/>
    </row>
    <row r="10" spans="1:42" ht="12">
      <c r="A10" s="39"/>
      <c r="B10" s="47"/>
      <c r="C10" s="48"/>
      <c r="D10" s="49"/>
      <c r="E10" s="50"/>
      <c r="F10" s="51"/>
      <c r="G10" s="51"/>
      <c r="H10" s="51"/>
      <c r="I10" s="51"/>
      <c r="J10" s="51"/>
      <c r="K10" s="51"/>
      <c r="L10" s="52"/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2"/>
      <c r="AI10" s="50"/>
      <c r="AJ10" s="51"/>
      <c r="AK10" s="51"/>
      <c r="AL10" s="51"/>
      <c r="AM10" s="52"/>
    </row>
    <row r="11" spans="1:42" ht="12">
      <c r="A11" s="39"/>
      <c r="B11" s="47"/>
      <c r="C11" s="48"/>
      <c r="D11" s="49"/>
      <c r="E11" s="50"/>
      <c r="F11" s="51"/>
      <c r="G11" s="51"/>
      <c r="H11" s="51"/>
      <c r="I11" s="51"/>
      <c r="J11" s="51"/>
      <c r="K11" s="51"/>
      <c r="L11" s="52"/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2"/>
      <c r="AI11" s="50"/>
      <c r="AJ11" s="51"/>
      <c r="AK11" s="51"/>
      <c r="AL11" s="51"/>
      <c r="AM11" s="52"/>
    </row>
    <row r="12" spans="1:42" ht="12">
      <c r="A12" s="39"/>
      <c r="B12" s="47"/>
      <c r="C12" s="48"/>
      <c r="D12" s="49"/>
      <c r="E12" s="50"/>
      <c r="F12" s="51"/>
      <c r="G12" s="51"/>
      <c r="H12" s="51"/>
      <c r="I12" s="51"/>
      <c r="J12" s="51"/>
      <c r="K12" s="51"/>
      <c r="L12" s="52"/>
      <c r="M12" s="50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2"/>
      <c r="AI12" s="50"/>
      <c r="AJ12" s="51"/>
      <c r="AK12" s="51"/>
      <c r="AL12" s="51"/>
      <c r="AM12" s="52"/>
    </row>
    <row r="13" spans="1:42" ht="12">
      <c r="A13" s="39"/>
      <c r="B13" s="47"/>
      <c r="C13" s="48"/>
      <c r="D13" s="49"/>
      <c r="E13" s="50"/>
      <c r="F13" s="51"/>
      <c r="G13" s="51"/>
      <c r="H13" s="51"/>
      <c r="I13" s="51"/>
      <c r="J13" s="51"/>
      <c r="K13" s="51"/>
      <c r="L13" s="52"/>
      <c r="M13" s="50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2"/>
      <c r="AI13" s="50"/>
      <c r="AJ13" s="51"/>
      <c r="AK13" s="51"/>
      <c r="AL13" s="51"/>
      <c r="AM13" s="52"/>
    </row>
    <row r="14" spans="1:42" ht="12">
      <c r="A14" s="39"/>
      <c r="B14" s="47"/>
      <c r="C14" s="48"/>
      <c r="D14" s="49"/>
      <c r="E14" s="50"/>
      <c r="F14" s="51"/>
      <c r="G14" s="51"/>
      <c r="H14" s="51"/>
      <c r="I14" s="51"/>
      <c r="J14" s="51"/>
      <c r="K14" s="51"/>
      <c r="L14" s="52"/>
      <c r="M14" s="50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2"/>
      <c r="AI14" s="50"/>
      <c r="AJ14" s="51"/>
      <c r="AK14" s="51"/>
      <c r="AL14" s="51"/>
      <c r="AM14" s="52"/>
    </row>
    <row r="15" spans="1:42" ht="12">
      <c r="A15" s="39"/>
      <c r="B15" s="47"/>
      <c r="C15" s="48"/>
      <c r="D15" s="49"/>
      <c r="E15" s="50"/>
      <c r="F15" s="51"/>
      <c r="G15" s="51"/>
      <c r="H15" s="51"/>
      <c r="I15" s="51"/>
      <c r="J15" s="51"/>
      <c r="K15" s="51"/>
      <c r="L15" s="52"/>
      <c r="M15" s="50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2"/>
      <c r="AI15" s="50"/>
      <c r="AJ15" s="51"/>
      <c r="AK15" s="51"/>
      <c r="AL15" s="51"/>
      <c r="AM15" s="52"/>
    </row>
    <row r="16" spans="1:42" ht="12">
      <c r="A16" s="39"/>
      <c r="B16" s="47"/>
      <c r="C16" s="48"/>
      <c r="D16" s="49"/>
      <c r="E16" s="50"/>
      <c r="F16" s="51"/>
      <c r="G16" s="51"/>
      <c r="H16" s="51"/>
      <c r="I16" s="51"/>
      <c r="J16" s="51"/>
      <c r="K16" s="51"/>
      <c r="L16" s="52"/>
      <c r="M16" s="50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2"/>
      <c r="AI16" s="50"/>
      <c r="AJ16" s="51"/>
      <c r="AK16" s="51"/>
      <c r="AL16" s="51"/>
      <c r="AM16" s="52"/>
    </row>
    <row r="17" spans="1:39" ht="12">
      <c r="A17" s="39"/>
      <c r="B17" s="47"/>
      <c r="C17" s="48"/>
      <c r="D17" s="49"/>
      <c r="E17" s="50"/>
      <c r="F17" s="51"/>
      <c r="G17" s="51"/>
      <c r="H17" s="51"/>
      <c r="I17" s="51"/>
      <c r="J17" s="51"/>
      <c r="K17" s="51"/>
      <c r="L17" s="52"/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2"/>
      <c r="AI17" s="50"/>
      <c r="AJ17" s="51"/>
      <c r="AK17" s="51"/>
      <c r="AL17" s="51"/>
      <c r="AM17" s="52"/>
    </row>
    <row r="18" spans="1:39" ht="12">
      <c r="A18" s="39"/>
      <c r="B18" s="47"/>
      <c r="C18" s="48"/>
      <c r="D18" s="49"/>
      <c r="E18" s="50"/>
      <c r="F18" s="51"/>
      <c r="G18" s="51"/>
      <c r="H18" s="51"/>
      <c r="I18" s="51"/>
      <c r="J18" s="51"/>
      <c r="K18" s="51"/>
      <c r="L18" s="52"/>
      <c r="M18" s="50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2"/>
      <c r="AI18" s="50"/>
      <c r="AJ18" s="51"/>
      <c r="AK18" s="51"/>
      <c r="AL18" s="51"/>
      <c r="AM18" s="52"/>
    </row>
    <row r="19" spans="1:39" ht="12">
      <c r="A19" s="39"/>
      <c r="B19" s="47"/>
      <c r="C19" s="48"/>
      <c r="D19" s="49"/>
      <c r="E19" s="50"/>
      <c r="F19" s="51"/>
      <c r="G19" s="51"/>
      <c r="H19" s="51"/>
      <c r="I19" s="51"/>
      <c r="J19" s="51"/>
      <c r="K19" s="51"/>
      <c r="L19" s="52"/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2"/>
      <c r="AI19" s="50"/>
      <c r="AJ19" s="51"/>
      <c r="AK19" s="51"/>
      <c r="AL19" s="51"/>
      <c r="AM19" s="52"/>
    </row>
    <row r="20" spans="1:39" ht="12">
      <c r="A20" s="39"/>
      <c r="B20" s="47"/>
      <c r="C20" s="48"/>
      <c r="D20" s="49"/>
      <c r="E20" s="50"/>
      <c r="F20" s="51"/>
      <c r="G20" s="51"/>
      <c r="H20" s="51"/>
      <c r="I20" s="51"/>
      <c r="J20" s="51"/>
      <c r="K20" s="51"/>
      <c r="L20" s="52"/>
      <c r="M20" s="50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2"/>
      <c r="AI20" s="50"/>
      <c r="AJ20" s="51"/>
      <c r="AK20" s="51"/>
      <c r="AL20" s="51"/>
      <c r="AM20" s="52"/>
    </row>
    <row r="21" spans="1:39" ht="12">
      <c r="A21" s="39"/>
      <c r="B21" s="47"/>
      <c r="C21" s="48"/>
      <c r="D21" s="49"/>
      <c r="E21" s="50"/>
      <c r="F21" s="51"/>
      <c r="G21" s="51"/>
      <c r="H21" s="51"/>
      <c r="I21" s="51"/>
      <c r="J21" s="51"/>
      <c r="K21" s="51"/>
      <c r="L21" s="52"/>
      <c r="M21" s="50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2"/>
      <c r="AI21" s="50"/>
      <c r="AJ21" s="51"/>
      <c r="AK21" s="51"/>
      <c r="AL21" s="51"/>
      <c r="AM21" s="52"/>
    </row>
    <row r="22" spans="1:39" ht="12">
      <c r="A22" s="39"/>
      <c r="B22" s="47"/>
      <c r="C22" s="48"/>
      <c r="D22" s="49"/>
      <c r="E22" s="50"/>
      <c r="F22" s="51"/>
      <c r="G22" s="51"/>
      <c r="H22" s="51"/>
      <c r="I22" s="51"/>
      <c r="J22" s="51"/>
      <c r="K22" s="51"/>
      <c r="L22" s="52"/>
      <c r="M22" s="50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2"/>
      <c r="AI22" s="50"/>
      <c r="AJ22" s="51"/>
      <c r="AK22" s="51"/>
      <c r="AL22" s="51"/>
      <c r="AM22" s="52"/>
    </row>
    <row r="23" spans="1:39" ht="12">
      <c r="A23" s="39"/>
      <c r="B23" s="47"/>
      <c r="C23" s="48"/>
      <c r="D23" s="49"/>
      <c r="E23" s="50"/>
      <c r="F23" s="51"/>
      <c r="G23" s="51"/>
      <c r="H23" s="51"/>
      <c r="I23" s="51"/>
      <c r="J23" s="51"/>
      <c r="K23" s="51"/>
      <c r="L23" s="52"/>
      <c r="M23" s="50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2"/>
      <c r="AI23" s="50"/>
      <c r="AJ23" s="51"/>
      <c r="AK23" s="51"/>
      <c r="AL23" s="51"/>
      <c r="AM23" s="52"/>
    </row>
    <row r="24" spans="1:39" ht="12">
      <c r="A24" s="39"/>
      <c r="B24" s="47"/>
      <c r="C24" s="48"/>
      <c r="D24" s="49"/>
      <c r="E24" s="50"/>
      <c r="F24" s="51"/>
      <c r="G24" s="51"/>
      <c r="H24" s="51"/>
      <c r="I24" s="51"/>
      <c r="J24" s="51"/>
      <c r="K24" s="51"/>
      <c r="L24" s="52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2"/>
      <c r="AI24" s="50"/>
      <c r="AJ24" s="51"/>
      <c r="AK24" s="51"/>
      <c r="AL24" s="51"/>
      <c r="AM24" s="52"/>
    </row>
    <row r="25" spans="1:39" ht="12">
      <c r="A25" s="39"/>
      <c r="B25" s="47"/>
      <c r="C25" s="48"/>
      <c r="D25" s="49"/>
      <c r="E25" s="50"/>
      <c r="F25" s="51"/>
      <c r="G25" s="51"/>
      <c r="H25" s="51"/>
      <c r="I25" s="51"/>
      <c r="J25" s="51"/>
      <c r="K25" s="51"/>
      <c r="L25" s="52"/>
      <c r="M25" s="50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2"/>
      <c r="AI25" s="50"/>
      <c r="AJ25" s="51"/>
      <c r="AK25" s="51"/>
      <c r="AL25" s="51"/>
      <c r="AM25" s="52"/>
    </row>
    <row r="26" spans="1:39" ht="12">
      <c r="A26" s="39"/>
      <c r="B26" s="47"/>
      <c r="C26" s="48"/>
      <c r="D26" s="49"/>
      <c r="E26" s="50"/>
      <c r="F26" s="51"/>
      <c r="G26" s="51"/>
      <c r="H26" s="51"/>
      <c r="I26" s="51"/>
      <c r="J26" s="51"/>
      <c r="K26" s="51"/>
      <c r="L26" s="52"/>
      <c r="M26" s="50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2"/>
      <c r="AI26" s="50"/>
      <c r="AJ26" s="51"/>
      <c r="AK26" s="51"/>
      <c r="AL26" s="51"/>
      <c r="AM26" s="52"/>
    </row>
    <row r="27" spans="1:39" ht="12">
      <c r="A27" s="39"/>
      <c r="B27" s="47"/>
      <c r="C27" s="48"/>
      <c r="D27" s="49"/>
      <c r="E27" s="50"/>
      <c r="F27" s="51"/>
      <c r="G27" s="51"/>
      <c r="H27" s="51"/>
      <c r="I27" s="51"/>
      <c r="J27" s="51"/>
      <c r="K27" s="51"/>
      <c r="L27" s="52"/>
      <c r="M27" s="50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2"/>
      <c r="AI27" s="50"/>
      <c r="AJ27" s="51"/>
      <c r="AK27" s="51"/>
      <c r="AL27" s="51"/>
      <c r="AM27" s="52"/>
    </row>
    <row r="28" spans="1:39" ht="12">
      <c r="A28" s="39"/>
      <c r="B28" s="47"/>
      <c r="C28" s="48"/>
      <c r="D28" s="49"/>
      <c r="E28" s="50"/>
      <c r="F28" s="51"/>
      <c r="G28" s="51"/>
      <c r="H28" s="51"/>
      <c r="I28" s="51"/>
      <c r="J28" s="51"/>
      <c r="K28" s="51"/>
      <c r="L28" s="52"/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2"/>
      <c r="AI28" s="50"/>
      <c r="AJ28" s="51"/>
      <c r="AK28" s="51"/>
      <c r="AL28" s="51"/>
      <c r="AM28" s="52"/>
    </row>
    <row r="29" spans="1:39" ht="12">
      <c r="A29" s="39"/>
      <c r="B29" s="47"/>
      <c r="C29" s="48"/>
      <c r="D29" s="49"/>
      <c r="E29" s="50"/>
      <c r="F29" s="51"/>
      <c r="G29" s="51"/>
      <c r="H29" s="51"/>
      <c r="I29" s="51"/>
      <c r="J29" s="51"/>
      <c r="K29" s="51"/>
      <c r="L29" s="52"/>
      <c r="M29" s="50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2"/>
      <c r="AI29" s="50"/>
      <c r="AJ29" s="51"/>
      <c r="AK29" s="51"/>
      <c r="AL29" s="51"/>
      <c r="AM29" s="52"/>
    </row>
    <row r="30" spans="1:39" ht="12">
      <c r="A30" s="39"/>
      <c r="B30" s="47"/>
      <c r="C30" s="48"/>
      <c r="D30" s="49"/>
      <c r="E30" s="50"/>
      <c r="F30" s="51"/>
      <c r="G30" s="51"/>
      <c r="H30" s="51"/>
      <c r="I30" s="51"/>
      <c r="J30" s="51"/>
      <c r="K30" s="51"/>
      <c r="L30" s="52"/>
      <c r="M30" s="50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2"/>
      <c r="AI30" s="50"/>
      <c r="AJ30" s="51"/>
      <c r="AK30" s="51"/>
      <c r="AL30" s="51"/>
      <c r="AM30" s="52"/>
    </row>
    <row r="31" spans="1:39" ht="12">
      <c r="A31" s="39"/>
      <c r="B31" s="47"/>
      <c r="C31" s="48"/>
      <c r="D31" s="49"/>
      <c r="E31" s="50"/>
      <c r="F31" s="51"/>
      <c r="G31" s="51"/>
      <c r="H31" s="51"/>
      <c r="I31" s="51"/>
      <c r="J31" s="51"/>
      <c r="K31" s="51"/>
      <c r="L31" s="52"/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2"/>
      <c r="AI31" s="50"/>
      <c r="AJ31" s="51"/>
      <c r="AK31" s="51"/>
      <c r="AL31" s="51"/>
      <c r="AM31" s="52"/>
    </row>
    <row r="32" spans="1:39" ht="12">
      <c r="A32" s="39"/>
      <c r="B32" s="47"/>
      <c r="C32" s="48"/>
      <c r="D32" s="49"/>
      <c r="E32" s="50"/>
      <c r="F32" s="51"/>
      <c r="G32" s="51"/>
      <c r="H32" s="51"/>
      <c r="I32" s="51"/>
      <c r="J32" s="51"/>
      <c r="K32" s="51"/>
      <c r="L32" s="52"/>
      <c r="M32" s="50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2"/>
      <c r="AI32" s="50"/>
      <c r="AJ32" s="51"/>
      <c r="AK32" s="51"/>
      <c r="AL32" s="51"/>
      <c r="AM32" s="52"/>
    </row>
    <row r="33" spans="1:39" ht="12">
      <c r="A33" s="39"/>
      <c r="B33" s="47"/>
      <c r="C33" s="48"/>
      <c r="D33" s="49"/>
      <c r="E33" s="50"/>
      <c r="F33" s="51"/>
      <c r="G33" s="51"/>
      <c r="H33" s="51"/>
      <c r="I33" s="51"/>
      <c r="J33" s="51"/>
      <c r="K33" s="51"/>
      <c r="L33" s="52"/>
      <c r="M33" s="50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2"/>
      <c r="AI33" s="50"/>
      <c r="AJ33" s="51"/>
      <c r="AK33" s="51"/>
      <c r="AL33" s="51"/>
      <c r="AM33" s="52"/>
    </row>
    <row r="34" spans="1:39" ht="12">
      <c r="A34" s="39"/>
      <c r="B34" s="47"/>
      <c r="C34" s="48"/>
      <c r="D34" s="49"/>
      <c r="E34" s="50"/>
      <c r="F34" s="51"/>
      <c r="G34" s="51"/>
      <c r="H34" s="51"/>
      <c r="I34" s="51"/>
      <c r="J34" s="51"/>
      <c r="K34" s="51"/>
      <c r="L34" s="52"/>
      <c r="M34" s="50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2"/>
      <c r="AI34" s="50"/>
      <c r="AJ34" s="51"/>
      <c r="AK34" s="51"/>
      <c r="AL34" s="51"/>
      <c r="AM34" s="52"/>
    </row>
    <row r="35" spans="1:39" ht="12">
      <c r="A35" s="39"/>
      <c r="B35" s="47"/>
      <c r="C35" s="48"/>
      <c r="D35" s="49"/>
      <c r="E35" s="50"/>
      <c r="F35" s="51"/>
      <c r="G35" s="51"/>
      <c r="H35" s="51"/>
      <c r="I35" s="51"/>
      <c r="J35" s="51"/>
      <c r="K35" s="51"/>
      <c r="L35" s="52"/>
      <c r="M35" s="50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2"/>
      <c r="AI35" s="50"/>
      <c r="AJ35" s="51"/>
      <c r="AK35" s="51"/>
      <c r="AL35" s="51"/>
      <c r="AM35" s="52"/>
    </row>
    <row r="36" spans="1:39" ht="12">
      <c r="A36" s="39"/>
      <c r="B36" s="47"/>
      <c r="C36" s="48"/>
      <c r="D36" s="49"/>
      <c r="E36" s="50"/>
      <c r="F36" s="51"/>
      <c r="G36" s="51"/>
      <c r="H36" s="51"/>
      <c r="I36" s="51"/>
      <c r="J36" s="51"/>
      <c r="K36" s="51"/>
      <c r="L36" s="52"/>
      <c r="M36" s="50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2"/>
      <c r="AI36" s="50"/>
      <c r="AJ36" s="51"/>
      <c r="AK36" s="51"/>
      <c r="AL36" s="51"/>
      <c r="AM36" s="52"/>
    </row>
    <row r="37" spans="1:39" ht="12">
      <c r="A37" s="39"/>
      <c r="B37" s="47"/>
      <c r="C37" s="48"/>
      <c r="D37" s="49"/>
      <c r="E37" s="50"/>
      <c r="F37" s="51"/>
      <c r="G37" s="51"/>
      <c r="H37" s="51"/>
      <c r="I37" s="51"/>
      <c r="J37" s="51"/>
      <c r="K37" s="51"/>
      <c r="L37" s="52"/>
      <c r="M37" s="50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2"/>
      <c r="AI37" s="50"/>
      <c r="AJ37" s="51"/>
      <c r="AK37" s="51"/>
      <c r="AL37" s="51"/>
      <c r="AM37" s="52"/>
    </row>
    <row r="38" spans="1:39" ht="12">
      <c r="A38" s="39"/>
      <c r="B38" s="47"/>
      <c r="C38" s="48"/>
      <c r="D38" s="49"/>
      <c r="E38" s="50"/>
      <c r="F38" s="51"/>
      <c r="G38" s="51"/>
      <c r="H38" s="51"/>
      <c r="I38" s="51"/>
      <c r="J38" s="51"/>
      <c r="K38" s="51"/>
      <c r="L38" s="52"/>
      <c r="M38" s="50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2"/>
      <c r="AI38" s="50"/>
      <c r="AJ38" s="51"/>
      <c r="AK38" s="51"/>
      <c r="AL38" s="51"/>
      <c r="AM38" s="52"/>
    </row>
    <row r="39" spans="1:39" ht="12">
      <c r="A39" s="39"/>
      <c r="B39" s="47"/>
      <c r="C39" s="48"/>
      <c r="D39" s="49"/>
      <c r="E39" s="50"/>
      <c r="F39" s="51"/>
      <c r="G39" s="51"/>
      <c r="H39" s="51"/>
      <c r="I39" s="51"/>
      <c r="J39" s="51"/>
      <c r="K39" s="51"/>
      <c r="L39" s="52"/>
      <c r="M39" s="50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2"/>
      <c r="AI39" s="50"/>
      <c r="AJ39" s="51"/>
      <c r="AK39" s="51"/>
      <c r="AL39" s="51"/>
      <c r="AM39" s="52"/>
    </row>
    <row r="40" spans="1:39" ht="12">
      <c r="A40" s="40"/>
      <c r="B40" s="56"/>
      <c r="C40" s="57"/>
      <c r="D40" s="58"/>
      <c r="E40" s="59"/>
      <c r="F40" s="60"/>
      <c r="G40" s="60"/>
      <c r="H40" s="60"/>
      <c r="I40" s="60"/>
      <c r="J40" s="60"/>
      <c r="K40" s="60"/>
      <c r="L40" s="61"/>
      <c r="M40" s="59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1"/>
      <c r="AI40" s="59"/>
      <c r="AJ40" s="60"/>
      <c r="AK40" s="60"/>
      <c r="AL40" s="60"/>
      <c r="AM40" s="61"/>
    </row>
  </sheetData>
  <mergeCells count="155">
    <mergeCell ref="B40:D40"/>
    <mergeCell ref="B38:D38"/>
    <mergeCell ref="B39:D39"/>
    <mergeCell ref="E38:L38"/>
    <mergeCell ref="M38:AH38"/>
    <mergeCell ref="AI38:AM38"/>
    <mergeCell ref="E39:L39"/>
    <mergeCell ref="M39:AH39"/>
    <mergeCell ref="AI39:AM39"/>
    <mergeCell ref="E40:L40"/>
    <mergeCell ref="M40:AH40"/>
    <mergeCell ref="AI40:AM40"/>
    <mergeCell ref="B36:D36"/>
    <mergeCell ref="B37:D37"/>
    <mergeCell ref="E36:L36"/>
    <mergeCell ref="M36:AH36"/>
    <mergeCell ref="AI36:AM36"/>
    <mergeCell ref="E37:L37"/>
    <mergeCell ref="M37:AH37"/>
    <mergeCell ref="AI37:AM37"/>
    <mergeCell ref="B34:D34"/>
    <mergeCell ref="B35:D35"/>
    <mergeCell ref="E34:L34"/>
    <mergeCell ref="M34:AH34"/>
    <mergeCell ref="AI34:AM34"/>
    <mergeCell ref="E35:L35"/>
    <mergeCell ref="M35:AH35"/>
    <mergeCell ref="AI35:AM35"/>
    <mergeCell ref="B32:D32"/>
    <mergeCell ref="B33:D33"/>
    <mergeCell ref="E32:L32"/>
    <mergeCell ref="M32:AH32"/>
    <mergeCell ref="AI32:AM32"/>
    <mergeCell ref="E33:L33"/>
    <mergeCell ref="M33:AH33"/>
    <mergeCell ref="AI33:AM33"/>
    <mergeCell ref="B30:D30"/>
    <mergeCell ref="B31:D31"/>
    <mergeCell ref="E30:L30"/>
    <mergeCell ref="M30:AH30"/>
    <mergeCell ref="AI30:AM30"/>
    <mergeCell ref="E31:L31"/>
    <mergeCell ref="M31:AH31"/>
    <mergeCell ref="AI31:AM31"/>
    <mergeCell ref="B28:D28"/>
    <mergeCell ref="B29:D29"/>
    <mergeCell ref="E28:L28"/>
    <mergeCell ref="M28:AH28"/>
    <mergeCell ref="AI28:AM28"/>
    <mergeCell ref="E29:L29"/>
    <mergeCell ref="M29:AH29"/>
    <mergeCell ref="AI29:AM29"/>
    <mergeCell ref="B26:D26"/>
    <mergeCell ref="B27:D27"/>
    <mergeCell ref="E26:L26"/>
    <mergeCell ref="M26:AH26"/>
    <mergeCell ref="AI26:AM26"/>
    <mergeCell ref="E27:L27"/>
    <mergeCell ref="M27:AH27"/>
    <mergeCell ref="AI27:AM27"/>
    <mergeCell ref="B24:D24"/>
    <mergeCell ref="B25:D25"/>
    <mergeCell ref="E24:L24"/>
    <mergeCell ref="M24:AH24"/>
    <mergeCell ref="AI24:AM24"/>
    <mergeCell ref="E25:L25"/>
    <mergeCell ref="M25:AH25"/>
    <mergeCell ref="AI25:AM25"/>
    <mergeCell ref="B22:D22"/>
    <mergeCell ref="B23:D23"/>
    <mergeCell ref="E22:L22"/>
    <mergeCell ref="M22:AH22"/>
    <mergeCell ref="AI22:AM22"/>
    <mergeCell ref="E23:L23"/>
    <mergeCell ref="M23:AH23"/>
    <mergeCell ref="AI23:AM23"/>
    <mergeCell ref="B20:D20"/>
    <mergeCell ref="B21:D21"/>
    <mergeCell ref="E20:L20"/>
    <mergeCell ref="M20:AH20"/>
    <mergeCell ref="AI20:AM20"/>
    <mergeCell ref="E21:L21"/>
    <mergeCell ref="M21:AH21"/>
    <mergeCell ref="AI21:AM21"/>
    <mergeCell ref="B18:D18"/>
    <mergeCell ref="B19:D19"/>
    <mergeCell ref="E18:L18"/>
    <mergeCell ref="M18:AH18"/>
    <mergeCell ref="AI18:AM18"/>
    <mergeCell ref="E19:L19"/>
    <mergeCell ref="M19:AH19"/>
    <mergeCell ref="AI19:AM19"/>
    <mergeCell ref="B16:D16"/>
    <mergeCell ref="B17:D17"/>
    <mergeCell ref="E16:L16"/>
    <mergeCell ref="M16:AH16"/>
    <mergeCell ref="AI16:AM16"/>
    <mergeCell ref="E17:L17"/>
    <mergeCell ref="M17:AH17"/>
    <mergeCell ref="AI17:AM17"/>
    <mergeCell ref="B14:D14"/>
    <mergeCell ref="B15:D15"/>
    <mergeCell ref="E14:L14"/>
    <mergeCell ref="M14:AH14"/>
    <mergeCell ref="AI14:AM14"/>
    <mergeCell ref="E15:L15"/>
    <mergeCell ref="M15:AH15"/>
    <mergeCell ref="AI15:AM15"/>
    <mergeCell ref="B12:D12"/>
    <mergeCell ref="B13:D13"/>
    <mergeCell ref="E12:L12"/>
    <mergeCell ref="M12:AH12"/>
    <mergeCell ref="AI12:AM12"/>
    <mergeCell ref="E13:L13"/>
    <mergeCell ref="M13:AH13"/>
    <mergeCell ref="AI13:AM13"/>
    <mergeCell ref="B10:D10"/>
    <mergeCell ref="B11:D11"/>
    <mergeCell ref="E10:L10"/>
    <mergeCell ref="M10:AH10"/>
    <mergeCell ref="AI10:AM10"/>
    <mergeCell ref="E11:L11"/>
    <mergeCell ref="M11:AH11"/>
    <mergeCell ref="AI11:AM11"/>
    <mergeCell ref="B8:D8"/>
    <mergeCell ref="B9:D9"/>
    <mergeCell ref="E8:L8"/>
    <mergeCell ref="M8:AH8"/>
    <mergeCell ref="AI8:AM8"/>
    <mergeCell ref="E9:L9"/>
    <mergeCell ref="M9:AH9"/>
    <mergeCell ref="AI9:AM9"/>
    <mergeCell ref="B6:D6"/>
    <mergeCell ref="B7:D7"/>
    <mergeCell ref="E6:L6"/>
    <mergeCell ref="M6:AH6"/>
    <mergeCell ref="AI6:AM6"/>
    <mergeCell ref="E7:L7"/>
    <mergeCell ref="M7:AH7"/>
    <mergeCell ref="AI7:AM7"/>
    <mergeCell ref="E2:L2"/>
    <mergeCell ref="M2:AH2"/>
    <mergeCell ref="AI2:AM2"/>
    <mergeCell ref="E3:L3"/>
    <mergeCell ref="M3:AH3"/>
    <mergeCell ref="AI3:AM3"/>
    <mergeCell ref="B4:D4"/>
    <mergeCell ref="B5:D5"/>
    <mergeCell ref="E4:L4"/>
    <mergeCell ref="M4:AH4"/>
    <mergeCell ref="AI4:AM4"/>
    <mergeCell ref="E5:L5"/>
    <mergeCell ref="M5:AH5"/>
    <mergeCell ref="AI5:AM5"/>
    <mergeCell ref="B3:D3"/>
  </mergeCells>
  <phoneticPr fontId="72"/>
  <pageMargins left="0.70866141732283472" right="0.70866141732283472" top="0.74803149606299213" bottom="0.74803149606299213" header="0.31496062992125984" footer="0.31496062992125984"/>
  <pageSetup paperSize="9" firstPageNumber="0" orientation="landscape" useFirstPageNumber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BW54"/>
  <sheetViews>
    <sheetView showGridLines="0" zoomScaleNormal="100" zoomScaleSheetLayoutView="100" workbookViewId="0">
      <selection activeCell="K39" sqref="K39"/>
    </sheetView>
  </sheetViews>
  <sheetFormatPr defaultColWidth="3.125" defaultRowHeight="13.5"/>
  <cols>
    <col min="1" max="75" width="3.125" style="18"/>
    <col min="76" max="16384" width="3.125" style="19"/>
  </cols>
  <sheetData>
    <row r="1" spans="1:75" s="13" customFormat="1" ht="28.5" customHeight="1">
      <c r="A1" s="65" t="s">
        <v>22</v>
      </c>
      <c r="B1" s="65"/>
      <c r="C1" s="65"/>
      <c r="D1" s="65"/>
      <c r="E1" s="66" t="str">
        <f>表紙!G5</f>
        <v>PRO_STAFF-α導入プロジェクト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5" t="s">
        <v>28</v>
      </c>
      <c r="W1" s="65"/>
      <c r="X1" s="65"/>
      <c r="Y1" s="65"/>
      <c r="Z1" s="66" t="s">
        <v>29</v>
      </c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5" t="s">
        <v>23</v>
      </c>
      <c r="AR1" s="65"/>
      <c r="AS1" s="65"/>
      <c r="AT1" s="65"/>
      <c r="AU1" s="66" t="str">
        <f>表紙!G8</f>
        <v>結合試験　試験仕様書</v>
      </c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</row>
    <row r="2" spans="1:75" s="13" customFormat="1" ht="28.5" customHeight="1">
      <c r="A2" s="65" t="s">
        <v>35</v>
      </c>
      <c r="B2" s="65"/>
      <c r="C2" s="65"/>
      <c r="D2" s="65"/>
      <c r="E2" s="67" t="str">
        <f>表紙!G14</f>
        <v>獨協大学様向け　給与システム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8" t="s">
        <v>26</v>
      </c>
      <c r="W2" s="68"/>
      <c r="X2" s="68"/>
      <c r="Y2" s="69"/>
      <c r="Z2" s="70" t="str">
        <f>表紙!J16</f>
        <v>令和元年法改正対応</v>
      </c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2"/>
      <c r="AQ2" s="73" t="s">
        <v>27</v>
      </c>
      <c r="AR2" s="74"/>
      <c r="AS2" s="74"/>
      <c r="AT2" s="75"/>
      <c r="AU2" s="70" t="str">
        <f>表紙!M18</f>
        <v>源泉徴収簿(PRO_REPORT)</v>
      </c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2"/>
    </row>
    <row r="3" spans="1:75" s="14" customFormat="1" ht="6" customHeight="1"/>
    <row r="4" spans="1:75" s="15" customFormat="1" ht="28.5" customHeight="1">
      <c r="B4" s="16" t="s">
        <v>33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</row>
    <row r="6" spans="1:75" ht="13.5" customHeight="1">
      <c r="A6" s="78" t="s">
        <v>13</v>
      </c>
      <c r="B6" s="79"/>
      <c r="C6" s="79"/>
      <c r="D6" s="80"/>
      <c r="E6" s="23" t="s">
        <v>34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5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</row>
    <row r="7" spans="1:75" ht="45" customHeight="1">
      <c r="A7" s="76" t="s">
        <v>14</v>
      </c>
      <c r="B7" s="77"/>
      <c r="C7" s="76" t="s">
        <v>15</v>
      </c>
      <c r="D7" s="77"/>
      <c r="E7" s="26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8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</row>
    <row r="8" spans="1:75">
      <c r="A8" s="64"/>
      <c r="B8" s="64"/>
      <c r="C8" s="64"/>
      <c r="D8" s="64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30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</row>
    <row r="9" spans="1:75">
      <c r="A9" s="62"/>
      <c r="B9" s="63"/>
      <c r="C9" s="62"/>
      <c r="D9" s="63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30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</row>
    <row r="10" spans="1:75">
      <c r="A10" s="62"/>
      <c r="B10" s="63"/>
      <c r="C10" s="62"/>
      <c r="D10" s="63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30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</row>
    <row r="11" spans="1:75">
      <c r="A11" s="62"/>
      <c r="B11" s="63"/>
      <c r="C11" s="62"/>
      <c r="D11" s="63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30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</row>
    <row r="12" spans="1:75">
      <c r="A12" s="62"/>
      <c r="B12" s="63"/>
      <c r="C12" s="62"/>
      <c r="D12" s="63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30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</row>
    <row r="13" spans="1:75">
      <c r="A13" s="62"/>
      <c r="B13" s="63"/>
      <c r="C13" s="62"/>
      <c r="D13" s="63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30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</row>
    <row r="14" spans="1:75">
      <c r="A14" s="64"/>
      <c r="B14" s="64"/>
      <c r="C14" s="64"/>
      <c r="D14" s="64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30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</row>
    <row r="15" spans="1:75">
      <c r="A15" s="62"/>
      <c r="B15" s="63"/>
      <c r="C15" s="62"/>
      <c r="D15" s="63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30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</row>
    <row r="16" spans="1:75">
      <c r="A16" s="62"/>
      <c r="B16" s="63"/>
      <c r="C16" s="62"/>
      <c r="D16" s="63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30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</row>
    <row r="17" spans="1:63" s="19" customFormat="1">
      <c r="A17" s="62"/>
      <c r="B17" s="63"/>
      <c r="C17" s="62"/>
      <c r="D17" s="63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30"/>
    </row>
    <row r="18" spans="1:63" s="19" customFormat="1">
      <c r="A18" s="62"/>
      <c r="B18" s="63"/>
      <c r="C18" s="62"/>
      <c r="D18" s="63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30"/>
    </row>
    <row r="19" spans="1:63" s="19" customFormat="1">
      <c r="A19" s="62"/>
      <c r="B19" s="63"/>
      <c r="C19" s="62"/>
      <c r="D19" s="63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30"/>
    </row>
    <row r="20" spans="1:63" s="19" customFormat="1">
      <c r="A20" s="64"/>
      <c r="B20" s="64"/>
      <c r="C20" s="64"/>
      <c r="D20" s="64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30"/>
    </row>
    <row r="21" spans="1:63" s="19" customFormat="1">
      <c r="A21" s="62"/>
      <c r="B21" s="63"/>
      <c r="C21" s="62"/>
      <c r="D21" s="63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30"/>
    </row>
    <row r="22" spans="1:63" s="19" customFormat="1">
      <c r="A22" s="62"/>
      <c r="B22" s="63"/>
      <c r="C22" s="62"/>
      <c r="D22" s="63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30"/>
    </row>
    <row r="23" spans="1:63" s="19" customFormat="1">
      <c r="A23" s="62"/>
      <c r="B23" s="63"/>
      <c r="C23" s="62"/>
      <c r="D23" s="63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30"/>
    </row>
    <row r="24" spans="1:63" s="19" customFormat="1">
      <c r="A24" s="62"/>
      <c r="B24" s="63"/>
      <c r="C24" s="62"/>
      <c r="D24" s="63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30"/>
    </row>
    <row r="25" spans="1:63" s="19" customFormat="1">
      <c r="A25" s="62"/>
      <c r="B25" s="63"/>
      <c r="C25" s="62"/>
      <c r="D25" s="63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30"/>
    </row>
    <row r="26" spans="1:63" s="19" customFormat="1">
      <c r="A26" s="64"/>
      <c r="B26" s="64"/>
      <c r="C26" s="64"/>
      <c r="D26" s="64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30"/>
    </row>
    <row r="27" spans="1:63" s="19" customFormat="1">
      <c r="A27" s="62"/>
      <c r="B27" s="63"/>
      <c r="C27" s="62"/>
      <c r="D27" s="63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30"/>
    </row>
    <row r="28" spans="1:63" s="19" customFormat="1">
      <c r="A28" s="62"/>
      <c r="B28" s="63"/>
      <c r="C28" s="62"/>
      <c r="D28" s="63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30"/>
    </row>
    <row r="29" spans="1:63" s="19" customFormat="1">
      <c r="A29" s="62"/>
      <c r="B29" s="63"/>
      <c r="C29" s="62"/>
      <c r="D29" s="63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30"/>
    </row>
    <row r="30" spans="1:63" s="19" customFormat="1">
      <c r="A30" s="62"/>
      <c r="B30" s="63"/>
      <c r="C30" s="62"/>
      <c r="D30" s="63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30"/>
    </row>
    <row r="31" spans="1:63" s="19" customFormat="1">
      <c r="A31" s="62"/>
      <c r="B31" s="63"/>
      <c r="C31" s="62"/>
      <c r="D31" s="63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30"/>
    </row>
    <row r="32" spans="1:63" s="19" customFormat="1">
      <c r="A32" s="62"/>
      <c r="B32" s="63"/>
      <c r="C32" s="62"/>
      <c r="D32" s="63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30"/>
    </row>
    <row r="33" spans="1:63" s="19" customFormat="1">
      <c r="A33" s="62"/>
      <c r="B33" s="63"/>
      <c r="C33" s="62"/>
      <c r="D33" s="63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30"/>
    </row>
    <row r="34" spans="1:63" s="19" customFormat="1">
      <c r="A34" s="62"/>
      <c r="B34" s="63"/>
      <c r="C34" s="62"/>
      <c r="D34" s="63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30"/>
    </row>
    <row r="35" spans="1:63" s="19" customFormat="1">
      <c r="A35" s="62"/>
      <c r="B35" s="63"/>
      <c r="C35" s="62"/>
      <c r="D35" s="63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30"/>
    </row>
    <row r="36" spans="1:63" s="19" customFormat="1">
      <c r="A36" s="62"/>
      <c r="B36" s="63"/>
      <c r="C36" s="62"/>
      <c r="D36" s="63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30"/>
    </row>
    <row r="37" spans="1:63" s="19" customFormat="1">
      <c r="A37" s="62"/>
      <c r="B37" s="63"/>
      <c r="C37" s="62"/>
      <c r="D37" s="63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30"/>
    </row>
    <row r="38" spans="1:63" s="19" customFormat="1">
      <c r="A38" s="62"/>
      <c r="B38" s="63"/>
      <c r="C38" s="62"/>
      <c r="D38" s="63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30"/>
    </row>
    <row r="39" spans="1:63" s="19" customFormat="1">
      <c r="A39" s="62"/>
      <c r="B39" s="63"/>
      <c r="C39" s="62"/>
      <c r="D39" s="63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30"/>
    </row>
    <row r="40" spans="1:63" s="19" customFormat="1">
      <c r="A40" s="62"/>
      <c r="B40" s="63"/>
      <c r="C40" s="62"/>
      <c r="D40" s="63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30"/>
    </row>
    <row r="41" spans="1:63" s="19" customFormat="1">
      <c r="A41" s="62"/>
      <c r="B41" s="63"/>
      <c r="C41" s="62"/>
      <c r="D41" s="63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30"/>
    </row>
    <row r="42" spans="1:63" s="19" customFormat="1">
      <c r="A42" s="62"/>
      <c r="B42" s="63"/>
      <c r="C42" s="62"/>
      <c r="D42" s="63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30"/>
    </row>
    <row r="43" spans="1:63" s="19" customFormat="1">
      <c r="A43" s="62"/>
      <c r="B43" s="63"/>
      <c r="C43" s="62"/>
      <c r="D43" s="63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30"/>
    </row>
    <row r="44" spans="1:63" s="19" customFormat="1">
      <c r="A44" s="62"/>
      <c r="B44" s="63"/>
      <c r="C44" s="62"/>
      <c r="D44" s="63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30"/>
    </row>
    <row r="45" spans="1:63" s="19" customFormat="1">
      <c r="A45" s="62"/>
      <c r="B45" s="63"/>
      <c r="C45" s="62"/>
      <c r="D45" s="63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30"/>
    </row>
    <row r="46" spans="1:63" s="19" customFormat="1">
      <c r="A46" s="62"/>
      <c r="B46" s="63"/>
      <c r="C46" s="62"/>
      <c r="D46" s="63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30"/>
    </row>
    <row r="47" spans="1:63" s="19" customFormat="1">
      <c r="A47" s="62"/>
      <c r="B47" s="63"/>
      <c r="C47" s="62"/>
      <c r="D47" s="63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30"/>
    </row>
    <row r="48" spans="1:63" s="19" customFormat="1">
      <c r="A48" s="62"/>
      <c r="B48" s="63"/>
      <c r="C48" s="62"/>
      <c r="D48" s="63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30"/>
    </row>
    <row r="49" spans="1:63" s="19" customFormat="1">
      <c r="A49" s="62"/>
      <c r="B49" s="63"/>
      <c r="C49" s="62"/>
      <c r="D49" s="63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30"/>
    </row>
    <row r="50" spans="1:63" s="19" customFormat="1">
      <c r="A50" s="62"/>
      <c r="B50" s="63"/>
      <c r="C50" s="62"/>
      <c r="D50" s="63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30"/>
    </row>
    <row r="51" spans="1:63" s="19" customFormat="1">
      <c r="A51" s="62"/>
      <c r="B51" s="63"/>
      <c r="C51" s="62"/>
      <c r="D51" s="63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30"/>
    </row>
    <row r="52" spans="1:63" s="19" customFormat="1">
      <c r="A52" s="62"/>
      <c r="B52" s="63"/>
      <c r="C52" s="62"/>
      <c r="D52" s="63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30"/>
    </row>
    <row r="53" spans="1:63" s="19" customFormat="1">
      <c r="A53" s="62"/>
      <c r="B53" s="63"/>
      <c r="C53" s="62"/>
      <c r="D53" s="63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30"/>
    </row>
    <row r="54" spans="1:63" s="19" customFormat="1">
      <c r="A54" s="62"/>
      <c r="B54" s="63"/>
      <c r="C54" s="62"/>
      <c r="D54" s="63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30"/>
    </row>
  </sheetData>
  <customSheetViews>
    <customSheetView guid="{AA4D8613-DC88-4DC4-B3C9-4AB3E58F6FED}" scale="80" showGridLines="0" showAutoFilter="1">
      <selection sqref="A1:G3"/>
      <rowBreaks count="1" manualBreakCount="1">
        <brk id="9" max="16383" man="1"/>
      </rowBreaks>
      <pageMargins left="0.59055118110236227" right="0.59055118110236227" top="0.78740157480314965" bottom="0.59055118110236227" header="0.51181102362204722" footer="0.39370078740157483"/>
      <pageSetup paperSize="9" scale="75" orientation="landscape" horizontalDpi="4294967292" r:id="rId1"/>
      <headerFooter alignWithMargins="0">
        <oddFooter>&amp;C&amp;P/&amp;N&amp;R&amp;"ＭＳ Ｐ明朝,斜体"&amp;9アイテックス株式会社</oddFooter>
      </headerFooter>
      <autoFilter ref="A13:BY41">
        <filterColumn colId="3" showButton="0"/>
        <filterColumn colId="4" showButton="0"/>
        <filterColumn colId="5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49" showButton="0"/>
        <filterColumn colId="50" showButton="0"/>
        <filterColumn colId="51" showButton="0"/>
        <filterColumn colId="52" showButton="0"/>
        <filterColumn colId="53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1" showButton="0"/>
        <filterColumn colId="62" showButton="0"/>
        <filterColumn colId="63" showButton="0"/>
        <filterColumn colId="64" showButton="0"/>
        <filterColumn colId="65" showButton="0"/>
        <filterColumn colId="66" showButton="0"/>
        <filterColumn colId="67" showButton="0"/>
        <filterColumn colId="68" showButton="0"/>
        <filterColumn colId="69" showButton="0"/>
        <filterColumn colId="72" showButton="0"/>
        <filterColumn colId="73" showButton="0"/>
      </autoFilter>
    </customSheetView>
    <customSheetView guid="{033BB85B-7A5C-4E2A-8BFD-EBC751A59179}" scale="80" showGridLines="0" showAutoFilter="1" topLeftCell="A10">
      <selection sqref="A1:G3"/>
      <rowBreaks count="1" manualBreakCount="1">
        <brk id="9" max="16383" man="1"/>
      </rowBreaks>
      <pageMargins left="0.59055118110236227" right="0.59055118110236227" top="0.78740157480314965" bottom="0.59055118110236227" header="0.51181102362204722" footer="0.39370078740157483"/>
      <pageSetup paperSize="9" scale="75" orientation="landscape" horizontalDpi="4294967292" r:id="rId2"/>
      <headerFooter alignWithMargins="0">
        <oddFooter>&amp;C&amp;P/&amp;N&amp;R&amp;"ＭＳ Ｐ明朝,斜体"&amp;9アイテックス株式会社</oddFooter>
      </headerFooter>
      <autoFilter ref="A13:BY41">
        <filterColumn colId="3" showButton="0"/>
        <filterColumn colId="4" showButton="0"/>
        <filterColumn colId="5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49" showButton="0"/>
        <filterColumn colId="50" showButton="0"/>
        <filterColumn colId="51" showButton="0"/>
        <filterColumn colId="52" showButton="0"/>
        <filterColumn colId="53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1" showButton="0"/>
        <filterColumn colId="62" showButton="0"/>
        <filterColumn colId="63" showButton="0"/>
        <filterColumn colId="64" showButton="0"/>
        <filterColumn colId="65" showButton="0"/>
        <filterColumn colId="66" showButton="0"/>
        <filterColumn colId="67" showButton="0"/>
        <filterColumn colId="68" showButton="0"/>
        <filterColumn colId="69" showButton="0"/>
        <filterColumn colId="72" showButton="0"/>
        <filterColumn colId="73" showButton="0"/>
      </autoFilter>
    </customSheetView>
    <customSheetView guid="{F592FD42-75C9-4D08-8B2C-1842C9B0E128}" scale="80" showGridLines="0" showAutoFilter="1">
      <selection sqref="A1:G3"/>
      <rowBreaks count="1" manualBreakCount="1">
        <brk id="9" max="16383" man="1"/>
      </rowBreaks>
      <pageMargins left="0.59055118110236227" right="0.59055118110236227" top="0.78740157480314965" bottom="0.59055118110236227" header="0.51181102362204722" footer="0.39370078740157483"/>
      <pageSetup paperSize="9" scale="75" orientation="landscape" horizontalDpi="4294967292" r:id="rId3"/>
      <headerFooter alignWithMargins="0">
        <oddFooter>&amp;C&amp;P/&amp;N&amp;R&amp;"ＭＳ Ｐ明朝,斜体"&amp;9アイテックス株式会社</oddFooter>
      </headerFooter>
      <autoFilter ref="A13:BY41">
        <filterColumn colId="3" showButton="0"/>
        <filterColumn colId="4" showButton="0"/>
        <filterColumn colId="5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49" showButton="0"/>
        <filterColumn colId="50" showButton="0"/>
        <filterColumn colId="51" showButton="0"/>
        <filterColumn colId="52" showButton="0"/>
        <filterColumn colId="53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1" showButton="0"/>
        <filterColumn colId="62" showButton="0"/>
        <filterColumn colId="63" showButton="0"/>
        <filterColumn colId="64" showButton="0"/>
        <filterColumn colId="65" showButton="0"/>
        <filterColumn colId="66" showButton="0"/>
        <filterColumn colId="67" showButton="0"/>
        <filterColumn colId="68" showButton="0"/>
        <filterColumn colId="69" showButton="0"/>
        <filterColumn colId="72" showButton="0"/>
        <filterColumn colId="73" showButton="0"/>
      </autoFilter>
    </customSheetView>
    <customSheetView guid="{931250AA-548B-4BB9-AA2E-291E6899CAF7}" scale="80" showGridLines="0" showAutoFilter="1">
      <selection sqref="A1:G3"/>
      <rowBreaks count="1" manualBreakCount="1">
        <brk id="9" max="16383" man="1"/>
      </rowBreaks>
      <pageMargins left="0.59055118110236227" right="0.59055118110236227" top="0.78740157480314965" bottom="0.59055118110236227" header="0.51181102362204722" footer="0.39370078740157483"/>
      <pageSetup paperSize="9" scale="75" orientation="landscape" horizontalDpi="4294967292" r:id="rId4"/>
      <headerFooter alignWithMargins="0">
        <oddFooter>&amp;C&amp;P/&amp;N&amp;R&amp;"ＭＳ Ｐ明朝,斜体"&amp;9アイテックス株式会社</oddFooter>
      </headerFooter>
      <autoFilter ref="A13:BY15">
        <filterColumn colId="3" showButton="0"/>
        <filterColumn colId="4" showButton="0"/>
        <filterColumn colId="5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49" showButton="0"/>
        <filterColumn colId="50" showButton="0"/>
        <filterColumn colId="51" showButton="0"/>
        <filterColumn colId="52" showButton="0"/>
        <filterColumn colId="53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1" showButton="0"/>
        <filterColumn colId="62" showButton="0"/>
        <filterColumn colId="63" showButton="0"/>
        <filterColumn colId="64" showButton="0"/>
        <filterColumn colId="65" showButton="0"/>
        <filterColumn colId="66" showButton="0"/>
        <filterColumn colId="67" showButton="0"/>
        <filterColumn colId="68" showButton="0"/>
        <filterColumn colId="69" showButton="0"/>
        <filterColumn colId="72" showButton="0"/>
        <filterColumn colId="73" showButton="0"/>
      </autoFilter>
    </customSheetView>
    <customSheetView guid="{8EF312FF-7658-4450-AFFD-1973CF948C5D}" scale="80" showGridLines="0" showAutoFilter="1" topLeftCell="A10">
      <selection sqref="A1:G3"/>
      <rowBreaks count="1" manualBreakCount="1">
        <brk id="9" max="16383" man="1"/>
      </rowBreaks>
      <pageMargins left="0.59055118110236227" right="0.59055118110236227" top="0.78740157480314965" bottom="0.59055118110236227" header="0.51181102362204722" footer="0.39370078740157483"/>
      <pageSetup paperSize="9" scale="75" orientation="landscape" horizontalDpi="4294967292" r:id="rId5"/>
      <headerFooter alignWithMargins="0">
        <oddFooter>&amp;C&amp;P/&amp;N&amp;R&amp;"ＭＳ Ｐ明朝,斜体"&amp;9アイテックス株式会社</oddFooter>
      </headerFooter>
      <autoFilter ref="A13:BY41">
        <filterColumn colId="3" showButton="0"/>
        <filterColumn colId="4" showButton="0"/>
        <filterColumn colId="5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49" showButton="0"/>
        <filterColumn colId="50" showButton="0"/>
        <filterColumn colId="51" showButton="0"/>
        <filterColumn colId="52" showButton="0"/>
        <filterColumn colId="53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1" showButton="0"/>
        <filterColumn colId="62" showButton="0"/>
        <filterColumn colId="63" showButton="0"/>
        <filterColumn colId="64" showButton="0"/>
        <filterColumn colId="65" showButton="0"/>
        <filterColumn colId="66" showButton="0"/>
        <filterColumn colId="67" showButton="0"/>
        <filterColumn colId="68" showButton="0"/>
        <filterColumn colId="69" showButton="0"/>
        <filterColumn colId="72" showButton="0"/>
        <filterColumn colId="73" showButton="0"/>
      </autoFilter>
    </customSheetView>
  </customSheetViews>
  <mergeCells count="109">
    <mergeCell ref="AU1:BK1"/>
    <mergeCell ref="A2:D2"/>
    <mergeCell ref="E2:U2"/>
    <mergeCell ref="V2:Y2"/>
    <mergeCell ref="Z2:AP2"/>
    <mergeCell ref="AQ2:AT2"/>
    <mergeCell ref="AU2:BK2"/>
    <mergeCell ref="A7:B7"/>
    <mergeCell ref="C7:D7"/>
    <mergeCell ref="A6:D6"/>
    <mergeCell ref="A1:D1"/>
    <mergeCell ref="E1:U1"/>
    <mergeCell ref="V1:Y1"/>
    <mergeCell ref="Z1:AP1"/>
    <mergeCell ref="A16:B16"/>
    <mergeCell ref="C16:D16"/>
    <mergeCell ref="A17:B17"/>
    <mergeCell ref="C17:D17"/>
    <mergeCell ref="A14:B14"/>
    <mergeCell ref="C14:D14"/>
    <mergeCell ref="A15:B15"/>
    <mergeCell ref="C15:D15"/>
    <mergeCell ref="AQ1:AT1"/>
    <mergeCell ref="C11:D11"/>
    <mergeCell ref="A12:B12"/>
    <mergeCell ref="C12:D12"/>
    <mergeCell ref="A13:B13"/>
    <mergeCell ref="C13:D13"/>
    <mergeCell ref="A8:B8"/>
    <mergeCell ref="C8:D8"/>
    <mergeCell ref="A9:B9"/>
    <mergeCell ref="C9:D9"/>
    <mergeCell ref="A10:B10"/>
    <mergeCell ref="C10:D10"/>
    <mergeCell ref="A11:B11"/>
    <mergeCell ref="A22:B22"/>
    <mergeCell ref="C22:D22"/>
    <mergeCell ref="A23:B23"/>
    <mergeCell ref="C23:D23"/>
    <mergeCell ref="A20:B20"/>
    <mergeCell ref="C20:D20"/>
    <mergeCell ref="A21:B21"/>
    <mergeCell ref="C21:D21"/>
    <mergeCell ref="A18:B18"/>
    <mergeCell ref="C18:D18"/>
    <mergeCell ref="A19:B19"/>
    <mergeCell ref="C19:D19"/>
    <mergeCell ref="A28:B28"/>
    <mergeCell ref="C28:D28"/>
    <mergeCell ref="A29:B29"/>
    <mergeCell ref="C29:D29"/>
    <mergeCell ref="A26:B26"/>
    <mergeCell ref="C26:D26"/>
    <mergeCell ref="A27:B27"/>
    <mergeCell ref="C27:D27"/>
    <mergeCell ref="A24:B24"/>
    <mergeCell ref="C24:D24"/>
    <mergeCell ref="A25:B25"/>
    <mergeCell ref="C25:D25"/>
    <mergeCell ref="A34:B34"/>
    <mergeCell ref="C34:D34"/>
    <mergeCell ref="A35:B35"/>
    <mergeCell ref="C35:D35"/>
    <mergeCell ref="A32:B32"/>
    <mergeCell ref="C32:D32"/>
    <mergeCell ref="A33:B33"/>
    <mergeCell ref="C33:D33"/>
    <mergeCell ref="A30:B30"/>
    <mergeCell ref="C30:D30"/>
    <mergeCell ref="A31:B31"/>
    <mergeCell ref="C31:D31"/>
    <mergeCell ref="A40:B40"/>
    <mergeCell ref="C40:D40"/>
    <mergeCell ref="A41:B41"/>
    <mergeCell ref="C41:D41"/>
    <mergeCell ref="A38:B38"/>
    <mergeCell ref="C38:D38"/>
    <mergeCell ref="A39:B39"/>
    <mergeCell ref="C39:D39"/>
    <mergeCell ref="A36:B36"/>
    <mergeCell ref="C36:D36"/>
    <mergeCell ref="A37:B37"/>
    <mergeCell ref="C37:D37"/>
    <mergeCell ref="A54:B54"/>
    <mergeCell ref="C54:D54"/>
    <mergeCell ref="C52:D52"/>
    <mergeCell ref="A53:B53"/>
    <mergeCell ref="C53:D53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A46:B46"/>
    <mergeCell ref="C46:D46"/>
    <mergeCell ref="A47:B47"/>
    <mergeCell ref="C47:D47"/>
    <mergeCell ref="A44:B44"/>
    <mergeCell ref="C44:D44"/>
    <mergeCell ref="A45:B45"/>
    <mergeCell ref="C45:D45"/>
    <mergeCell ref="A42:B42"/>
    <mergeCell ref="C42:D42"/>
    <mergeCell ref="A43:B43"/>
    <mergeCell ref="C43:D43"/>
  </mergeCells>
  <phoneticPr fontId="3"/>
  <conditionalFormatting sqref="A8:A54 C8:C54 A9:D54 E8:BK54">
    <cfRule type="cellIs" dxfId="425" priority="2233" stopIfTrue="1" operator="equal">
      <formula>"NG"</formula>
    </cfRule>
  </conditionalFormatting>
  <conditionalFormatting sqref="A8:A54 C8:C54 A9:D54 E8:BK54">
    <cfRule type="expression" dxfId="424" priority="2239">
      <formula>AND($A8&lt;&gt;"",$C8&lt;&gt;"",#REF!="")</formula>
    </cfRule>
    <cfRule type="expression" dxfId="423" priority="2240">
      <formula>AND($A8&lt;&gt;"",$C8="",#REF!="")</formula>
    </cfRule>
  </conditionalFormatting>
  <pageMargins left="0.70866141732283472" right="0.70866141732283472" top="0.74803149606299213" bottom="0.74803149606299213" header="0.51181102362204722" footer="0.51181102362204722"/>
  <pageSetup paperSize="9" scale="67" fitToHeight="0" orientation="landscape" horizontalDpi="4294967292" r:id="rId6"/>
  <headerFooter alignWithMargins="0">
    <oddFooter>&amp;C&amp;10- &amp;P -</oddFooter>
  </headerFooter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W26"/>
  <sheetViews>
    <sheetView showGridLines="0" tabSelected="1" zoomScale="85" zoomScaleNormal="85" zoomScaleSheetLayoutView="55" workbookViewId="0">
      <pane ySplit="9" topLeftCell="A10" activePane="bottomLeft" state="frozen"/>
      <selection activeCell="B4" sqref="B4"/>
      <selection pane="bottomLeft" activeCell="R42" sqref="R42"/>
    </sheetView>
  </sheetViews>
  <sheetFormatPr defaultColWidth="3.125" defaultRowHeight="13.5"/>
  <cols>
    <col min="1" max="68" width="3.125" style="18"/>
    <col min="69" max="16384" width="3.125" style="19"/>
  </cols>
  <sheetData>
    <row r="1" spans="1:75" s="13" customFormat="1" ht="28.5" customHeight="1">
      <c r="A1" s="65" t="s">
        <v>22</v>
      </c>
      <c r="B1" s="65"/>
      <c r="C1" s="65"/>
      <c r="D1" s="65"/>
      <c r="E1" s="66" t="str">
        <f>表紙!G5</f>
        <v>PRO_STAFF-α導入プロジェクト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5" t="s">
        <v>28</v>
      </c>
      <c r="W1" s="65"/>
      <c r="X1" s="65"/>
      <c r="Y1" s="65"/>
      <c r="Z1" s="66" t="s">
        <v>29</v>
      </c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5" t="s">
        <v>23</v>
      </c>
      <c r="AR1" s="65"/>
      <c r="AS1" s="65"/>
      <c r="AT1" s="65"/>
      <c r="AU1" s="66" t="str">
        <f>表紙!G8</f>
        <v>結合試験　試験仕様書</v>
      </c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</row>
    <row r="2" spans="1:75" s="13" customFormat="1" ht="28.5" customHeight="1">
      <c r="A2" s="65" t="s">
        <v>35</v>
      </c>
      <c r="B2" s="65"/>
      <c r="C2" s="65"/>
      <c r="D2" s="65"/>
      <c r="E2" s="67" t="str">
        <f>表紙!G14</f>
        <v>獨協大学様向け　給与システム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8" t="s">
        <v>26</v>
      </c>
      <c r="W2" s="68"/>
      <c r="X2" s="68"/>
      <c r="Y2" s="69"/>
      <c r="Z2" s="70" t="str">
        <f>表紙!J16</f>
        <v>令和元年法改正対応</v>
      </c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2"/>
      <c r="AQ2" s="73" t="s">
        <v>27</v>
      </c>
      <c r="AR2" s="74"/>
      <c r="AS2" s="74"/>
      <c r="AT2" s="75"/>
      <c r="AU2" s="70" t="str">
        <f>表紙!M18</f>
        <v>源泉徴収簿(PRO_REPORT)</v>
      </c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2"/>
    </row>
    <row r="3" spans="1:75" s="14" customFormat="1" ht="6" customHeight="1"/>
    <row r="4" spans="1:75" s="15" customFormat="1" ht="28.5" customHeight="1">
      <c r="B4" s="16" t="s">
        <v>36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</row>
    <row r="5" spans="1:75" ht="14.25" thickBot="1">
      <c r="BQ5" s="18"/>
      <c r="BR5" s="18"/>
      <c r="BS5" s="18"/>
      <c r="BT5" s="18"/>
      <c r="BU5" s="18"/>
      <c r="BV5" s="18"/>
      <c r="BW5" s="18"/>
    </row>
    <row r="6" spans="1:75" ht="14.25" thickBot="1">
      <c r="A6" s="96" t="s">
        <v>30</v>
      </c>
      <c r="B6" s="96"/>
      <c r="C6" s="96"/>
      <c r="D6" s="96"/>
      <c r="E6" s="96"/>
      <c r="F6" s="96"/>
      <c r="G6" s="118" t="s">
        <v>51</v>
      </c>
      <c r="H6" s="118"/>
      <c r="I6" s="118"/>
      <c r="J6" s="118"/>
      <c r="K6" s="96" t="s">
        <v>37</v>
      </c>
      <c r="L6" s="96"/>
      <c r="M6" s="96"/>
      <c r="N6" s="96"/>
      <c r="O6" s="96"/>
      <c r="P6" s="118"/>
      <c r="Q6" s="118"/>
      <c r="R6" s="118"/>
      <c r="S6" s="118"/>
      <c r="T6" s="96" t="s">
        <v>38</v>
      </c>
      <c r="U6" s="96"/>
      <c r="V6" s="96"/>
      <c r="W6" s="96"/>
      <c r="X6" s="96"/>
      <c r="Y6" s="102">
        <f>COUNTA($Z10:$Z21)-Y7</f>
        <v>4</v>
      </c>
      <c r="Z6" s="102"/>
      <c r="AA6" s="102"/>
      <c r="AB6" s="103"/>
      <c r="AC6" s="112" t="s">
        <v>39</v>
      </c>
      <c r="AD6" s="113"/>
      <c r="AE6" s="113"/>
      <c r="AF6" s="113"/>
      <c r="AG6" s="113"/>
      <c r="AH6" s="125">
        <f>COUNTA(AR10:AT21)</f>
        <v>4</v>
      </c>
      <c r="AI6" s="125"/>
      <c r="AJ6" s="125"/>
      <c r="AK6" s="125"/>
      <c r="AL6" s="123">
        <f>AH6/Y6</f>
        <v>1</v>
      </c>
      <c r="AM6" s="123"/>
      <c r="AN6" s="123"/>
      <c r="AO6" s="123"/>
      <c r="AP6" s="113" t="s">
        <v>40</v>
      </c>
      <c r="AQ6" s="113"/>
      <c r="AR6" s="113"/>
      <c r="AS6" s="113"/>
      <c r="AT6" s="113"/>
      <c r="AU6" s="125">
        <f>COUNTIF($AW10:$AW21,"OK")+COUNTIF($AP10:$AP21,"OK")</f>
        <v>4</v>
      </c>
      <c r="AV6" s="125"/>
      <c r="AW6" s="125"/>
      <c r="AX6" s="125"/>
      <c r="AY6" s="123">
        <f>AU6/Y6</f>
        <v>1</v>
      </c>
      <c r="AZ6" s="123"/>
      <c r="BA6" s="123"/>
      <c r="BB6" s="124"/>
      <c r="BC6" s="19"/>
      <c r="BD6" s="19"/>
      <c r="BE6" s="19"/>
      <c r="BF6" s="19"/>
      <c r="BG6" s="19"/>
      <c r="BH6" s="19"/>
      <c r="BI6" s="19"/>
      <c r="BJ6" s="19"/>
      <c r="BK6" s="19"/>
      <c r="BQ6" s="18"/>
      <c r="BR6" s="18"/>
      <c r="BS6" s="18"/>
      <c r="BT6" s="18"/>
      <c r="BU6" s="18"/>
      <c r="BV6" s="18"/>
    </row>
    <row r="7" spans="1:75">
      <c r="A7" s="96" t="s">
        <v>31</v>
      </c>
      <c r="B7" s="96"/>
      <c r="C7" s="96"/>
      <c r="D7" s="96"/>
      <c r="E7" s="96"/>
      <c r="F7" s="96"/>
      <c r="G7" s="101">
        <v>43440</v>
      </c>
      <c r="H7" s="101"/>
      <c r="I7" s="101"/>
      <c r="J7" s="101"/>
      <c r="K7" s="96" t="s">
        <v>32</v>
      </c>
      <c r="L7" s="96"/>
      <c r="M7" s="96"/>
      <c r="N7" s="96"/>
      <c r="O7" s="96"/>
      <c r="P7" s="101"/>
      <c r="Q7" s="101"/>
      <c r="R7" s="101"/>
      <c r="S7" s="101"/>
      <c r="T7" s="96" t="s">
        <v>41</v>
      </c>
      <c r="U7" s="96"/>
      <c r="V7" s="96"/>
      <c r="W7" s="96"/>
      <c r="X7" s="96"/>
      <c r="Y7" s="102">
        <f>COUNTIF(AP10:AQ21,"不要")</f>
        <v>0</v>
      </c>
      <c r="Z7" s="102"/>
      <c r="AA7" s="102"/>
      <c r="AB7" s="102"/>
      <c r="AC7" s="114" t="s">
        <v>42</v>
      </c>
      <c r="AD7" s="115"/>
      <c r="AE7" s="115"/>
      <c r="AF7" s="115"/>
      <c r="AG7" s="115"/>
      <c r="AH7" s="111">
        <f>Y6-AH6</f>
        <v>0</v>
      </c>
      <c r="AI7" s="111"/>
      <c r="AJ7" s="111"/>
      <c r="AK7" s="111"/>
      <c r="AL7" s="122">
        <f>AH7/Y6</f>
        <v>0</v>
      </c>
      <c r="AM7" s="122"/>
      <c r="AN7" s="122"/>
      <c r="AO7" s="122"/>
      <c r="AP7" s="115" t="s">
        <v>43</v>
      </c>
      <c r="AQ7" s="115"/>
      <c r="AR7" s="115"/>
      <c r="AS7" s="115"/>
      <c r="AT7" s="115"/>
      <c r="AU7" s="111">
        <f>COUNTIF($AP10:$AP21,"NG")</f>
        <v>0</v>
      </c>
      <c r="AV7" s="111"/>
      <c r="AW7" s="111"/>
      <c r="AX7" s="111"/>
      <c r="AY7" s="122">
        <f>AU7/Y6</f>
        <v>0</v>
      </c>
      <c r="AZ7" s="122"/>
      <c r="BA7" s="122"/>
      <c r="BB7" s="122"/>
      <c r="BC7" s="119" t="s">
        <v>44</v>
      </c>
      <c r="BD7" s="96"/>
      <c r="BE7" s="96"/>
      <c r="BF7" s="96"/>
      <c r="BG7" s="96"/>
      <c r="BH7" s="102">
        <f>COUNTA(AY10:BA21)</f>
        <v>0</v>
      </c>
      <c r="BI7" s="102"/>
      <c r="BJ7" s="102"/>
      <c r="BK7" s="102"/>
      <c r="BM7" s="19"/>
      <c r="BN7" s="19"/>
      <c r="BO7" s="19"/>
      <c r="BP7" s="19"/>
    </row>
    <row r="8" spans="1:75" ht="13.5" customHeight="1">
      <c r="A8" s="97" t="s">
        <v>0</v>
      </c>
      <c r="B8" s="98"/>
      <c r="C8" s="97" t="s">
        <v>1</v>
      </c>
      <c r="D8" s="98"/>
      <c r="E8" s="97" t="s">
        <v>2</v>
      </c>
      <c r="F8" s="98"/>
      <c r="G8" s="97" t="s">
        <v>3</v>
      </c>
      <c r="H8" s="99"/>
      <c r="I8" s="98"/>
      <c r="J8" s="134" t="s">
        <v>4</v>
      </c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6"/>
      <c r="Z8" s="128" t="s">
        <v>5</v>
      </c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30"/>
      <c r="AP8" s="120" t="s">
        <v>7</v>
      </c>
      <c r="AQ8" s="120"/>
      <c r="AR8" s="120"/>
      <c r="AS8" s="120"/>
      <c r="AT8" s="120"/>
      <c r="AU8" s="120"/>
      <c r="AV8" s="120"/>
      <c r="AW8" s="120" t="s">
        <v>8</v>
      </c>
      <c r="AX8" s="120"/>
      <c r="AY8" s="120"/>
      <c r="AZ8" s="120"/>
      <c r="BA8" s="120"/>
      <c r="BB8" s="120"/>
      <c r="BC8" s="121"/>
      <c r="BD8" s="116" t="s">
        <v>9</v>
      </c>
      <c r="BE8" s="116"/>
      <c r="BF8" s="116"/>
      <c r="BG8" s="116"/>
      <c r="BH8" s="116" t="s">
        <v>10</v>
      </c>
      <c r="BI8" s="116"/>
      <c r="BJ8" s="116"/>
      <c r="BK8" s="116"/>
      <c r="BL8" s="19"/>
      <c r="BM8" s="19"/>
      <c r="BN8" s="19"/>
      <c r="BO8" s="19"/>
      <c r="BP8" s="19"/>
    </row>
    <row r="9" spans="1:75" s="20" customFormat="1" ht="22.5" customHeight="1">
      <c r="A9" s="76"/>
      <c r="B9" s="77"/>
      <c r="C9" s="76"/>
      <c r="D9" s="77"/>
      <c r="E9" s="76"/>
      <c r="F9" s="77"/>
      <c r="G9" s="76"/>
      <c r="H9" s="100"/>
      <c r="I9" s="77"/>
      <c r="J9" s="109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0"/>
      <c r="Z9" s="131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3"/>
      <c r="AP9" s="109" t="s">
        <v>6</v>
      </c>
      <c r="AQ9" s="110"/>
      <c r="AR9" s="109" t="s">
        <v>11</v>
      </c>
      <c r="AS9" s="117"/>
      <c r="AT9" s="110"/>
      <c r="AU9" s="126" t="s">
        <v>12</v>
      </c>
      <c r="AV9" s="127"/>
      <c r="AW9" s="109" t="s">
        <v>6</v>
      </c>
      <c r="AX9" s="110"/>
      <c r="AY9" s="109" t="s">
        <v>11</v>
      </c>
      <c r="AZ9" s="117"/>
      <c r="BA9" s="110"/>
      <c r="BB9" s="109" t="s">
        <v>12</v>
      </c>
      <c r="BC9" s="110"/>
      <c r="BD9" s="116"/>
      <c r="BE9" s="116"/>
      <c r="BF9" s="116"/>
      <c r="BG9" s="116"/>
      <c r="BH9" s="116"/>
      <c r="BI9" s="116"/>
      <c r="BJ9" s="116"/>
      <c r="BK9" s="116"/>
    </row>
    <row r="10" spans="1:75" s="21" customFormat="1">
      <c r="A10" s="81">
        <v>1</v>
      </c>
      <c r="B10" s="82"/>
      <c r="C10" s="81"/>
      <c r="D10" s="82"/>
      <c r="E10" s="81"/>
      <c r="F10" s="82"/>
      <c r="G10" s="83">
        <f>IF(E10="",G9,G9+1)</f>
        <v>0</v>
      </c>
      <c r="H10" s="84"/>
      <c r="I10" s="85"/>
      <c r="J10" s="86" t="s">
        <v>68</v>
      </c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8"/>
      <c r="Z10" s="89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1"/>
      <c r="AP10" s="89"/>
      <c r="AQ10" s="91"/>
      <c r="AR10" s="81"/>
      <c r="AS10" s="92"/>
      <c r="AT10" s="82"/>
      <c r="AU10" s="104"/>
      <c r="AV10" s="105"/>
      <c r="AW10" s="89"/>
      <c r="AX10" s="91"/>
      <c r="AY10" s="89"/>
      <c r="AZ10" s="90"/>
      <c r="BA10" s="91"/>
      <c r="BB10" s="104"/>
      <c r="BC10" s="105"/>
      <c r="BD10" s="106"/>
      <c r="BE10" s="107"/>
      <c r="BF10" s="107"/>
      <c r="BG10" s="108"/>
      <c r="BH10" s="93"/>
      <c r="BI10" s="94"/>
      <c r="BJ10" s="94"/>
      <c r="BK10" s="95"/>
    </row>
    <row r="11" spans="1:75" s="21" customFormat="1">
      <c r="A11" s="81"/>
      <c r="B11" s="82"/>
      <c r="C11" s="81">
        <v>1</v>
      </c>
      <c r="D11" s="82"/>
      <c r="E11" s="81"/>
      <c r="F11" s="82"/>
      <c r="G11" s="83">
        <f t="shared" ref="G11" si="0">IF(E11="",G10,G10+1)</f>
        <v>0</v>
      </c>
      <c r="H11" s="84"/>
      <c r="I11" s="85"/>
      <c r="J11" s="86" t="s">
        <v>62</v>
      </c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8"/>
      <c r="Z11" s="89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1"/>
      <c r="AP11" s="89"/>
      <c r="AQ11" s="91"/>
      <c r="AR11" s="81"/>
      <c r="AS11" s="92"/>
      <c r="AT11" s="82"/>
      <c r="AU11" s="104"/>
      <c r="AV11" s="105"/>
      <c r="AW11" s="89"/>
      <c r="AX11" s="91"/>
      <c r="AY11" s="81"/>
      <c r="AZ11" s="92"/>
      <c r="BA11" s="82"/>
      <c r="BB11" s="104"/>
      <c r="BC11" s="105"/>
      <c r="BD11" s="106"/>
      <c r="BE11" s="107"/>
      <c r="BF11" s="107"/>
      <c r="BG11" s="108"/>
      <c r="BH11" s="93"/>
      <c r="BI11" s="94"/>
      <c r="BJ11" s="94"/>
      <c r="BK11" s="95"/>
    </row>
    <row r="12" spans="1:75" s="21" customFormat="1" ht="13.5" customHeight="1">
      <c r="A12" s="81"/>
      <c r="B12" s="82"/>
      <c r="C12" s="81"/>
      <c r="D12" s="82"/>
      <c r="E12" s="81">
        <v>1</v>
      </c>
      <c r="F12" s="82"/>
      <c r="G12" s="83">
        <f t="shared" ref="G12:G19" si="1">IF(E12="",G11,G11+1)</f>
        <v>1</v>
      </c>
      <c r="H12" s="84"/>
      <c r="I12" s="85"/>
      <c r="J12" s="86" t="s">
        <v>63</v>
      </c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8"/>
      <c r="Z12" s="89" t="s">
        <v>66</v>
      </c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1"/>
      <c r="AP12" s="89" t="s">
        <v>52</v>
      </c>
      <c r="AQ12" s="91"/>
      <c r="AR12" s="81" t="s">
        <v>67</v>
      </c>
      <c r="AS12" s="92"/>
      <c r="AT12" s="82"/>
      <c r="AU12" s="104">
        <v>43795</v>
      </c>
      <c r="AV12" s="105"/>
      <c r="AW12" s="89"/>
      <c r="AX12" s="91"/>
      <c r="AY12" s="81"/>
      <c r="AZ12" s="92"/>
      <c r="BA12" s="82"/>
      <c r="BB12" s="104"/>
      <c r="BC12" s="105"/>
      <c r="BD12" s="106"/>
      <c r="BE12" s="107"/>
      <c r="BF12" s="107"/>
      <c r="BG12" s="108"/>
      <c r="BH12" s="93"/>
      <c r="BI12" s="94"/>
      <c r="BJ12" s="94"/>
      <c r="BK12" s="95"/>
    </row>
    <row r="13" spans="1:75" s="21" customFormat="1" ht="13.5" customHeight="1">
      <c r="A13" s="81"/>
      <c r="B13" s="82"/>
      <c r="C13" s="81"/>
      <c r="D13" s="82"/>
      <c r="E13" s="81">
        <v>2</v>
      </c>
      <c r="F13" s="82"/>
      <c r="G13" s="83">
        <f t="shared" si="1"/>
        <v>2</v>
      </c>
      <c r="H13" s="84"/>
      <c r="I13" s="85"/>
      <c r="J13" s="86" t="s">
        <v>64</v>
      </c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8"/>
      <c r="Z13" s="89" t="s">
        <v>65</v>
      </c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1"/>
      <c r="AP13" s="89" t="s">
        <v>52</v>
      </c>
      <c r="AQ13" s="91"/>
      <c r="AR13" s="81" t="s">
        <v>67</v>
      </c>
      <c r="AS13" s="92"/>
      <c r="AT13" s="82"/>
      <c r="AU13" s="104">
        <v>43795</v>
      </c>
      <c r="AV13" s="105"/>
      <c r="AW13" s="89"/>
      <c r="AX13" s="91"/>
      <c r="AY13" s="81"/>
      <c r="AZ13" s="92"/>
      <c r="BA13" s="82"/>
      <c r="BB13" s="104"/>
      <c r="BC13" s="105"/>
      <c r="BD13" s="106"/>
      <c r="BE13" s="107"/>
      <c r="BF13" s="107"/>
      <c r="BG13" s="108"/>
      <c r="BH13" s="93"/>
      <c r="BI13" s="94"/>
      <c r="BJ13" s="94"/>
      <c r="BK13" s="95"/>
    </row>
    <row r="14" spans="1:75" s="21" customFormat="1" ht="13.5" customHeight="1">
      <c r="A14" s="81">
        <v>2</v>
      </c>
      <c r="B14" s="82"/>
      <c r="C14" s="81"/>
      <c r="D14" s="82"/>
      <c r="E14" s="81"/>
      <c r="F14" s="82"/>
      <c r="G14" s="83">
        <f>IF(E14="",G13,G13+1)</f>
        <v>2</v>
      </c>
      <c r="H14" s="84"/>
      <c r="I14" s="85"/>
      <c r="J14" s="86" t="s">
        <v>69</v>
      </c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8"/>
      <c r="Z14" s="89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1"/>
      <c r="AP14" s="89"/>
      <c r="AQ14" s="91"/>
      <c r="AR14" s="81"/>
      <c r="AS14" s="92"/>
      <c r="AT14" s="82"/>
      <c r="AU14" s="104"/>
      <c r="AV14" s="105"/>
      <c r="AW14" s="89"/>
      <c r="AX14" s="91"/>
      <c r="AY14" s="81"/>
      <c r="AZ14" s="92"/>
      <c r="BA14" s="82"/>
      <c r="BB14" s="104"/>
      <c r="BC14" s="105"/>
      <c r="BD14" s="106"/>
      <c r="BE14" s="107"/>
      <c r="BF14" s="107"/>
      <c r="BG14" s="108"/>
      <c r="BH14" s="93"/>
      <c r="BI14" s="94"/>
      <c r="BJ14" s="94"/>
      <c r="BK14" s="95"/>
    </row>
    <row r="15" spans="1:75" s="21" customFormat="1">
      <c r="A15" s="81"/>
      <c r="B15" s="82"/>
      <c r="C15" s="81">
        <v>1</v>
      </c>
      <c r="D15" s="82"/>
      <c r="E15" s="81"/>
      <c r="F15" s="82"/>
      <c r="G15" s="83">
        <f t="shared" ref="G15:G17" si="2">IF(E15="",G14,G14+1)</f>
        <v>2</v>
      </c>
      <c r="H15" s="84"/>
      <c r="I15" s="85"/>
      <c r="J15" s="86" t="s">
        <v>70</v>
      </c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8"/>
      <c r="Z15" s="89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1"/>
      <c r="AP15" s="89"/>
      <c r="AQ15" s="91"/>
      <c r="AR15" s="81"/>
      <c r="AS15" s="92"/>
      <c r="AT15" s="82"/>
      <c r="AU15" s="104"/>
      <c r="AV15" s="105"/>
      <c r="AW15" s="89"/>
      <c r="AX15" s="91"/>
      <c r="AY15" s="81"/>
      <c r="AZ15" s="92"/>
      <c r="BA15" s="82"/>
      <c r="BB15" s="104"/>
      <c r="BC15" s="105"/>
      <c r="BD15" s="106"/>
      <c r="BE15" s="107"/>
      <c r="BF15" s="107"/>
      <c r="BG15" s="108"/>
      <c r="BH15" s="93"/>
      <c r="BI15" s="94"/>
      <c r="BJ15" s="94"/>
      <c r="BK15" s="95"/>
    </row>
    <row r="16" spans="1:75" s="21" customFormat="1">
      <c r="A16" s="81"/>
      <c r="B16" s="82"/>
      <c r="C16" s="81"/>
      <c r="D16" s="82"/>
      <c r="E16" s="81">
        <v>1</v>
      </c>
      <c r="F16" s="82"/>
      <c r="G16" s="83">
        <f t="shared" si="2"/>
        <v>3</v>
      </c>
      <c r="H16" s="84"/>
      <c r="I16" s="85"/>
      <c r="J16" s="86" t="s">
        <v>63</v>
      </c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8"/>
      <c r="Z16" s="89" t="s">
        <v>71</v>
      </c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1"/>
      <c r="AP16" s="89" t="s">
        <v>52</v>
      </c>
      <c r="AQ16" s="91"/>
      <c r="AR16" s="81" t="s">
        <v>67</v>
      </c>
      <c r="AS16" s="92"/>
      <c r="AT16" s="82"/>
      <c r="AU16" s="104">
        <v>43796</v>
      </c>
      <c r="AV16" s="105"/>
      <c r="AW16" s="89"/>
      <c r="AX16" s="91"/>
      <c r="AY16" s="81"/>
      <c r="AZ16" s="92"/>
      <c r="BA16" s="82"/>
      <c r="BB16" s="104"/>
      <c r="BC16" s="105"/>
      <c r="BD16" s="106"/>
      <c r="BE16" s="107"/>
      <c r="BF16" s="107"/>
      <c r="BG16" s="108"/>
      <c r="BH16" s="93"/>
      <c r="BI16" s="94"/>
      <c r="BJ16" s="94"/>
      <c r="BK16" s="95"/>
    </row>
    <row r="17" spans="1:68" s="21" customFormat="1">
      <c r="A17" s="81"/>
      <c r="B17" s="82"/>
      <c r="C17" s="81"/>
      <c r="D17" s="82"/>
      <c r="E17" s="81">
        <v>2</v>
      </c>
      <c r="F17" s="82"/>
      <c r="G17" s="83">
        <f t="shared" si="2"/>
        <v>4</v>
      </c>
      <c r="H17" s="84"/>
      <c r="I17" s="85"/>
      <c r="J17" s="86" t="s">
        <v>64</v>
      </c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8"/>
      <c r="Z17" s="89" t="s">
        <v>72</v>
      </c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1"/>
      <c r="AP17" s="89" t="s">
        <v>52</v>
      </c>
      <c r="AQ17" s="91"/>
      <c r="AR17" s="81" t="s">
        <v>67</v>
      </c>
      <c r="AS17" s="92"/>
      <c r="AT17" s="82"/>
      <c r="AU17" s="104">
        <v>43796</v>
      </c>
      <c r="AV17" s="105"/>
      <c r="AW17" s="89"/>
      <c r="AX17" s="91"/>
      <c r="AY17" s="81"/>
      <c r="AZ17" s="92"/>
      <c r="BA17" s="82"/>
      <c r="BB17" s="104"/>
      <c r="BC17" s="105"/>
      <c r="BD17" s="106"/>
      <c r="BE17" s="107"/>
      <c r="BF17" s="107"/>
      <c r="BG17" s="108"/>
      <c r="BH17" s="93"/>
      <c r="BI17" s="94"/>
      <c r="BJ17" s="94"/>
      <c r="BK17" s="95"/>
    </row>
    <row r="18" spans="1:68" s="21" customFormat="1">
      <c r="A18" s="81"/>
      <c r="B18" s="82"/>
      <c r="C18" s="81"/>
      <c r="D18" s="82"/>
      <c r="E18" s="81"/>
      <c r="F18" s="82"/>
      <c r="G18" s="83">
        <f t="shared" si="1"/>
        <v>4</v>
      </c>
      <c r="H18" s="84"/>
      <c r="I18" s="85"/>
      <c r="J18" s="86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8"/>
      <c r="Z18" s="89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1"/>
      <c r="AP18" s="89"/>
      <c r="AQ18" s="91"/>
      <c r="AR18" s="81"/>
      <c r="AS18" s="92"/>
      <c r="AT18" s="82"/>
      <c r="AU18" s="104"/>
      <c r="AV18" s="105"/>
      <c r="AW18" s="89"/>
      <c r="AX18" s="91"/>
      <c r="AY18" s="81"/>
      <c r="AZ18" s="92"/>
      <c r="BA18" s="82"/>
      <c r="BB18" s="104"/>
      <c r="BC18" s="105"/>
      <c r="BD18" s="106"/>
      <c r="BE18" s="107"/>
      <c r="BF18" s="107"/>
      <c r="BG18" s="108"/>
      <c r="BH18" s="93"/>
      <c r="BI18" s="94"/>
      <c r="BJ18" s="94"/>
      <c r="BK18" s="95"/>
    </row>
    <row r="19" spans="1:68" s="21" customFormat="1">
      <c r="A19" s="81"/>
      <c r="B19" s="82"/>
      <c r="C19" s="81"/>
      <c r="D19" s="82"/>
      <c r="E19" s="81"/>
      <c r="F19" s="82"/>
      <c r="G19" s="83">
        <f t="shared" si="1"/>
        <v>4</v>
      </c>
      <c r="H19" s="84"/>
      <c r="I19" s="85"/>
      <c r="J19" s="86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8"/>
      <c r="Z19" s="89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1"/>
      <c r="AP19" s="89"/>
      <c r="AQ19" s="91"/>
      <c r="AR19" s="81"/>
      <c r="AS19" s="92"/>
      <c r="AT19" s="82"/>
      <c r="AU19" s="104"/>
      <c r="AV19" s="105"/>
      <c r="AW19" s="89"/>
      <c r="AX19" s="91"/>
      <c r="AY19" s="81"/>
      <c r="AZ19" s="92"/>
      <c r="BA19" s="82"/>
      <c r="BB19" s="104"/>
      <c r="BC19" s="105"/>
      <c r="BD19" s="106"/>
      <c r="BE19" s="107"/>
      <c r="BF19" s="107"/>
      <c r="BG19" s="108"/>
      <c r="BH19" s="93"/>
      <c r="BI19" s="94"/>
      <c r="BJ19" s="94"/>
      <c r="BK19" s="95"/>
    </row>
    <row r="20" spans="1:68" s="21" customFormat="1">
      <c r="A20" s="81"/>
      <c r="B20" s="82"/>
      <c r="C20" s="81"/>
      <c r="D20" s="82"/>
      <c r="E20" s="81"/>
      <c r="F20" s="82"/>
      <c r="G20" s="83">
        <f t="shared" ref="G20:G21" si="3">IF(E20="",G19,G19+1)</f>
        <v>4</v>
      </c>
      <c r="H20" s="84"/>
      <c r="I20" s="85"/>
      <c r="J20" s="86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8"/>
      <c r="Z20" s="89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1"/>
      <c r="AP20" s="89"/>
      <c r="AQ20" s="91"/>
      <c r="AR20" s="81"/>
      <c r="AS20" s="92"/>
      <c r="AT20" s="82"/>
      <c r="AU20" s="104"/>
      <c r="AV20" s="105"/>
      <c r="AW20" s="89"/>
      <c r="AX20" s="91"/>
      <c r="AY20" s="89"/>
      <c r="AZ20" s="90"/>
      <c r="BA20" s="91"/>
      <c r="BB20" s="104"/>
      <c r="BC20" s="105"/>
      <c r="BD20" s="106"/>
      <c r="BE20" s="107"/>
      <c r="BF20" s="107"/>
      <c r="BG20" s="108"/>
      <c r="BH20" s="93"/>
      <c r="BI20" s="94"/>
      <c r="BJ20" s="94"/>
      <c r="BK20" s="95"/>
    </row>
    <row r="21" spans="1:68" s="21" customFormat="1">
      <c r="A21" s="81"/>
      <c r="B21" s="82"/>
      <c r="C21" s="81"/>
      <c r="D21" s="82"/>
      <c r="E21" s="81"/>
      <c r="F21" s="82"/>
      <c r="G21" s="83">
        <f t="shared" si="3"/>
        <v>4</v>
      </c>
      <c r="H21" s="84"/>
      <c r="I21" s="85"/>
      <c r="J21" s="86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8"/>
      <c r="Z21" s="89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1"/>
      <c r="AP21" s="89"/>
      <c r="AQ21" s="91"/>
      <c r="AR21" s="81"/>
      <c r="AS21" s="92"/>
      <c r="AT21" s="82"/>
      <c r="AU21" s="104"/>
      <c r="AV21" s="105"/>
      <c r="AW21" s="89"/>
      <c r="AX21" s="91"/>
      <c r="AY21" s="89"/>
      <c r="AZ21" s="90"/>
      <c r="BA21" s="91"/>
      <c r="BB21" s="104"/>
      <c r="BC21" s="105"/>
      <c r="BD21" s="106"/>
      <c r="BE21" s="107"/>
      <c r="BF21" s="107"/>
      <c r="BG21" s="108"/>
      <c r="BH21" s="93"/>
      <c r="BI21" s="94"/>
      <c r="BJ21" s="94"/>
      <c r="BK21" s="95"/>
    </row>
    <row r="22" spans="1:68" ht="14.2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</row>
    <row r="23" spans="1:68" s="22" customFormat="1" ht="14.25" customHeight="1"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</row>
    <row r="24" spans="1:68"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</row>
    <row r="26" spans="1:68"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</row>
  </sheetData>
  <customSheetViews>
    <customSheetView guid="{AA4D8613-DC88-4DC4-B3C9-4AB3E58F6FED}" scale="80" showGridLines="0" fitToPage="1" showAutoFilter="1" topLeftCell="F1">
      <pane ySplit="7" topLeftCell="A8" activePane="bottomLeft" state="frozen"/>
      <selection pane="bottomLeft" activeCell="BI2" sqref="BI2:BP2"/>
      <pageMargins left="0.39370078740157483" right="0.39370078740157483" top="0.78740157480314965" bottom="0.59055118110236227" header="0.51181102362204722" footer="0.39370078740157483"/>
      <pageSetup paperSize="9" scale="66" fitToHeight="0" orientation="landscape" r:id="rId1"/>
      <headerFooter alignWithMargins="0">
        <oddFooter>&amp;C&amp;P/&amp;N&amp;R&amp;"ＭＳ Ｐ明朝,斜体"&amp;9アイテックス株式会社</oddFooter>
      </headerFooter>
      <autoFilter ref="A7:BP424">
        <filterColumn colId="3" showButton="0"/>
        <filterColumn colId="5" showButton="0"/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3" showButton="0"/>
        <filterColumn colId="24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49" showButton="0"/>
        <filterColumn colId="50" showButton="0"/>
        <filterColumn colId="51" showButton="0"/>
        <filterColumn colId="59" showButton="0"/>
        <filterColumn colId="60" showButton="0"/>
        <filterColumn colId="61" showButton="0"/>
        <filterColumn colId="63" showButton="0"/>
        <filterColumn colId="64" showButton="0"/>
        <filterColumn colId="65" showButton="0"/>
        <filterColumn colId="66" showButton="0"/>
      </autoFilter>
    </customSheetView>
    <customSheetView guid="{033BB85B-7A5C-4E2A-8BFD-EBC751A59179}" scale="80" showGridLines="0" fitToPage="1" showAutoFilter="1">
      <pane ySplit="7" topLeftCell="A8" activePane="bottomLeft" state="frozen"/>
      <selection pane="bottomLeft" sqref="A1:G5"/>
      <pageMargins left="0.39370078740157483" right="0.39370078740157483" top="0.78740157480314965" bottom="0.59055118110236227" header="0.51181102362204722" footer="0.39370078740157483"/>
      <pageSetup paperSize="9" scale="66" fitToHeight="0" orientation="landscape" r:id="rId2"/>
      <headerFooter alignWithMargins="0">
        <oddFooter>&amp;C&amp;P/&amp;N&amp;R&amp;"ＭＳ Ｐ明朝,斜体"&amp;9アイテックス株式会社</oddFooter>
      </headerFooter>
      <autoFilter ref="A7:BP424">
        <filterColumn colId="3" showButton="0"/>
        <filterColumn colId="5" showButton="0"/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3" showButton="0"/>
        <filterColumn colId="24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49" showButton="0"/>
        <filterColumn colId="50" showButton="0"/>
        <filterColumn colId="51" showButton="0"/>
        <filterColumn colId="59" showButton="0"/>
        <filterColumn colId="60" showButton="0"/>
        <filterColumn colId="61" showButton="0"/>
        <filterColumn colId="63" showButton="0"/>
        <filterColumn colId="64" showButton="0"/>
        <filterColumn colId="65" showButton="0"/>
        <filterColumn colId="66" showButton="0"/>
      </autoFilter>
    </customSheetView>
    <customSheetView guid="{F592FD42-75C9-4D08-8B2C-1842C9B0E128}" scale="80" showGridLines="0" fitToPage="1" showAutoFilter="1" topLeftCell="S1">
      <pane ySplit="7" topLeftCell="A8" activePane="bottomLeft" state="frozen"/>
      <selection pane="bottomLeft" activeCell="BL338" sqref="BL338:BP338"/>
      <pageMargins left="0.39370078740157483" right="0.39370078740157483" top="0.78740157480314965" bottom="0.59055118110236227" header="0.51181102362204722" footer="0.39370078740157483"/>
      <pageSetup paperSize="9" scale="66" fitToHeight="0" orientation="landscape" r:id="rId3"/>
      <headerFooter alignWithMargins="0">
        <oddFooter>&amp;C&amp;P/&amp;N&amp;R&amp;"ＭＳ Ｐ明朝,斜体"&amp;9アイテックス株式会社</oddFooter>
      </headerFooter>
      <autoFilter ref="A7:BP424">
        <filterColumn colId="3" showButton="0"/>
        <filterColumn colId="5" showButton="0"/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3" showButton="0"/>
        <filterColumn colId="24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49" showButton="0"/>
        <filterColumn colId="50" showButton="0"/>
        <filterColumn colId="51" showButton="0"/>
        <filterColumn colId="59" showButton="0"/>
        <filterColumn colId="60" showButton="0"/>
        <filterColumn colId="61" showButton="0"/>
        <filterColumn colId="63" showButton="0"/>
        <filterColumn colId="64" showButton="0"/>
        <filterColumn colId="65" showButton="0"/>
        <filterColumn colId="66" showButton="0"/>
      </autoFilter>
    </customSheetView>
    <customSheetView guid="{931250AA-548B-4BB9-AA2E-291E6899CAF7}" scale="80" showGridLines="0" fitToPage="1" showAutoFilter="1">
      <pane ySplit="7" topLeftCell="A8" activePane="bottomLeft" state="frozen"/>
      <selection pane="bottomLeft" activeCell="A8" sqref="A8"/>
      <pageMargins left="0.39370078740157483" right="0.39370078740157483" top="0.78740157480314965" bottom="0.59055118110236227" header="0.51181102362204722" footer="0.39370078740157483"/>
      <pageSetup paperSize="9" scale="66" fitToHeight="0" orientation="landscape" r:id="rId4"/>
      <headerFooter alignWithMargins="0">
        <oddFooter>&amp;C&amp;P/&amp;N&amp;R&amp;"ＭＳ Ｐ明朝,斜体"&amp;9アイテックス株式会社</oddFooter>
      </headerFooter>
      <autoFilter ref="A7:BP424">
        <filterColumn colId="3" showButton="0"/>
        <filterColumn colId="5" showButton="0"/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3" showButton="0"/>
        <filterColumn colId="24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49" showButton="0"/>
        <filterColumn colId="50" showButton="0"/>
        <filterColumn colId="51" showButton="0"/>
        <filterColumn colId="59" showButton="0"/>
        <filterColumn colId="60" showButton="0"/>
        <filterColumn colId="61" showButton="0"/>
        <filterColumn colId="63" showButton="0"/>
        <filterColumn colId="64" showButton="0"/>
        <filterColumn colId="65" showButton="0"/>
        <filterColumn colId="66" showButton="0"/>
      </autoFilter>
    </customSheetView>
    <customSheetView guid="{8EF312FF-7658-4450-AFFD-1973CF948C5D}" scale="80" showGridLines="0" fitToPage="1" showAutoFilter="1">
      <pane ySplit="7" topLeftCell="A401" activePane="bottomLeft" state="frozen"/>
      <selection pane="bottomLeft" activeCell="AA379" sqref="AA379:BA379"/>
      <pageMargins left="0.39370078740157483" right="0.39370078740157483" top="0.78740157480314965" bottom="0.59055118110236227" header="0.51181102362204722" footer="0.39370078740157483"/>
      <pageSetup paperSize="9" scale="66" fitToHeight="0" orientation="landscape" r:id="rId5"/>
      <headerFooter alignWithMargins="0">
        <oddFooter>&amp;C&amp;P/&amp;N&amp;R&amp;"ＭＳ Ｐ明朝,斜体"&amp;9アイテックス株式会社</oddFooter>
      </headerFooter>
      <autoFilter ref="A7:BP424">
        <filterColumn colId="3" showButton="0"/>
        <filterColumn colId="5" showButton="0"/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3" showButton="0"/>
        <filterColumn colId="24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49" showButton="0"/>
        <filterColumn colId="50" showButton="0"/>
        <filterColumn colId="51" showButton="0"/>
        <filterColumn colId="59" showButton="0"/>
        <filterColumn colId="60" showButton="0"/>
        <filterColumn colId="61" showButton="0"/>
        <filterColumn colId="63" showButton="0"/>
        <filterColumn colId="64" showButton="0"/>
        <filterColumn colId="65" showButton="0"/>
        <filterColumn colId="66" showButton="0"/>
      </autoFilter>
    </customSheetView>
  </customSheetViews>
  <mergeCells count="222">
    <mergeCell ref="G14:I14"/>
    <mergeCell ref="E14:F14"/>
    <mergeCell ref="AU10:AV10"/>
    <mergeCell ref="AR10:AT10"/>
    <mergeCell ref="AW11:AX11"/>
    <mergeCell ref="AY11:BA11"/>
    <mergeCell ref="AR17:AT17"/>
    <mergeCell ref="BD15:BG15"/>
    <mergeCell ref="BB11:BC11"/>
    <mergeCell ref="BD11:BG11"/>
    <mergeCell ref="BD10:BG10"/>
    <mergeCell ref="BB10:BC10"/>
    <mergeCell ref="AY10:BA10"/>
    <mergeCell ref="AW10:AX10"/>
    <mergeCell ref="BD18:BG18"/>
    <mergeCell ref="BD16:BG16"/>
    <mergeCell ref="BD13:BG13"/>
    <mergeCell ref="BD19:BG19"/>
    <mergeCell ref="BH19:BK19"/>
    <mergeCell ref="AW18:AX18"/>
    <mergeCell ref="AY18:BA18"/>
    <mergeCell ref="BB18:BC18"/>
    <mergeCell ref="AW17:AX17"/>
    <mergeCell ref="AY17:BA17"/>
    <mergeCell ref="BB17:BC17"/>
    <mergeCell ref="AU14:AV14"/>
    <mergeCell ref="BH18:BK18"/>
    <mergeCell ref="BD17:BG17"/>
    <mergeCell ref="BH17:BK17"/>
    <mergeCell ref="AW16:AX16"/>
    <mergeCell ref="AY16:BA16"/>
    <mergeCell ref="BB16:BC16"/>
    <mergeCell ref="AU12:AV12"/>
    <mergeCell ref="AW12:AX12"/>
    <mergeCell ref="AY12:BA12"/>
    <mergeCell ref="BB12:BC12"/>
    <mergeCell ref="BD12:BG12"/>
    <mergeCell ref="BH12:BK12"/>
    <mergeCell ref="AY13:BA13"/>
    <mergeCell ref="BB13:BC13"/>
    <mergeCell ref="A17:B17"/>
    <mergeCell ref="C17:D17"/>
    <mergeCell ref="E17:F17"/>
    <mergeCell ref="G17:I17"/>
    <mergeCell ref="J17:Y17"/>
    <mergeCell ref="Z17:AO17"/>
    <mergeCell ref="AP17:AQ17"/>
    <mergeCell ref="BH16:BK16"/>
    <mergeCell ref="AU16:AV16"/>
    <mergeCell ref="BH14:BK14"/>
    <mergeCell ref="AU17:AV17"/>
    <mergeCell ref="Z16:AO16"/>
    <mergeCell ref="AP16:AQ16"/>
    <mergeCell ref="AR16:AT16"/>
    <mergeCell ref="AR14:AT14"/>
    <mergeCell ref="AP14:AQ14"/>
    <mergeCell ref="Z19:AO19"/>
    <mergeCell ref="AP19:AQ19"/>
    <mergeCell ref="AR19:AT19"/>
    <mergeCell ref="AU19:AV19"/>
    <mergeCell ref="Z18:AO18"/>
    <mergeCell ref="AP18:AQ18"/>
    <mergeCell ref="AR18:AT18"/>
    <mergeCell ref="AU18:AV18"/>
    <mergeCell ref="AW19:AX19"/>
    <mergeCell ref="J14:Y14"/>
    <mergeCell ref="Z14:AO14"/>
    <mergeCell ref="A1:D1"/>
    <mergeCell ref="E1:U1"/>
    <mergeCell ref="V1:Y1"/>
    <mergeCell ref="Z1:AP1"/>
    <mergeCell ref="AQ1:AT1"/>
    <mergeCell ref="AU1:BK1"/>
    <mergeCell ref="A2:D2"/>
    <mergeCell ref="E2:U2"/>
    <mergeCell ref="V2:Y2"/>
    <mergeCell ref="Z2:AP2"/>
    <mergeCell ref="AQ2:AT2"/>
    <mergeCell ref="AU2:BK2"/>
    <mergeCell ref="BH10:BK10"/>
    <mergeCell ref="BC7:BG7"/>
    <mergeCell ref="P6:S6"/>
    <mergeCell ref="AY9:BA9"/>
    <mergeCell ref="BB9:BC9"/>
    <mergeCell ref="AW8:BC8"/>
    <mergeCell ref="BD8:BG9"/>
    <mergeCell ref="AY7:BB7"/>
    <mergeCell ref="AY6:BB6"/>
    <mergeCell ref="AU6:AX6"/>
    <mergeCell ref="AC6:AG6"/>
    <mergeCell ref="AC7:AG7"/>
    <mergeCell ref="AP6:AT6"/>
    <mergeCell ref="AP7:AT7"/>
    <mergeCell ref="BH8:BK9"/>
    <mergeCell ref="AR9:AT9"/>
    <mergeCell ref="Z11:AO11"/>
    <mergeCell ref="AP11:AQ11"/>
    <mergeCell ref="AR11:AT11"/>
    <mergeCell ref="AU11:AV11"/>
    <mergeCell ref="AU7:AX7"/>
    <mergeCell ref="AL6:AO6"/>
    <mergeCell ref="AL7:AO7"/>
    <mergeCell ref="AH6:AK6"/>
    <mergeCell ref="BH7:BK7"/>
    <mergeCell ref="AP9:AQ9"/>
    <mergeCell ref="AP8:AV8"/>
    <mergeCell ref="AU9:AV9"/>
    <mergeCell ref="Z8:AO9"/>
    <mergeCell ref="BH11:BK11"/>
    <mergeCell ref="AP10:AQ10"/>
    <mergeCell ref="Z10:AO10"/>
    <mergeCell ref="AW21:AX21"/>
    <mergeCell ref="AY21:BA21"/>
    <mergeCell ref="BB21:BC21"/>
    <mergeCell ref="BD21:BG21"/>
    <mergeCell ref="BH21:BK21"/>
    <mergeCell ref="G11:I11"/>
    <mergeCell ref="AW9:AX9"/>
    <mergeCell ref="AW14:AX14"/>
    <mergeCell ref="AY14:BA14"/>
    <mergeCell ref="BB14:BC14"/>
    <mergeCell ref="AP12:AQ12"/>
    <mergeCell ref="AR12:AT12"/>
    <mergeCell ref="AY19:BA19"/>
    <mergeCell ref="BB19:BC19"/>
    <mergeCell ref="BD14:BG14"/>
    <mergeCell ref="AU15:AV15"/>
    <mergeCell ref="AP13:AQ13"/>
    <mergeCell ref="AR13:AT13"/>
    <mergeCell ref="AU13:AV13"/>
    <mergeCell ref="AW13:AX13"/>
    <mergeCell ref="BH13:BK13"/>
    <mergeCell ref="AW15:AX15"/>
    <mergeCell ref="AY15:BA15"/>
    <mergeCell ref="BB15:BC15"/>
    <mergeCell ref="A21:B21"/>
    <mergeCell ref="C21:D21"/>
    <mergeCell ref="E21:F21"/>
    <mergeCell ref="G21:I21"/>
    <mergeCell ref="J21:Y21"/>
    <mergeCell ref="Z21:AO21"/>
    <mergeCell ref="AP21:AQ21"/>
    <mergeCell ref="AR21:AT21"/>
    <mergeCell ref="AU21:AV21"/>
    <mergeCell ref="AW20:AX20"/>
    <mergeCell ref="AY20:BA20"/>
    <mergeCell ref="BB20:BC20"/>
    <mergeCell ref="BD20:BG20"/>
    <mergeCell ref="BH20:BK20"/>
    <mergeCell ref="A20:B20"/>
    <mergeCell ref="C20:D20"/>
    <mergeCell ref="E20:F20"/>
    <mergeCell ref="G20:I20"/>
    <mergeCell ref="J20:Y20"/>
    <mergeCell ref="Z20:AO20"/>
    <mergeCell ref="AP20:AQ20"/>
    <mergeCell ref="AR20:AT20"/>
    <mergeCell ref="AU20:AV20"/>
    <mergeCell ref="A19:B19"/>
    <mergeCell ref="C19:D19"/>
    <mergeCell ref="E19:F19"/>
    <mergeCell ref="G18:I18"/>
    <mergeCell ref="A18:B18"/>
    <mergeCell ref="C18:D18"/>
    <mergeCell ref="E18:F18"/>
    <mergeCell ref="J18:Y18"/>
    <mergeCell ref="E16:F16"/>
    <mergeCell ref="G16:I16"/>
    <mergeCell ref="J16:Y16"/>
    <mergeCell ref="G19:I19"/>
    <mergeCell ref="A16:B16"/>
    <mergeCell ref="C16:D16"/>
    <mergeCell ref="J19:Y19"/>
    <mergeCell ref="P7:S7"/>
    <mergeCell ref="A14:B14"/>
    <mergeCell ref="C14:D14"/>
    <mergeCell ref="Y6:AB6"/>
    <mergeCell ref="A13:B13"/>
    <mergeCell ref="T7:X7"/>
    <mergeCell ref="Y7:AB7"/>
    <mergeCell ref="T6:X6"/>
    <mergeCell ref="A12:B12"/>
    <mergeCell ref="C12:D12"/>
    <mergeCell ref="E12:F12"/>
    <mergeCell ref="G12:I12"/>
    <mergeCell ref="J12:Y12"/>
    <mergeCell ref="Z12:AO12"/>
    <mergeCell ref="C13:D13"/>
    <mergeCell ref="E13:F13"/>
    <mergeCell ref="G13:I13"/>
    <mergeCell ref="J13:Y13"/>
    <mergeCell ref="Z13:AO13"/>
    <mergeCell ref="A11:B11"/>
    <mergeCell ref="C11:D11"/>
    <mergeCell ref="E11:F11"/>
    <mergeCell ref="J11:Y11"/>
    <mergeCell ref="AH7:AK7"/>
    <mergeCell ref="A6:F6"/>
    <mergeCell ref="A7:F7"/>
    <mergeCell ref="K6:O6"/>
    <mergeCell ref="K7:O7"/>
    <mergeCell ref="A10:B10"/>
    <mergeCell ref="C10:D10"/>
    <mergeCell ref="E10:F10"/>
    <mergeCell ref="G10:I10"/>
    <mergeCell ref="A8:B9"/>
    <mergeCell ref="C8:D9"/>
    <mergeCell ref="E8:F9"/>
    <mergeCell ref="G8:I9"/>
    <mergeCell ref="G6:J6"/>
    <mergeCell ref="G7:J7"/>
    <mergeCell ref="J8:Y9"/>
    <mergeCell ref="J10:Y10"/>
    <mergeCell ref="C15:D15"/>
    <mergeCell ref="E15:F15"/>
    <mergeCell ref="G15:I15"/>
    <mergeCell ref="J15:Y15"/>
    <mergeCell ref="Z15:AO15"/>
    <mergeCell ref="AP15:AQ15"/>
    <mergeCell ref="AR15:AT15"/>
    <mergeCell ref="BH15:BK15"/>
    <mergeCell ref="A15:B15"/>
  </mergeCells>
  <phoneticPr fontId="7"/>
  <conditionalFormatting sqref="AU10:BK10 G10:I10 Z11:BK11 Z10:AR10 J18:Y19 J20:BK21 G12:I13 A18:I21">
    <cfRule type="cellIs" dxfId="422" priority="5395" operator="equal">
      <formula>"NG"</formula>
    </cfRule>
    <cfRule type="expression" dxfId="421" priority="5396">
      <formula>AND($Z10="",$A10="",$C10="",$E10="")</formula>
    </cfRule>
    <cfRule type="expression" dxfId="420" priority="10434" stopIfTrue="1">
      <formula>AND($A10&lt;&gt;"",$C10="",$Z10="")</formula>
    </cfRule>
    <cfRule type="expression" dxfId="419" priority="10435" stopIfTrue="1">
      <formula>AND($C10&lt;&gt;"",$E10="",$Z10="")</formula>
    </cfRule>
    <cfRule type="expression" dxfId="418" priority="10466" stopIfTrue="1">
      <formula>AND($E10&lt;&gt;"",$Z10="")</formula>
    </cfRule>
  </conditionalFormatting>
  <conditionalFormatting sqref="G10:I10 G12:I13 G18:I21">
    <cfRule type="expression" dxfId="417" priority="5397">
      <formula>AND($A10&lt;&gt;"",$C10="",$Z10="")</formula>
    </cfRule>
    <cfRule type="expression" dxfId="416" priority="10433">
      <formula>AND($E10&lt;&gt;"",$Z10="")</formula>
    </cfRule>
  </conditionalFormatting>
  <conditionalFormatting sqref="G10 G12:G13 G18:G21">
    <cfRule type="expression" dxfId="415" priority="8348">
      <formula>AND($C10&lt;&gt;"",$E10="",$Z10="")</formula>
    </cfRule>
  </conditionalFormatting>
  <conditionalFormatting sqref="AW19:BK19">
    <cfRule type="cellIs" dxfId="414" priority="5369" operator="equal">
      <formula>"NG"</formula>
    </cfRule>
    <cfRule type="expression" dxfId="413" priority="5370">
      <formula>AND($Z19="",$A19="",$C19="",$E19="")</formula>
    </cfRule>
    <cfRule type="expression" dxfId="412" priority="5374" stopIfTrue="1">
      <formula>AND($A19&lt;&gt;"",$C19="",$Z19="")</formula>
    </cfRule>
    <cfRule type="expression" dxfId="411" priority="5375" stopIfTrue="1">
      <formula>AND($C19&lt;&gt;"",$E19="",$Z19="")</formula>
    </cfRule>
    <cfRule type="expression" dxfId="410" priority="5376" stopIfTrue="1">
      <formula>AND($E19&lt;&gt;"",$Z19="")</formula>
    </cfRule>
  </conditionalFormatting>
  <conditionalFormatting sqref="AW18:BG18">
    <cfRule type="cellIs" dxfId="409" priority="5361" operator="equal">
      <formula>"NG"</formula>
    </cfRule>
    <cfRule type="expression" dxfId="408" priority="5362">
      <formula>AND($Z18="",$A18="",$C18="",$E18="")</formula>
    </cfRule>
    <cfRule type="expression" dxfId="407" priority="5366" stopIfTrue="1">
      <formula>AND($A18&lt;&gt;"",$C18="",$Z18="")</formula>
    </cfRule>
    <cfRule type="expression" dxfId="406" priority="5367" stopIfTrue="1">
      <formula>AND($C18&lt;&gt;"",$E18="",$Z18="")</formula>
    </cfRule>
    <cfRule type="expression" dxfId="405" priority="5368" stopIfTrue="1">
      <formula>AND($E18&lt;&gt;"",$Z18="")</formula>
    </cfRule>
  </conditionalFormatting>
  <conditionalFormatting sqref="AW17:BK17">
    <cfRule type="cellIs" dxfId="404" priority="5345" operator="equal">
      <formula>"NG"</formula>
    </cfRule>
    <cfRule type="expression" dxfId="403" priority="5346">
      <formula>AND($Z17="",$A17="",$C17="",$E17="")</formula>
    </cfRule>
    <cfRule type="expression" dxfId="402" priority="5350" stopIfTrue="1">
      <formula>AND($A17&lt;&gt;"",$C17="",$Z17="")</formula>
    </cfRule>
    <cfRule type="expression" dxfId="401" priority="5351" stopIfTrue="1">
      <formula>AND($C17&lt;&gt;"",$E17="",$Z17="")</formula>
    </cfRule>
    <cfRule type="expression" dxfId="400" priority="5352" stopIfTrue="1">
      <formula>AND($E17&lt;&gt;"",$Z17="")</formula>
    </cfRule>
  </conditionalFormatting>
  <conditionalFormatting sqref="BD14:BK14">
    <cfRule type="cellIs" dxfId="399" priority="5337" operator="equal">
      <formula>"NG"</formula>
    </cfRule>
    <cfRule type="expression" dxfId="398" priority="5338">
      <formula>AND($Z14="",$A14="",$C14="",$E14="")</formula>
    </cfRule>
    <cfRule type="expression" dxfId="397" priority="5342" stopIfTrue="1">
      <formula>AND($A14&lt;&gt;"",$C14="",$Z14="")</formula>
    </cfRule>
    <cfRule type="expression" dxfId="396" priority="5343" stopIfTrue="1">
      <formula>AND($C14&lt;&gt;"",$E14="",$Z14="")</formula>
    </cfRule>
    <cfRule type="expression" dxfId="395" priority="5344" stopIfTrue="1">
      <formula>AND($E14&lt;&gt;"",$Z14="")</formula>
    </cfRule>
  </conditionalFormatting>
  <conditionalFormatting sqref="AW16:BK16">
    <cfRule type="cellIs" dxfId="394" priority="5067" operator="equal">
      <formula>"NG"</formula>
    </cfRule>
    <cfRule type="expression" dxfId="393" priority="5068">
      <formula>AND($Z16="",$A16="",$C16="",$E16="")</formula>
    </cfRule>
    <cfRule type="expression" dxfId="392" priority="5069" stopIfTrue="1">
      <formula>AND($A16&lt;&gt;"",$C16="",$Z16="")</formula>
    </cfRule>
    <cfRule type="expression" dxfId="391" priority="5070" stopIfTrue="1">
      <formula>AND($C16&lt;&gt;"",$E16="",$Z16="")</formula>
    </cfRule>
    <cfRule type="expression" dxfId="390" priority="5071" stopIfTrue="1">
      <formula>AND($E16&lt;&gt;"",$Z16="")</formula>
    </cfRule>
  </conditionalFormatting>
  <conditionalFormatting sqref="AW12:AX12 BB12:BK12">
    <cfRule type="cellIs" dxfId="389" priority="4838" operator="equal">
      <formula>"NG"</formula>
    </cfRule>
    <cfRule type="expression" dxfId="388" priority="4839">
      <formula>AND($Z12="",$A12="",$C12="",$E12="")</formula>
    </cfRule>
    <cfRule type="expression" dxfId="387" priority="4840" stopIfTrue="1">
      <formula>AND($A12&lt;&gt;"",$C12="",$Z12="")</formula>
    </cfRule>
    <cfRule type="expression" dxfId="386" priority="4841" stopIfTrue="1">
      <formula>AND($C12&lt;&gt;"",$E12="",$Z12="")</formula>
    </cfRule>
    <cfRule type="expression" dxfId="385" priority="4842" stopIfTrue="1">
      <formula>AND($E12&lt;&gt;"",$Z12="")</formula>
    </cfRule>
  </conditionalFormatting>
  <conditionalFormatting sqref="AP12:AT12">
    <cfRule type="cellIs" dxfId="384" priority="4828" operator="equal">
      <formula>"NG"</formula>
    </cfRule>
    <cfRule type="expression" dxfId="383" priority="4829">
      <formula>AND($Z12="",$A12="",$C12="",$E12="")</formula>
    </cfRule>
    <cfRule type="expression" dxfId="382" priority="4830" stopIfTrue="1">
      <formula>AND($A12&lt;&gt;"",$C12="",$Z12="")</formula>
    </cfRule>
    <cfRule type="expression" dxfId="381" priority="4831" stopIfTrue="1">
      <formula>AND($C12&lt;&gt;"",$E12="",$Z12="")</formula>
    </cfRule>
    <cfRule type="expression" dxfId="380" priority="4832" stopIfTrue="1">
      <formula>AND($E12&lt;&gt;"",$Z12="")</formula>
    </cfRule>
  </conditionalFormatting>
  <conditionalFormatting sqref="G11:I11">
    <cfRule type="cellIs" dxfId="379" priority="4804" operator="equal">
      <formula>"NG"</formula>
    </cfRule>
    <cfRule type="expression" dxfId="378" priority="4805">
      <formula>AND($Z11="",$A11="",$C11="",$E11="")</formula>
    </cfRule>
    <cfRule type="expression" dxfId="377" priority="4809" stopIfTrue="1">
      <formula>AND($A11&lt;&gt;"",$C11="",$Z11="")</formula>
    </cfRule>
    <cfRule type="expression" dxfId="376" priority="4810" stopIfTrue="1">
      <formula>AND($C11&lt;&gt;"",$E11="",$Z11="")</formula>
    </cfRule>
    <cfRule type="expression" dxfId="375" priority="4811" stopIfTrue="1">
      <formula>AND($E11&lt;&gt;"",$Z11="")</formula>
    </cfRule>
  </conditionalFormatting>
  <conditionalFormatting sqref="G11:I11">
    <cfRule type="expression" dxfId="374" priority="4806">
      <formula>AND($A11&lt;&gt;"",$C11="",$Z11="")</formula>
    </cfRule>
    <cfRule type="expression" dxfId="373" priority="4808">
      <formula>AND($E11&lt;&gt;"",$Z11="")</formula>
    </cfRule>
  </conditionalFormatting>
  <conditionalFormatting sqref="G11">
    <cfRule type="expression" dxfId="372" priority="4807">
      <formula>AND($C11&lt;&gt;"",$E11="",$Z11="")</formula>
    </cfRule>
  </conditionalFormatting>
  <conditionalFormatting sqref="J10:Y11">
    <cfRule type="cellIs" dxfId="371" priority="3940" operator="equal">
      <formula>"NG"</formula>
    </cfRule>
    <cfRule type="expression" dxfId="370" priority="3941">
      <formula>AND($Z10="",$A10="",$C10="",$E10="")</formula>
    </cfRule>
    <cfRule type="expression" dxfId="369" priority="3942" stopIfTrue="1">
      <formula>AND($A10&lt;&gt;"",$C10="",$Z10="")</formula>
    </cfRule>
    <cfRule type="expression" dxfId="368" priority="3943" stopIfTrue="1">
      <formula>AND($C10&lt;&gt;"",$E10="",$Z10="")</formula>
    </cfRule>
    <cfRule type="expression" dxfId="367" priority="3944" stopIfTrue="1">
      <formula>AND($E10&lt;&gt;"",$Z10="")</formula>
    </cfRule>
  </conditionalFormatting>
  <conditionalFormatting sqref="AU12:AV12">
    <cfRule type="cellIs" dxfId="366" priority="4659" operator="equal">
      <formula>"NG"</formula>
    </cfRule>
    <cfRule type="expression" dxfId="365" priority="4660">
      <formula>AND($Z12="",$A12="",$C12="",$E12="")</formula>
    </cfRule>
    <cfRule type="expression" dxfId="364" priority="4661" stopIfTrue="1">
      <formula>AND($A12&lt;&gt;"",$C12="",$Z12="")</formula>
    </cfRule>
    <cfRule type="expression" dxfId="363" priority="4662" stopIfTrue="1">
      <formula>AND($C12&lt;&gt;"",$E12="",$Z12="")</formula>
    </cfRule>
    <cfRule type="expression" dxfId="362" priority="4663" stopIfTrue="1">
      <formula>AND($E12&lt;&gt;"",$Z12="")</formula>
    </cfRule>
  </conditionalFormatting>
  <conditionalFormatting sqref="AY12:BA12">
    <cfRule type="cellIs" dxfId="361" priority="4684" operator="equal">
      <formula>"NG"</formula>
    </cfRule>
    <cfRule type="expression" dxfId="360" priority="4685">
      <formula>AND($Z12="",$A12="",$C12="",$E12="")</formula>
    </cfRule>
    <cfRule type="expression" dxfId="359" priority="4686" stopIfTrue="1">
      <formula>AND($A12&lt;&gt;"",$C12="",$Z12="")</formula>
    </cfRule>
    <cfRule type="expression" dxfId="358" priority="4687" stopIfTrue="1">
      <formula>AND($C12&lt;&gt;"",$E12="",$Z12="")</formula>
    </cfRule>
    <cfRule type="expression" dxfId="357" priority="4688" stopIfTrue="1">
      <formula>AND($E12&lt;&gt;"",$Z12="")</formula>
    </cfRule>
  </conditionalFormatting>
  <conditionalFormatting sqref="AW14:AX14 BB14:BC14">
    <cfRule type="cellIs" dxfId="356" priority="4669" operator="equal">
      <formula>"NG"</formula>
    </cfRule>
    <cfRule type="expression" dxfId="355" priority="4670">
      <formula>AND($Z14="",$A14="",$C14="",$E14="")</formula>
    </cfRule>
    <cfRule type="expression" dxfId="354" priority="4671" stopIfTrue="1">
      <formula>AND($A14&lt;&gt;"",$C14="",$Z14="")</formula>
    </cfRule>
    <cfRule type="expression" dxfId="353" priority="4672" stopIfTrue="1">
      <formula>AND($C14&lt;&gt;"",$E14="",$Z14="")</formula>
    </cfRule>
    <cfRule type="expression" dxfId="352" priority="4673" stopIfTrue="1">
      <formula>AND($E14&lt;&gt;"",$Z14="")</formula>
    </cfRule>
  </conditionalFormatting>
  <conditionalFormatting sqref="BH18:BK18">
    <cfRule type="cellIs" dxfId="351" priority="4719" operator="equal">
      <formula>"NG"</formula>
    </cfRule>
    <cfRule type="expression" dxfId="350" priority="4720">
      <formula>AND($Z18="",$A18="",$C18="",$E18="")</formula>
    </cfRule>
    <cfRule type="expression" dxfId="349" priority="4721" stopIfTrue="1">
      <formula>AND($A18&lt;&gt;"",$C18="",$Z18="")</formula>
    </cfRule>
    <cfRule type="expression" dxfId="348" priority="4722" stopIfTrue="1">
      <formula>AND($C18&lt;&gt;"",$E18="",$Z18="")</formula>
    </cfRule>
    <cfRule type="expression" dxfId="347" priority="4723" stopIfTrue="1">
      <formula>AND($E18&lt;&gt;"",$Z18="")</formula>
    </cfRule>
  </conditionalFormatting>
  <conditionalFormatting sqref="AY14:BA14">
    <cfRule type="cellIs" dxfId="346" priority="4664" operator="equal">
      <formula>"NG"</formula>
    </cfRule>
    <cfRule type="expression" dxfId="345" priority="4665">
      <formula>AND($Z14="",$A14="",$C14="",$E14="")</formula>
    </cfRule>
    <cfRule type="expression" dxfId="344" priority="4666" stopIfTrue="1">
      <formula>AND($A14&lt;&gt;"",$C14="",$Z14="")</formula>
    </cfRule>
    <cfRule type="expression" dxfId="343" priority="4667" stopIfTrue="1">
      <formula>AND($C14&lt;&gt;"",$E14="",$Z14="")</formula>
    </cfRule>
    <cfRule type="expression" dxfId="342" priority="4668" stopIfTrue="1">
      <formula>AND($E14&lt;&gt;"",$Z14="")</formula>
    </cfRule>
  </conditionalFormatting>
  <conditionalFormatting sqref="AP18:AT18">
    <cfRule type="cellIs" dxfId="326" priority="3865" operator="equal">
      <formula>"NG"</formula>
    </cfRule>
    <cfRule type="expression" dxfId="325" priority="3866">
      <formula>AND($Z18="",$A18="",$C18="",$E18="")</formula>
    </cfRule>
    <cfRule type="expression" dxfId="324" priority="3867" stopIfTrue="1">
      <formula>AND($A18&lt;&gt;"",$C18="",$Z18="")</formula>
    </cfRule>
    <cfRule type="expression" dxfId="323" priority="3868" stopIfTrue="1">
      <formula>AND($C18&lt;&gt;"",$E18="",$Z18="")</formula>
    </cfRule>
    <cfRule type="expression" dxfId="322" priority="3869" stopIfTrue="1">
      <formula>AND($E18&lt;&gt;"",$Z18="")</formula>
    </cfRule>
  </conditionalFormatting>
  <conditionalFormatting sqref="AU18:AV18">
    <cfRule type="cellIs" dxfId="321" priority="3860" operator="equal">
      <formula>"NG"</formula>
    </cfRule>
    <cfRule type="expression" dxfId="320" priority="3861">
      <formula>AND($Z18="",$A18="",$C18="",$E18="")</formula>
    </cfRule>
    <cfRule type="expression" dxfId="319" priority="3862" stopIfTrue="1">
      <formula>AND($A18&lt;&gt;"",$C18="",$Z18="")</formula>
    </cfRule>
    <cfRule type="expression" dxfId="318" priority="3863" stopIfTrue="1">
      <formula>AND($C18&lt;&gt;"",$E18="",$Z18="")</formula>
    </cfRule>
    <cfRule type="expression" dxfId="317" priority="3864" stopIfTrue="1">
      <formula>AND($E18&lt;&gt;"",$Z18="")</formula>
    </cfRule>
  </conditionalFormatting>
  <conditionalFormatting sqref="A11:F11">
    <cfRule type="cellIs" dxfId="316" priority="3965" operator="equal">
      <formula>"NG"</formula>
    </cfRule>
    <cfRule type="expression" dxfId="315" priority="3966">
      <formula>AND($Z11="",$A11="",$C11="",$E11="")</formula>
    </cfRule>
    <cfRule type="expression" dxfId="314" priority="3967" stopIfTrue="1">
      <formula>AND($A11&lt;&gt;"",$C11="",$Z11="")</formula>
    </cfRule>
    <cfRule type="expression" dxfId="313" priority="3968" stopIfTrue="1">
      <formula>AND($C11&lt;&gt;"",$E11="",$Z11="")</formula>
    </cfRule>
    <cfRule type="expression" dxfId="312" priority="3969" stopIfTrue="1">
      <formula>AND($E11&lt;&gt;"",$Z11="")</formula>
    </cfRule>
  </conditionalFormatting>
  <conditionalFormatting sqref="A10:F10">
    <cfRule type="cellIs" dxfId="311" priority="3960" operator="equal">
      <formula>"NG"</formula>
    </cfRule>
    <cfRule type="expression" dxfId="310" priority="3961">
      <formula>AND($Z10="",$A10="",$C10="",$E10="")</formula>
    </cfRule>
    <cfRule type="expression" dxfId="309" priority="3962" stopIfTrue="1">
      <formula>AND($A10&lt;&gt;"",$C10="",$Z10="")</formula>
    </cfRule>
    <cfRule type="expression" dxfId="308" priority="3963" stopIfTrue="1">
      <formula>AND($C10&lt;&gt;"",$E10="",$Z10="")</formula>
    </cfRule>
    <cfRule type="expression" dxfId="307" priority="3964" stopIfTrue="1">
      <formula>AND($E10&lt;&gt;"",$Z10="")</formula>
    </cfRule>
  </conditionalFormatting>
  <conditionalFormatting sqref="A12:F12">
    <cfRule type="cellIs" dxfId="306" priority="3955" operator="equal">
      <formula>"NG"</formula>
    </cfRule>
    <cfRule type="expression" dxfId="305" priority="3956">
      <formula>AND($Z12="",$A12="",$C12="",$E12="")</formula>
    </cfRule>
    <cfRule type="expression" dxfId="304" priority="3957" stopIfTrue="1">
      <formula>AND($A12&lt;&gt;"",$C12="",$Z12="")</formula>
    </cfRule>
    <cfRule type="expression" dxfId="303" priority="3958" stopIfTrue="1">
      <formula>AND($C12&lt;&gt;"",$E12="",$Z12="")</formula>
    </cfRule>
    <cfRule type="expression" dxfId="302" priority="3959" stopIfTrue="1">
      <formula>AND($E12&lt;&gt;"",$Z12="")</formula>
    </cfRule>
  </conditionalFormatting>
  <conditionalFormatting sqref="J12:Y12">
    <cfRule type="cellIs" dxfId="301" priority="3945" operator="equal">
      <formula>"NG"</formula>
    </cfRule>
    <cfRule type="expression" dxfId="300" priority="3946">
      <formula>AND($Z12="",$A12="",$C12="",$E12="")</formula>
    </cfRule>
    <cfRule type="expression" dxfId="299" priority="3947" stopIfTrue="1">
      <formula>AND($A12&lt;&gt;"",$C12="",$Z12="")</formula>
    </cfRule>
    <cfRule type="expression" dxfId="298" priority="3948" stopIfTrue="1">
      <formula>AND($C12&lt;&gt;"",$E12="",$Z12="")</formula>
    </cfRule>
    <cfRule type="expression" dxfId="297" priority="3949" stopIfTrue="1">
      <formula>AND($E12&lt;&gt;"",$Z12="")</formula>
    </cfRule>
  </conditionalFormatting>
  <conditionalFormatting sqref="Z12:AO12">
    <cfRule type="cellIs" dxfId="291" priority="3925" operator="equal">
      <formula>"NG"</formula>
    </cfRule>
    <cfRule type="expression" dxfId="290" priority="3926">
      <formula>AND($Z12="",$A12="",$C12="",$E12="")</formula>
    </cfRule>
    <cfRule type="expression" dxfId="289" priority="3927" stopIfTrue="1">
      <formula>AND($A12&lt;&gt;"",$C12="",$Z12="")</formula>
    </cfRule>
    <cfRule type="expression" dxfId="288" priority="3928" stopIfTrue="1">
      <formula>AND($C12&lt;&gt;"",$E12="",$Z12="")</formula>
    </cfRule>
    <cfRule type="expression" dxfId="287" priority="3929" stopIfTrue="1">
      <formula>AND($E12&lt;&gt;"",$Z12="")</formula>
    </cfRule>
  </conditionalFormatting>
  <conditionalFormatting sqref="Z18:AO18">
    <cfRule type="cellIs" dxfId="271" priority="3609" operator="equal">
      <formula>"NG"</formula>
    </cfRule>
    <cfRule type="expression" dxfId="270" priority="3610">
      <formula>AND($Z18="",$A18="",$C18="",$E18="")</formula>
    </cfRule>
    <cfRule type="expression" dxfId="269" priority="3611" stopIfTrue="1">
      <formula>AND($A18&lt;&gt;"",$C18="",$Z18="")</formula>
    </cfRule>
    <cfRule type="expression" dxfId="268" priority="3612" stopIfTrue="1">
      <formula>AND($C18&lt;&gt;"",$E18="",$Z18="")</formula>
    </cfRule>
    <cfRule type="expression" dxfId="267" priority="3613" stopIfTrue="1">
      <formula>AND($E18&lt;&gt;"",$Z18="")</formula>
    </cfRule>
  </conditionalFormatting>
  <conditionalFormatting sqref="Z19:AO19">
    <cfRule type="cellIs" dxfId="266" priority="3604" operator="equal">
      <formula>"NG"</formula>
    </cfRule>
    <cfRule type="expression" dxfId="265" priority="3605">
      <formula>AND($Z19="",$A19="",$C19="",$E19="")</formula>
    </cfRule>
    <cfRule type="expression" dxfId="264" priority="3606" stopIfTrue="1">
      <formula>AND($A19&lt;&gt;"",$C19="",$Z19="")</formula>
    </cfRule>
    <cfRule type="expression" dxfId="263" priority="3607" stopIfTrue="1">
      <formula>AND($C19&lt;&gt;"",$E19="",$Z19="")</formula>
    </cfRule>
    <cfRule type="expression" dxfId="262" priority="3608" stopIfTrue="1">
      <formula>AND($E19&lt;&gt;"",$Z19="")</formula>
    </cfRule>
  </conditionalFormatting>
  <conditionalFormatting sqref="BD13:BK13">
    <cfRule type="cellIs" dxfId="261" priority="2307" operator="equal">
      <formula>"NG"</formula>
    </cfRule>
    <cfRule type="expression" dxfId="260" priority="2308">
      <formula>AND($Z13="",$A13="",$C13="",$E13="")</formula>
    </cfRule>
    <cfRule type="expression" dxfId="259" priority="2309" stopIfTrue="1">
      <formula>AND($A13&lt;&gt;"",$C13="",$Z13="")</formula>
    </cfRule>
    <cfRule type="expression" dxfId="258" priority="2310" stopIfTrue="1">
      <formula>AND($C13&lt;&gt;"",$E13="",$Z13="")</formula>
    </cfRule>
    <cfRule type="expression" dxfId="257" priority="2311" stopIfTrue="1">
      <formula>AND($E13&lt;&gt;"",$Z13="")</formula>
    </cfRule>
  </conditionalFormatting>
  <conditionalFormatting sqref="AW13:AX13 BB13:BC13">
    <cfRule type="cellIs" dxfId="256" priority="2294" operator="equal">
      <formula>"NG"</formula>
    </cfRule>
    <cfRule type="expression" dxfId="255" priority="2295">
      <formula>AND($Z13="",$A13="",$C13="",$E13="")</formula>
    </cfRule>
    <cfRule type="expression" dxfId="254" priority="2296" stopIfTrue="1">
      <formula>AND($A13&lt;&gt;"",$C13="",$Z13="")</formula>
    </cfRule>
    <cfRule type="expression" dxfId="253" priority="2297" stopIfTrue="1">
      <formula>AND($C13&lt;&gt;"",$E13="",$Z13="")</formula>
    </cfRule>
    <cfRule type="expression" dxfId="252" priority="2298" stopIfTrue="1">
      <formula>AND($E13&lt;&gt;"",$Z13="")</formula>
    </cfRule>
  </conditionalFormatting>
  <conditionalFormatting sqref="AY13:BA13">
    <cfRule type="cellIs" dxfId="251" priority="2289" operator="equal">
      <formula>"NG"</formula>
    </cfRule>
    <cfRule type="expression" dxfId="250" priority="2290">
      <formula>AND($Z13="",$A13="",$C13="",$E13="")</formula>
    </cfRule>
    <cfRule type="expression" dxfId="249" priority="2291" stopIfTrue="1">
      <formula>AND($A13&lt;&gt;"",$C13="",$Z13="")</formula>
    </cfRule>
    <cfRule type="expression" dxfId="248" priority="2292" stopIfTrue="1">
      <formula>AND($C13&lt;&gt;"",$E13="",$Z13="")</formula>
    </cfRule>
    <cfRule type="expression" dxfId="247" priority="2293" stopIfTrue="1">
      <formula>AND($E13&lt;&gt;"",$Z13="")</formula>
    </cfRule>
  </conditionalFormatting>
  <conditionalFormatting sqref="A13:F13">
    <cfRule type="cellIs" dxfId="246" priority="2284" operator="equal">
      <formula>"NG"</formula>
    </cfRule>
    <cfRule type="expression" dxfId="245" priority="2285">
      <formula>AND($Z13="",$A13="",$C13="",$E13="")</formula>
    </cfRule>
    <cfRule type="expression" dxfId="244" priority="2286" stopIfTrue="1">
      <formula>AND($A13&lt;&gt;"",$C13="",$Z13="")</formula>
    </cfRule>
    <cfRule type="expression" dxfId="243" priority="2287" stopIfTrue="1">
      <formula>AND($C13&lt;&gt;"",$E13="",$Z13="")</formula>
    </cfRule>
    <cfRule type="expression" dxfId="242" priority="2288" stopIfTrue="1">
      <formula>AND($E13&lt;&gt;"",$Z13="")</formula>
    </cfRule>
  </conditionalFormatting>
  <conditionalFormatting sqref="AP13:AT13">
    <cfRule type="cellIs" dxfId="236" priority="2221" operator="equal">
      <formula>"NG"</formula>
    </cfRule>
    <cfRule type="expression" dxfId="235" priority="2222">
      <formula>AND($Z13="",$A13="",$C13="",$E13="")</formula>
    </cfRule>
    <cfRule type="expression" dxfId="234" priority="2223" stopIfTrue="1">
      <formula>AND($A13&lt;&gt;"",$C13="",$Z13="")</formula>
    </cfRule>
    <cfRule type="expression" dxfId="233" priority="2224" stopIfTrue="1">
      <formula>AND($C13&lt;&gt;"",$E13="",$Z13="")</formula>
    </cfRule>
    <cfRule type="expression" dxfId="232" priority="2225" stopIfTrue="1">
      <formula>AND($E13&lt;&gt;"",$Z13="")</formula>
    </cfRule>
  </conditionalFormatting>
  <conditionalFormatting sqref="Z13:AO13">
    <cfRule type="cellIs" dxfId="231" priority="2264" operator="equal">
      <formula>"NG"</formula>
    </cfRule>
    <cfRule type="expression" dxfId="230" priority="2265">
      <formula>AND($Z13="",$A13="",$C13="",$E13="")</formula>
    </cfRule>
    <cfRule type="expression" dxfId="229" priority="2266" stopIfTrue="1">
      <formula>AND($A13&lt;&gt;"",$C13="",$Z13="")</formula>
    </cfRule>
    <cfRule type="expression" dxfId="228" priority="2267" stopIfTrue="1">
      <formula>AND($C13&lt;&gt;"",$E13="",$Z13="")</formula>
    </cfRule>
    <cfRule type="expression" dxfId="227" priority="2268" stopIfTrue="1">
      <formula>AND($E13&lt;&gt;"",$Z13="")</formula>
    </cfRule>
  </conditionalFormatting>
  <conditionalFormatting sqref="AW15:BK15">
    <cfRule type="cellIs" dxfId="211" priority="2251" operator="equal">
      <formula>"NG"</formula>
    </cfRule>
    <cfRule type="expression" dxfId="210" priority="2252">
      <formula>AND($Z15="",$A15="",$C15="",$E15="")</formula>
    </cfRule>
    <cfRule type="expression" dxfId="209" priority="2253" stopIfTrue="1">
      <formula>AND($A15&lt;&gt;"",$C15="",$Z15="")</formula>
    </cfRule>
    <cfRule type="expression" dxfId="208" priority="2254" stopIfTrue="1">
      <formula>AND($C15&lt;&gt;"",$E15="",$Z15="")</formula>
    </cfRule>
    <cfRule type="expression" dxfId="207" priority="2255" stopIfTrue="1">
      <formula>AND($E15&lt;&gt;"",$Z15="")</formula>
    </cfRule>
  </conditionalFormatting>
  <conditionalFormatting sqref="AU13:AV13">
    <cfRule type="cellIs" dxfId="201" priority="2216" operator="equal">
      <formula>"NG"</formula>
    </cfRule>
    <cfRule type="expression" dxfId="200" priority="2217">
      <formula>AND($Z13="",$A13="",$C13="",$E13="")</formula>
    </cfRule>
    <cfRule type="expression" dxfId="199" priority="2218" stopIfTrue="1">
      <formula>AND($A13&lt;&gt;"",$C13="",$Z13="")</formula>
    </cfRule>
    <cfRule type="expression" dxfId="198" priority="2219" stopIfTrue="1">
      <formula>AND($C13&lt;&gt;"",$E13="",$Z13="")</formula>
    </cfRule>
    <cfRule type="expression" dxfId="197" priority="2220" stopIfTrue="1">
      <formula>AND($E13&lt;&gt;"",$Z13="")</formula>
    </cfRule>
  </conditionalFormatting>
  <conditionalFormatting sqref="AP19:AT19">
    <cfRule type="cellIs" dxfId="176" priority="769" operator="equal">
      <formula>"NG"</formula>
    </cfRule>
    <cfRule type="expression" dxfId="175" priority="770">
      <formula>AND($Z19="",$A19="",$C19="",$E19="")</formula>
    </cfRule>
    <cfRule type="expression" dxfId="174" priority="771" stopIfTrue="1">
      <formula>AND($A19&lt;&gt;"",$C19="",$Z19="")</formula>
    </cfRule>
    <cfRule type="expression" dxfId="173" priority="772" stopIfTrue="1">
      <formula>AND($C19&lt;&gt;"",$E19="",$Z19="")</formula>
    </cfRule>
    <cfRule type="expression" dxfId="172" priority="773" stopIfTrue="1">
      <formula>AND($E19&lt;&gt;"",$Z19="")</formula>
    </cfRule>
  </conditionalFormatting>
  <conditionalFormatting sqref="AU19:AV19">
    <cfRule type="cellIs" dxfId="171" priority="764" operator="equal">
      <formula>"NG"</formula>
    </cfRule>
    <cfRule type="expression" dxfId="170" priority="765">
      <formula>AND($Z19="",$A19="",$C19="",$E19="")</formula>
    </cfRule>
    <cfRule type="expression" dxfId="169" priority="766" stopIfTrue="1">
      <formula>AND($A19&lt;&gt;"",$C19="",$Z19="")</formula>
    </cfRule>
    <cfRule type="expression" dxfId="168" priority="767" stopIfTrue="1">
      <formula>AND($C19&lt;&gt;"",$E19="",$Z19="")</formula>
    </cfRule>
    <cfRule type="expression" dxfId="167" priority="768" stopIfTrue="1">
      <formula>AND($E19&lt;&gt;"",$Z19="")</formula>
    </cfRule>
  </conditionalFormatting>
  <conditionalFormatting sqref="J13:Y13">
    <cfRule type="cellIs" dxfId="166" priority="82" operator="equal">
      <formula>"NG"</formula>
    </cfRule>
    <cfRule type="expression" dxfId="165" priority="83">
      <formula>AND($Z13="",$A13="",$C13="",$E13="")</formula>
    </cfRule>
    <cfRule type="expression" dxfId="164" priority="84" stopIfTrue="1">
      <formula>AND($A13&lt;&gt;"",$C13="",$Z13="")</formula>
    </cfRule>
    <cfRule type="expression" dxfId="163" priority="85" stopIfTrue="1">
      <formula>AND($C13&lt;&gt;"",$E13="",$Z13="")</formula>
    </cfRule>
    <cfRule type="expression" dxfId="162" priority="86" stopIfTrue="1">
      <formula>AND($E13&lt;&gt;"",$Z13="")</formula>
    </cfRule>
  </conditionalFormatting>
  <conditionalFormatting sqref="AU14:AV14 G14:I14 Z15:AV15 Z14:AR14 G16:I17">
    <cfRule type="cellIs" dxfId="161" priority="74" operator="equal">
      <formula>"NG"</formula>
    </cfRule>
    <cfRule type="expression" dxfId="160" priority="75">
      <formula>AND($Z14="",$A14="",$C14="",$E14="")</formula>
    </cfRule>
    <cfRule type="expression" dxfId="159" priority="79" stopIfTrue="1">
      <formula>AND($A14&lt;&gt;"",$C14="",$Z14="")</formula>
    </cfRule>
    <cfRule type="expression" dxfId="158" priority="80" stopIfTrue="1">
      <formula>AND($C14&lt;&gt;"",$E14="",$Z14="")</formula>
    </cfRule>
    <cfRule type="expression" dxfId="157" priority="81" stopIfTrue="1">
      <formula>AND($E14&lt;&gt;"",$Z14="")</formula>
    </cfRule>
  </conditionalFormatting>
  <conditionalFormatting sqref="G14:I14 G16:I17">
    <cfRule type="expression" dxfId="151" priority="76">
      <formula>AND($A14&lt;&gt;"",$C14="",$Z14="")</formula>
    </cfRule>
    <cfRule type="expression" dxfId="150" priority="78">
      <formula>AND($E14&lt;&gt;"",$Z14="")</formula>
    </cfRule>
  </conditionalFormatting>
  <conditionalFormatting sqref="G14 G16:G17">
    <cfRule type="expression" dxfId="147" priority="77">
      <formula>AND($C14&lt;&gt;"",$E14="",$Z14="")</formula>
    </cfRule>
  </conditionalFormatting>
  <conditionalFormatting sqref="AP16:AT16">
    <cfRule type="cellIs" dxfId="145" priority="69" operator="equal">
      <formula>"NG"</formula>
    </cfRule>
    <cfRule type="expression" dxfId="144" priority="70">
      <formula>AND($Z16="",$A16="",$C16="",$E16="")</formula>
    </cfRule>
    <cfRule type="expression" dxfId="143" priority="71" stopIfTrue="1">
      <formula>AND($A16&lt;&gt;"",$C16="",$Z16="")</formula>
    </cfRule>
    <cfRule type="expression" dxfId="142" priority="72" stopIfTrue="1">
      <formula>AND($C16&lt;&gt;"",$E16="",$Z16="")</formula>
    </cfRule>
    <cfRule type="expression" dxfId="141" priority="73" stopIfTrue="1">
      <formula>AND($E16&lt;&gt;"",$Z16="")</formula>
    </cfRule>
  </conditionalFormatting>
  <conditionalFormatting sqref="G15:I15">
    <cfRule type="cellIs" dxfId="135" priority="61" operator="equal">
      <formula>"NG"</formula>
    </cfRule>
    <cfRule type="expression" dxfId="134" priority="62">
      <formula>AND($Z15="",$A15="",$C15="",$E15="")</formula>
    </cfRule>
    <cfRule type="expression" dxfId="133" priority="66" stopIfTrue="1">
      <formula>AND($A15&lt;&gt;"",$C15="",$Z15="")</formula>
    </cfRule>
    <cfRule type="expression" dxfId="132" priority="67" stopIfTrue="1">
      <formula>AND($C15&lt;&gt;"",$E15="",$Z15="")</formula>
    </cfRule>
    <cfRule type="expression" dxfId="131" priority="68" stopIfTrue="1">
      <formula>AND($E15&lt;&gt;"",$Z15="")</formula>
    </cfRule>
  </conditionalFormatting>
  <conditionalFormatting sqref="G15:I15">
    <cfRule type="expression" dxfId="125" priority="63">
      <formula>AND($A15&lt;&gt;"",$C15="",$Z15="")</formula>
    </cfRule>
    <cfRule type="expression" dxfId="124" priority="65">
      <formula>AND($E15&lt;&gt;"",$Z15="")</formula>
    </cfRule>
  </conditionalFormatting>
  <conditionalFormatting sqref="G15">
    <cfRule type="expression" dxfId="121" priority="64">
      <formula>AND($C15&lt;&gt;"",$E15="",$Z15="")</formula>
    </cfRule>
  </conditionalFormatting>
  <conditionalFormatting sqref="J14:Y15">
    <cfRule type="cellIs" dxfId="119" priority="31" operator="equal">
      <formula>"NG"</formula>
    </cfRule>
    <cfRule type="expression" dxfId="118" priority="32">
      <formula>AND($Z14="",$A14="",$C14="",$E14="")</formula>
    </cfRule>
    <cfRule type="expression" dxfId="117" priority="33" stopIfTrue="1">
      <formula>AND($A14&lt;&gt;"",$C14="",$Z14="")</formula>
    </cfRule>
    <cfRule type="expression" dxfId="116" priority="34" stopIfTrue="1">
      <formula>AND($C14&lt;&gt;"",$E14="",$Z14="")</formula>
    </cfRule>
    <cfRule type="expression" dxfId="115" priority="35" stopIfTrue="1">
      <formula>AND($E14&lt;&gt;"",$Z14="")</formula>
    </cfRule>
  </conditionalFormatting>
  <conditionalFormatting sqref="AU16:AV16">
    <cfRule type="cellIs" dxfId="109" priority="56" operator="equal">
      <formula>"NG"</formula>
    </cfRule>
    <cfRule type="expression" dxfId="108" priority="57">
      <formula>AND($Z16="",$A16="",$C16="",$E16="")</formula>
    </cfRule>
    <cfRule type="expression" dxfId="107" priority="58" stopIfTrue="1">
      <formula>AND($A16&lt;&gt;"",$C16="",$Z16="")</formula>
    </cfRule>
    <cfRule type="expression" dxfId="106" priority="59" stopIfTrue="1">
      <formula>AND($C16&lt;&gt;"",$E16="",$Z16="")</formula>
    </cfRule>
    <cfRule type="expression" dxfId="105" priority="60" stopIfTrue="1">
      <formula>AND($E16&lt;&gt;"",$Z16="")</formula>
    </cfRule>
  </conditionalFormatting>
  <conditionalFormatting sqref="A15:F15">
    <cfRule type="cellIs" dxfId="99" priority="51" operator="equal">
      <formula>"NG"</formula>
    </cfRule>
    <cfRule type="expression" dxfId="98" priority="52">
      <formula>AND($Z15="",$A15="",$C15="",$E15="")</formula>
    </cfRule>
    <cfRule type="expression" dxfId="97" priority="53" stopIfTrue="1">
      <formula>AND($A15&lt;&gt;"",$C15="",$Z15="")</formula>
    </cfRule>
    <cfRule type="expression" dxfId="96" priority="54" stopIfTrue="1">
      <formula>AND($C15&lt;&gt;"",$E15="",$Z15="")</formula>
    </cfRule>
    <cfRule type="expression" dxfId="95" priority="55" stopIfTrue="1">
      <formula>AND($E15&lt;&gt;"",$Z15="")</formula>
    </cfRule>
  </conditionalFormatting>
  <conditionalFormatting sqref="A14:F14">
    <cfRule type="cellIs" dxfId="89" priority="46" operator="equal">
      <formula>"NG"</formula>
    </cfRule>
    <cfRule type="expression" dxfId="88" priority="47">
      <formula>AND($Z14="",$A14="",$C14="",$E14="")</formula>
    </cfRule>
    <cfRule type="expression" dxfId="87" priority="48" stopIfTrue="1">
      <formula>AND($A14&lt;&gt;"",$C14="",$Z14="")</formula>
    </cfRule>
    <cfRule type="expression" dxfId="86" priority="49" stopIfTrue="1">
      <formula>AND($C14&lt;&gt;"",$E14="",$Z14="")</formula>
    </cfRule>
    <cfRule type="expression" dxfId="85" priority="50" stopIfTrue="1">
      <formula>AND($E14&lt;&gt;"",$Z14="")</formula>
    </cfRule>
  </conditionalFormatting>
  <conditionalFormatting sqref="A16:F16">
    <cfRule type="cellIs" dxfId="79" priority="41" operator="equal">
      <formula>"NG"</formula>
    </cfRule>
    <cfRule type="expression" dxfId="78" priority="42">
      <formula>AND($Z16="",$A16="",$C16="",$E16="")</formula>
    </cfRule>
    <cfRule type="expression" dxfId="77" priority="43" stopIfTrue="1">
      <formula>AND($A16&lt;&gt;"",$C16="",$Z16="")</formula>
    </cfRule>
    <cfRule type="expression" dxfId="76" priority="44" stopIfTrue="1">
      <formula>AND($C16&lt;&gt;"",$E16="",$Z16="")</formula>
    </cfRule>
    <cfRule type="expression" dxfId="75" priority="45" stopIfTrue="1">
      <formula>AND($E16&lt;&gt;"",$Z16="")</formula>
    </cfRule>
  </conditionalFormatting>
  <conditionalFormatting sqref="J16:Y16">
    <cfRule type="cellIs" dxfId="69" priority="36" operator="equal">
      <formula>"NG"</formula>
    </cfRule>
    <cfRule type="expression" dxfId="68" priority="37">
      <formula>AND($Z16="",$A16="",$C16="",$E16="")</formula>
    </cfRule>
    <cfRule type="expression" dxfId="67" priority="38" stopIfTrue="1">
      <formula>AND($A16&lt;&gt;"",$C16="",$Z16="")</formula>
    </cfRule>
    <cfRule type="expression" dxfId="66" priority="39" stopIfTrue="1">
      <formula>AND($C16&lt;&gt;"",$E16="",$Z16="")</formula>
    </cfRule>
    <cfRule type="expression" dxfId="65" priority="40" stopIfTrue="1">
      <formula>AND($E16&lt;&gt;"",$Z16="")</formula>
    </cfRule>
  </conditionalFormatting>
  <conditionalFormatting sqref="Z16:AO16">
    <cfRule type="cellIs" dxfId="59" priority="26" operator="equal">
      <formula>"NG"</formula>
    </cfRule>
    <cfRule type="expression" dxfId="58" priority="27">
      <formula>AND($Z16="",$A16="",$C16="",$E16="")</formula>
    </cfRule>
    <cfRule type="expression" dxfId="57" priority="28" stopIfTrue="1">
      <formula>AND($A16&lt;&gt;"",$C16="",$Z16="")</formula>
    </cfRule>
    <cfRule type="expression" dxfId="56" priority="29" stopIfTrue="1">
      <formula>AND($C16&lt;&gt;"",$E16="",$Z16="")</formula>
    </cfRule>
    <cfRule type="expression" dxfId="55" priority="30" stopIfTrue="1">
      <formula>AND($E16&lt;&gt;"",$Z16="")</formula>
    </cfRule>
  </conditionalFormatting>
  <conditionalFormatting sqref="A17:F17">
    <cfRule type="cellIs" dxfId="49" priority="21" operator="equal">
      <formula>"NG"</formula>
    </cfRule>
    <cfRule type="expression" dxfId="48" priority="22">
      <formula>AND($Z17="",$A17="",$C17="",$E17="")</formula>
    </cfRule>
    <cfRule type="expression" dxfId="47" priority="23" stopIfTrue="1">
      <formula>AND($A17&lt;&gt;"",$C17="",$Z17="")</formula>
    </cfRule>
    <cfRule type="expression" dxfId="46" priority="24" stopIfTrue="1">
      <formula>AND($C17&lt;&gt;"",$E17="",$Z17="")</formula>
    </cfRule>
    <cfRule type="expression" dxfId="45" priority="25" stopIfTrue="1">
      <formula>AND($E17&lt;&gt;"",$Z17="")</formula>
    </cfRule>
  </conditionalFormatting>
  <conditionalFormatting sqref="AP17:AT17">
    <cfRule type="cellIs" dxfId="39" priority="11" operator="equal">
      <formula>"NG"</formula>
    </cfRule>
    <cfRule type="expression" dxfId="38" priority="12">
      <formula>AND($Z17="",$A17="",$C17="",$E17="")</formula>
    </cfRule>
    <cfRule type="expression" dxfId="37" priority="13" stopIfTrue="1">
      <formula>AND($A17&lt;&gt;"",$C17="",$Z17="")</formula>
    </cfRule>
    <cfRule type="expression" dxfId="36" priority="14" stopIfTrue="1">
      <formula>AND($C17&lt;&gt;"",$E17="",$Z17="")</formula>
    </cfRule>
    <cfRule type="expression" dxfId="35" priority="15" stopIfTrue="1">
      <formula>AND($E17&lt;&gt;"",$Z17="")</formula>
    </cfRule>
  </conditionalFormatting>
  <conditionalFormatting sqref="Z17:AO17">
    <cfRule type="cellIs" dxfId="29" priority="16" operator="equal">
      <formula>"NG"</formula>
    </cfRule>
    <cfRule type="expression" dxfId="28" priority="17">
      <formula>AND($Z17="",$A17="",$C17="",$E17="")</formula>
    </cfRule>
    <cfRule type="expression" dxfId="27" priority="18" stopIfTrue="1">
      <formula>AND($A17&lt;&gt;"",$C17="",$Z17="")</formula>
    </cfRule>
    <cfRule type="expression" dxfId="26" priority="19" stopIfTrue="1">
      <formula>AND($C17&lt;&gt;"",$E17="",$Z17="")</formula>
    </cfRule>
    <cfRule type="expression" dxfId="25" priority="20" stopIfTrue="1">
      <formula>AND($E17&lt;&gt;"",$Z17="")</formula>
    </cfRule>
  </conditionalFormatting>
  <conditionalFormatting sqref="AU17:AV17">
    <cfRule type="cellIs" dxfId="19" priority="6" operator="equal">
      <formula>"NG"</formula>
    </cfRule>
    <cfRule type="expression" dxfId="18" priority="7">
      <formula>AND($Z17="",$A17="",$C17="",$E17="")</formula>
    </cfRule>
    <cfRule type="expression" dxfId="17" priority="8" stopIfTrue="1">
      <formula>AND($A17&lt;&gt;"",$C17="",$Z17="")</formula>
    </cfRule>
    <cfRule type="expression" dxfId="16" priority="9" stopIfTrue="1">
      <formula>AND($C17&lt;&gt;"",$E17="",$Z17="")</formula>
    </cfRule>
    <cfRule type="expression" dxfId="15" priority="10" stopIfTrue="1">
      <formula>AND($E17&lt;&gt;"",$Z17="")</formula>
    </cfRule>
  </conditionalFormatting>
  <conditionalFormatting sqref="J17:Y17">
    <cfRule type="cellIs" dxfId="9" priority="1" operator="equal">
      <formula>"NG"</formula>
    </cfRule>
    <cfRule type="expression" dxfId="8" priority="2">
      <formula>AND($Z17="",$A17="",$C17="",$E17="")</formula>
    </cfRule>
    <cfRule type="expression" dxfId="7" priority="3" stopIfTrue="1">
      <formula>AND($A17&lt;&gt;"",$C17="",$Z17="")</formula>
    </cfRule>
    <cfRule type="expression" dxfId="6" priority="4" stopIfTrue="1">
      <formula>AND($C17&lt;&gt;"",$E17="",$Z17="")</formula>
    </cfRule>
    <cfRule type="expression" dxfId="5" priority="5" stopIfTrue="1">
      <formula>AND($E17&lt;&gt;"",$Z17="")</formula>
    </cfRule>
  </conditionalFormatting>
  <dataValidations count="3">
    <dataValidation type="list" allowBlank="1" showInputMessage="1" showErrorMessage="1" sqref="AW10:AX21">
      <formula1>"OK,NG"</formula1>
    </dataValidation>
    <dataValidation type="list" allowBlank="1" showInputMessage="1" showErrorMessage="1" sqref="AP10:AQ21">
      <formula1>"OK,NG,不要"</formula1>
    </dataValidation>
    <dataValidation allowBlank="1" showDropDown="1" showInputMessage="1" showErrorMessage="1" sqref="G10:I21"/>
  </dataValidations>
  <pageMargins left="0.70866141732283472" right="0.70866141732283472" top="0.74803149606299213" bottom="0.74803149606299213" header="0.51181102362204722" footer="0.51181102362204722"/>
  <pageSetup paperSize="9" scale="67" fitToHeight="0" orientation="landscape" r:id="rId6"/>
  <headerFooter alignWithMargins="0">
    <oddFooter>&amp;C&amp;10- &amp;P -</oddFooter>
  </headerFooter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46"/>
  <sheetViews>
    <sheetView showGridLines="0" zoomScale="85" zoomScaleNormal="85" zoomScaleSheetLayoutView="85" workbookViewId="0">
      <selection activeCell="K52" sqref="K52"/>
    </sheetView>
  </sheetViews>
  <sheetFormatPr defaultColWidth="3.125" defaultRowHeight="13.5"/>
  <cols>
    <col min="1" max="75" width="3.125" style="18"/>
    <col min="76" max="16384" width="3.125" style="19"/>
  </cols>
  <sheetData>
    <row r="1" spans="1:75" s="13" customFormat="1" ht="28.5" customHeight="1">
      <c r="A1" s="65" t="s">
        <v>22</v>
      </c>
      <c r="B1" s="65"/>
      <c r="C1" s="65"/>
      <c r="D1" s="65"/>
      <c r="E1" s="66" t="str">
        <f>表紙!G5</f>
        <v>PRO_STAFF-α導入プロジェクト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5" t="s">
        <v>28</v>
      </c>
      <c r="W1" s="65"/>
      <c r="X1" s="65"/>
      <c r="Y1" s="65"/>
      <c r="Z1" s="66" t="s">
        <v>29</v>
      </c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5" t="s">
        <v>23</v>
      </c>
      <c r="AR1" s="65"/>
      <c r="AS1" s="65"/>
      <c r="AT1" s="65"/>
      <c r="AU1" s="66" t="str">
        <f>表紙!G8</f>
        <v>結合試験　試験仕様書</v>
      </c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</row>
    <row r="2" spans="1:75" s="13" customFormat="1" ht="28.5" customHeight="1">
      <c r="A2" s="65" t="s">
        <v>35</v>
      </c>
      <c r="B2" s="65"/>
      <c r="C2" s="65"/>
      <c r="D2" s="65"/>
      <c r="E2" s="67" t="str">
        <f>表紙!G14</f>
        <v>獨協大学様向け　給与システム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8" t="s">
        <v>26</v>
      </c>
      <c r="W2" s="68"/>
      <c r="X2" s="68"/>
      <c r="Y2" s="69"/>
      <c r="Z2" s="70" t="str">
        <f>表紙!J16</f>
        <v>令和元年法改正対応</v>
      </c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2"/>
      <c r="AQ2" s="73" t="s">
        <v>27</v>
      </c>
      <c r="AR2" s="74"/>
      <c r="AS2" s="74"/>
      <c r="AT2" s="75"/>
      <c r="AU2" s="70" t="str">
        <f>表紙!M18</f>
        <v>源泉徴収簿(PRO_REPORT)</v>
      </c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2"/>
    </row>
    <row r="3" spans="1:75" s="14" customFormat="1" ht="6" customHeight="1"/>
    <row r="4" spans="1:75" s="15" customFormat="1" ht="28.5" customHeight="1">
      <c r="B4" s="16" t="s">
        <v>45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</row>
    <row r="6" spans="1:75" s="42" customFormat="1">
      <c r="A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</row>
    <row r="7" spans="1:75" s="42" customFormat="1">
      <c r="A7" s="41"/>
      <c r="B7" s="42" t="s">
        <v>53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</row>
    <row r="8" spans="1:75" s="42" customFormat="1">
      <c r="A8" s="41"/>
      <c r="B8" s="41" t="s">
        <v>54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</row>
    <row r="9" spans="1:75" s="42" customFormat="1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</row>
    <row r="10" spans="1:75" s="42" customFormat="1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</row>
    <row r="11" spans="1:75" s="42" customForma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</row>
    <row r="12" spans="1:75" s="42" customForma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</row>
    <row r="13" spans="1:75" s="42" customForma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</row>
    <row r="14" spans="1:75" s="42" customForma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</row>
    <row r="15" spans="1:75" s="42" customForma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</row>
    <row r="16" spans="1:75" s="42" customForma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</row>
    <row r="17" spans="1:75" s="42" customForma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</row>
    <row r="18" spans="1:75" s="42" customForma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</row>
    <row r="19" spans="1:75" s="42" customForma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</row>
    <row r="20" spans="1:75" s="42" customForma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</row>
    <row r="21" spans="1:75" s="42" customForma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</row>
    <row r="22" spans="1:75" s="42" customForma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</row>
    <row r="23" spans="1:75" s="42" customForma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</row>
    <row r="24" spans="1:75" s="42" customForma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</row>
    <row r="25" spans="1:75" s="42" customForma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</row>
    <row r="26" spans="1:75" s="42" customForma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</row>
    <row r="27" spans="1:75" s="42" customForma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</row>
    <row r="28" spans="1:75" s="42" customForma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</row>
    <row r="29" spans="1:75" s="42" customForma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</row>
    <row r="30" spans="1:75" s="42" customForma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</row>
    <row r="31" spans="1:75" s="42" customForma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</row>
    <row r="32" spans="1:75" s="42" customForma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</row>
    <row r="33" spans="1:75" s="42" customForma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</row>
    <row r="34" spans="1:75" s="42" customForma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</row>
    <row r="35" spans="1:75" s="42" customForma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</row>
    <row r="36" spans="1:75" s="42" customForma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</row>
    <row r="37" spans="1:75" s="42" customForma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</row>
    <row r="38" spans="1:75" s="42" customForma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</row>
    <row r="39" spans="1:75" s="42" customForma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</row>
    <row r="40" spans="1:75" s="42" customForma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</row>
    <row r="41" spans="1:75" s="42" customForma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</row>
    <row r="42" spans="1:75" s="42" customForma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</row>
    <row r="43" spans="1:75" s="42" customForma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</row>
    <row r="44" spans="1:75" s="42" customForma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</row>
    <row r="45" spans="1:75" s="42" customForma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</row>
    <row r="46" spans="1:75" s="42" customForma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</row>
  </sheetData>
  <mergeCells count="12">
    <mergeCell ref="AU2:BK2"/>
    <mergeCell ref="A1:D1"/>
    <mergeCell ref="E1:U1"/>
    <mergeCell ref="V1:Y1"/>
    <mergeCell ref="Z1:AP1"/>
    <mergeCell ref="AQ1:AT1"/>
    <mergeCell ref="AU1:BK1"/>
    <mergeCell ref="A2:D2"/>
    <mergeCell ref="E2:U2"/>
    <mergeCell ref="V2:Y2"/>
    <mergeCell ref="Z2:AP2"/>
    <mergeCell ref="AQ2:AT2"/>
  </mergeCells>
  <phoneticPr fontId="72"/>
  <pageMargins left="0.70866141732283472" right="0.70866141732283472" top="0.74803149606299213" bottom="0.74803149606299213" header="0.51181102362204722" footer="0.51181102362204722"/>
  <pageSetup paperSize="9" scale="67" fitToHeight="0" orientation="landscape" horizontalDpi="4294967292" r:id="rId1"/>
  <headerFooter alignWithMargins="0">
    <oddFooter>&amp;C&amp;10-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2"/>
  <sheetViews>
    <sheetView workbookViewId="0">
      <selection activeCell="B1" sqref="B1:T1"/>
    </sheetView>
  </sheetViews>
  <sheetFormatPr defaultRowHeight="13.5"/>
  <sheetData>
    <row r="1" spans="2:20">
      <c r="B1" t="s">
        <v>58</v>
      </c>
      <c r="T1" t="s">
        <v>59</v>
      </c>
    </row>
    <row r="52" spans="2:20">
      <c r="B52" t="s">
        <v>61</v>
      </c>
      <c r="T52" t="s">
        <v>60</v>
      </c>
    </row>
  </sheetData>
  <phoneticPr fontId="7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"/>
  <sheetViews>
    <sheetView workbookViewId="0">
      <selection activeCell="C1" sqref="C1"/>
    </sheetView>
  </sheetViews>
  <sheetFormatPr defaultRowHeight="13.5"/>
  <sheetData>
    <row r="1" spans="2:20">
      <c r="B1" t="s">
        <v>58</v>
      </c>
      <c r="T1" t="s">
        <v>59</v>
      </c>
    </row>
  </sheetData>
  <phoneticPr fontId="7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表紙</vt:lpstr>
      <vt:lpstr>改訂履歴</vt:lpstr>
      <vt:lpstr>試験概要</vt:lpstr>
      <vt:lpstr>試験項目</vt:lpstr>
      <vt:lpstr>試験手順</vt:lpstr>
      <vt:lpstr>1</vt:lpstr>
      <vt:lpstr>2</vt:lpstr>
      <vt:lpstr>試験概要!Print_Area</vt:lpstr>
      <vt:lpstr>試験項目!Print_Area</vt:lpstr>
      <vt:lpstr>試験手順!Print_Area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shibata</cp:lastModifiedBy>
  <cp:lastPrinted>2011-08-08T09:23:36Z</cp:lastPrinted>
  <dcterms:created xsi:type="dcterms:W3CDTF">2010-12-17T08:02:05Z</dcterms:created>
  <dcterms:modified xsi:type="dcterms:W3CDTF">2019-11-27T05:30:45Z</dcterms:modified>
</cp:coreProperties>
</file>