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8E7C6E9D-C950-4F57-845D-BB345AE297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52" l="1"/>
  <c r="J32" i="52"/>
  <c r="J35" i="52"/>
  <c r="J36" i="52"/>
  <c r="I35" i="52"/>
  <c r="I36" i="52"/>
  <c r="B34" i="52"/>
  <c r="B35" i="52"/>
  <c r="B36" i="52"/>
  <c r="A34" i="52"/>
  <c r="A35" i="52"/>
  <c r="A36" i="52"/>
  <c r="J17" i="52"/>
  <c r="I17" i="52"/>
  <c r="I8" i="52" l="1"/>
  <c r="I9" i="52"/>
  <c r="I10" i="52"/>
  <c r="I11" i="52"/>
  <c r="I12" i="52"/>
  <c r="I13" i="52"/>
  <c r="I14" i="52"/>
  <c r="I15" i="52"/>
  <c r="I16" i="52"/>
  <c r="J8" i="52"/>
  <c r="J9" i="52"/>
  <c r="J10" i="52"/>
  <c r="J11" i="52"/>
  <c r="J12" i="52"/>
  <c r="J13" i="52"/>
  <c r="J14" i="52"/>
  <c r="J15" i="52"/>
  <c r="J16" i="52"/>
  <c r="J18" i="52"/>
  <c r="J19" i="52"/>
  <c r="J20" i="52"/>
  <c r="I29" i="52"/>
  <c r="I30" i="52"/>
  <c r="I31" i="52"/>
  <c r="I33" i="52"/>
  <c r="I37" i="52"/>
  <c r="J29" i="52"/>
  <c r="J30" i="52"/>
  <c r="J31" i="52"/>
  <c r="J33" i="52"/>
  <c r="J37" i="52"/>
  <c r="J22" i="52"/>
  <c r="J23" i="52"/>
  <c r="J24" i="52"/>
  <c r="I18" i="52"/>
  <c r="I19" i="52"/>
  <c r="I20" i="52"/>
  <c r="I22" i="52"/>
  <c r="I23" i="52"/>
  <c r="I24" i="52"/>
  <c r="J25" i="52" l="1"/>
  <c r="J26" i="52"/>
  <c r="J27" i="52"/>
  <c r="J28" i="52"/>
  <c r="I25" i="52"/>
  <c r="I26" i="52"/>
  <c r="I27" i="52"/>
  <c r="I28" i="52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7" i="52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7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<sst xmlns="http://schemas.openxmlformats.org/spreadsheetml/2006/main" count="78" uniqueCount="43">
  <si>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</si>
  <si>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</si>
  <si>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</si>
  <si>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</si>
  <si>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</si>
  <si>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</si>
  <si>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</si>
  <si>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</si>
  <si>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</si>
  <si>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</si>
  <si>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</si>
  <si>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</si>
  <si>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</si>
  <si>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</si>
  <si>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</si>
  <si>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</si>
  <si>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</si>
  <si>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</si>
  <si>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</si>
  <si>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</si>
  <si>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</si>
  <si>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</si>
  <si>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</si>
  <si>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</si>
  <si>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</si>
  <si>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</si>
  <si>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</si>
  <si>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</si>
  <si>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</si>
  <si>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</si>
  <si>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</si>
  <si>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</si>
  <si>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</si>
  <si>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</si>
  <si>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2021</t>
    <phoneticPr fontId="2"/>
  </si>
  <si>
    <t>市役所</t>
    <rPh sb="0" eb="3">
      <t>シヤクショ</t>
    </rPh>
    <phoneticPr fontId="2"/>
  </si>
  <si>
    <t>試験</t>
    <rPh sb="0" eb="2">
      <t>シケン</t>
    </rPh>
    <phoneticPr fontId="2"/>
  </si>
  <si>
    <t>全休</t>
    <phoneticPr fontId="2"/>
  </si>
  <si>
    <t>通院</t>
    <phoneticPr fontId="2"/>
  </si>
  <si>
    <t>全休</t>
    <phoneticPr fontId="2"/>
  </si>
  <si>
    <t>後半休</t>
    <rPh sb="0" eb="1">
      <t>ゴ</t>
    </rPh>
    <rPh sb="1" eb="3">
      <t>ハンキュウ</t>
    </rPh>
    <phoneticPr fontId="2"/>
  </si>
  <si>
    <t>試験</t>
    <rPh sb="0" eb="2">
      <t>シケン</t>
    </rPh>
    <phoneticPr fontId="2"/>
  </si>
  <si>
    <t>給与・「ニチモウ様」Win10対応</t>
    <rPh sb="15" eb="17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</si>
</sst>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45" xfId="0" applyFill="1" applyBorder="1" applyAlignment="1">
      <alignment horizontal="left" vertical="center"/>
    </xf>
    <xf numFmtId="38" fontId="0" fillId="4" borderId="31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44" xfId="2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  <xf numFmtId="38" fontId="0" fillId="5" borderId="46" xfId="0" applyNumberFormat="1" applyFill="1" applyBorder="1" applyAlignment="1">
      <alignment horizontal="center" vertical="center"/>
    </xf>
    <xf numFmtId="0" fontId="0" fillId="5" borderId="24" xfId="0" applyFill="1" applyBorder="1" applyAlignment="1" applyProtection="1">
      <alignment horizontal="center" vertical="center"/>
      <protection locked="0"/>
    </xf>
    <xf numFmtId="38" fontId="0" fillId="5" borderId="47" xfId="0" applyNumberFormat="1" applyFill="1" applyBorder="1" applyAlignment="1">
      <alignment horizontal="center" vertical="center"/>
    </xf>
    <xf numFmtId="38" fontId="0" fillId="4" borderId="48" xfId="2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38" fontId="0" fillId="5" borderId="14" xfId="0" applyNumberFormat="1" applyFill="1" applyBorder="1" applyAlignment="1">
      <alignment horizontal="center" vertical="center"/>
    </xf>
    <xf numFmtId="38" fontId="0" fillId="5" borderId="1" xfId="0" applyNumberFormat="1" applyFill="1" applyBorder="1" applyAlignment="1">
      <alignment horizontal="center" vertical="center"/>
    </xf>
    <xf numFmtId="38" fontId="0" fillId="5" borderId="24" xfId="0" applyNumberFormat="1" applyFill="1" applyBorder="1" applyAlignment="1">
      <alignment horizontal="center" vertical="center"/>
    </xf>
    <xf numFmtId="38" fontId="0" fillId="5" borderId="9" xfId="0" applyNumberFormat="1" applyFill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3"/>
  <sheetViews>
    <sheetView showGridLines="0" tabSelected="1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8">
        <v>3</v>
      </c>
      <c r="E2" s="95" t="s">
        <v>1</v>
      </c>
      <c r="F2" s="96" t="s">
        <v>7</v>
      </c>
    </row>
    <row r="3" spans="1:12" ht="20.25" customHeight="1" x14ac:dyDescent="0.15">
      <c r="A3" s="153" t="s">
        <v>26</v>
      </c>
      <c r="B3" s="153"/>
      <c r="C3" s="136" t="s">
        <v>32</v>
      </c>
      <c r="D3" s="137"/>
      <c r="E3" s="137"/>
      <c r="F3" s="137"/>
      <c r="G3" s="137"/>
      <c r="H3" s="137"/>
      <c r="I3" s="137"/>
      <c r="J3" s="137"/>
      <c r="K3" s="137"/>
    </row>
    <row r="4" spans="1:12" ht="19.5" customHeight="1" x14ac:dyDescent="0.15">
      <c r="A4" s="154" t="s">
        <v>25</v>
      </c>
      <c r="B4" s="154"/>
      <c r="C4" s="138" t="s">
        <v>33</v>
      </c>
      <c r="D4" s="138"/>
      <c r="E4" s="138"/>
      <c r="F4" s="138"/>
      <c r="G4" s="138"/>
      <c r="H4" s="138"/>
      <c r="I4" s="138"/>
      <c r="J4" s="138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0" t="s">
        <v>8</v>
      </c>
      <c r="D6" s="151"/>
      <c r="E6" s="150" t="s">
        <v>9</v>
      </c>
      <c r="F6" s="151"/>
      <c r="G6" s="148" t="s">
        <v>14</v>
      </c>
      <c r="H6" s="152"/>
      <c r="I6" s="148" t="s">
        <v>4</v>
      </c>
      <c r="J6" s="149"/>
      <c r="K6" s="11" t="s">
        <v>13</v>
      </c>
      <c r="L6" s="89" t="s">
        <v>12</v>
      </c>
    </row>
    <row r="7" spans="1:12" s="131" customFormat="1" ht="22.15" customHeight="1" thickTop="1" x14ac:dyDescent="0.15">
      <c r="A7" s="134">
        <f>IFERROR(IF(MONTH(DATE(B$2,D$2,ROW()-6))=D$2,DATE(B$2,D$2,ROW()-6),""),"")</f>
        <v>44256</v>
      </c>
      <c r="B7" s="103" t="str">
        <f>IFERROR(IF(WEEKDAY(A7)=1,"日",IF(WEEKDAY(A7)=2,"月",IF(WEEKDAY(A7)=3,"火",IF(WEEKDAY(A7)=4,"水",IF(WEEKDAY(A7)=5,"木",IF(WEEKDAY(A7)=6,"金",IF(WEEKDAY(A7)=7,"土"))))))),"")</f>
        <v>月</v>
      </c>
      <c r="C7" s="101"/>
      <c r="D7" s="102"/>
      <c r="E7" s="103"/>
      <c r="F7" s="104"/>
      <c r="G7" s="105"/>
      <c r="H7" s="106"/>
      <c r="I7" s="107"/>
      <c r="J7" s="108"/>
      <c r="K7" s="167" t="s">
        <v>37</v>
      </c>
      <c r="L7" s="135" t="s">
        <v>35</v>
      </c>
    </row>
    <row r="8" spans="1:12" s="131" customFormat="1" ht="22.15" customHeight="1" x14ac:dyDescent="0.15">
      <c r="A8" s="109">
        <f>IFERROR(IF(MONTH(DATE(B$2,D$2,ROW()-6))=D$2,DATE(B$2,D$2,ROW()-6),""),"")</f>
        <v>44257</v>
      </c>
      <c r="B8" s="124" t="str">
        <f t="shared" ref="B8:B37" si="0">IFERROR(IF(WEEKDAY(A8)=1,"日",IF(WEEKDAY(A8)=2,"月",IF(WEEKDAY(A8)=3,"火",IF(WEEKDAY(A8)=4,"水",IF(WEEKDAY(A8)=5,"木",IF(WEEKDAY(A8)=6,"金",IF(WEEKDAY(A8)=7,"土"))))))),"")</f>
        <v>火</v>
      </c>
      <c r="C8" s="117">
        <v>9</v>
      </c>
      <c r="D8" s="118">
        <v>0</v>
      </c>
      <c r="E8" s="119">
        <v>17</v>
      </c>
      <c r="F8" s="120">
        <v>45</v>
      </c>
      <c r="G8" s="121">
        <v>1</v>
      </c>
      <c r="H8" s="122">
        <v>0</v>
      </c>
      <c r="I8" s="100">
        <f t="shared" ref="I8:I37" si="1">IF(OR(C8="",E8=""),"",TRUNC(((E8*60+F8)-(C8*60+D8)-(G8*60+H8))/60,0))</f>
        <v>7</v>
      </c>
      <c r="J8" s="164">
        <f t="shared" ref="J8:J37" si="2">IF(OR(C8="",E8=""),"",MOD((E8*60+F8)-(C8*60+D8)-(G8*60+H8),60)-MOD(MOD((E8*60+F8)-(C8*60+D8)-(G8*60+H8),60),15))</f>
        <v>45</v>
      </c>
      <c r="K8" s="170" t="s">
        <v>42</v>
      </c>
      <c r="L8" s="165"/>
    </row>
    <row r="9" spans="1:12" ht="22.15" customHeight="1" x14ac:dyDescent="0.15">
      <c r="A9" s="109">
        <f t="shared" ref="A9:A37" si="3">IFERROR(IF(MONTH(DATE(B$2,D$2,ROW()-6))=D$2,DATE(B$2,D$2,ROW()-6),""),"")</f>
        <v>44258</v>
      </c>
      <c r="B9" s="124" t="str">
        <f t="shared" si="0"/>
        <v>水</v>
      </c>
      <c r="C9" s="117">
        <v>8</v>
      </c>
      <c r="D9" s="118">
        <v>30</v>
      </c>
      <c r="E9" s="119">
        <v>17</v>
      </c>
      <c r="F9" s="120">
        <v>45</v>
      </c>
      <c r="G9" s="121">
        <v>1</v>
      </c>
      <c r="H9" s="122">
        <v>0</v>
      </c>
      <c r="I9" s="100">
        <f t="shared" si="1"/>
        <v>8</v>
      </c>
      <c r="J9" s="164">
        <f t="shared" si="2"/>
        <v>15</v>
      </c>
      <c r="K9" s="170" t="s">
        <v>42</v>
      </c>
      <c r="L9" s="165"/>
    </row>
    <row r="10" spans="1:12" ht="22.15" customHeight="1" x14ac:dyDescent="0.15">
      <c r="A10" s="109">
        <f t="shared" si="3"/>
        <v>44259</v>
      </c>
      <c r="B10" s="124" t="str">
        <f t="shared" si="0"/>
        <v>木</v>
      </c>
      <c r="C10" s="117">
        <v>9</v>
      </c>
      <c r="D10" s="118">
        <v>45</v>
      </c>
      <c r="E10" s="119">
        <v>17</v>
      </c>
      <c r="F10" s="120">
        <v>45</v>
      </c>
      <c r="G10" s="121">
        <v>1</v>
      </c>
      <c r="H10" s="122">
        <v>0</v>
      </c>
      <c r="I10" s="100">
        <f t="shared" si="1"/>
        <v>7</v>
      </c>
      <c r="J10" s="164">
        <f t="shared" si="2"/>
        <v>0</v>
      </c>
      <c r="K10" s="170" t="s">
        <v>42</v>
      </c>
      <c r="L10" s="165"/>
    </row>
    <row r="11" spans="1:12" ht="22.15" customHeight="1" x14ac:dyDescent="0.15">
      <c r="A11" s="109">
        <f t="shared" si="3"/>
        <v>44260</v>
      </c>
      <c r="B11" s="100" t="str">
        <f t="shared" si="0"/>
        <v>金</v>
      </c>
      <c r="C11" s="117">
        <v>9</v>
      </c>
      <c r="D11" s="118">
        <v>0</v>
      </c>
      <c r="E11" s="119">
        <v>18</v>
      </c>
      <c r="F11" s="120">
        <v>15</v>
      </c>
      <c r="G11" s="121">
        <v>1</v>
      </c>
      <c r="H11" s="122">
        <v>0</v>
      </c>
      <c r="I11" s="100">
        <f t="shared" si="1"/>
        <v>8</v>
      </c>
      <c r="J11" s="164">
        <f t="shared" si="2"/>
        <v>15</v>
      </c>
      <c r="K11" s="170" t="s">
        <v>42</v>
      </c>
      <c r="L11" s="166"/>
    </row>
    <row r="12" spans="1:12" ht="22.15" customHeight="1" x14ac:dyDescent="0.15">
      <c r="A12" s="99">
        <f t="shared" si="3"/>
        <v>44261</v>
      </c>
      <c r="B12" s="127" t="str">
        <f t="shared" si="0"/>
        <v>土</v>
      </c>
      <c r="C12" s="101"/>
      <c r="D12" s="102"/>
      <c r="E12" s="103"/>
      <c r="F12" s="104"/>
      <c r="G12" s="105"/>
      <c r="H12" s="106"/>
      <c r="I12" s="107" t="str">
        <f t="shared" si="1"/>
        <v/>
      </c>
      <c r="J12" s="108" t="str">
        <f t="shared" si="2"/>
        <v/>
      </c>
      <c r="K12" s="168"/>
      <c r="L12" s="129"/>
    </row>
    <row r="13" spans="1:12" ht="22.15" customHeight="1" x14ac:dyDescent="0.15">
      <c r="A13" s="99">
        <f t="shared" si="3"/>
        <v>44262</v>
      </c>
      <c r="B13" s="107" t="str">
        <f t="shared" si="0"/>
        <v>日</v>
      </c>
      <c r="C13" s="101"/>
      <c r="D13" s="102"/>
      <c r="E13" s="103"/>
      <c r="F13" s="104"/>
      <c r="G13" s="105"/>
      <c r="H13" s="106"/>
      <c r="I13" s="107" t="str">
        <f t="shared" si="1"/>
        <v/>
      </c>
      <c r="J13" s="108" t="str">
        <f t="shared" si="2"/>
        <v/>
      </c>
      <c r="K13" s="107"/>
      <c r="L13" s="123"/>
    </row>
    <row r="14" spans="1:12" ht="22.15" customHeight="1" x14ac:dyDescent="0.15">
      <c r="A14" s="109">
        <f t="shared" si="3"/>
        <v>44263</v>
      </c>
      <c r="B14" s="100" t="str">
        <f t="shared" si="0"/>
        <v>月</v>
      </c>
      <c r="C14" s="117">
        <v>9</v>
      </c>
      <c r="D14" s="118">
        <v>30</v>
      </c>
      <c r="E14" s="119">
        <v>18</v>
      </c>
      <c r="F14" s="120">
        <v>0</v>
      </c>
      <c r="G14" s="121">
        <v>1</v>
      </c>
      <c r="H14" s="122">
        <v>0</v>
      </c>
      <c r="I14" s="100">
        <f t="shared" si="1"/>
        <v>7</v>
      </c>
      <c r="J14" s="130">
        <f t="shared" si="2"/>
        <v>30</v>
      </c>
      <c r="K14" s="170" t="s">
        <v>42</v>
      </c>
      <c r="L14" s="166"/>
    </row>
    <row r="15" spans="1:12" ht="22.15" customHeight="1" x14ac:dyDescent="0.15">
      <c r="A15" s="109">
        <f t="shared" si="3"/>
        <v>44264</v>
      </c>
      <c r="B15" s="124" t="str">
        <f t="shared" si="0"/>
        <v>火</v>
      </c>
      <c r="C15" s="117">
        <v>9</v>
      </c>
      <c r="D15" s="118">
        <v>30</v>
      </c>
      <c r="E15" s="119">
        <v>17</v>
      </c>
      <c r="F15" s="120">
        <v>30</v>
      </c>
      <c r="G15" s="121">
        <v>1</v>
      </c>
      <c r="H15" s="122">
        <v>0</v>
      </c>
      <c r="I15" s="100">
        <f t="shared" si="1"/>
        <v>7</v>
      </c>
      <c r="J15" s="130">
        <f t="shared" si="2"/>
        <v>0</v>
      </c>
      <c r="K15" s="169" t="s">
        <v>42</v>
      </c>
      <c r="L15" s="165"/>
    </row>
    <row r="16" spans="1:12" ht="22.15" customHeight="1" x14ac:dyDescent="0.15">
      <c r="A16" s="109">
        <f t="shared" si="3"/>
        <v>44265</v>
      </c>
      <c r="B16" s="124" t="str">
        <f t="shared" si="0"/>
        <v>水</v>
      </c>
      <c r="C16" s="117">
        <v>9</v>
      </c>
      <c r="D16" s="118">
        <v>30</v>
      </c>
      <c r="E16" s="119">
        <v>17</v>
      </c>
      <c r="F16" s="120">
        <v>45</v>
      </c>
      <c r="G16" s="121">
        <v>1</v>
      </c>
      <c r="H16" s="122">
        <v>0</v>
      </c>
      <c r="I16" s="100">
        <f t="shared" si="1"/>
        <v>7</v>
      </c>
      <c r="J16" s="130">
        <f t="shared" si="2"/>
        <v>15</v>
      </c>
      <c r="K16" s="169" t="s">
        <v>42</v>
      </c>
      <c r="L16" s="165"/>
    </row>
    <row r="17" spans="1:12" ht="22.15" customHeight="1" x14ac:dyDescent="0.15">
      <c r="A17" s="99">
        <f t="shared" si="3"/>
        <v>44266</v>
      </c>
      <c r="B17" s="127" t="str">
        <f t="shared" si="0"/>
        <v>木</v>
      </c>
      <c r="C17" s="101"/>
      <c r="D17" s="102"/>
      <c r="E17" s="103"/>
      <c r="F17" s="104"/>
      <c r="G17" s="105"/>
      <c r="H17" s="106"/>
      <c r="I17" s="107" t="str">
        <f t="shared" si="1"/>
        <v/>
      </c>
      <c r="J17" s="108" t="str">
        <f t="shared" si="2"/>
        <v/>
      </c>
      <c r="K17" s="128" t="s">
        <v>39</v>
      </c>
      <c r="L17" s="129" t="s">
        <v>38</v>
      </c>
    </row>
    <row r="18" spans="1:12" ht="22.15" customHeight="1" x14ac:dyDescent="0.15">
      <c r="A18" s="109">
        <f t="shared" si="3"/>
        <v>44267</v>
      </c>
      <c r="B18" s="100" t="str">
        <f t="shared" si="0"/>
        <v>金</v>
      </c>
      <c r="C18" s="117">
        <v>9</v>
      </c>
      <c r="D18" s="118">
        <v>30</v>
      </c>
      <c r="E18" s="119">
        <v>17</v>
      </c>
      <c r="F18" s="120">
        <v>30</v>
      </c>
      <c r="G18" s="121">
        <v>1</v>
      </c>
      <c r="H18" s="122">
        <v>0</v>
      </c>
      <c r="I18" s="100">
        <f t="shared" si="1"/>
        <v>7</v>
      </c>
      <c r="J18" s="130">
        <f t="shared" si="2"/>
        <v>0</v>
      </c>
      <c r="K18" s="170" t="s">
        <v>42</v>
      </c>
      <c r="L18" s="166"/>
    </row>
    <row r="19" spans="1:12" ht="22.15" customHeight="1" x14ac:dyDescent="0.15">
      <c r="A19" s="99">
        <f t="shared" si="3"/>
        <v>44268</v>
      </c>
      <c r="B19" s="107" t="str">
        <f t="shared" si="0"/>
        <v>土</v>
      </c>
      <c r="C19" s="101"/>
      <c r="D19" s="102"/>
      <c r="E19" s="103"/>
      <c r="F19" s="104"/>
      <c r="G19" s="105"/>
      <c r="H19" s="106"/>
      <c r="I19" s="107" t="str">
        <f t="shared" si="1"/>
        <v/>
      </c>
      <c r="J19" s="108" t="str">
        <f t="shared" si="2"/>
        <v/>
      </c>
      <c r="K19" s="107"/>
      <c r="L19" s="123"/>
    </row>
    <row r="20" spans="1:12" ht="22.15" customHeight="1" x14ac:dyDescent="0.15">
      <c r="A20" s="99">
        <f t="shared" si="3"/>
        <v>44269</v>
      </c>
      <c r="B20" s="107" t="str">
        <f t="shared" si="0"/>
        <v>日</v>
      </c>
      <c r="C20" s="101"/>
      <c r="D20" s="102"/>
      <c r="E20" s="103"/>
      <c r="F20" s="104"/>
      <c r="G20" s="105"/>
      <c r="H20" s="106"/>
      <c r="I20" s="107" t="str">
        <f t="shared" si="1"/>
        <v/>
      </c>
      <c r="J20" s="108" t="str">
        <f t="shared" si="2"/>
        <v/>
      </c>
      <c r="K20" s="107"/>
      <c r="L20" s="123"/>
    </row>
    <row r="21" spans="1:12" ht="22.15" customHeight="1" x14ac:dyDescent="0.15">
      <c r="A21" s="99">
        <f t="shared" si="3"/>
        <v>44270</v>
      </c>
      <c r="B21" s="107" t="str">
        <f t="shared" si="0"/>
        <v>月</v>
      </c>
      <c r="C21" s="101"/>
      <c r="D21" s="102"/>
      <c r="E21" s="103"/>
      <c r="F21" s="104"/>
      <c r="G21" s="105"/>
      <c r="H21" s="106"/>
      <c r="I21" s="107"/>
      <c r="J21" s="108"/>
      <c r="K21" s="107" t="s">
        <v>37</v>
      </c>
      <c r="L21" s="123" t="s">
        <v>36</v>
      </c>
    </row>
    <row r="22" spans="1:12" ht="22.15" customHeight="1" x14ac:dyDescent="0.15">
      <c r="A22" s="109">
        <f t="shared" si="3"/>
        <v>44271</v>
      </c>
      <c r="B22" s="124" t="str">
        <f t="shared" si="0"/>
        <v>火</v>
      </c>
      <c r="C22" s="117">
        <v>8</v>
      </c>
      <c r="D22" s="118">
        <v>45</v>
      </c>
      <c r="E22" s="119">
        <v>17</v>
      </c>
      <c r="F22" s="120">
        <v>45</v>
      </c>
      <c r="G22" s="121">
        <v>1</v>
      </c>
      <c r="H22" s="122">
        <v>0</v>
      </c>
      <c r="I22" s="100">
        <f t="shared" si="1"/>
        <v>8</v>
      </c>
      <c r="J22" s="130">
        <f t="shared" si="2"/>
        <v>0</v>
      </c>
      <c r="K22" s="170" t="s">
        <v>42</v>
      </c>
      <c r="L22" s="165"/>
    </row>
    <row r="23" spans="1:12" ht="22.15" customHeight="1" x14ac:dyDescent="0.15">
      <c r="A23" s="109">
        <f t="shared" si="3"/>
        <v>44272</v>
      </c>
      <c r="B23" s="124" t="str">
        <f t="shared" si="0"/>
        <v>水</v>
      </c>
      <c r="C23" s="117">
        <v>9</v>
      </c>
      <c r="D23" s="118">
        <v>45</v>
      </c>
      <c r="E23" s="119">
        <v>17</v>
      </c>
      <c r="F23" s="120">
        <v>45</v>
      </c>
      <c r="G23" s="121">
        <v>1</v>
      </c>
      <c r="H23" s="122">
        <v>0</v>
      </c>
      <c r="I23" s="100">
        <f t="shared" si="1"/>
        <v>7</v>
      </c>
      <c r="J23" s="130">
        <f t="shared" si="2"/>
        <v>0</v>
      </c>
      <c r="K23" s="169" t="s">
        <v>42</v>
      </c>
      <c r="L23" s="165"/>
    </row>
    <row r="24" spans="1:12" ht="22.15" customHeight="1" x14ac:dyDescent="0.15">
      <c r="A24" s="109">
        <f t="shared" si="3"/>
        <v>44273</v>
      </c>
      <c r="B24" s="124" t="str">
        <f t="shared" si="0"/>
        <v>木</v>
      </c>
      <c r="C24" s="117">
        <v>9</v>
      </c>
      <c r="D24" s="118">
        <v>45</v>
      </c>
      <c r="E24" s="119">
        <v>18</v>
      </c>
      <c r="F24" s="120">
        <v>15</v>
      </c>
      <c r="G24" s="121">
        <v>1</v>
      </c>
      <c r="H24" s="122">
        <v>0</v>
      </c>
      <c r="I24" s="100">
        <f t="shared" si="1"/>
        <v>7</v>
      </c>
      <c r="J24" s="130">
        <f t="shared" si="2"/>
        <v>30</v>
      </c>
      <c r="K24" s="169" t="s">
        <v>42</v>
      </c>
      <c r="L24" s="165"/>
    </row>
    <row r="25" spans="1:12" ht="22.15" customHeight="1" x14ac:dyDescent="0.15">
      <c r="A25" s="109">
        <f t="shared" si="3"/>
        <v>44274</v>
      </c>
      <c r="B25" s="100" t="str">
        <f t="shared" si="0"/>
        <v>金</v>
      </c>
      <c r="C25" s="117">
        <v>10</v>
      </c>
      <c r="D25" s="118">
        <v>0</v>
      </c>
      <c r="E25" s="119">
        <v>17</v>
      </c>
      <c r="F25" s="120">
        <v>45</v>
      </c>
      <c r="G25" s="121">
        <v>1</v>
      </c>
      <c r="H25" s="122">
        <v>0</v>
      </c>
      <c r="I25" s="100">
        <f t="shared" si="1"/>
        <v>6</v>
      </c>
      <c r="J25" s="130">
        <f t="shared" si="2"/>
        <v>45</v>
      </c>
      <c r="K25" s="169" t="s">
        <v>42</v>
      </c>
      <c r="L25" s="166"/>
    </row>
    <row r="26" spans="1:12" ht="22.15" customHeight="1" x14ac:dyDescent="0.15">
      <c r="A26" s="99">
        <f t="shared" si="3"/>
        <v>44275</v>
      </c>
      <c r="B26" s="107" t="str">
        <f t="shared" si="0"/>
        <v>土</v>
      </c>
      <c r="C26" s="101"/>
      <c r="D26" s="102"/>
      <c r="E26" s="103"/>
      <c r="F26" s="104"/>
      <c r="G26" s="105"/>
      <c r="H26" s="106"/>
      <c r="I26" s="107" t="str">
        <f t="shared" si="1"/>
        <v/>
      </c>
      <c r="J26" s="108" t="str">
        <f t="shared" si="2"/>
        <v/>
      </c>
      <c r="K26" s="107"/>
      <c r="L26" s="123"/>
    </row>
    <row r="27" spans="1:12" ht="22.15" customHeight="1" x14ac:dyDescent="0.15">
      <c r="A27" s="99">
        <f t="shared" si="3"/>
        <v>44276</v>
      </c>
      <c r="B27" s="107" t="str">
        <f t="shared" si="0"/>
        <v>日</v>
      </c>
      <c r="C27" s="101"/>
      <c r="D27" s="102"/>
      <c r="E27" s="103"/>
      <c r="F27" s="104"/>
      <c r="G27" s="105"/>
      <c r="H27" s="106"/>
      <c r="I27" s="107" t="str">
        <f t="shared" si="1"/>
        <v/>
      </c>
      <c r="J27" s="108" t="str">
        <f t="shared" si="2"/>
        <v/>
      </c>
      <c r="K27" s="107"/>
      <c r="L27" s="133"/>
    </row>
    <row r="28" spans="1:12" ht="22.15" customHeight="1" x14ac:dyDescent="0.15">
      <c r="A28" s="109">
        <f t="shared" si="3"/>
        <v>44277</v>
      </c>
      <c r="B28" s="100" t="str">
        <f t="shared" si="0"/>
        <v>月</v>
      </c>
      <c r="C28" s="117">
        <v>10</v>
      </c>
      <c r="D28" s="118">
        <v>0</v>
      </c>
      <c r="E28" s="119">
        <v>18</v>
      </c>
      <c r="F28" s="120">
        <v>30</v>
      </c>
      <c r="G28" s="121">
        <v>1</v>
      </c>
      <c r="H28" s="122">
        <v>0</v>
      </c>
      <c r="I28" s="100">
        <f t="shared" si="1"/>
        <v>7</v>
      </c>
      <c r="J28" s="130">
        <f t="shared" si="2"/>
        <v>30</v>
      </c>
      <c r="K28" s="170" t="s">
        <v>42</v>
      </c>
      <c r="L28" s="166"/>
    </row>
    <row r="29" spans="1:12" ht="22.15" customHeight="1" x14ac:dyDescent="0.15">
      <c r="A29" s="109">
        <f t="shared" si="3"/>
        <v>44278</v>
      </c>
      <c r="B29" s="124" t="str">
        <f t="shared" si="0"/>
        <v>火</v>
      </c>
      <c r="C29" s="117">
        <v>9</v>
      </c>
      <c r="D29" s="118">
        <v>30</v>
      </c>
      <c r="E29" s="119">
        <v>18</v>
      </c>
      <c r="F29" s="120">
        <v>0</v>
      </c>
      <c r="G29" s="121">
        <v>1</v>
      </c>
      <c r="H29" s="122">
        <v>0</v>
      </c>
      <c r="I29" s="100">
        <f t="shared" si="1"/>
        <v>7</v>
      </c>
      <c r="J29" s="130">
        <f t="shared" si="2"/>
        <v>30</v>
      </c>
      <c r="K29" s="169" t="s">
        <v>42</v>
      </c>
      <c r="L29" s="165"/>
    </row>
    <row r="30" spans="1:12" ht="22.15" customHeight="1" x14ac:dyDescent="0.15">
      <c r="A30" s="109">
        <f t="shared" si="3"/>
        <v>44279</v>
      </c>
      <c r="B30" s="124" t="str">
        <f t="shared" si="0"/>
        <v>水</v>
      </c>
      <c r="C30" s="117">
        <v>9</v>
      </c>
      <c r="D30" s="118">
        <v>45</v>
      </c>
      <c r="E30" s="119">
        <v>18</v>
      </c>
      <c r="F30" s="120">
        <v>0</v>
      </c>
      <c r="G30" s="121">
        <v>1</v>
      </c>
      <c r="H30" s="122">
        <v>0</v>
      </c>
      <c r="I30" s="100">
        <f t="shared" si="1"/>
        <v>7</v>
      </c>
      <c r="J30" s="130">
        <f t="shared" si="2"/>
        <v>15</v>
      </c>
      <c r="K30" s="169" t="s">
        <v>42</v>
      </c>
      <c r="L30" s="165"/>
    </row>
    <row r="31" spans="1:12" ht="22.15" customHeight="1" x14ac:dyDescent="0.15">
      <c r="A31" s="109">
        <f t="shared" si="3"/>
        <v>44280</v>
      </c>
      <c r="B31" s="124" t="str">
        <f t="shared" si="0"/>
        <v>木</v>
      </c>
      <c r="C31" s="117">
        <v>10</v>
      </c>
      <c r="D31" s="118">
        <v>0</v>
      </c>
      <c r="E31" s="119">
        <v>18</v>
      </c>
      <c r="F31" s="120">
        <v>0</v>
      </c>
      <c r="G31" s="121">
        <v>1</v>
      </c>
      <c r="H31" s="122">
        <v>0</v>
      </c>
      <c r="I31" s="100">
        <f t="shared" si="1"/>
        <v>7</v>
      </c>
      <c r="J31" s="130">
        <f t="shared" si="2"/>
        <v>0</v>
      </c>
      <c r="K31" s="169" t="s">
        <v>42</v>
      </c>
      <c r="L31" s="165"/>
    </row>
    <row r="32" spans="1:12" ht="22.15" customHeight="1" x14ac:dyDescent="0.15">
      <c r="A32" s="109">
        <f t="shared" si="3"/>
        <v>44281</v>
      </c>
      <c r="B32" s="100" t="str">
        <f t="shared" si="0"/>
        <v>金</v>
      </c>
      <c r="C32" s="117">
        <v>9</v>
      </c>
      <c r="D32" s="118">
        <v>15</v>
      </c>
      <c r="E32" s="119">
        <v>12</v>
      </c>
      <c r="F32" s="120">
        <v>30</v>
      </c>
      <c r="G32" s="121">
        <v>0</v>
      </c>
      <c r="H32" s="122">
        <v>0</v>
      </c>
      <c r="I32" s="100">
        <f>IF(OR(C32="",E32=""),"",TRUNC(((E32*60+F32)-(C32*60+D32)-(G32*60+H32))/60,0))</f>
        <v>3</v>
      </c>
      <c r="J32" s="130">
        <f>IF(OR(C32="",E32=""),"",MOD((E32*60+F32)-(C32*60+D32)-(G32*60+H32),60)-MOD(MOD((E32*60+F32)-(C32*60+D32)-(G32*60+H32),60),15))</f>
        <v>15</v>
      </c>
      <c r="K32" s="169" t="s">
        <v>40</v>
      </c>
      <c r="L32" s="166" t="s">
        <v>41</v>
      </c>
    </row>
    <row r="33" spans="1:12" ht="22.15" customHeight="1" x14ac:dyDescent="0.15">
      <c r="A33" s="99">
        <f t="shared" si="3"/>
        <v>44282</v>
      </c>
      <c r="B33" s="107" t="str">
        <f t="shared" si="0"/>
        <v>土</v>
      </c>
      <c r="C33" s="101"/>
      <c r="D33" s="102"/>
      <c r="E33" s="103"/>
      <c r="F33" s="104"/>
      <c r="G33" s="105"/>
      <c r="H33" s="106"/>
      <c r="I33" s="107" t="str">
        <f t="shared" si="1"/>
        <v/>
      </c>
      <c r="J33" s="108" t="str">
        <f t="shared" si="2"/>
        <v/>
      </c>
      <c r="K33" s="107"/>
      <c r="L33" s="123"/>
    </row>
    <row r="34" spans="1:12" ht="22.15" customHeight="1" x14ac:dyDescent="0.15">
      <c r="A34" s="99">
        <f t="shared" si="3"/>
        <v>44283</v>
      </c>
      <c r="B34" s="107" t="str">
        <f t="shared" si="0"/>
        <v>日</v>
      </c>
      <c r="C34" s="101"/>
      <c r="D34" s="102"/>
      <c r="E34" s="103"/>
      <c r="F34" s="104"/>
      <c r="G34" s="105"/>
      <c r="H34" s="106"/>
      <c r="I34" s="107"/>
      <c r="J34" s="108"/>
      <c r="K34" s="107"/>
      <c r="L34" s="123"/>
    </row>
    <row r="35" spans="1:12" ht="22.15" customHeight="1" x14ac:dyDescent="0.15">
      <c r="A35" s="109">
        <f t="shared" si="3"/>
        <v>44284</v>
      </c>
      <c r="B35" s="100" t="str">
        <f t="shared" si="0"/>
        <v>月</v>
      </c>
      <c r="C35" s="117">
        <v>9</v>
      </c>
      <c r="D35" s="118">
        <v>0</v>
      </c>
      <c r="E35" s="119">
        <v>17</v>
      </c>
      <c r="F35" s="120">
        <v>30</v>
      </c>
      <c r="G35" s="121">
        <v>1</v>
      </c>
      <c r="H35" s="122">
        <v>0</v>
      </c>
      <c r="I35" s="100">
        <f t="shared" si="1"/>
        <v>7</v>
      </c>
      <c r="J35" s="130">
        <f t="shared" si="2"/>
        <v>30</v>
      </c>
      <c r="K35" s="170" t="s">
        <v>42</v>
      </c>
      <c r="L35" s="166"/>
    </row>
    <row r="36" spans="1:12" ht="22.15" customHeight="1" x14ac:dyDescent="0.15">
      <c r="A36" s="109">
        <f t="shared" si="3"/>
        <v>44285</v>
      </c>
      <c r="B36" s="100" t="str">
        <f t="shared" si="0"/>
        <v>火</v>
      </c>
      <c r="C36" s="117">
        <v>9</v>
      </c>
      <c r="D36" s="118">
        <v>30</v>
      </c>
      <c r="E36" s="119">
        <v>17</v>
      </c>
      <c r="F36" s="120">
        <v>30</v>
      </c>
      <c r="G36" s="121">
        <v>1</v>
      </c>
      <c r="H36" s="122">
        <v>0</v>
      </c>
      <c r="I36" s="100">
        <f t="shared" si="1"/>
        <v>7</v>
      </c>
      <c r="J36" s="130">
        <f t="shared" si="2"/>
        <v>0</v>
      </c>
      <c r="K36" s="169" t="s">
        <v>42</v>
      </c>
      <c r="L36" s="166"/>
    </row>
    <row r="37" spans="1:12" ht="22.15" customHeight="1" x14ac:dyDescent="0.15">
      <c r="A37" s="109">
        <f t="shared" si="3"/>
        <v>44286</v>
      </c>
      <c r="B37" s="100" t="str">
        <f t="shared" si="0"/>
        <v>水</v>
      </c>
      <c r="C37" s="117">
        <v>9</v>
      </c>
      <c r="D37" s="118">
        <v>45</v>
      </c>
      <c r="E37" s="119">
        <v>17</v>
      </c>
      <c r="F37" s="120">
        <v>30</v>
      </c>
      <c r="G37" s="121">
        <v>1</v>
      </c>
      <c r="H37" s="122">
        <v>0</v>
      </c>
      <c r="I37" s="100">
        <f t="shared" si="1"/>
        <v>6</v>
      </c>
      <c r="J37" s="130">
        <f t="shared" si="2"/>
        <v>45</v>
      </c>
      <c r="K37" s="172" t="s">
        <v>42</v>
      </c>
      <c r="L37" s="171"/>
    </row>
    <row r="38" spans="1:12" ht="22.15" customHeight="1" x14ac:dyDescent="0.15">
      <c r="A38" s="132"/>
      <c r="B38" s="110" t="s">
        <v>3</v>
      </c>
      <c r="C38" s="111"/>
      <c r="D38" s="112"/>
      <c r="E38" s="113"/>
      <c r="F38" s="114"/>
      <c r="G38" s="115">
        <f>SUM(G7:G37)+((SUM(H7:H37)-H38)/60)</f>
        <v>19</v>
      </c>
      <c r="H38" s="116">
        <f>IF(SUM(H7:H37)&gt;59,MOD(SUM(H7:H37),60),SUM(H7:H37))</f>
        <v>0</v>
      </c>
      <c r="I38" s="115">
        <f>SUM(I7:I37)+((SUM(J7:J37)-J38)/60)</f>
        <v>143</v>
      </c>
      <c r="J38" s="116">
        <f>IF(SUM(J7:J37)&gt;59,MOD(SUM(J7:J37),60),SUM(J7:J37))</f>
        <v>0</v>
      </c>
      <c r="K38" s="125"/>
      <c r="L38" s="126"/>
    </row>
    <row r="39" spans="1:12" s="88" customFormat="1" ht="25.5" customHeight="1" x14ac:dyDescent="0.15">
      <c r="A39" s="83"/>
      <c r="B39" s="84"/>
      <c r="C39" s="85"/>
      <c r="D39" s="86"/>
      <c r="E39" s="87"/>
      <c r="F39" s="87"/>
      <c r="G39" s="86"/>
      <c r="H39" s="86"/>
      <c r="I39" s="86"/>
      <c r="J39" s="86"/>
      <c r="K39" s="86"/>
      <c r="L39" s="86"/>
    </row>
    <row r="40" spans="1:12" s="88" customFormat="1" ht="21" customHeight="1" x14ac:dyDescent="0.15">
      <c r="A40" s="80" t="s">
        <v>18</v>
      </c>
      <c r="B40" s="84"/>
      <c r="C40" s="85"/>
      <c r="D40" s="86"/>
      <c r="E40" s="146" t="s">
        <v>23</v>
      </c>
      <c r="F40" s="147"/>
      <c r="G40" s="145">
        <v>44286</v>
      </c>
      <c r="H40" s="146"/>
      <c r="I40" s="146"/>
      <c r="J40" s="146"/>
      <c r="K40" s="86"/>
      <c r="L40" s="86"/>
    </row>
    <row r="41" spans="1:12" s="88" customFormat="1" ht="22.15" customHeight="1" x14ac:dyDescent="0.15">
      <c r="A41" s="90" t="s">
        <v>19</v>
      </c>
      <c r="B41" s="143" t="s">
        <v>29</v>
      </c>
      <c r="C41" s="144"/>
      <c r="D41" s="144"/>
      <c r="E41" s="144"/>
      <c r="F41" s="144"/>
      <c r="G41" s="144"/>
      <c r="H41" s="144"/>
      <c r="I41" s="144"/>
      <c r="J41" s="144"/>
      <c r="K41" s="86"/>
      <c r="L41" s="86"/>
    </row>
    <row r="42" spans="1:12" s="88" customFormat="1" ht="22.5" customHeight="1" x14ac:dyDescent="0.15">
      <c r="A42" s="90" t="s">
        <v>20</v>
      </c>
      <c r="B42" s="141" t="s">
        <v>30</v>
      </c>
      <c r="C42" s="142"/>
      <c r="D42" s="142"/>
      <c r="E42" s="142"/>
      <c r="F42" s="142"/>
      <c r="G42" s="142"/>
      <c r="H42" s="142"/>
      <c r="I42" s="142"/>
      <c r="J42" s="142"/>
      <c r="K42" s="86"/>
      <c r="L42" s="86"/>
    </row>
    <row r="43" spans="1:12" s="88" customFormat="1" ht="24.75" customHeight="1" x14ac:dyDescent="0.15">
      <c r="A43" s="90" t="s">
        <v>21</v>
      </c>
      <c r="B43" s="91"/>
      <c r="C43" s="139" t="s">
        <v>31</v>
      </c>
      <c r="D43" s="139"/>
      <c r="E43" s="140"/>
      <c r="F43" s="140"/>
      <c r="G43" s="140"/>
      <c r="H43" s="140"/>
      <c r="I43" s="140"/>
      <c r="J43" s="140"/>
      <c r="K43" s="86"/>
      <c r="L43" s="86"/>
    </row>
    <row r="44" spans="1:12" ht="12.75" customHeight="1" x14ac:dyDescent="0.15">
      <c r="A44" s="80" t="s">
        <v>17</v>
      </c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2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2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2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2" x14ac:dyDescent="0.15">
      <c r="A48" s="2"/>
      <c r="B48" s="8"/>
      <c r="C48" s="3"/>
      <c r="D48" s="9"/>
      <c r="E48" s="9"/>
      <c r="F48" s="9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63" t="s">
        <v>27</v>
      </c>
      <c r="B2" s="147"/>
      <c r="C2" s="157"/>
      <c r="D2" s="144"/>
      <c r="E2" s="144"/>
      <c r="F2" s="144"/>
      <c r="G2" s="144"/>
      <c r="H2" s="144"/>
      <c r="I2" s="144"/>
      <c r="J2" s="144"/>
      <c r="K2" s="144"/>
      <c r="M2" s="21"/>
    </row>
    <row r="3" spans="1:15" ht="18" customHeight="1" x14ac:dyDescent="0.15">
      <c r="A3" s="155" t="s">
        <v>28</v>
      </c>
      <c r="B3" s="154"/>
      <c r="C3" s="156" t="s">
        <v>22</v>
      </c>
      <c r="D3" s="144"/>
      <c r="E3" s="144"/>
      <c r="F3" s="144"/>
      <c r="G3" s="144"/>
      <c r="H3" s="144"/>
      <c r="I3" s="144"/>
      <c r="J3" s="144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0" t="s">
        <v>8</v>
      </c>
      <c r="D5" s="161"/>
      <c r="E5" s="160" t="s">
        <v>9</v>
      </c>
      <c r="F5" s="161"/>
      <c r="G5" s="158" t="s">
        <v>14</v>
      </c>
      <c r="H5" s="162"/>
      <c r="I5" s="158" t="s">
        <v>4</v>
      </c>
      <c r="J5" s="159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46" t="s">
        <v>23</v>
      </c>
      <c r="F38" s="147"/>
      <c r="G38" s="145" t="s">
        <v>24</v>
      </c>
      <c r="H38" s="146"/>
      <c r="I38" s="146"/>
      <c r="J38" s="146"/>
      <c r="K38" s="86"/>
      <c r="L38" s="86"/>
    </row>
    <row r="39" spans="1:15" s="88" customFormat="1" ht="22.15" customHeight="1" x14ac:dyDescent="0.15">
      <c r="A39" s="90" t="s">
        <v>19</v>
      </c>
      <c r="B39" s="143"/>
      <c r="C39" s="144"/>
      <c r="D39" s="144"/>
      <c r="E39" s="144"/>
      <c r="F39" s="144"/>
      <c r="G39" s="144"/>
      <c r="H39" s="144"/>
      <c r="I39" s="144"/>
      <c r="J39" s="144"/>
      <c r="K39" s="86"/>
      <c r="L39" s="86"/>
    </row>
    <row r="40" spans="1:15" s="88" customFormat="1" ht="22.5" customHeight="1" x14ac:dyDescent="0.15">
      <c r="A40" s="90" t="s">
        <v>20</v>
      </c>
      <c r="B40" s="141"/>
      <c r="C40" s="142"/>
      <c r="D40" s="142"/>
      <c r="E40" s="142"/>
      <c r="F40" s="142"/>
      <c r="G40" s="142"/>
      <c r="H40" s="142"/>
      <c r="I40" s="142"/>
      <c r="J40" s="142"/>
      <c r="K40" s="86"/>
      <c r="L40" s="86"/>
    </row>
    <row r="41" spans="1:15" s="88" customFormat="1" ht="24.75" customHeight="1" x14ac:dyDescent="0.15">
      <c r="A41" s="90" t="s">
        <v>21</v>
      </c>
      <c r="B41" s="91"/>
      <c r="C41" s="139"/>
      <c r="D41" s="139"/>
      <c r="E41" s="140"/>
      <c r="F41" s="140"/>
      <c r="G41" s="140"/>
      <c r="H41" s="140"/>
      <c r="I41" s="140"/>
      <c r="J41" s="140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2021-03-31T07:29:29Z</dcterms:modified>
</cp:coreProperties>
</file>