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nlanlana/Documents/2023_Spring/MIT6.C85_Interactive Data Visualization and Society/Final Project/MigrationMDT/data/"/>
    </mc:Choice>
  </mc:AlternateContent>
  <xr:revisionPtr revIDLastSave="0" documentId="13_ncr:1_{4147A870-EF43-314B-B7C5-3D3EB98EAD05}" xr6:coauthVersionLast="47" xr6:coauthVersionMax="47" xr10:uidLastSave="{00000000-0000-0000-0000-000000000000}"/>
  <bookViews>
    <workbookView xWindow="1180" yWindow="1500" windowWidth="27240" windowHeight="15380" xr2:uid="{90FB2B7F-F2DC-A947-B420-8E21EAE8B889}"/>
  </bookViews>
  <sheets>
    <sheet name="remittances" sheetId="1" r:id="rId1"/>
    <sheet name="No remittances" sheetId="2" r:id="rId2"/>
    <sheet name="Sheet3" sheetId="3" r:id="rId3"/>
  </sheets>
  <definedNames>
    <definedName name="_xlnm._FilterDatabase" localSheetId="0" hidden="1">remittances!$A$1:$F$1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G21" i="1"/>
  <c r="F3" i="1"/>
  <c r="F16" i="1"/>
  <c r="F8" i="1"/>
  <c r="F17" i="1"/>
  <c r="F7" i="1"/>
  <c r="F15" i="1"/>
  <c r="F18" i="1"/>
  <c r="F19" i="1"/>
  <c r="F10" i="1"/>
  <c r="F5" i="1"/>
  <c r="F11" i="1"/>
  <c r="F2" i="1"/>
  <c r="F14" i="1"/>
  <c r="F9" i="1"/>
  <c r="F12" i="1"/>
  <c r="F13" i="1"/>
  <c r="F6" i="1"/>
  <c r="F4" i="1"/>
  <c r="E21" i="1"/>
  <c r="C4" i="2" s="1"/>
  <c r="C21" i="1"/>
  <c r="D18" i="1" s="1"/>
  <c r="C9" i="2" l="1"/>
  <c r="D6" i="1"/>
  <c r="D3" i="1"/>
  <c r="D13" i="1"/>
  <c r="D9" i="1"/>
  <c r="C18" i="2"/>
  <c r="D17" i="1"/>
  <c r="C8" i="2"/>
  <c r="D11" i="1"/>
  <c r="D8" i="1"/>
  <c r="C15" i="2"/>
  <c r="C7" i="2"/>
  <c r="D10" i="1"/>
  <c r="C13" i="2"/>
  <c r="D19" i="1"/>
  <c r="D15" i="1"/>
  <c r="C10" i="2"/>
  <c r="D14" i="1"/>
  <c r="D7" i="1"/>
  <c r="C17" i="2"/>
  <c r="D2" i="1"/>
  <c r="C16" i="2"/>
  <c r="D4" i="1"/>
  <c r="D5" i="1"/>
  <c r="D16" i="1"/>
  <c r="C14" i="2"/>
  <c r="C6" i="2"/>
  <c r="C5" i="2"/>
  <c r="C3" i="2"/>
  <c r="C12" i="2"/>
  <c r="D12" i="1"/>
  <c r="C1" i="2"/>
  <c r="C11" i="2"/>
  <c r="C2" i="2"/>
</calcChain>
</file>

<file path=xl/sharedStrings.xml><?xml version="1.0" encoding="utf-8"?>
<sst xmlns="http://schemas.openxmlformats.org/spreadsheetml/2006/main" count="60" uniqueCount="29">
  <si>
    <t>Food</t>
  </si>
  <si>
    <t>Drinking water</t>
  </si>
  <si>
    <t>Water</t>
  </si>
  <si>
    <t>Rent</t>
  </si>
  <si>
    <t>Electric</t>
  </si>
  <si>
    <t>Household products</t>
  </si>
  <si>
    <t>Transportation</t>
  </si>
  <si>
    <t>Communication</t>
  </si>
  <si>
    <t>Fuel</t>
  </si>
  <si>
    <t>Other</t>
  </si>
  <si>
    <t>Healthcare</t>
  </si>
  <si>
    <t>Clothing</t>
  </si>
  <si>
    <t>Education</t>
  </si>
  <si>
    <t>Debt</t>
  </si>
  <si>
    <t>Social events</t>
  </si>
  <si>
    <t>Productive supplies</t>
  </si>
  <si>
    <t>Savings</t>
  </si>
  <si>
    <t>Housing contruction/repair</t>
  </si>
  <si>
    <t>Utilities</t>
  </si>
  <si>
    <t>Housing</t>
  </si>
  <si>
    <t>Personal Spending</t>
  </si>
  <si>
    <t>Savings &amp; Debt</t>
  </si>
  <si>
    <t>Productive Supplies</t>
  </si>
  <si>
    <t>category</t>
  </si>
  <si>
    <t>spending</t>
  </si>
  <si>
    <t>exp_remit</t>
  </si>
  <si>
    <t>exp_remit_normalized</t>
  </si>
  <si>
    <t>exp_noRemit</t>
  </si>
  <si>
    <t>noRemit_remit_ratio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</si>
</sst>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E41-2D86-5346-BF0E-2692AD0D4BF7}">
  <dimension ref="A1:H21"/>
  <sheetViews>
    <sheetView tabSelected="1" zoomScale="135" workbookViewId="0">
      <selection activeCell="I11" sqref="I11"/>
    </sheetView>
  </sheetViews>
  <sheetFormatPr baseColWidth="10" defaultRowHeight="16" x14ac:dyDescent="0.2"/>
  <cols>
    <col min="2" max="2" width="31.33203125" customWidth="1"/>
    <col min="4" max="4" width="22.6640625" customWidth="1"/>
    <col min="6" max="6" width="20.6640625" customWidth="1"/>
  </cols>
  <sheetData>
    <row r="1" spans="1:8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8" x14ac:dyDescent="0.2">
      <c r="A2" t="s">
        <v>12</v>
      </c>
      <c r="B2" t="s">
        <v>12</v>
      </c>
      <c r="C2">
        <v>2.6742174037088202</v>
      </c>
      <c r="D2">
        <f>C2/$C$21*100</f>
        <v>1.3031424779730223</v>
      </c>
      <c r="E2">
        <v>1.7552700438372899</v>
      </c>
      <c r="F2">
        <f>E2/C2</f>
        <v>0.65636774385019703</v>
      </c>
      <c r="G2">
        <f>C2/E2-1</f>
        <v>0.52353617216788484</v>
      </c>
      <c r="H2">
        <f>1-E2/C2</f>
        <v>0.34363225614980297</v>
      </c>
    </row>
    <row r="3" spans="1:8" x14ac:dyDescent="0.2">
      <c r="A3" t="s">
        <v>0</v>
      </c>
      <c r="B3" t="s">
        <v>1</v>
      </c>
      <c r="C3">
        <v>3.83894286454733</v>
      </c>
      <c r="D3">
        <f>C3/$C$21*100</f>
        <v>1.8707115997244381</v>
      </c>
      <c r="E3">
        <v>2.1422585671007899</v>
      </c>
      <c r="F3">
        <f>E3/C3</f>
        <v>0.55803345938918913</v>
      </c>
      <c r="G3">
        <f t="shared" ref="G3:G19" si="0">C3/E3-1</f>
        <v>0.7920072410972947</v>
      </c>
      <c r="H3">
        <f t="shared" ref="H3:H19" si="1">1-E3/C3</f>
        <v>0.44196654061081087</v>
      </c>
    </row>
    <row r="4" spans="1:8" x14ac:dyDescent="0.2">
      <c r="A4" t="s">
        <v>0</v>
      </c>
      <c r="B4" t="s">
        <v>0</v>
      </c>
      <c r="C4">
        <v>69.3057958002764</v>
      </c>
      <c r="D4">
        <f>C4/$C$21*100</f>
        <v>33.772619365877993</v>
      </c>
      <c r="E4">
        <v>45.166598522649998</v>
      </c>
      <c r="F4">
        <f>E4/C4</f>
        <v>0.65170016448277868</v>
      </c>
      <c r="G4">
        <f t="shared" si="0"/>
        <v>0.53444797853265746</v>
      </c>
      <c r="H4">
        <f t="shared" si="1"/>
        <v>0.34829983551722132</v>
      </c>
    </row>
    <row r="5" spans="1:8" x14ac:dyDescent="0.2">
      <c r="A5" t="s">
        <v>10</v>
      </c>
      <c r="B5" t="s">
        <v>10</v>
      </c>
      <c r="C5">
        <v>20.2649104235199</v>
      </c>
      <c r="D5">
        <f>C5/$C$21*100</f>
        <v>9.8750630926947878</v>
      </c>
      <c r="E5">
        <v>8.1229291259909395</v>
      </c>
      <c r="F5">
        <f>E5/C5</f>
        <v>0.40083715921898622</v>
      </c>
      <c r="G5">
        <f t="shared" si="0"/>
        <v>1.4947786825663982</v>
      </c>
      <c r="H5">
        <f t="shared" si="1"/>
        <v>0.59916284078101378</v>
      </c>
    </row>
    <row r="6" spans="1:8" x14ac:dyDescent="0.2">
      <c r="A6" t="s">
        <v>19</v>
      </c>
      <c r="B6" t="s">
        <v>17</v>
      </c>
      <c r="C6">
        <v>18.550576412117</v>
      </c>
      <c r="D6">
        <f>C6/$C$21*100</f>
        <v>9.0396704770478014</v>
      </c>
      <c r="E6">
        <v>6.7641167033786296</v>
      </c>
      <c r="F6">
        <f>E6/C6</f>
        <v>0.36463107954750101</v>
      </c>
      <c r="G6">
        <f t="shared" si="0"/>
        <v>1.7424979824566176</v>
      </c>
      <c r="H6">
        <f t="shared" si="1"/>
        <v>0.63536892045249904</v>
      </c>
    </row>
    <row r="7" spans="1:8" x14ac:dyDescent="0.2">
      <c r="A7" t="s">
        <v>19</v>
      </c>
      <c r="B7" t="s">
        <v>5</v>
      </c>
      <c r="C7">
        <v>13.355644344851401</v>
      </c>
      <c r="D7">
        <f>C7/$C$21*100</f>
        <v>6.5081871961263653</v>
      </c>
      <c r="E7">
        <v>8.7274658819365794</v>
      </c>
      <c r="F7">
        <f>E7/C7</f>
        <v>0.65346647878512998</v>
      </c>
      <c r="G7">
        <f t="shared" si="0"/>
        <v>0.53030037877247516</v>
      </c>
      <c r="H7">
        <f t="shared" si="1"/>
        <v>0.34653352121487002</v>
      </c>
    </row>
    <row r="8" spans="1:8" x14ac:dyDescent="0.2">
      <c r="A8" t="s">
        <v>19</v>
      </c>
      <c r="B8" t="s">
        <v>3</v>
      </c>
      <c r="C8">
        <v>4.9770539813407</v>
      </c>
      <c r="D8">
        <f>C8/$C$21*100</f>
        <v>2.425311588076112</v>
      </c>
      <c r="E8">
        <v>3.94235867412231</v>
      </c>
      <c r="F8">
        <f>E8/C8</f>
        <v>0.79210687464963603</v>
      </c>
      <c r="G8">
        <f t="shared" si="0"/>
        <v>0.26245590336824054</v>
      </c>
      <c r="H8">
        <f t="shared" si="1"/>
        <v>0.20789312535036397</v>
      </c>
    </row>
    <row r="9" spans="1:8" x14ac:dyDescent="0.2">
      <c r="A9" t="s">
        <v>20</v>
      </c>
      <c r="B9" t="s">
        <v>14</v>
      </c>
      <c r="C9">
        <v>2.6107303132918598</v>
      </c>
      <c r="D9">
        <f>C9/$C$21*100</f>
        <v>1.2722053057705998</v>
      </c>
      <c r="E9">
        <v>0.79759144842393304</v>
      </c>
      <c r="F9">
        <f>E9/C9</f>
        <v>0.30550510880545645</v>
      </c>
      <c r="G9">
        <f t="shared" si="0"/>
        <v>2.2732676841643036</v>
      </c>
      <c r="H9">
        <f t="shared" si="1"/>
        <v>0.69449489119454355</v>
      </c>
    </row>
    <row r="10" spans="1:8" x14ac:dyDescent="0.2">
      <c r="A10" t="s">
        <v>20</v>
      </c>
      <c r="B10" t="s">
        <v>9</v>
      </c>
      <c r="C10">
        <v>1.4913128997926699</v>
      </c>
      <c r="D10">
        <f>C10/$C$21*100</f>
        <v>0.72671473342956305</v>
      </c>
      <c r="E10">
        <v>0.67826332163080405</v>
      </c>
      <c r="F10">
        <f>E10/C10</f>
        <v>0.45480953173884553</v>
      </c>
      <c r="G10">
        <f t="shared" si="0"/>
        <v>1.1987226085098985</v>
      </c>
      <c r="H10">
        <f t="shared" si="1"/>
        <v>0.54519046826115447</v>
      </c>
    </row>
    <row r="11" spans="1:8" x14ac:dyDescent="0.2">
      <c r="A11" t="s">
        <v>20</v>
      </c>
      <c r="B11" t="s">
        <v>11</v>
      </c>
      <c r="C11">
        <v>3.19143003109882</v>
      </c>
      <c r="D11">
        <f>C11/$C$21*100</f>
        <v>1.5551794828781516</v>
      </c>
      <c r="E11">
        <v>2.3754505915439701</v>
      </c>
      <c r="F11">
        <f>E11/C11</f>
        <v>0.74432168914763719</v>
      </c>
      <c r="G11">
        <f t="shared" si="0"/>
        <v>0.34350511960111452</v>
      </c>
      <c r="H11">
        <f t="shared" si="1"/>
        <v>0.25567831085236281</v>
      </c>
    </row>
    <row r="12" spans="1:8" x14ac:dyDescent="0.2">
      <c r="A12" t="s">
        <v>22</v>
      </c>
      <c r="B12" t="s">
        <v>15</v>
      </c>
      <c r="C12">
        <v>5.5735141258926504</v>
      </c>
      <c r="D12">
        <f>C12/$C$21*100</f>
        <v>2.7159657995495667</v>
      </c>
      <c r="E12">
        <v>5.5518454757455604</v>
      </c>
      <c r="F12">
        <f>E12/C12</f>
        <v>0.99611221041919951</v>
      </c>
      <c r="G12">
        <f t="shared" si="0"/>
        <v>3.9029634815583858E-3</v>
      </c>
      <c r="H12">
        <f t="shared" si="1"/>
        <v>3.8877895808004936E-3</v>
      </c>
    </row>
    <row r="13" spans="1:8" x14ac:dyDescent="0.2">
      <c r="A13" t="s">
        <v>21</v>
      </c>
      <c r="B13" t="s">
        <v>16</v>
      </c>
      <c r="C13">
        <v>4.8390416220916803</v>
      </c>
      <c r="D13">
        <f>C13/$C$21*100</f>
        <v>2.3580583544484943</v>
      </c>
      <c r="E13">
        <v>1.65591512835032</v>
      </c>
      <c r="F13">
        <f>E13/C13</f>
        <v>0.34219898435892127</v>
      </c>
      <c r="G13">
        <f t="shared" si="0"/>
        <v>1.9222763529629088</v>
      </c>
      <c r="H13">
        <f t="shared" si="1"/>
        <v>0.65780101564107873</v>
      </c>
    </row>
    <row r="14" spans="1:8" x14ac:dyDescent="0.2">
      <c r="A14" t="s">
        <v>21</v>
      </c>
      <c r="B14" t="s">
        <v>13</v>
      </c>
      <c r="C14">
        <v>12.981792979497801</v>
      </c>
      <c r="D14">
        <f>C14/$C$21*100</f>
        <v>6.3260099378507944</v>
      </c>
      <c r="E14">
        <v>11.1303832019158</v>
      </c>
      <c r="F14">
        <f>E14/C14</f>
        <v>0.85738412401846653</v>
      </c>
      <c r="G14">
        <f t="shared" si="0"/>
        <v>0.16633836805037672</v>
      </c>
      <c r="H14">
        <f t="shared" si="1"/>
        <v>0.14261587598153347</v>
      </c>
    </row>
    <row r="15" spans="1:8" x14ac:dyDescent="0.2">
      <c r="A15" t="s">
        <v>6</v>
      </c>
      <c r="B15" t="s">
        <v>6</v>
      </c>
      <c r="C15">
        <v>11.050803309606</v>
      </c>
      <c r="D15">
        <f>C15/$C$21*100</f>
        <v>5.3850413165736963</v>
      </c>
      <c r="E15">
        <v>8.4198711172140399</v>
      </c>
      <c r="F15">
        <f>E15/C15</f>
        <v>0.76192389650940573</v>
      </c>
      <c r="G15">
        <f t="shared" si="0"/>
        <v>0.31246703848152024</v>
      </c>
      <c r="H15">
        <f t="shared" si="1"/>
        <v>0.23807610349059427</v>
      </c>
    </row>
    <row r="16" spans="1:8" x14ac:dyDescent="0.2">
      <c r="A16" t="s">
        <v>18</v>
      </c>
      <c r="B16" t="s">
        <v>2</v>
      </c>
      <c r="C16">
        <v>3.7083922736696602</v>
      </c>
      <c r="D16">
        <f>C16/$C$21*100</f>
        <v>1.8070944756038543</v>
      </c>
      <c r="E16">
        <v>2.1143398278595602</v>
      </c>
      <c r="F16">
        <f>E16/C16</f>
        <v>0.57014999272644462</v>
      </c>
      <c r="G16">
        <f t="shared" si="0"/>
        <v>0.75392442823338857</v>
      </c>
      <c r="H16">
        <f t="shared" si="1"/>
        <v>0.42985000727355538</v>
      </c>
    </row>
    <row r="17" spans="1:8" x14ac:dyDescent="0.2">
      <c r="A17" t="s">
        <v>18</v>
      </c>
      <c r="B17" t="s">
        <v>4</v>
      </c>
      <c r="C17">
        <v>12.323934897719401</v>
      </c>
      <c r="D17">
        <f>C17/$C$21*100</f>
        <v>6.0054365956631575</v>
      </c>
      <c r="E17">
        <v>7.8301082151755299</v>
      </c>
      <c r="F17">
        <f>E17/C17</f>
        <v>0.63535780415592158</v>
      </c>
      <c r="G17">
        <f t="shared" si="0"/>
        <v>0.57391629324284255</v>
      </c>
      <c r="H17">
        <f t="shared" si="1"/>
        <v>0.36464219584407842</v>
      </c>
    </row>
    <row r="18" spans="1:8" x14ac:dyDescent="0.2">
      <c r="A18" t="s">
        <v>18</v>
      </c>
      <c r="B18" t="s">
        <v>7</v>
      </c>
      <c r="C18">
        <v>7.9561684429854802</v>
      </c>
      <c r="D18">
        <f>C18/$C$21*100</f>
        <v>3.877029984766255</v>
      </c>
      <c r="E18">
        <v>5.0862148338052098</v>
      </c>
      <c r="F18">
        <f>E18/C18</f>
        <v>0.63927943082822081</v>
      </c>
      <c r="G18">
        <f t="shared" si="0"/>
        <v>0.56426118497891653</v>
      </c>
      <c r="H18">
        <f t="shared" si="1"/>
        <v>0.36072056917177919</v>
      </c>
    </row>
    <row r="19" spans="1:8" x14ac:dyDescent="0.2">
      <c r="A19" t="s">
        <v>18</v>
      </c>
      <c r="B19" t="s">
        <v>8</v>
      </c>
      <c r="C19">
        <v>6.51870951071181</v>
      </c>
      <c r="D19">
        <f>C19/$C$21*100</f>
        <v>3.17655821594535</v>
      </c>
      <c r="E19">
        <v>4.7786268244620604</v>
      </c>
      <c r="F19">
        <f>E19/C19</f>
        <v>0.73306331822420145</v>
      </c>
      <c r="G19">
        <f t="shared" si="0"/>
        <v>0.36413864278795915</v>
      </c>
      <c r="H19">
        <f t="shared" si="1"/>
        <v>0.26693668177579855</v>
      </c>
    </row>
    <row r="21" spans="1:8" x14ac:dyDescent="0.2">
      <c r="C21">
        <f>SUM(C2:C19)</f>
        <v>205.21297163671937</v>
      </c>
      <c r="E21">
        <f>SUM(E2:E19)</f>
        <v>127.03960750514335</v>
      </c>
      <c r="G21">
        <f>C21/E21-1</f>
        <v>0.61534639209595388</v>
      </c>
    </row>
  </sheetData>
  <autoFilter ref="A1:F1" xr:uid="{44DB7E41-2D86-5346-BF0E-2692AD0D4BF7}">
    <sortState xmlns:xlrd2="http://schemas.microsoft.com/office/spreadsheetml/2017/richdata2" ref="A2:F19">
      <sortCondition descending="1" ref="A1:A19"/>
    </sortState>
  </autoFilter>
  <sortState xmlns:xlrd2="http://schemas.microsoft.com/office/spreadsheetml/2017/richdata2" ref="A2:F19">
    <sortCondition ref="A4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2A77-9E88-B54C-829A-60F01E33428B}">
  <dimension ref="A1:C18"/>
  <sheetViews>
    <sheetView zoomScale="125" workbookViewId="0">
      <selection activeCell="B1" sqref="B1:B20"/>
    </sheetView>
  </sheetViews>
  <sheetFormatPr baseColWidth="10" defaultRowHeight="16" x14ac:dyDescent="0.2"/>
  <cols>
    <col min="1" max="1" width="40.1640625" customWidth="1"/>
  </cols>
  <sheetData>
    <row r="1" spans="1:3" x14ac:dyDescent="0.2">
      <c r="A1" t="s">
        <v>0</v>
      </c>
      <c r="C1">
        <f>remittances!E2/remittances!$E$21*100</f>
        <v>1.381671494668484</v>
      </c>
    </row>
    <row r="2" spans="1:3" x14ac:dyDescent="0.2">
      <c r="A2" t="s">
        <v>1</v>
      </c>
      <c r="C2">
        <f>remittances!E3/remittances!$E$21*100</f>
        <v>1.6862918653255898</v>
      </c>
    </row>
    <row r="3" spans="1:3" x14ac:dyDescent="0.2">
      <c r="A3" t="s">
        <v>2</v>
      </c>
      <c r="C3">
        <f>remittances!E4/remittances!$E$21*100</f>
        <v>35.553162836103205</v>
      </c>
    </row>
    <row r="4" spans="1:3" x14ac:dyDescent="0.2">
      <c r="A4" t="s">
        <v>3</v>
      </c>
      <c r="C4">
        <f>remittances!E5/remittances!$E$21*100</f>
        <v>6.3940130841966534</v>
      </c>
    </row>
    <row r="5" spans="1:3" x14ac:dyDescent="0.2">
      <c r="A5" t="s">
        <v>4</v>
      </c>
      <c r="C5">
        <f>remittances!E6/remittances!$E$21*100</f>
        <v>5.3244156182588771</v>
      </c>
    </row>
    <row r="6" spans="1:3" x14ac:dyDescent="0.2">
      <c r="A6" t="s">
        <v>5</v>
      </c>
      <c r="C6">
        <f>remittances!E7/remittances!$E$21*100</f>
        <v>6.869877869847195</v>
      </c>
    </row>
    <row r="7" spans="1:3" x14ac:dyDescent="0.2">
      <c r="A7" t="s">
        <v>6</v>
      </c>
      <c r="C7">
        <f>remittances!E8/remittances!$E$21*100</f>
        <v>3.1032516169909443</v>
      </c>
    </row>
    <row r="8" spans="1:3" x14ac:dyDescent="0.2">
      <c r="A8" t="s">
        <v>7</v>
      </c>
      <c r="C8">
        <f>remittances!E9/remittances!$E$21*100</f>
        <v>0.6278289614454623</v>
      </c>
    </row>
    <row r="9" spans="1:3" x14ac:dyDescent="0.2">
      <c r="A9" t="s">
        <v>8</v>
      </c>
      <c r="C9">
        <f>remittances!E10/remittances!$E$21*100</f>
        <v>0.53389910040720467</v>
      </c>
    </row>
    <row r="10" spans="1:3" x14ac:dyDescent="0.2">
      <c r="A10" t="s">
        <v>9</v>
      </c>
      <c r="C10">
        <f>remittances!E11/remittances!$E$21*100</f>
        <v>1.8698503861858964</v>
      </c>
    </row>
    <row r="11" spans="1:3" x14ac:dyDescent="0.2">
      <c r="A11" t="s">
        <v>10</v>
      </c>
      <c r="C11">
        <f>remittances!E12/remittances!$E$21*100</f>
        <v>4.3701689455556503</v>
      </c>
    </row>
    <row r="12" spans="1:3" x14ac:dyDescent="0.2">
      <c r="A12" t="s">
        <v>11</v>
      </c>
      <c r="C12">
        <f>remittances!E13/remittances!$E$21*100</f>
        <v>1.3034636684337033</v>
      </c>
    </row>
    <row r="13" spans="1:3" x14ac:dyDescent="0.2">
      <c r="A13" t="s">
        <v>12</v>
      </c>
      <c r="C13">
        <f>remittances!E14/remittances!$E$21*100</f>
        <v>8.7613488584378487</v>
      </c>
    </row>
    <row r="14" spans="1:3" x14ac:dyDescent="0.2">
      <c r="A14" t="s">
        <v>13</v>
      </c>
      <c r="C14">
        <f>remittances!E15/remittances!$E$21*100</f>
        <v>6.6277527792843278</v>
      </c>
    </row>
    <row r="15" spans="1:3" x14ac:dyDescent="0.2">
      <c r="A15" t="s">
        <v>14</v>
      </c>
      <c r="C15">
        <f>remittances!E16/remittances!$E$21*100</f>
        <v>1.6643154598647187</v>
      </c>
    </row>
    <row r="16" spans="1:3" x14ac:dyDescent="0.2">
      <c r="A16" t="s">
        <v>15</v>
      </c>
      <c r="C16">
        <f>remittances!E17/remittances!$E$21*100</f>
        <v>6.1635173226259523</v>
      </c>
    </row>
    <row r="17" spans="1:3" x14ac:dyDescent="0.2">
      <c r="A17" t="s">
        <v>16</v>
      </c>
      <c r="C17">
        <f>remittances!E18/remittances!$E$21*100</f>
        <v>4.0036449526965736</v>
      </c>
    </row>
    <row r="18" spans="1:3" x14ac:dyDescent="0.2">
      <c r="A18" t="s">
        <v>17</v>
      </c>
      <c r="C18">
        <f>remittances!E19/remittances!$E$21*100</f>
        <v>3.761525179671696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4AE8-ADFD-B24D-B433-6A0CEABCE3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remittances</vt:lpstr>
      <vt:lpstr>No remittances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Lanlana Kiratiwudhikul</dc:creator>
  <cp:lastModifiedBy>Lanlana Kiratiwudhikul</cp:lastModifiedBy>
  <dcterms:created xsi:type="dcterms:W3CDTF">2023-04-20T17:15:02Z</dcterms:created>
  <dcterms:modified xsi:type="dcterms:W3CDTF">2023-05-10T20:34:10Z</dcterms:modified>
</cp:coreProperties>
</file>