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8_{DE735C3F-7F07-4FD0-BF3D-ECFA5B8FABC0}" xr6:coauthVersionLast="47" xr6:coauthVersionMax="47" xr10:uidLastSave="{00000000-0000-0000-0000-000000000000}"/>
  <bookViews>
    <workbookView xWindow="-93" yWindow="-93" windowWidth="25786" windowHeight="13866" xr2:uid="{01D311F4-7187-4872-8B21-839C8E4AAC34}"/>
  </bookViews>
  <sheets>
    <sheet name="CF_Sterling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E32" i="1"/>
  <c r="B32" i="1"/>
  <c r="E31" i="1"/>
  <c r="B31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H5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2" i="1" s="1"/>
</calcChain>
</file>

<file path=xl/sharedStrings.xml><?xml version="1.0" encoding="utf-8"?>
<sst xmlns="http://schemas.openxmlformats.org/spreadsheetml/2006/main" count="8" uniqueCount="8">
  <si>
    <t>Current</t>
  </si>
  <si>
    <t>Дата</t>
  </si>
  <si>
    <t>Инвестиции</t>
  </si>
  <si>
    <t>Див./Куп.</t>
  </si>
  <si>
    <t>Сделка</t>
  </si>
  <si>
    <t>Комиссия</t>
  </si>
  <si>
    <t>Tax</t>
  </si>
  <si>
    <r>
      <t>Cash (</t>
    </r>
    <r>
      <rPr>
        <sz val="10"/>
        <rFont val="Calibri"/>
        <family val="2"/>
        <charset val="204"/>
      </rPr>
      <t>£</t>
    </r>
    <r>
      <rPr>
        <sz val="8.5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</si>
</sst>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</font>
    <font>
      <sz val="8.5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37" fontId="0" fillId="0" borderId="1" xfId="0" applyNumberFormat="1" applyBorder="1"/>
    <xf numFmtId="39" fontId="0" fillId="0" borderId="1" xfId="0" applyNumberForma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vertical="center" wrapText="1"/>
    </xf>
    <xf numFmtId="14" fontId="0" fillId="0" borderId="2" xfId="0" applyNumberFormat="1" applyBorder="1"/>
    <xf numFmtId="3" fontId="0" fillId="4" borderId="2" xfId="0" applyNumberFormat="1" applyFill="1" applyBorder="1"/>
    <xf numFmtId="0" fontId="0" fillId="0" borderId="2" xfId="0" applyBorder="1"/>
    <xf numFmtId="37" fontId="0" fillId="0" borderId="2" xfId="0" applyNumberFormat="1" applyBorder="1"/>
    <xf numFmtId="37" fontId="0" fillId="0" borderId="2" xfId="0" applyNumberFormat="1" applyBorder="1" applyAlignment="1">
      <alignment horizontal="right"/>
    </xf>
    <xf numFmtId="37" fontId="0" fillId="0" borderId="0" xfId="0" applyNumberFormat="1"/>
    <xf numFmtId="14" fontId="0" fillId="0" borderId="0" xfId="0" applyNumberFormat="1"/>
    <xf numFmtId="3" fontId="0" fillId="0" borderId="0" xfId="0" applyNumberFormat="1"/>
    <xf numFmtId="37" fontId="0" fillId="0" borderId="0" xfId="0" applyNumberFormat="1" applyAlignment="1">
      <alignment horizontal="right"/>
    </xf>
    <xf numFmtId="3" fontId="0" fillId="4" borderId="0" xfId="0" applyNumberFormat="1" applyFill="1"/>
    <xf numFmtId="14" fontId="0" fillId="0" borderId="3" xfId="0" applyNumberFormat="1" applyBorder="1"/>
    <xf numFmtId="3" fontId="0" fillId="0" borderId="3" xfId="0" applyNumberFormat="1" applyBorder="1"/>
    <xf numFmtId="0" fontId="0" fillId="0" borderId="3" xfId="0" applyBorder="1"/>
    <xf numFmtId="37" fontId="0" fillId="0" borderId="3" xfId="0" applyNumberFormat="1" applyBorder="1"/>
    <xf numFmtId="37" fontId="0" fillId="0" borderId="3" xfId="0" applyNumberFormat="1" applyBorder="1" applyAlignment="1">
      <alignment horizontal="right"/>
    </xf>
    <xf numFmtId="3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00bcdce8660306/Personal/Galaxy_2201%20v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Портфель_2022"/>
      <sheetName val="Портфель_2021"/>
      <sheetName val="Output"/>
      <sheetName val="Result"/>
      <sheetName val="Комиссии"/>
      <sheetName val="Check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2_IB"/>
      <sheetName val="Портфель_2021_IB"/>
      <sheetName val="Портфель_2020_IB"/>
      <sheetName val="Result_IB"/>
      <sheetName val="Транзакции_IB"/>
      <sheetName val="Assignments"/>
      <sheetName val="CF_IB"/>
      <sheetName val="Option series"/>
      <sheetName val="Options stats"/>
      <sheetName val="Опционы_IB"/>
      <sheetName val="Long_options_IB"/>
      <sheetName val="FX_IB"/>
      <sheetName val="Option perf."/>
      <sheetName val="БКС&gt;&gt;"/>
      <sheetName val="Портфель_БКС"/>
      <sheetName val="Портфель_2022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2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2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2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2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2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2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2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2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2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2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P_UBS"/>
      <sheetName val="Портфель_2009_UBS"/>
      <sheetName val="Портфель_2010_UBS"/>
      <sheetName val="Портфель_2011_UBS_P"/>
      <sheetName val="Портфель_2012_UBS"/>
      <sheetName val="Портфель_2013_UBS"/>
      <sheetName val="Портфель_2014_UBS"/>
      <sheetName val="Портфель_2015_UBS"/>
      <sheetName val="Портфель_2022_UBS_P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2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2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sheetDataSet>
      <sheetData sheetId="0">
        <row r="2">
          <cell r="C2">
            <v>44561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A5">
            <v>44926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>
        <row r="26">
          <cell r="G26">
            <v>40224</v>
          </cell>
          <cell r="H26">
            <v>24.5</v>
          </cell>
          <cell r="I26">
            <v>4.0829085619868453</v>
          </cell>
          <cell r="S26">
            <v>1.91</v>
          </cell>
          <cell r="T26">
            <v>157.1171619403315</v>
          </cell>
          <cell r="AD26">
            <v>1.01</v>
          </cell>
          <cell r="AE26">
            <v>99.040851256116554</v>
          </cell>
          <cell r="AO26">
            <v>4.22</v>
          </cell>
          <cell r="AP26">
            <v>47.358796464337445</v>
          </cell>
          <cell r="AZ26">
            <v>273.04000000000002</v>
          </cell>
          <cell r="BA26">
            <v>1.0990835749561716</v>
          </cell>
          <cell r="BK26">
            <v>1.92</v>
          </cell>
          <cell r="BL26">
            <v>104.09068806224168</v>
          </cell>
          <cell r="BV26">
            <v>1.38</v>
          </cell>
          <cell r="BW26">
            <v>144.82182686920581</v>
          </cell>
          <cell r="CG26">
            <v>215.69</v>
          </cell>
          <cell r="CH26">
            <v>0.46377328466167977</v>
          </cell>
          <cell r="CR26">
            <v>7.88</v>
          </cell>
          <cell r="CS26">
            <v>12.694322305669761</v>
          </cell>
          <cell r="DC26">
            <v>220.5</v>
          </cell>
          <cell r="DD26">
            <v>0.45365650688742726</v>
          </cell>
          <cell r="DN26">
            <v>399.1</v>
          </cell>
          <cell r="DO26">
            <v>0.75192628240048387</v>
          </cell>
        </row>
        <row r="27">
          <cell r="G27">
            <v>40247</v>
          </cell>
          <cell r="H27">
            <v>24.5</v>
          </cell>
          <cell r="I27">
            <v>0.40829085619868455</v>
          </cell>
          <cell r="S27">
            <v>2.16</v>
          </cell>
          <cell r="T27">
            <v>13.893230523427459</v>
          </cell>
          <cell r="AD27">
            <v>1.0900000000000001</v>
          </cell>
          <cell r="AE27">
            <v>9.1771797952915328</v>
          </cell>
          <cell r="AO27">
            <v>4.75</v>
          </cell>
          <cell r="AP27">
            <v>4.2074551806211371</v>
          </cell>
          <cell r="AZ27">
            <v>304.72000000000003</v>
          </cell>
          <cell r="BA27">
            <v>9.8481812584022416E-2</v>
          </cell>
          <cell r="BK27">
            <v>1.96</v>
          </cell>
          <cell r="BL27">
            <v>10.19663883058694</v>
          </cell>
          <cell r="BV27">
            <v>1.44</v>
          </cell>
          <cell r="BW27">
            <v>13.878758408298891</v>
          </cell>
          <cell r="CG27">
            <v>228.87</v>
          </cell>
          <cell r="CH27">
            <v>4.3706584422894094E-2</v>
          </cell>
          <cell r="CR27">
            <v>8.84</v>
          </cell>
          <cell r="CS27">
            <v>1.1315753367497479</v>
          </cell>
          <cell r="DC27">
            <v>243.23</v>
          </cell>
          <cell r="DD27">
            <v>4.1126201442534933E-2</v>
          </cell>
          <cell r="DN27">
            <v>455.37</v>
          </cell>
          <cell r="DO27">
            <v>6.5901086875734705E-2</v>
          </cell>
        </row>
        <row r="28">
          <cell r="G28">
            <v>40280</v>
          </cell>
          <cell r="H28">
            <v>24.5</v>
          </cell>
          <cell r="I28">
            <v>0.40829085619868455</v>
          </cell>
          <cell r="S28">
            <v>2.1800000000000002</v>
          </cell>
          <cell r="T28">
            <v>13.765769692937299</v>
          </cell>
          <cell r="AD28">
            <v>1.17</v>
          </cell>
          <cell r="AE28">
            <v>8.5496803221092073</v>
          </cell>
          <cell r="AO28">
            <v>4.8</v>
          </cell>
          <cell r="AP28">
            <v>4.1636275224896675</v>
          </cell>
          <cell r="AZ28">
            <v>310.83</v>
          </cell>
          <cell r="BA28">
            <v>9.6545950939752642E-2</v>
          </cell>
          <cell r="BK28">
            <v>2.0099999999999998</v>
          </cell>
          <cell r="BL28">
            <v>9.9429910984827892</v>
          </cell>
          <cell r="BV28">
            <v>1.4</v>
          </cell>
          <cell r="BW28">
            <v>14.275294362821716</v>
          </cell>
          <cell r="CG28">
            <v>236.7</v>
          </cell>
          <cell r="CH28">
            <v>4.2260777257574024E-2</v>
          </cell>
          <cell r="CR28">
            <v>9.4</v>
          </cell>
          <cell r="CS28">
            <v>1.0641623379646565</v>
          </cell>
          <cell r="DC28">
            <v>244.26</v>
          </cell>
          <cell r="DD28">
            <v>4.095277973007358E-2</v>
          </cell>
          <cell r="DN28">
            <v>467.35</v>
          </cell>
          <cell r="DO28">
            <v>6.4211785451167888E-2</v>
          </cell>
        </row>
        <row r="29">
          <cell r="G29">
            <v>40308</v>
          </cell>
          <cell r="H29">
            <v>24.5</v>
          </cell>
          <cell r="I29">
            <v>0.40829085619868455</v>
          </cell>
          <cell r="S29">
            <v>2.09</v>
          </cell>
          <cell r="T29">
            <v>14.358554033781491</v>
          </cell>
          <cell r="AD29">
            <v>1.1200000000000001</v>
          </cell>
          <cell r="AE29">
            <v>8.9313624793462232</v>
          </cell>
          <cell r="AO29">
            <v>4.41</v>
          </cell>
          <cell r="AP29">
            <v>4.5318394802608619</v>
          </cell>
          <cell r="AZ29">
            <v>302.12</v>
          </cell>
          <cell r="BA29">
            <v>9.9329332485778216E-2</v>
          </cell>
          <cell r="BK29">
            <v>2.0099999999999998</v>
          </cell>
          <cell r="BL29">
            <v>9.9429910984827892</v>
          </cell>
          <cell r="BV29">
            <v>1.44</v>
          </cell>
          <cell r="BW29">
            <v>13.878758408298891</v>
          </cell>
          <cell r="CG29">
            <v>224.2</v>
          </cell>
          <cell r="CH29">
            <v>4.4616975811185421E-2</v>
          </cell>
          <cell r="CR29">
            <v>8.7899999999999991</v>
          </cell>
          <cell r="CS29">
            <v>1.1380120565264815</v>
          </cell>
          <cell r="DC29">
            <v>229.18</v>
          </cell>
          <cell r="DD29">
            <v>4.3647464773836159E-2</v>
          </cell>
          <cell r="DN29">
            <v>452.59</v>
          </cell>
          <cell r="DO29">
            <v>6.6305879340249049E-2</v>
          </cell>
        </row>
        <row r="30">
          <cell r="G30">
            <v>40339</v>
          </cell>
          <cell r="H30">
            <v>24.29</v>
          </cell>
          <cell r="I30">
            <v>0.41182074832720345</v>
          </cell>
          <cell r="S30">
            <v>1.96</v>
          </cell>
          <cell r="T30">
            <v>15.310907107450671</v>
          </cell>
          <cell r="AD30">
            <v>1.07</v>
          </cell>
          <cell r="AE30">
            <v>9.3487158662315615</v>
          </cell>
          <cell r="AO30">
            <v>4.1100000000000003</v>
          </cell>
          <cell r="AP30">
            <v>4.8626306831996109</v>
          </cell>
          <cell r="AZ30">
            <v>295.12</v>
          </cell>
          <cell r="BA30">
            <v>0.10168534132082988</v>
          </cell>
          <cell r="BK30">
            <v>2.0099999999999998</v>
          </cell>
          <cell r="BL30">
            <v>9.9429910984827892</v>
          </cell>
          <cell r="BV30">
            <v>1.44</v>
          </cell>
          <cell r="BW30">
            <v>13.878758408298891</v>
          </cell>
          <cell r="CG30">
            <v>213.39</v>
          </cell>
          <cell r="CH30">
            <v>4.6877201259983001E-2</v>
          </cell>
          <cell r="CR30">
            <v>8.35</v>
          </cell>
          <cell r="CS30">
            <v>1.19797915890632</v>
          </cell>
          <cell r="DC30">
            <v>222.34</v>
          </cell>
          <cell r="DD30">
            <v>4.4990222078203523E-2</v>
          </cell>
          <cell r="DN30">
            <v>444.7</v>
          </cell>
          <cell r="DO30">
            <v>6.748229802249453E-2</v>
          </cell>
        </row>
        <row r="31">
          <cell r="G31">
            <v>40368</v>
          </cell>
          <cell r="H31">
            <v>24.31</v>
          </cell>
          <cell r="I31">
            <v>0.41148194063627197</v>
          </cell>
          <cell r="S31">
            <v>2</v>
          </cell>
          <cell r="T31">
            <v>15.004688965301657</v>
          </cell>
          <cell r="AD31">
            <v>1.1000000000000001</v>
          </cell>
          <cell r="AE31">
            <v>9.09375088806161</v>
          </cell>
          <cell r="AO31">
            <v>4.2699999999999996</v>
          </cell>
          <cell r="AP31">
            <v>4.6804243812530224</v>
          </cell>
          <cell r="AZ31">
            <v>304.93</v>
          </cell>
          <cell r="BA31">
            <v>9.8413989868505275E-2</v>
          </cell>
          <cell r="BK31">
            <v>2.02</v>
          </cell>
          <cell r="BL31">
            <v>9.8937683702724772</v>
          </cell>
          <cell r="BV31">
            <v>1.44</v>
          </cell>
          <cell r="BW31">
            <v>13.878758408298891</v>
          </cell>
          <cell r="CG31">
            <v>215.21</v>
          </cell>
          <cell r="CH31">
            <v>4.6480767514835604E-2</v>
          </cell>
          <cell r="CR31">
            <v>8</v>
          </cell>
          <cell r="CS31">
            <v>1.2503907471084714</v>
          </cell>
          <cell r="DC31">
            <v>223.82</v>
          </cell>
          <cell r="DD31">
            <v>4.4692726194566046E-2</v>
          </cell>
          <cell r="DN31">
            <v>455.12</v>
          </cell>
          <cell r="DO31">
            <v>6.5937286716917107E-2</v>
          </cell>
        </row>
        <row r="32">
          <cell r="G32">
            <v>40400</v>
          </cell>
          <cell r="H32">
            <v>24.55</v>
          </cell>
          <cell r="I32">
            <v>0.40745930659339191</v>
          </cell>
          <cell r="S32">
            <v>2.0499999999999998</v>
          </cell>
          <cell r="T32">
            <v>14.638720941757715</v>
          </cell>
          <cell r="AD32">
            <v>1.1399999999999999</v>
          </cell>
          <cell r="AE32">
            <v>8.7746719095331329</v>
          </cell>
          <cell r="AO32">
            <v>4.4400000000000004</v>
          </cell>
          <cell r="AP32">
            <v>4.5012189432320726</v>
          </cell>
          <cell r="AZ32">
            <v>311.12</v>
          </cell>
          <cell r="BA32">
            <v>9.645595889239944E-2</v>
          </cell>
          <cell r="BK32">
            <v>2.0299999999999998</v>
          </cell>
          <cell r="BL32">
            <v>9.8450305950494599</v>
          </cell>
          <cell r="BV32">
            <v>1.45</v>
          </cell>
          <cell r="BW32">
            <v>13.783042833069244</v>
          </cell>
          <cell r="CG32">
            <v>226.4</v>
          </cell>
          <cell r="CH32">
            <v>4.4183418625741037E-2</v>
          </cell>
          <cell r="CR32">
            <v>8.42</v>
          </cell>
          <cell r="CS32">
            <v>1.188019712217075</v>
          </cell>
          <cell r="DC32">
            <v>225.6</v>
          </cell>
          <cell r="DD32">
            <v>4.434009741519402E-2</v>
          </cell>
          <cell r="DN32">
            <v>463.26</v>
          </cell>
          <cell r="DO32">
            <v>6.4778694319827565E-2</v>
          </cell>
        </row>
        <row r="33">
          <cell r="G33">
            <v>40431</v>
          </cell>
          <cell r="H33">
            <v>24.45</v>
          </cell>
          <cell r="I33">
            <v>0.40912580682485772</v>
          </cell>
          <cell r="S33">
            <v>2.12</v>
          </cell>
          <cell r="T33">
            <v>14.15536694839779</v>
          </cell>
          <cell r="AD33">
            <v>1.17</v>
          </cell>
          <cell r="AE33">
            <v>8.5496803221092073</v>
          </cell>
          <cell r="AO33">
            <v>4.4000000000000004</v>
          </cell>
          <cell r="AP33">
            <v>4.5421391154432733</v>
          </cell>
          <cell r="AZ33">
            <v>322.75</v>
          </cell>
          <cell r="BA33">
            <v>9.2980256949971543E-2</v>
          </cell>
          <cell r="BK33">
            <v>2.08</v>
          </cell>
          <cell r="BL33">
            <v>9.6083712057453852</v>
          </cell>
          <cell r="BV33">
            <v>1.47</v>
          </cell>
          <cell r="BW33">
            <v>13.595518440782588</v>
          </cell>
          <cell r="CG33">
            <v>231.3</v>
          </cell>
          <cell r="CH33">
            <v>4.3247410189657463E-2</v>
          </cell>
          <cell r="CR33">
            <v>8.9700000000000006</v>
          </cell>
          <cell r="CS33">
            <v>1.1151756941881572</v>
          </cell>
          <cell r="DC33">
            <v>220.87</v>
          </cell>
          <cell r="DD33">
            <v>4.5289654443191794E-2</v>
          </cell>
          <cell r="DN33">
            <v>481.87</v>
          </cell>
          <cell r="DO33">
            <v>6.2276916866796678E-2</v>
          </cell>
        </row>
        <row r="34">
          <cell r="G34">
            <v>40459</v>
          </cell>
          <cell r="H34">
            <v>24.46</v>
          </cell>
          <cell r="I34">
            <v>0.40895854361683448</v>
          </cell>
          <cell r="S34">
            <v>2.2400000000000002</v>
          </cell>
          <cell r="T34">
            <v>13.397043719019335</v>
          </cell>
          <cell r="AD34">
            <v>1.21</v>
          </cell>
          <cell r="AE34">
            <v>8.2670462618741922</v>
          </cell>
          <cell r="AO34">
            <v>4.66</v>
          </cell>
          <cell r="AP34">
            <v>4.2887150446245501</v>
          </cell>
          <cell r="AZ34">
            <v>337.18</v>
          </cell>
          <cell r="BA34">
            <v>8.9001061541619644E-2</v>
          </cell>
          <cell r="BK34">
            <v>2.1</v>
          </cell>
          <cell r="BL34">
            <v>9.5168629085478109</v>
          </cell>
          <cell r="BV34">
            <v>1.49</v>
          </cell>
          <cell r="BW34">
            <v>13.413028260369398</v>
          </cell>
          <cell r="CG34">
            <v>240.76</v>
          </cell>
          <cell r="CH34">
            <v>4.1548122515649495E-2</v>
          </cell>
          <cell r="CR34">
            <v>9.74</v>
          </cell>
          <cell r="CS34">
            <v>1.0270149873580874</v>
          </cell>
          <cell r="DC34">
            <v>227.06</v>
          </cell>
          <cell r="DD34">
            <v>4.4054989768641639E-2</v>
          </cell>
          <cell r="DN34">
            <v>510.16</v>
          </cell>
          <cell r="DO34">
            <v>5.8823463091193573E-2</v>
          </cell>
        </row>
        <row r="35">
          <cell r="G35">
            <v>40492</v>
          </cell>
          <cell r="H35">
            <v>24.49</v>
          </cell>
          <cell r="I35">
            <v>0.40845757357565421</v>
          </cell>
          <cell r="S35">
            <v>2.3199999999999998</v>
          </cell>
          <cell r="T35">
            <v>12.935076694225568</v>
          </cell>
          <cell r="AD35">
            <v>1.25</v>
          </cell>
          <cell r="AE35">
            <v>8.0025007814942164</v>
          </cell>
          <cell r="AO35">
            <v>4.75</v>
          </cell>
          <cell r="AP35">
            <v>4.2074551806211371</v>
          </cell>
          <cell r="AZ35">
            <v>342.16</v>
          </cell>
          <cell r="BA35">
            <v>8.7705687194889262E-2</v>
          </cell>
          <cell r="BK35">
            <v>2.0699999999999998</v>
          </cell>
          <cell r="BL35">
            <v>9.6547884579470544</v>
          </cell>
          <cell r="BV35">
            <v>1.46</v>
          </cell>
          <cell r="BW35">
            <v>13.688638430103016</v>
          </cell>
          <cell r="CG35">
            <v>250.59</v>
          </cell>
          <cell r="CH35">
            <v>3.9918296727194907E-2</v>
          </cell>
          <cell r="CR35">
            <v>10.66</v>
          </cell>
          <cell r="CS35">
            <v>0.93837954754857145</v>
          </cell>
          <cell r="DC35">
            <v>242.98</v>
          </cell>
          <cell r="DD35">
            <v>4.1168515832034618E-2</v>
          </cell>
          <cell r="DN35">
            <v>527.1</v>
          </cell>
          <cell r="DO35">
            <v>5.6932987916151229E-2</v>
          </cell>
        </row>
        <row r="36">
          <cell r="G36">
            <v>40522</v>
          </cell>
          <cell r="H36">
            <v>24.53</v>
          </cell>
          <cell r="I36">
            <v>0.40779151964401839</v>
          </cell>
          <cell r="S36">
            <v>2.34</v>
          </cell>
          <cell r="T36">
            <v>12.824520483163811</v>
          </cell>
          <cell r="AD36">
            <v>1.28</v>
          </cell>
          <cell r="AE36">
            <v>7.8149421694279466</v>
          </cell>
          <cell r="AO36">
            <v>4.68</v>
          </cell>
          <cell r="AP36">
            <v>4.270387202553505</v>
          </cell>
          <cell r="AZ36">
            <v>346.68</v>
          </cell>
          <cell r="BA36">
            <v>8.6562183946588531E-2</v>
          </cell>
          <cell r="BK36">
            <v>2.08</v>
          </cell>
          <cell r="BL36">
            <v>9.6083712057453852</v>
          </cell>
          <cell r="BV36">
            <v>1.44</v>
          </cell>
          <cell r="BW36">
            <v>13.878758408298891</v>
          </cell>
          <cell r="CG36">
            <v>250.58</v>
          </cell>
          <cell r="CH36">
            <v>3.9919889763220411E-2</v>
          </cell>
          <cell r="CR36">
            <v>11.07</v>
          </cell>
          <cell r="CS36">
            <v>0.90362474949121685</v>
          </cell>
          <cell r="DC36">
            <v>240.12</v>
          </cell>
          <cell r="DD36">
            <v>4.1658862139212771E-2</v>
          </cell>
          <cell r="DN36">
            <v>517.04999999999995</v>
          </cell>
          <cell r="DO36">
            <v>5.8039605319801409E-2</v>
          </cell>
        </row>
        <row r="37">
          <cell r="G37">
            <v>40553</v>
          </cell>
          <cell r="H37">
            <v>24.56</v>
          </cell>
          <cell r="I37">
            <v>0.40729340296692884</v>
          </cell>
          <cell r="S37">
            <v>2.44</v>
          </cell>
          <cell r="T37">
            <v>12.298925381394801</v>
          </cell>
          <cell r="AD37">
            <v>1.31</v>
          </cell>
          <cell r="AE37">
            <v>7.6359740281433366</v>
          </cell>
          <cell r="AO37">
            <v>4.66</v>
          </cell>
          <cell r="AP37">
            <v>4.2887150446245501</v>
          </cell>
          <cell r="AZ37">
            <v>359.62</v>
          </cell>
          <cell r="BA37">
            <v>8.3447466577507678E-2</v>
          </cell>
          <cell r="BK37">
            <v>2.09</v>
          </cell>
          <cell r="BL37">
            <v>9.5623981377753129</v>
          </cell>
          <cell r="BV37">
            <v>1.46</v>
          </cell>
          <cell r="BW37">
            <v>13.688638430103016</v>
          </cell>
          <cell r="CG37">
            <v>260.87</v>
          </cell>
          <cell r="CH37">
            <v>3.8345252335905897E-2</v>
          </cell>
          <cell r="CR37">
            <v>11.42</v>
          </cell>
          <cell r="CS37">
            <v>0.87593047082905184</v>
          </cell>
          <cell r="DC37">
            <v>240.12</v>
          </cell>
          <cell r="DD37">
            <v>4.1658862139212771E-2</v>
          </cell>
          <cell r="DN37">
            <v>529.6</v>
          </cell>
          <cell r="DO37">
            <v>5.6664233252649757E-2</v>
          </cell>
        </row>
        <row r="38">
          <cell r="G38">
            <v>40584</v>
          </cell>
          <cell r="H38">
            <v>24.57</v>
          </cell>
          <cell r="I38">
            <v>0.40712763438615268</v>
          </cell>
          <cell r="S38">
            <v>2.37</v>
          </cell>
          <cell r="T38">
            <v>12.66218478084528</v>
          </cell>
          <cell r="AD38">
            <v>1.32</v>
          </cell>
          <cell r="AE38">
            <v>7.578125740051342</v>
          </cell>
          <cell r="AO38">
            <v>4.95</v>
          </cell>
          <cell r="AP38">
            <v>4.0374569915051319</v>
          </cell>
          <cell r="AZ38">
            <v>333.98</v>
          </cell>
          <cell r="BA38">
            <v>8.9853817386080934E-2</v>
          </cell>
          <cell r="BK38">
            <v>2.0699999999999998</v>
          </cell>
          <cell r="BL38">
            <v>9.6547884579470544</v>
          </cell>
          <cell r="BV38">
            <v>1.43</v>
          </cell>
          <cell r="BW38">
            <v>13.97581266290238</v>
          </cell>
          <cell r="CG38">
            <v>262.2</v>
          </cell>
          <cell r="CH38">
            <v>3.8150747432752756E-2</v>
          </cell>
          <cell r="CR38">
            <v>11.27</v>
          </cell>
          <cell r="CS38">
            <v>0.88758881782322729</v>
          </cell>
          <cell r="DC38">
            <v>240.12</v>
          </cell>
          <cell r="DD38">
            <v>4.1658862139212771E-2</v>
          </cell>
          <cell r="DN38">
            <v>486.09</v>
          </cell>
          <cell r="DO38">
            <v>6.1736258574756356E-2</v>
          </cell>
        </row>
        <row r="39">
          <cell r="G39">
            <v>40611</v>
          </cell>
          <cell r="H39">
            <v>24.57</v>
          </cell>
          <cell r="I39">
            <v>0.40712763438615268</v>
          </cell>
          <cell r="S39">
            <v>2.35</v>
          </cell>
          <cell r="T39">
            <v>12.769948055575878</v>
          </cell>
          <cell r="AD39">
            <v>1.34</v>
          </cell>
          <cell r="AE39">
            <v>7.4650193857222167</v>
          </cell>
          <cell r="AO39">
            <v>4.99</v>
          </cell>
          <cell r="AP39">
            <v>4.0050926068036876</v>
          </cell>
          <cell r="AZ39">
            <v>336.56</v>
          </cell>
          <cell r="BA39">
            <v>8.9165016432741009E-2</v>
          </cell>
          <cell r="BK39">
            <v>2.11</v>
          </cell>
          <cell r="BL39">
            <v>9.4717592928674907</v>
          </cell>
          <cell r="BV39">
            <v>1.43</v>
          </cell>
          <cell r="BW39">
            <v>13.97581266290238</v>
          </cell>
          <cell r="CG39">
            <v>263.85000000000002</v>
          </cell>
          <cell r="CH39">
            <v>3.7912169705771347E-2</v>
          </cell>
          <cell r="CR39">
            <v>11.08</v>
          </cell>
          <cell r="CS39">
            <v>0.90280920368842699</v>
          </cell>
          <cell r="DC39">
            <v>275.76</v>
          </cell>
          <cell r="DD39">
            <v>3.6274753324875876E-2</v>
          </cell>
          <cell r="DN39">
            <v>502.38</v>
          </cell>
          <cell r="DO39">
            <v>5.9734420021902372E-2</v>
          </cell>
        </row>
        <row r="40">
          <cell r="G40">
            <v>40641</v>
          </cell>
          <cell r="H40">
            <v>24.63</v>
          </cell>
          <cell r="I40">
            <v>0.60920377447428575</v>
          </cell>
          <cell r="S40">
            <v>2.4700000000000002</v>
          </cell>
          <cell r="T40">
            <v>18.224318581338046</v>
          </cell>
          <cell r="AD40">
            <v>1.33</v>
          </cell>
          <cell r="AE40">
            <v>11.281721026542598</v>
          </cell>
          <cell r="AO40">
            <v>5.15</v>
          </cell>
          <cell r="AP40">
            <v>5.8209938178496303</v>
          </cell>
          <cell r="AZ40">
            <v>352.65</v>
          </cell>
          <cell r="BA40">
            <v>0.12764516346492266</v>
          </cell>
          <cell r="BK40">
            <v>2.12</v>
          </cell>
          <cell r="BL40">
            <v>14.140621774493207</v>
          </cell>
          <cell r="BV40">
            <v>1.42</v>
          </cell>
          <cell r="BW40">
            <v>21.111350818257467</v>
          </cell>
          <cell r="CG40">
            <v>267.24</v>
          </cell>
          <cell r="CH40">
            <v>5.6146867853995121E-2</v>
          </cell>
          <cell r="CR40">
            <v>11.56</v>
          </cell>
          <cell r="CS40">
            <v>1.2979834745070638</v>
          </cell>
          <cell r="DC40">
            <v>285.49</v>
          </cell>
          <cell r="DD40">
            <v>5.2557669148837638E-2</v>
          </cell>
          <cell r="DN40">
            <v>531.01</v>
          </cell>
          <cell r="DO40">
            <v>8.4770657607022418E-2</v>
          </cell>
        </row>
        <row r="41">
          <cell r="G41">
            <v>40673</v>
          </cell>
          <cell r="H41">
            <v>24.72</v>
          </cell>
          <cell r="I41">
            <v>0.60698579956721921</v>
          </cell>
          <cell r="S41">
            <v>2.4700000000000002</v>
          </cell>
          <cell r="T41">
            <v>18.224318581338046</v>
          </cell>
          <cell r="AD41">
            <v>1.37</v>
          </cell>
          <cell r="AE41">
            <v>10.952327711899018</v>
          </cell>
          <cell r="AO41">
            <v>5.21</v>
          </cell>
          <cell r="AP41">
            <v>5.7539574207150865</v>
          </cell>
          <cell r="AZ41">
            <v>352.71</v>
          </cell>
          <cell r="BA41">
            <v>0.12762344956452887</v>
          </cell>
          <cell r="BK41">
            <v>2.16</v>
          </cell>
          <cell r="BL41">
            <v>13.878758408298888</v>
          </cell>
          <cell r="BV41">
            <v>1.46</v>
          </cell>
          <cell r="BW41">
            <v>20.532957645154521</v>
          </cell>
          <cell r="CG41">
            <v>265.58</v>
          </cell>
          <cell r="CH41">
            <v>5.6497812204615021E-2</v>
          </cell>
          <cell r="CR41">
            <v>10.78</v>
          </cell>
          <cell r="CS41">
            <v>1.3919006461318792</v>
          </cell>
          <cell r="DC41">
            <v>273.91000000000003</v>
          </cell>
          <cell r="DD41">
            <v>5.477963186923316E-2</v>
          </cell>
          <cell r="DN41">
            <v>518.19000000000005</v>
          </cell>
          <cell r="DO41">
            <v>8.6867880306267908E-2</v>
          </cell>
        </row>
        <row r="42">
          <cell r="G42">
            <v>40704</v>
          </cell>
          <cell r="H42">
            <v>24.69</v>
          </cell>
          <cell r="I42">
            <v>0.60772332787775041</v>
          </cell>
          <cell r="S42">
            <v>2.38</v>
          </cell>
          <cell r="T42">
            <v>18.913473485674359</v>
          </cell>
          <cell r="AD42">
            <v>1.36</v>
          </cell>
          <cell r="AE42">
            <v>11.032859533310042</v>
          </cell>
          <cell r="AO42">
            <v>5.0599999999999996</v>
          </cell>
          <cell r="AP42">
            <v>5.9245292810129646</v>
          </cell>
          <cell r="AZ42">
            <v>345.9</v>
          </cell>
          <cell r="BA42">
            <v>0.13013607081788084</v>
          </cell>
          <cell r="BK42">
            <v>2.21</v>
          </cell>
          <cell r="BL42">
            <v>13.564759349287602</v>
          </cell>
          <cell r="BV42">
            <v>1.47</v>
          </cell>
          <cell r="BW42">
            <v>20.39327766117388</v>
          </cell>
          <cell r="CG42">
            <v>261.58999999999997</v>
          </cell>
          <cell r="CH42">
            <v>5.7359566364546269E-2</v>
          </cell>
          <cell r="CR42">
            <v>10.31</v>
          </cell>
          <cell r="CS42">
            <v>1.4553529549274158</v>
          </cell>
          <cell r="DC42">
            <v>266.12</v>
          </cell>
          <cell r="DD42">
            <v>5.6383169116570181E-2</v>
          </cell>
          <cell r="DN42">
            <v>513.73</v>
          </cell>
          <cell r="DO42">
            <v>8.7622032771893746E-2</v>
          </cell>
        </row>
        <row r="43">
          <cell r="G43">
            <v>40732</v>
          </cell>
          <cell r="H43">
            <v>24.66</v>
          </cell>
          <cell r="I43">
            <v>0.60846265066105665</v>
          </cell>
          <cell r="S43">
            <v>2.52</v>
          </cell>
          <cell r="T43">
            <v>17.86272495869245</v>
          </cell>
          <cell r="AD43">
            <v>1.4</v>
          </cell>
          <cell r="AE43">
            <v>10.71763497521547</v>
          </cell>
          <cell r="AO43">
            <v>5.19</v>
          </cell>
          <cell r="AP43">
            <v>5.7761306670376875</v>
          </cell>
          <cell r="AZ43">
            <v>365.83</v>
          </cell>
          <cell r="BA43">
            <v>0.12304640651642833</v>
          </cell>
          <cell r="BK43">
            <v>2.2200000000000002</v>
          </cell>
          <cell r="BL43">
            <v>13.503656829696215</v>
          </cell>
          <cell r="BV43">
            <v>1.49</v>
          </cell>
          <cell r="BW43">
            <v>20.119542390554095</v>
          </cell>
          <cell r="CG43">
            <v>271.43</v>
          </cell>
          <cell r="CH43">
            <v>5.5280142081942513E-2</v>
          </cell>
          <cell r="CR43">
            <v>10.79</v>
          </cell>
          <cell r="CS43">
            <v>1.3906106548008952</v>
          </cell>
          <cell r="DC43">
            <v>272.33999999999997</v>
          </cell>
          <cell r="DD43">
            <v>5.5095428381073876E-2</v>
          </cell>
          <cell r="DN43">
            <v>545.29</v>
          </cell>
          <cell r="DO43">
            <v>8.2550692101276343E-2</v>
          </cell>
        </row>
        <row r="44">
          <cell r="G44">
            <v>40765</v>
          </cell>
          <cell r="H44">
            <v>24.57</v>
          </cell>
          <cell r="I44">
            <v>0.61069145157922899</v>
          </cell>
          <cell r="S44">
            <v>2.13</v>
          </cell>
          <cell r="T44">
            <v>21.133364739861491</v>
          </cell>
          <cell r="AD44">
            <v>1.18</v>
          </cell>
          <cell r="AE44">
            <v>12.715838106187846</v>
          </cell>
          <cell r="AO44">
            <v>4.3099999999999996</v>
          </cell>
          <cell r="AP44">
            <v>6.9554798519548964</v>
          </cell>
          <cell r="AZ44">
            <v>327.89</v>
          </cell>
          <cell r="BA44">
            <v>0.13728404921133605</v>
          </cell>
          <cell r="BK44">
            <v>2.25</v>
          </cell>
          <cell r="BL44">
            <v>13.323608071966934</v>
          </cell>
          <cell r="BV44">
            <v>1.52</v>
          </cell>
          <cell r="BW44">
            <v>19.722446159161578</v>
          </cell>
          <cell r="CG44">
            <v>234.99</v>
          </cell>
          <cell r="CH44">
            <v>6.3852457403726359E-2</v>
          </cell>
          <cell r="CR44">
            <v>9.1</v>
          </cell>
          <cell r="CS44">
            <v>1.6488669192639185</v>
          </cell>
          <cell r="DC44">
            <v>232.32</v>
          </cell>
          <cell r="DD44">
            <v>6.4586298920892127E-2</v>
          </cell>
          <cell r="DN44">
            <v>471.22</v>
          </cell>
          <cell r="DO44">
            <v>9.5526647629355657E-2</v>
          </cell>
        </row>
        <row r="45">
          <cell r="G45">
            <v>40795</v>
          </cell>
          <cell r="H45">
            <v>24.45</v>
          </cell>
          <cell r="I45">
            <v>0.61368871023728666</v>
          </cell>
          <cell r="S45">
            <v>2.19</v>
          </cell>
          <cell r="T45">
            <v>20.55436844561871</v>
          </cell>
          <cell r="AD45">
            <v>1.19</v>
          </cell>
          <cell r="AE45">
            <v>12.608982323782906</v>
          </cell>
          <cell r="AO45">
            <v>3.99</v>
          </cell>
          <cell r="AP45">
            <v>7.5133128225377437</v>
          </cell>
          <cell r="AZ45">
            <v>340.63</v>
          </cell>
          <cell r="BA45">
            <v>0.13214944924376881</v>
          </cell>
          <cell r="BK45">
            <v>2.3199999999999998</v>
          </cell>
          <cell r="BL45">
            <v>12.921602656002415</v>
          </cell>
          <cell r="BV45">
            <v>1.54</v>
          </cell>
          <cell r="BW45">
            <v>19.466310494756883</v>
          </cell>
          <cell r="CG45">
            <v>235.69</v>
          </cell>
          <cell r="CH45">
            <v>6.3662815415595306E-2</v>
          </cell>
          <cell r="CR45">
            <v>9.86</v>
          </cell>
          <cell r="CS45">
            <v>1.5217737287324196</v>
          </cell>
          <cell r="DC45">
            <v>230.82</v>
          </cell>
          <cell r="DD45">
            <v>6.5006017525784845E-2</v>
          </cell>
          <cell r="DN45">
            <v>496.27</v>
          </cell>
          <cell r="DO45">
            <v>9.0704791536673532E-2</v>
          </cell>
        </row>
        <row r="46">
          <cell r="G46">
            <v>40826</v>
          </cell>
          <cell r="H46">
            <v>24.37</v>
          </cell>
          <cell r="I46">
            <v>0.61570328130084762</v>
          </cell>
          <cell r="S46">
            <v>2.0499999999999998</v>
          </cell>
          <cell r="T46">
            <v>21.958081412636574</v>
          </cell>
          <cell r="AD46">
            <v>1.1499999999999999</v>
          </cell>
          <cell r="AE46">
            <v>13.047555622001441</v>
          </cell>
          <cell r="AO46">
            <v>4.0999999999999996</v>
          </cell>
          <cell r="AP46">
            <v>7.3117361370550249</v>
          </cell>
          <cell r="AZ46">
            <v>325.45999999999998</v>
          </cell>
          <cell r="BA46">
            <v>0.13830906070148399</v>
          </cell>
          <cell r="BK46">
            <v>2.37</v>
          </cell>
          <cell r="BL46">
            <v>12.648995005031898</v>
          </cell>
          <cell r="BV46">
            <v>1.55</v>
          </cell>
          <cell r="BW46">
            <v>19.340721394790709</v>
          </cell>
          <cell r="CG46">
            <v>232.31</v>
          </cell>
          <cell r="CH46">
            <v>6.4589079098194904E-2</v>
          </cell>
          <cell r="CR46">
            <v>8.33</v>
          </cell>
          <cell r="CS46">
            <v>1.8012831891118435</v>
          </cell>
          <cell r="DC46">
            <v>207.28</v>
          </cell>
          <cell r="DD46">
            <v>7.238850330616392E-2</v>
          </cell>
          <cell r="DN46">
            <v>460.1</v>
          </cell>
          <cell r="DO46">
            <v>9.7835398600097739E-2</v>
          </cell>
        </row>
        <row r="47">
          <cell r="G47">
            <v>40857</v>
          </cell>
          <cell r="H47">
            <v>24.44</v>
          </cell>
          <cell r="I47">
            <v>0.61393981036422485</v>
          </cell>
          <cell r="S47">
            <v>2.11</v>
          </cell>
          <cell r="T47">
            <v>21.333680993319895</v>
          </cell>
          <cell r="AD47">
            <v>1.19</v>
          </cell>
          <cell r="AE47">
            <v>12.608982323782906</v>
          </cell>
          <cell r="AO47">
            <v>4.09</v>
          </cell>
          <cell r="AP47">
            <v>7.329613242524597</v>
          </cell>
          <cell r="AZ47">
            <v>334.19</v>
          </cell>
          <cell r="BA47">
            <v>0.13469603188576851</v>
          </cell>
          <cell r="BK47">
            <v>2.42</v>
          </cell>
          <cell r="BL47">
            <v>12.387652133027109</v>
          </cell>
          <cell r="BV47">
            <v>1.53</v>
          </cell>
          <cell r="BW47">
            <v>19.593541282304315</v>
          </cell>
          <cell r="CG47">
            <v>233.96</v>
          </cell>
          <cell r="CH47">
            <v>6.4133565418454677E-2</v>
          </cell>
          <cell r="CR47">
            <v>8.83</v>
          </cell>
          <cell r="CS47">
            <v>1.6992852735335964</v>
          </cell>
          <cell r="DC47">
            <v>233.08</v>
          </cell>
          <cell r="DD47">
            <v>6.4375703472205489E-2</v>
          </cell>
          <cell r="DN47">
            <v>480.4</v>
          </cell>
          <cell r="DO47">
            <v>9.3701221681733921E-2</v>
          </cell>
        </row>
        <row r="48">
          <cell r="G48">
            <v>40886</v>
          </cell>
          <cell r="H48">
            <v>24.36</v>
          </cell>
          <cell r="I48">
            <v>0.61595603305836033</v>
          </cell>
          <cell r="S48">
            <v>2.11</v>
          </cell>
          <cell r="T48">
            <v>21.333680993319895</v>
          </cell>
          <cell r="AD48">
            <v>1.18</v>
          </cell>
          <cell r="AE48">
            <v>12.715838106187846</v>
          </cell>
          <cell r="AO48">
            <v>4.1399999999999997</v>
          </cell>
          <cell r="AP48">
            <v>7.2410913434602904</v>
          </cell>
          <cell r="AZ48">
            <v>336.58</v>
          </cell>
          <cell r="BA48">
            <v>0.1337395772057311</v>
          </cell>
          <cell r="BK48">
            <v>2.42</v>
          </cell>
          <cell r="BL48">
            <v>12.387652133027109</v>
          </cell>
          <cell r="BV48">
            <v>1.54</v>
          </cell>
          <cell r="BW48">
            <v>19.466310494756883</v>
          </cell>
          <cell r="CG48">
            <v>238.02</v>
          </cell>
          <cell r="CH48">
            <v>6.3039614172345423E-2</v>
          </cell>
          <cell r="CR48">
            <v>8.64</v>
          </cell>
          <cell r="CS48">
            <v>1.7366538154284323</v>
          </cell>
          <cell r="DC48">
            <v>227.96</v>
          </cell>
          <cell r="DD48">
            <v>6.5821586968335039E-2</v>
          </cell>
          <cell r="DN48">
            <v>475.85</v>
          </cell>
          <cell r="DO48">
            <v>9.4597177463286691E-2</v>
          </cell>
        </row>
        <row r="49">
          <cell r="G49">
            <v>40918</v>
          </cell>
          <cell r="H49">
            <v>24.4</v>
          </cell>
          <cell r="I49">
            <v>0.61494626906974004</v>
          </cell>
          <cell r="S49">
            <v>2.17</v>
          </cell>
          <cell r="T49">
            <v>20.743809629449299</v>
          </cell>
          <cell r="AD49">
            <v>1.2</v>
          </cell>
          <cell r="AE49">
            <v>12.503907471084714</v>
          </cell>
          <cell r="AO49">
            <v>4.13</v>
          </cell>
          <cell r="AP49">
            <v>7.2586242522822282</v>
          </cell>
          <cell r="AZ49">
            <v>347.46</v>
          </cell>
          <cell r="BA49">
            <v>0.12955179559058591</v>
          </cell>
          <cell r="BK49">
            <v>2.5299999999999998</v>
          </cell>
          <cell r="BL49">
            <v>11.849058562025929</v>
          </cell>
          <cell r="BV49">
            <v>1.56</v>
          </cell>
          <cell r="BW49">
            <v>19.21674241149077</v>
          </cell>
          <cell r="CG49">
            <v>250.73</v>
          </cell>
          <cell r="CH49">
            <v>5.9844011348070263E-2</v>
          </cell>
          <cell r="CR49">
            <v>8.7899999999999991</v>
          </cell>
          <cell r="CS49">
            <v>1.7070180847897223</v>
          </cell>
          <cell r="DC49">
            <v>237</v>
          </cell>
          <cell r="DD49">
            <v>6.3310923904226407E-2</v>
          </cell>
          <cell r="DN49">
            <v>491.94</v>
          </cell>
          <cell r="DO49">
            <v>9.1503164808523343E-2</v>
          </cell>
        </row>
        <row r="51">
          <cell r="G51">
            <v>41110</v>
          </cell>
          <cell r="H51">
            <v>24.65</v>
          </cell>
          <cell r="I51">
            <v>15.511726349730367</v>
          </cell>
          <cell r="S51">
            <v>2.2400000000000002</v>
          </cell>
          <cell r="T51">
            <v>535.41392108885907</v>
          </cell>
          <cell r="AD51">
            <v>1.32</v>
          </cell>
          <cell r="AE51">
            <v>328.41514840550707</v>
          </cell>
          <cell r="AO51">
            <v>4.0999999999999996</v>
          </cell>
          <cell r="AP51">
            <v>170.83142267799983</v>
          </cell>
          <cell r="AZ51">
            <v>369.16</v>
          </cell>
          <cell r="BA51">
            <v>3.6228925052792933</v>
          </cell>
          <cell r="BK51">
            <v>2.5</v>
          </cell>
          <cell r="BL51">
            <v>361.53880374303179</v>
          </cell>
          <cell r="BV51">
            <v>1.58</v>
          </cell>
          <cell r="BW51">
            <v>523.57460574615516</v>
          </cell>
          <cell r="CG51">
            <v>253.74</v>
          </cell>
          <cell r="CH51">
            <v>1.6153468295855311</v>
          </cell>
          <cell r="CR51">
            <v>6.97</v>
          </cell>
          <cell r="CS51">
            <v>41.965713867296444</v>
          </cell>
          <cell r="DC51">
            <v>215.75</v>
          </cell>
          <cell r="DD51">
            <v>1.6194754309215404</v>
          </cell>
          <cell r="DN51">
            <v>519.79999999999995</v>
          </cell>
          <cell r="DO51">
            <v>2.4664308626762574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5F80-476F-4CFE-96C4-0D76CA89A03C}">
  <sheetPr codeName="Sheet147"/>
  <dimension ref="B2:H34"/>
  <sheetViews>
    <sheetView showGridLines="0" tabSelected="1" zoomScale="85" zoomScaleNormal="85" workbookViewId="0">
      <pane xSplit="2" ySplit="4" topLeftCell="C5" activePane="bottomRight" state="frozen"/>
      <selection pane="topRight" activeCell="O7" sqref="O7"/>
      <selection pane="bottomLeft" activeCell="O7" sqref="O7"/>
      <selection pane="bottomRight" activeCell="K16" sqref="K16"/>
    </sheetView>
  </sheetViews>
  <sheetFormatPr defaultRowHeight="14.35" x14ac:dyDescent="0.5"/>
  <cols>
    <col min="1" max="1" width="1.703125" customWidth="1"/>
    <col min="2" max="2" width="12.05859375" customWidth="1"/>
    <col min="3" max="3" width="12.41015625" customWidth="1"/>
    <col min="4" max="4" width="9" bestFit="1" customWidth="1"/>
    <col min="5" max="5" width="9.52734375" bestFit="1" customWidth="1"/>
    <col min="6" max="8" width="11.234375" style="12" customWidth="1"/>
  </cols>
  <sheetData>
    <row r="2" spans="2:8" x14ac:dyDescent="0.5">
      <c r="B2" s="1" t="s">
        <v>0</v>
      </c>
      <c r="C2" s="1"/>
      <c r="D2" s="1"/>
      <c r="E2" s="1"/>
      <c r="F2" s="2"/>
      <c r="G2" s="2"/>
      <c r="H2" s="3">
        <f ca="1">VLOOKUP(TODAY(),CF_Sterling!$B:$H,7,1)</f>
        <v>0</v>
      </c>
    </row>
    <row r="4" spans="2:8" x14ac:dyDescent="0.5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6" t="s">
        <v>7</v>
      </c>
    </row>
    <row r="5" spans="2:8" s="12" customFormat="1" x14ac:dyDescent="0.5">
      <c r="B5" s="7">
        <v>40218</v>
      </c>
      <c r="C5" s="8">
        <v>2000</v>
      </c>
      <c r="D5" s="9"/>
      <c r="E5" s="10"/>
      <c r="F5" s="10"/>
      <c r="G5" s="10"/>
      <c r="H5" s="11">
        <f>SUM(C5:G5)</f>
        <v>2000</v>
      </c>
    </row>
    <row r="6" spans="2:8" x14ac:dyDescent="0.5">
      <c r="B6" s="13">
        <f>+[1]Транзакции_Sterling!G26</f>
        <v>40224</v>
      </c>
      <c r="C6" s="14"/>
      <c r="E6" s="12">
        <f>-[1]Транзакции_Sterling!H26*[1]Транзакции_Sterling!I26-[1]Транзакции_Sterling!S26*[1]Транзакции_Sterling!T26-[1]Транзакции_Sterling!AD26*[1]Транзакции_Sterling!AE26-[1]Транзакции_Sterling!AO26*[1]Транзакции_Sterling!AP26-[1]Транзакции_Sterling!AZ26*[1]Транзакции_Sterling!BA26-[1]Транзакции_Sterling!BK26*[1]Транзакции_Sterling!BL26-[1]Транзакции_Sterling!BV26*[1]Транзакции_Sterling!BW26-[1]Транзакции_Sterling!CG26*[1]Транзакции_Sterling!CH26-[1]Транзакции_Sterling!CR26*[1]Транзакции_Sterling!CS26-[1]Транзакции_Sterling!DC26*[1]Транзакции_Sterling!DD26-[1]Транзакции_Sterling!DN26*[1]Транзакции_Sterling!DO26</f>
        <v>-2000.0000000000002</v>
      </c>
      <c r="H6" s="15">
        <f>SUM(C6:G6)+H5</f>
        <v>0</v>
      </c>
    </row>
    <row r="7" spans="2:8" x14ac:dyDescent="0.5">
      <c r="B7" s="13">
        <f>+[1]Транзакции_Sterling!G27</f>
        <v>40247</v>
      </c>
      <c r="C7" s="16">
        <v>200</v>
      </c>
      <c r="E7" s="12">
        <f>-[1]Транзакции_Sterling!H27*[1]Транзакции_Sterling!I27-[1]Транзакции_Sterling!S27*[1]Транзакции_Sterling!T27-[1]Транзакции_Sterling!AD27*[1]Транзакции_Sterling!AE27-[1]Транзакции_Sterling!AO27*[1]Транзакции_Sterling!AP27-[1]Транзакции_Sterling!AZ27*[1]Транзакции_Sterling!BA27-[1]Транзакции_Sterling!BK27*[1]Транзакции_Sterling!BL27-[1]Транзакции_Sterling!BV27*[1]Транзакции_Sterling!BW27-[1]Транзакции_Sterling!CG27*[1]Транзакции_Sterling!CH27-[1]Транзакции_Sterling!CR27*[1]Транзакции_Sterling!CS27-[1]Транзакции_Sterling!DC27*[1]Транзакции_Sterling!DD27-[1]Транзакции_Sterling!DN27*[1]Транзакции_Sterling!DO27</f>
        <v>-200</v>
      </c>
      <c r="H7" s="15">
        <f>SUM(C7:G7)+H6</f>
        <v>0</v>
      </c>
    </row>
    <row r="8" spans="2:8" x14ac:dyDescent="0.5">
      <c r="B8" s="13">
        <f>+[1]Транзакции_Sterling!G28</f>
        <v>40280</v>
      </c>
      <c r="C8" s="16">
        <v>200</v>
      </c>
      <c r="E8" s="12">
        <f>-[1]Транзакции_Sterling!H28*[1]Транзакции_Sterling!I28-[1]Транзакции_Sterling!S28*[1]Транзакции_Sterling!T28-[1]Транзакции_Sterling!AD28*[1]Транзакции_Sterling!AE28-[1]Транзакции_Sterling!AO28*[1]Транзакции_Sterling!AP28-[1]Транзакции_Sterling!AZ28*[1]Транзакции_Sterling!BA28-[1]Транзакции_Sterling!BK28*[1]Транзакции_Sterling!BL28-[1]Транзакции_Sterling!BV28*[1]Транзакции_Sterling!BW28-[1]Транзакции_Sterling!CG28*[1]Транзакции_Sterling!CH28-[1]Транзакции_Sterling!CR28*[1]Транзакции_Sterling!CS28-[1]Транзакции_Sterling!DC28*[1]Транзакции_Sterling!DD28-[1]Транзакции_Sterling!DN28*[1]Транзакции_Sterling!DO28</f>
        <v>-200</v>
      </c>
      <c r="H8" s="15">
        <f t="shared" ref="H8:H34" si="0">SUM(C8:G8)+H7</f>
        <v>0</v>
      </c>
    </row>
    <row r="9" spans="2:8" x14ac:dyDescent="0.5">
      <c r="B9" s="13">
        <f>+[1]Транзакции_Sterling!G29</f>
        <v>40308</v>
      </c>
      <c r="C9" s="16">
        <v>200</v>
      </c>
      <c r="E9" s="12">
        <f>-[1]Транзакции_Sterling!H29*[1]Транзакции_Sterling!I29-[1]Транзакции_Sterling!S29*[1]Транзакции_Sterling!T29-[1]Транзакции_Sterling!AD29*[1]Транзакции_Sterling!AE29-[1]Транзакции_Sterling!AO29*[1]Транзакции_Sterling!AP29-[1]Транзакции_Sterling!AZ29*[1]Транзакции_Sterling!BA29-[1]Транзакции_Sterling!BK29*[1]Транзакции_Sterling!BL29-[1]Транзакции_Sterling!BV29*[1]Транзакции_Sterling!BW29-[1]Транзакции_Sterling!CG29*[1]Транзакции_Sterling!CH29-[1]Транзакции_Sterling!CR29*[1]Транзакции_Sterling!CS29-[1]Транзакции_Sterling!DC29*[1]Транзакции_Sterling!DD29-[1]Транзакции_Sterling!DN29*[1]Транзакции_Sterling!DO29</f>
        <v>-200</v>
      </c>
      <c r="H9" s="15">
        <f t="shared" si="0"/>
        <v>0</v>
      </c>
    </row>
    <row r="10" spans="2:8" x14ac:dyDescent="0.5">
      <c r="B10" s="13">
        <f>+[1]Транзакции_Sterling!G30</f>
        <v>40339</v>
      </c>
      <c r="C10" s="16">
        <v>200</v>
      </c>
      <c r="E10" s="12">
        <f>-[1]Транзакции_Sterling!H30*[1]Транзакции_Sterling!I30-[1]Транзакции_Sterling!S30*[1]Транзакции_Sterling!T30-[1]Транзакции_Sterling!AD30*[1]Транзакции_Sterling!AE30-[1]Транзакции_Sterling!AO30*[1]Транзакции_Sterling!AP30-[1]Транзакции_Sterling!AZ30*[1]Транзакции_Sterling!BA30-[1]Транзакции_Sterling!BK30*[1]Транзакции_Sterling!BL30-[1]Транзакции_Sterling!BV30*[1]Транзакции_Sterling!BW30-[1]Транзакции_Sterling!CG30*[1]Транзакции_Sterling!CH30-[1]Транзакции_Sterling!CR30*[1]Транзакции_Sterling!CS30-[1]Транзакции_Sterling!DC30*[1]Транзакции_Sterling!DD30-[1]Транзакции_Sterling!DN30*[1]Транзакции_Sterling!DO30</f>
        <v>-200</v>
      </c>
      <c r="H10" s="15">
        <f t="shared" si="0"/>
        <v>0</v>
      </c>
    </row>
    <row r="11" spans="2:8" x14ac:dyDescent="0.5">
      <c r="B11" s="13">
        <f>+[1]Транзакции_Sterling!G31</f>
        <v>40368</v>
      </c>
      <c r="C11" s="16">
        <v>200</v>
      </c>
      <c r="E11" s="12">
        <f>-[1]Транзакции_Sterling!H31*[1]Транзакции_Sterling!I31-[1]Транзакции_Sterling!S31*[1]Транзакции_Sterling!T31-[1]Транзакции_Sterling!AD31*[1]Транзакции_Sterling!AE31-[1]Транзакции_Sterling!AO31*[1]Транзакции_Sterling!AP31-[1]Транзакции_Sterling!AZ31*[1]Транзакции_Sterling!BA31-[1]Транзакции_Sterling!BK31*[1]Транзакции_Sterling!BL31-[1]Транзакции_Sterling!BV31*[1]Транзакции_Sterling!BW31-[1]Транзакции_Sterling!CG31*[1]Транзакции_Sterling!CH31-[1]Транзакции_Sterling!CR31*[1]Транзакции_Sterling!CS31-[1]Транзакции_Sterling!DC31*[1]Транзакции_Sterling!DD31-[1]Транзакции_Sterling!DN31*[1]Транзакции_Sterling!DO31</f>
        <v>-200</v>
      </c>
      <c r="H11" s="15">
        <f t="shared" si="0"/>
        <v>0</v>
      </c>
    </row>
    <row r="12" spans="2:8" x14ac:dyDescent="0.5">
      <c r="B12" s="13">
        <f>+[1]Транзакции_Sterling!G32</f>
        <v>40400</v>
      </c>
      <c r="C12" s="16">
        <v>200</v>
      </c>
      <c r="E12" s="12">
        <f>-[1]Транзакции_Sterling!H32*[1]Транзакции_Sterling!I32-[1]Транзакции_Sterling!S32*[1]Транзакции_Sterling!T32-[1]Транзакции_Sterling!AD32*[1]Транзакции_Sterling!AE32-[1]Транзакции_Sterling!AO32*[1]Транзакции_Sterling!AP32-[1]Транзакции_Sterling!AZ32*[1]Транзакции_Sterling!BA32-[1]Транзакции_Sterling!BK32*[1]Транзакции_Sterling!BL32-[1]Транзакции_Sterling!BV32*[1]Транзакции_Sterling!BW32-[1]Транзакции_Sterling!CG32*[1]Транзакции_Sterling!CH32-[1]Транзакции_Sterling!CR32*[1]Транзакции_Sterling!CS32-[1]Транзакции_Sterling!DC32*[1]Транзакции_Sterling!DD32-[1]Транзакции_Sterling!DN32*[1]Транзакции_Sterling!DO32</f>
        <v>-200</v>
      </c>
      <c r="H12" s="15">
        <f t="shared" si="0"/>
        <v>0</v>
      </c>
    </row>
    <row r="13" spans="2:8" x14ac:dyDescent="0.5">
      <c r="B13" s="13">
        <f>+[1]Транзакции_Sterling!G33</f>
        <v>40431</v>
      </c>
      <c r="C13" s="16">
        <v>200</v>
      </c>
      <c r="E13" s="12">
        <f>-[1]Транзакции_Sterling!H33*[1]Транзакции_Sterling!I33-[1]Транзакции_Sterling!S33*[1]Транзакции_Sterling!T33-[1]Транзакции_Sterling!AD33*[1]Транзакции_Sterling!AE33-[1]Транзакции_Sterling!AO33*[1]Транзакции_Sterling!AP33-[1]Транзакции_Sterling!AZ33*[1]Транзакции_Sterling!BA33-[1]Транзакции_Sterling!BK33*[1]Транзакции_Sterling!BL33-[1]Транзакции_Sterling!BV33*[1]Транзакции_Sterling!BW33-[1]Транзакции_Sterling!CG33*[1]Транзакции_Sterling!CH33-[1]Транзакции_Sterling!CR33*[1]Транзакции_Sterling!CS33-[1]Транзакции_Sterling!DC33*[1]Транзакции_Sterling!DD33-[1]Транзакции_Sterling!DN33*[1]Транзакции_Sterling!DO33</f>
        <v>-200</v>
      </c>
      <c r="H13" s="15">
        <f t="shared" si="0"/>
        <v>0</v>
      </c>
    </row>
    <row r="14" spans="2:8" x14ac:dyDescent="0.5">
      <c r="B14" s="13">
        <f>+[1]Транзакции_Sterling!G34</f>
        <v>40459</v>
      </c>
      <c r="C14" s="16">
        <v>200</v>
      </c>
      <c r="E14" s="12">
        <f>-[1]Транзакции_Sterling!H34*[1]Транзакции_Sterling!I34-[1]Транзакции_Sterling!S34*[1]Транзакции_Sterling!T34-[1]Транзакции_Sterling!AD34*[1]Транзакции_Sterling!AE34-[1]Транзакции_Sterling!AO34*[1]Транзакции_Sterling!AP34-[1]Транзакции_Sterling!AZ34*[1]Транзакции_Sterling!BA34-[1]Транзакции_Sterling!BK34*[1]Транзакции_Sterling!BL34-[1]Транзакции_Sterling!BV34*[1]Транзакции_Sterling!BW34-[1]Транзакции_Sterling!CG34*[1]Транзакции_Sterling!CH34-[1]Транзакции_Sterling!CR34*[1]Транзакции_Sterling!CS34-[1]Транзакции_Sterling!DC34*[1]Транзакции_Sterling!DD34-[1]Транзакции_Sterling!DN34*[1]Транзакции_Sterling!DO34</f>
        <v>-200</v>
      </c>
      <c r="H14" s="15">
        <f t="shared" si="0"/>
        <v>0</v>
      </c>
    </row>
    <row r="15" spans="2:8" x14ac:dyDescent="0.5">
      <c r="B15" s="13">
        <f>+[1]Транзакции_Sterling!G35</f>
        <v>40492</v>
      </c>
      <c r="C15" s="16">
        <v>200</v>
      </c>
      <c r="E15" s="12">
        <f>-[1]Транзакции_Sterling!H35*[1]Транзакции_Sterling!I35-[1]Транзакции_Sterling!S35*[1]Транзакции_Sterling!T35-[1]Транзакции_Sterling!AD35*[1]Транзакции_Sterling!AE35-[1]Транзакции_Sterling!AO35*[1]Транзакции_Sterling!AP35-[1]Транзакции_Sterling!AZ35*[1]Транзакции_Sterling!BA35-[1]Транзакции_Sterling!BK35*[1]Транзакции_Sterling!BL35-[1]Транзакции_Sterling!BV35*[1]Транзакции_Sterling!BW35-[1]Транзакции_Sterling!CG35*[1]Транзакции_Sterling!CH35-[1]Транзакции_Sterling!CR35*[1]Транзакции_Sterling!CS35-[1]Транзакции_Sterling!DC35*[1]Транзакции_Sterling!DD35-[1]Транзакции_Sterling!DN35*[1]Транзакции_Sterling!DO35</f>
        <v>-200</v>
      </c>
      <c r="H15" s="15">
        <f t="shared" si="0"/>
        <v>0</v>
      </c>
    </row>
    <row r="16" spans="2:8" x14ac:dyDescent="0.5">
      <c r="B16" s="13">
        <f>+[1]Транзакции_Sterling!G36</f>
        <v>40522</v>
      </c>
      <c r="C16" s="16">
        <v>200</v>
      </c>
      <c r="E16" s="12">
        <f>-[1]Транзакции_Sterling!H36*[1]Транзакции_Sterling!I36-[1]Транзакции_Sterling!S36*[1]Транзакции_Sterling!T36-[1]Транзакции_Sterling!AD36*[1]Транзакции_Sterling!AE36-[1]Транзакции_Sterling!AO36*[1]Транзакции_Sterling!AP36-[1]Транзакции_Sterling!AZ36*[1]Транзакции_Sterling!BA36-[1]Транзакции_Sterling!BK36*[1]Транзакции_Sterling!BL36-[1]Транзакции_Sterling!BV36*[1]Транзакции_Sterling!BW36-[1]Транзакции_Sterling!CG36*[1]Транзакции_Sterling!CH36-[1]Транзакции_Sterling!CR36*[1]Транзакции_Sterling!CS36-[1]Транзакции_Sterling!DC36*[1]Транзакции_Sterling!DD36-[1]Транзакции_Sterling!DN36*[1]Транзакции_Sterling!DO36</f>
        <v>-200</v>
      </c>
      <c r="H16" s="15">
        <f t="shared" si="0"/>
        <v>0</v>
      </c>
    </row>
    <row r="17" spans="2:8" x14ac:dyDescent="0.5">
      <c r="B17" s="17">
        <v>40543</v>
      </c>
      <c r="C17" s="18"/>
      <c r="D17" s="19"/>
      <c r="E17" s="20"/>
      <c r="F17" s="20"/>
      <c r="G17" s="20"/>
      <c r="H17" s="21">
        <f t="shared" si="0"/>
        <v>0</v>
      </c>
    </row>
    <row r="18" spans="2:8" x14ac:dyDescent="0.5">
      <c r="B18" s="13">
        <f>+[1]Транзакции_Sterling!G37</f>
        <v>40553</v>
      </c>
      <c r="C18" s="16">
        <v>200</v>
      </c>
      <c r="E18" s="12">
        <f>-[1]Транзакции_Sterling!H37*[1]Транзакции_Sterling!I37-[1]Транзакции_Sterling!S37*[1]Транзакции_Sterling!T37-[1]Транзакции_Sterling!AD37*[1]Транзакции_Sterling!AE37-[1]Транзакции_Sterling!AO37*[1]Транзакции_Sterling!AP37-[1]Транзакции_Sterling!AZ37*[1]Транзакции_Sterling!BA37-[1]Транзакции_Sterling!BK37*[1]Транзакции_Sterling!BL37-[1]Транзакции_Sterling!BV37*[1]Транзакции_Sterling!BW37-[1]Транзакции_Sterling!CG37*[1]Транзакции_Sterling!CH37-[1]Транзакции_Sterling!CR37*[1]Транзакции_Sterling!CS37-[1]Транзакции_Sterling!DC37*[1]Транзакции_Sterling!DD37-[1]Транзакции_Sterling!DN37*[1]Транзакции_Sterling!DO37</f>
        <v>-200</v>
      </c>
      <c r="H18" s="15">
        <f t="shared" si="0"/>
        <v>0</v>
      </c>
    </row>
    <row r="19" spans="2:8" x14ac:dyDescent="0.5">
      <c r="B19" s="13">
        <f>+[1]Транзакции_Sterling!G38</f>
        <v>40584</v>
      </c>
      <c r="C19" s="16">
        <v>200</v>
      </c>
      <c r="E19" s="12">
        <f>-[1]Транзакции_Sterling!H38*[1]Транзакции_Sterling!I38-[1]Транзакции_Sterling!S38*[1]Транзакции_Sterling!T38-[1]Транзакции_Sterling!AD38*[1]Транзакции_Sterling!AE38-[1]Транзакции_Sterling!AO38*[1]Транзакции_Sterling!AP38-[1]Транзакции_Sterling!AZ38*[1]Транзакции_Sterling!BA38-[1]Транзакции_Sterling!BK38*[1]Транзакции_Sterling!BL38-[1]Транзакции_Sterling!BV38*[1]Транзакции_Sterling!BW38-[1]Транзакции_Sterling!CG38*[1]Транзакции_Sterling!CH38-[1]Транзакции_Sterling!CR38*[1]Транзакции_Sterling!CS38-[1]Транзакции_Sterling!DC38*[1]Транзакции_Sterling!DD38-[1]Транзакции_Sterling!DN38*[1]Транзакции_Sterling!DO38</f>
        <v>-200</v>
      </c>
      <c r="H19" s="15">
        <f t="shared" si="0"/>
        <v>0</v>
      </c>
    </row>
    <row r="20" spans="2:8" x14ac:dyDescent="0.5">
      <c r="B20" s="13">
        <f>+[1]Транзакции_Sterling!G39</f>
        <v>40611</v>
      </c>
      <c r="C20" s="16">
        <v>200</v>
      </c>
      <c r="E20" s="12">
        <f>-[1]Транзакции_Sterling!H39*[1]Транзакции_Sterling!I39-[1]Транзакции_Sterling!S39*[1]Транзакции_Sterling!T39-[1]Транзакции_Sterling!AD39*[1]Транзакции_Sterling!AE39-[1]Транзакции_Sterling!AO39*[1]Транзакции_Sterling!AP39-[1]Транзакции_Sterling!AZ39*[1]Транзакции_Sterling!BA39-[1]Транзакции_Sterling!BK39*[1]Транзакции_Sterling!BL39-[1]Транзакции_Sterling!BV39*[1]Транзакции_Sterling!BW39-[1]Транзакции_Sterling!CG39*[1]Транзакции_Sterling!CH39-[1]Транзакции_Sterling!CR39*[1]Транзакции_Sterling!CS39-[1]Транзакции_Sterling!DC39*[1]Транзакции_Sterling!DD39-[1]Транзакции_Sterling!DN39*[1]Транзакции_Sterling!DO39</f>
        <v>-200</v>
      </c>
      <c r="H20" s="15">
        <f t="shared" si="0"/>
        <v>0</v>
      </c>
    </row>
    <row r="21" spans="2:8" x14ac:dyDescent="0.5">
      <c r="B21" s="13">
        <f>+[1]Транзакции_Sterling!G40</f>
        <v>40641</v>
      </c>
      <c r="C21" s="16">
        <v>300</v>
      </c>
      <c r="E21" s="12">
        <f>-[1]Транзакции_Sterling!H40*[1]Транзакции_Sterling!I40-[1]Транзакции_Sterling!S40*[1]Транзакции_Sterling!T40-[1]Транзакции_Sterling!AD40*[1]Транзакции_Sterling!AE40-[1]Транзакции_Sterling!AO40*[1]Транзакции_Sterling!AP40-[1]Транзакции_Sterling!AZ40*[1]Транзакции_Sterling!BA40-[1]Транзакции_Sterling!BK40*[1]Транзакции_Sterling!BL40-[1]Транзакции_Sterling!BV40*[1]Транзакции_Sterling!BW40-[1]Транзакции_Sterling!CG40*[1]Транзакции_Sterling!CH40-[1]Транзакции_Sterling!CR40*[1]Транзакции_Sterling!CS40-[1]Транзакции_Sterling!DC40*[1]Транзакции_Sterling!DD40-[1]Транзакции_Sterling!DN40*[1]Транзакции_Sterling!DO40</f>
        <v>-300</v>
      </c>
      <c r="H21" s="15">
        <f t="shared" si="0"/>
        <v>0</v>
      </c>
    </row>
    <row r="22" spans="2:8" x14ac:dyDescent="0.5">
      <c r="B22" s="13">
        <f>+[1]Транзакции_Sterling!G41</f>
        <v>40673</v>
      </c>
      <c r="C22" s="16">
        <v>300</v>
      </c>
      <c r="E22" s="12">
        <f>-[1]Транзакции_Sterling!H41*[1]Транзакции_Sterling!I41-[1]Транзакции_Sterling!S41*[1]Транзакции_Sterling!T41-[1]Транзакции_Sterling!AD41*[1]Транзакции_Sterling!AE41-[1]Транзакции_Sterling!AO41*[1]Транзакции_Sterling!AP41-[1]Транзакции_Sterling!AZ41*[1]Транзакции_Sterling!BA41-[1]Транзакции_Sterling!BK41*[1]Транзакции_Sterling!BL41-[1]Транзакции_Sterling!BV41*[1]Транзакции_Sterling!BW41-[1]Транзакции_Sterling!CG41*[1]Транзакции_Sterling!CH41-[1]Транзакции_Sterling!CR41*[1]Транзакции_Sterling!CS41-[1]Транзакции_Sterling!DC41*[1]Транзакции_Sterling!DD41-[1]Транзакции_Sterling!DN41*[1]Транзакции_Sterling!DO41</f>
        <v>-300</v>
      </c>
      <c r="H22" s="15">
        <f t="shared" si="0"/>
        <v>0</v>
      </c>
    </row>
    <row r="23" spans="2:8" x14ac:dyDescent="0.5">
      <c r="B23" s="13">
        <f>+[1]Транзакции_Sterling!G42</f>
        <v>40704</v>
      </c>
      <c r="C23" s="16">
        <v>300</v>
      </c>
      <c r="E23" s="12">
        <f>-[1]Транзакции_Sterling!H42*[1]Транзакции_Sterling!I42-[1]Транзакции_Sterling!S42*[1]Транзакции_Sterling!T42-[1]Транзакции_Sterling!AD42*[1]Транзакции_Sterling!AE42-[1]Транзакции_Sterling!AO42*[1]Транзакции_Sterling!AP42-[1]Транзакции_Sterling!AZ42*[1]Транзакции_Sterling!BA42-[1]Транзакции_Sterling!BK42*[1]Транзакции_Sterling!BL42-[1]Транзакции_Sterling!BV42*[1]Транзакции_Sterling!BW42-[1]Транзакции_Sterling!CG42*[1]Транзакции_Sterling!CH42-[1]Транзакции_Sterling!CR42*[1]Транзакции_Sterling!CS42-[1]Транзакции_Sterling!DC42*[1]Транзакции_Sterling!DD42-[1]Транзакции_Sterling!DN42*[1]Транзакции_Sterling!DO42</f>
        <v>-300.00000000000006</v>
      </c>
      <c r="H23" s="15">
        <f t="shared" si="0"/>
        <v>0</v>
      </c>
    </row>
    <row r="24" spans="2:8" x14ac:dyDescent="0.5">
      <c r="B24" s="13">
        <f>+[1]Транзакции_Sterling!G43</f>
        <v>40732</v>
      </c>
      <c r="C24" s="16">
        <v>300</v>
      </c>
      <c r="E24" s="12">
        <f>-[1]Транзакции_Sterling!H43*[1]Транзакции_Sterling!I43-[1]Транзакции_Sterling!S43*[1]Транзакции_Sterling!T43-[1]Транзакции_Sterling!AD43*[1]Транзакции_Sterling!AE43-[1]Транзакции_Sterling!AO43*[1]Транзакции_Sterling!AP43-[1]Транзакции_Sterling!AZ43*[1]Транзакции_Sterling!BA43-[1]Транзакции_Sterling!BK43*[1]Транзакции_Sterling!BL43-[1]Транзакции_Sterling!BV43*[1]Транзакции_Sterling!BW43-[1]Транзакции_Sterling!CG43*[1]Транзакции_Sterling!CH43-[1]Транзакции_Sterling!CR43*[1]Транзакции_Sterling!CS43-[1]Транзакции_Sterling!DC43*[1]Транзакции_Sterling!DD43-[1]Транзакции_Sterling!DN43*[1]Транзакции_Sterling!DO43</f>
        <v>-300</v>
      </c>
      <c r="H24" s="15">
        <f t="shared" si="0"/>
        <v>0</v>
      </c>
    </row>
    <row r="25" spans="2:8" x14ac:dyDescent="0.5">
      <c r="B25" s="13">
        <f>+[1]Транзакции_Sterling!G44</f>
        <v>40765</v>
      </c>
      <c r="C25" s="16">
        <v>300</v>
      </c>
      <c r="E25" s="12">
        <f>-[1]Транзакции_Sterling!H44*[1]Транзакции_Sterling!I44-[1]Транзакции_Sterling!S44*[1]Транзакции_Sterling!T44-[1]Транзакции_Sterling!AD44*[1]Транзакции_Sterling!AE44-[1]Транзакции_Sterling!AO44*[1]Транзакции_Sterling!AP44-[1]Транзакции_Sterling!AZ44*[1]Транзакции_Sterling!BA44-[1]Транзакции_Sterling!BK44*[1]Транзакции_Sterling!BL44-[1]Транзакции_Sterling!BV44*[1]Транзакции_Sterling!BW44-[1]Транзакции_Sterling!CG44*[1]Транзакции_Sterling!CH44-[1]Транзакции_Sterling!CR44*[1]Транзакции_Sterling!CS44-[1]Транзакции_Sterling!DC44*[1]Транзакции_Sterling!DD44-[1]Транзакции_Sterling!DN44*[1]Транзакции_Sterling!DO44</f>
        <v>-300</v>
      </c>
      <c r="H25" s="15">
        <f t="shared" si="0"/>
        <v>0</v>
      </c>
    </row>
    <row r="26" spans="2:8" x14ac:dyDescent="0.5">
      <c r="B26" s="13">
        <f>+[1]Транзакции_Sterling!G45</f>
        <v>40795</v>
      </c>
      <c r="C26" s="16">
        <v>300</v>
      </c>
      <c r="E26" s="12">
        <f>-[1]Транзакции_Sterling!H45*[1]Транзакции_Sterling!I45-[1]Транзакции_Sterling!S45*[1]Транзакции_Sterling!T45-[1]Транзакции_Sterling!AD45*[1]Транзакции_Sterling!AE45-[1]Транзакции_Sterling!AO45*[1]Транзакции_Sterling!AP45-[1]Транзакции_Sterling!AZ45*[1]Транзакции_Sterling!BA45-[1]Транзакции_Sterling!BK45*[1]Транзакции_Sterling!BL45-[1]Транзакции_Sterling!BV45*[1]Транзакции_Sterling!BW45-[1]Транзакции_Sterling!CG45*[1]Транзакции_Sterling!CH45-[1]Транзакции_Sterling!CR45*[1]Транзакции_Sterling!CS45-[1]Транзакции_Sterling!DC45*[1]Транзакции_Sterling!DD45-[1]Транзакции_Sterling!DN45*[1]Транзакции_Sterling!DO45</f>
        <v>-300</v>
      </c>
      <c r="H26" s="15">
        <f t="shared" si="0"/>
        <v>0</v>
      </c>
    </row>
    <row r="27" spans="2:8" x14ac:dyDescent="0.5">
      <c r="B27" s="13">
        <f>+[1]Транзакции_Sterling!G46</f>
        <v>40826</v>
      </c>
      <c r="C27" s="16">
        <v>300</v>
      </c>
      <c r="E27" s="12">
        <f>-[1]Транзакции_Sterling!H46*[1]Транзакции_Sterling!I46-[1]Транзакции_Sterling!S46*[1]Транзакции_Sterling!T46-[1]Транзакции_Sterling!AD46*[1]Транзакции_Sterling!AE46-[1]Транзакции_Sterling!AO46*[1]Транзакции_Sterling!AP46-[1]Транзакции_Sterling!AZ46*[1]Транзакции_Sterling!BA46-[1]Транзакции_Sterling!BK46*[1]Транзакции_Sterling!BL46-[1]Транзакции_Sterling!BV46*[1]Транзакции_Sterling!BW46-[1]Транзакции_Sterling!CG46*[1]Транзакции_Sterling!CH46-[1]Транзакции_Sterling!CR46*[1]Транзакции_Sterling!CS46-[1]Транзакции_Sterling!DC46*[1]Транзакции_Sterling!DD46-[1]Транзакции_Sterling!DN46*[1]Транзакции_Sterling!DO46</f>
        <v>-300</v>
      </c>
      <c r="H27" s="15">
        <f t="shared" si="0"/>
        <v>0</v>
      </c>
    </row>
    <row r="28" spans="2:8" x14ac:dyDescent="0.5">
      <c r="B28" s="13">
        <f>+[1]Транзакции_Sterling!G47</f>
        <v>40857</v>
      </c>
      <c r="C28" s="16">
        <v>300</v>
      </c>
      <c r="E28" s="12">
        <f>-[1]Транзакции_Sterling!H47*[1]Транзакции_Sterling!I47-[1]Транзакции_Sterling!S47*[1]Транзакции_Sterling!T47-[1]Транзакции_Sterling!AD47*[1]Транзакции_Sterling!AE47-[1]Транзакции_Sterling!AO47*[1]Транзакции_Sterling!AP47-[1]Транзакции_Sterling!AZ47*[1]Транзакции_Sterling!BA47-[1]Транзакции_Sterling!BK47*[1]Транзакции_Sterling!BL47-[1]Транзакции_Sterling!BV47*[1]Транзакции_Sterling!BW47-[1]Транзакции_Sterling!CG47*[1]Транзакции_Sterling!CH47-[1]Транзакции_Sterling!CR47*[1]Транзакции_Sterling!CS47-[1]Транзакции_Sterling!DC47*[1]Транзакции_Sterling!DD47-[1]Транзакции_Sterling!DN47*[1]Транзакции_Sterling!DO47</f>
        <v>-300</v>
      </c>
      <c r="H28" s="15">
        <f t="shared" si="0"/>
        <v>0</v>
      </c>
    </row>
    <row r="29" spans="2:8" x14ac:dyDescent="0.5">
      <c r="B29" s="13">
        <f>+[1]Транзакции_Sterling!G48</f>
        <v>40886</v>
      </c>
      <c r="C29" s="16">
        <v>300</v>
      </c>
      <c r="E29" s="12">
        <f>-[1]Транзакции_Sterling!H48*[1]Транзакции_Sterling!I48-[1]Транзакции_Sterling!S48*[1]Транзакции_Sterling!T48-[1]Транзакции_Sterling!AD48*[1]Транзакции_Sterling!AE48-[1]Транзакции_Sterling!AO48*[1]Транзакции_Sterling!AP48-[1]Транзакции_Sterling!AZ48*[1]Транзакции_Sterling!BA48-[1]Транзакции_Sterling!BK48*[1]Транзакции_Sterling!BL48-[1]Транзакции_Sterling!BV48*[1]Транзакции_Sterling!BW48-[1]Транзакции_Sterling!CG48*[1]Транзакции_Sterling!CH48-[1]Транзакции_Sterling!CR48*[1]Транзакции_Sterling!CS48-[1]Транзакции_Sterling!DC48*[1]Транзакции_Sterling!DD48-[1]Транзакции_Sterling!DN48*[1]Транзакции_Sterling!DO48</f>
        <v>-300</v>
      </c>
      <c r="H29" s="15">
        <f t="shared" si="0"/>
        <v>0</v>
      </c>
    </row>
    <row r="30" spans="2:8" x14ac:dyDescent="0.5">
      <c r="B30" s="17">
        <v>40908</v>
      </c>
      <c r="C30" s="18"/>
      <c r="D30" s="19"/>
      <c r="E30" s="20"/>
      <c r="F30" s="20"/>
      <c r="G30" s="20"/>
      <c r="H30" s="21">
        <f t="shared" si="0"/>
        <v>0</v>
      </c>
    </row>
    <row r="31" spans="2:8" x14ac:dyDescent="0.5">
      <c r="B31" s="13">
        <f>+[1]Транзакции_Sterling!G49</f>
        <v>40918</v>
      </c>
      <c r="C31" s="16">
        <v>300</v>
      </c>
      <c r="E31" s="12">
        <f>-[1]Транзакции_Sterling!H49*[1]Транзакции_Sterling!I49-[1]Транзакции_Sterling!S49*[1]Транзакции_Sterling!T49-[1]Транзакции_Sterling!AD49*[1]Транзакции_Sterling!AE49-[1]Транзакции_Sterling!AO49*[1]Транзакции_Sterling!AP49-[1]Транзакции_Sterling!AZ49*[1]Транзакции_Sterling!BA49-[1]Транзакции_Sterling!BK49*[1]Транзакции_Sterling!BL49-[1]Транзакции_Sterling!BV49*[1]Транзакции_Sterling!BW49-[1]Транзакции_Sterling!CG49*[1]Транзакции_Sterling!CH49-[1]Транзакции_Sterling!CR49*[1]Транзакции_Sterling!CS49-[1]Транзакции_Sterling!DC49*[1]Транзакции_Sterling!DD49-[1]Транзакции_Sterling!DN49*[1]Транзакции_Sterling!DO49</f>
        <v>-300</v>
      </c>
      <c r="H31" s="15">
        <f t="shared" si="0"/>
        <v>0</v>
      </c>
    </row>
    <row r="32" spans="2:8" x14ac:dyDescent="0.5">
      <c r="B32" s="13">
        <f>+[1]Транзакции_Sterling!G51</f>
        <v>41110</v>
      </c>
      <c r="C32" s="14"/>
      <c r="E32" s="12">
        <f>-(-[1]Транзакции_Sterling!H51*[1]Транзакции_Sterling!I51-[1]Транзакции_Sterling!S51*[1]Транзакции_Sterling!T51-[1]Транзакции_Sterling!AD51*[1]Транзакции_Sterling!AE51-[1]Транзакции_Sterling!AO51*[1]Транзакции_Sterling!AP51-[1]Транзакции_Sterling!AZ51*[1]Транзакции_Sterling!BA51-[1]Транзакции_Sterling!BK51*[1]Транзакции_Sterling!BL51-[1]Транзакции_Sterling!BV51*[1]Транзакции_Sterling!BW51-[1]Транзакции_Sterling!CG51*[1]Транзакции_Sterling!CH51-[1]Транзакции_Sterling!CR51*[1]Транзакции_Sterling!CS51-[1]Транзакции_Sterling!DC51*[1]Транзакции_Sterling!DD51-[1]Транзакции_Sterling!DN51*[1]Транзакции_Sterling!DO51)</f>
        <v>8117.9616671549038</v>
      </c>
      <c r="H32" s="15">
        <f t="shared" si="0"/>
        <v>8117.9616671549038</v>
      </c>
    </row>
    <row r="33" spans="2:8" x14ac:dyDescent="0.5">
      <c r="B33" s="13">
        <v>41115</v>
      </c>
      <c r="C33" s="14"/>
      <c r="F33" s="22">
        <v>-502.001667154904</v>
      </c>
      <c r="H33" s="15">
        <f t="shared" si="0"/>
        <v>7615.96</v>
      </c>
    </row>
    <row r="34" spans="2:8" x14ac:dyDescent="0.5">
      <c r="B34" s="13">
        <v>41122</v>
      </c>
      <c r="C34" s="22">
        <f>-7610.14-5.82</f>
        <v>-7615.96</v>
      </c>
      <c r="H34" s="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CF_Sterling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2024-06-16T11:13:52Z</dcterms:created>
  <dcterms:modified xsi:type="dcterms:W3CDTF">2024-06-16T15:44:46Z</dcterms:modified>
</cp:coreProperties>
</file>