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GIos\BGIos-based-on-iS3\Output\Data\Z14\"/>
    </mc:Choice>
  </mc:AlternateContent>
  <bookViews>
    <workbookView xWindow="-108" yWindow="-108" windowWidth="23256" windowHeight="12576" activeTab="1"/>
  </bookViews>
  <sheets>
    <sheet name="PileFoundation" sheetId="1" r:id="rId1"/>
    <sheet name="PileFoundationStrataInfo" sheetId="2" r:id="rId2"/>
  </sheets>
  <definedNames>
    <definedName name="_xlnm._FilterDatabase" localSheetId="0" hidden="1">PileFoundation!$F$1:$F$2</definedName>
    <definedName name="_xlnm._FilterDatabase" localSheetId="1" hidden="1">PileFoundationStrataInfo!$A$1:$M$32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2" l="1"/>
  <c r="H32" i="2" l="1"/>
  <c r="H26" i="2"/>
  <c r="H28" i="2"/>
  <c r="H31" i="2"/>
  <c r="H29" i="2"/>
  <c r="H30" i="2"/>
  <c r="H23" i="2"/>
  <c r="H25" i="2"/>
  <c r="H24" i="2"/>
  <c r="H20" i="2"/>
  <c r="H16" i="2"/>
  <c r="H17" i="2"/>
  <c r="H12" i="2"/>
  <c r="H13" i="2"/>
  <c r="H6" i="2"/>
  <c r="H19" i="2"/>
  <c r="H18" i="2"/>
  <c r="H10" i="2"/>
  <c r="H14" i="2"/>
  <c r="H15" i="2"/>
  <c r="H9" i="2"/>
  <c r="H8" i="2"/>
  <c r="H7" i="2"/>
  <c r="H5" i="2"/>
  <c r="H4" i="2"/>
</calcChain>
</file>

<file path=xl/sharedStrings.xml><?xml version="1.0" encoding="utf-8"?>
<sst xmlns="http://schemas.openxmlformats.org/spreadsheetml/2006/main" count="64" uniqueCount="55">
  <si>
    <t>ID</t>
    <phoneticPr fontId="1" type="noConversion"/>
  </si>
  <si>
    <t>Name</t>
    <phoneticPr fontId="1" type="noConversion"/>
  </si>
  <si>
    <t>Type</t>
    <phoneticPr fontId="1" type="noConversion"/>
  </si>
  <si>
    <t>L</t>
    <phoneticPr fontId="1" type="noConversion"/>
  </si>
  <si>
    <t>B</t>
    <phoneticPr fontId="1" type="noConversion"/>
  </si>
  <si>
    <t>R</t>
    <phoneticPr fontId="1" type="noConversion"/>
  </si>
  <si>
    <t>Xcoordinate</t>
    <phoneticPr fontId="1" type="noConversion"/>
  </si>
  <si>
    <t>OBJECT</t>
    <phoneticPr fontId="1" type="noConversion"/>
  </si>
  <si>
    <t>PileFoundationID</t>
    <phoneticPr fontId="1" type="noConversion"/>
  </si>
  <si>
    <t>StratumID</t>
    <phoneticPr fontId="1" type="noConversion"/>
  </si>
  <si>
    <t>NumberOfPile（承台底桩的数量）</t>
    <phoneticPr fontId="1" type="noConversion"/>
  </si>
  <si>
    <t>DZ-1</t>
    <phoneticPr fontId="1" type="noConversion"/>
  </si>
  <si>
    <t>Rectangle</t>
    <phoneticPr fontId="1" type="noConversion"/>
  </si>
  <si>
    <t>⑥</t>
  </si>
  <si>
    <t>⑦</t>
  </si>
  <si>
    <t>⑦1</t>
    <phoneticPr fontId="1" type="noConversion"/>
  </si>
  <si>
    <t>⑧</t>
  </si>
  <si>
    <t>⑧1</t>
    <phoneticPr fontId="1" type="noConversion"/>
  </si>
  <si>
    <t>⑨</t>
  </si>
  <si>
    <t>⑨1</t>
    <phoneticPr fontId="1" type="noConversion"/>
  </si>
  <si>
    <t>⑩</t>
  </si>
  <si>
    <t>⑩2</t>
    <phoneticPr fontId="1" type="noConversion"/>
  </si>
  <si>
    <t>⑩1</t>
    <phoneticPr fontId="1" type="noConversion"/>
  </si>
  <si>
    <t>⑪</t>
  </si>
  <si>
    <t>PosiE</t>
    <phoneticPr fontId="1" type="noConversion"/>
  </si>
  <si>
    <t>IsHasWater</t>
    <phoneticPr fontId="1" type="noConversion"/>
  </si>
  <si>
    <t>Gama</t>
    <phoneticPr fontId="1" type="noConversion"/>
  </si>
  <si>
    <t>②</t>
    <phoneticPr fontId="1" type="noConversion"/>
  </si>
  <si>
    <t>①</t>
    <phoneticPr fontId="1" type="noConversion"/>
  </si>
  <si>
    <t>①1</t>
    <phoneticPr fontId="1" type="noConversion"/>
  </si>
  <si>
    <t>②2</t>
    <phoneticPr fontId="1" type="noConversion"/>
  </si>
  <si>
    <t>③1</t>
    <phoneticPr fontId="1" type="noConversion"/>
  </si>
  <si>
    <t>③</t>
    <phoneticPr fontId="1" type="noConversion"/>
  </si>
  <si>
    <t>③2</t>
    <phoneticPr fontId="1" type="noConversion"/>
  </si>
  <si>
    <t>④</t>
  </si>
  <si>
    <t>④1</t>
    <phoneticPr fontId="1" type="noConversion"/>
  </si>
  <si>
    <t>⑤</t>
    <phoneticPr fontId="1" type="noConversion"/>
  </si>
  <si>
    <t>⑤1</t>
    <phoneticPr fontId="1" type="noConversion"/>
  </si>
  <si>
    <t>⑥1</t>
    <phoneticPr fontId="1" type="noConversion"/>
  </si>
  <si>
    <t>ElevationOfstratumBottm</t>
    <phoneticPr fontId="1" type="noConversion"/>
  </si>
  <si>
    <t>P</t>
    <phoneticPr fontId="1" type="noConversion"/>
  </si>
  <si>
    <t>DiameterOfPile</t>
    <phoneticPr fontId="1" type="noConversion"/>
  </si>
  <si>
    <t>PileOfB</t>
    <phoneticPr fontId="1" type="noConversion"/>
  </si>
  <si>
    <t>TopOfCushionCap</t>
    <phoneticPr fontId="1" type="noConversion"/>
  </si>
  <si>
    <t>TopOfPile</t>
    <phoneticPr fontId="1" type="noConversion"/>
  </si>
  <si>
    <t>BaseOfPile</t>
    <phoneticPr fontId="1" type="noConversion"/>
  </si>
  <si>
    <t>PileLength</t>
    <phoneticPr fontId="1" type="noConversion"/>
  </si>
  <si>
    <t>DistanceOfPile</t>
    <phoneticPr fontId="1" type="noConversion"/>
  </si>
  <si>
    <t>Es0_100</t>
    <phoneticPr fontId="1" type="noConversion"/>
  </si>
  <si>
    <t>Es100_200</t>
    <phoneticPr fontId="1" type="noConversion"/>
  </si>
  <si>
    <t>Es200_300</t>
    <phoneticPr fontId="1" type="noConversion"/>
  </si>
  <si>
    <t>Es300_400</t>
    <phoneticPr fontId="1" type="noConversion"/>
  </si>
  <si>
    <t>Es400_500</t>
    <phoneticPr fontId="1" type="noConversion"/>
  </si>
  <si>
    <t>Ycoordinate</t>
    <phoneticPr fontId="1" type="noConversion"/>
  </si>
  <si>
    <t>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</si>
</sst>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workbookViewId="0">
      <selection activeCell="H7" sqref="H7"/>
    </sheetView>
  </sheetViews>
  <sheetFormatPr defaultRowHeight="13.8" x14ac:dyDescent="0.25"/>
  <cols>
    <col min="8" max="8" width="14.77734375" customWidth="1"/>
    <col min="9" max="9" width="12.77734375" customWidth="1"/>
    <col min="11" max="11" width="13.44140625" customWidth="1"/>
    <col min="12" max="12" width="12.6640625" customWidth="1"/>
    <col min="13" max="13" width="13.21875" customWidth="1"/>
    <col min="14" max="14" width="19.6640625" customWidth="1"/>
    <col min="15" max="15" width="24.44140625" customWidth="1"/>
    <col min="16" max="16" width="16.109375" customWidth="1"/>
    <col min="17" max="17" width="17.6640625" customWidth="1"/>
    <col min="18" max="18" width="12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41</v>
      </c>
      <c r="I1" s="1" t="s">
        <v>10</v>
      </c>
      <c r="J1" s="1" t="s">
        <v>42</v>
      </c>
      <c r="K1" s="1" t="s">
        <v>47</v>
      </c>
      <c r="L1" s="1" t="s">
        <v>6</v>
      </c>
      <c r="M1" s="1" t="s">
        <v>53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24</v>
      </c>
    </row>
    <row r="2" spans="1:18" x14ac:dyDescent="0.25">
      <c r="A2">
        <v>1</v>
      </c>
      <c r="B2" s="1" t="s">
        <v>11</v>
      </c>
      <c r="C2" s="1" t="s">
        <v>12</v>
      </c>
      <c r="D2" s="1">
        <v>3.746</v>
      </c>
      <c r="E2" s="1">
        <v>3.746</v>
      </c>
      <c r="F2" s="1"/>
      <c r="G2" s="1">
        <v>120</v>
      </c>
      <c r="H2" s="1">
        <v>0.6</v>
      </c>
      <c r="I2" s="1">
        <v>5</v>
      </c>
      <c r="J2" s="1">
        <v>2</v>
      </c>
      <c r="K2" s="1">
        <v>1.2729600000000001</v>
      </c>
      <c r="L2" s="1">
        <v>453886.701</v>
      </c>
      <c r="M2" s="1">
        <v>4419935.4340000004</v>
      </c>
      <c r="N2" s="1">
        <v>6.25</v>
      </c>
      <c r="O2" s="1">
        <v>4.75</v>
      </c>
      <c r="P2" s="1">
        <v>-5.25</v>
      </c>
      <c r="Q2" s="1">
        <v>10</v>
      </c>
      <c r="R2" s="3">
        <v>0.20533000000000001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130" zoomScaleNormal="130" workbookViewId="0">
      <selection activeCell="E63" sqref="E63"/>
    </sheetView>
  </sheetViews>
  <sheetFormatPr defaultRowHeight="13.8" x14ac:dyDescent="0.25"/>
  <cols>
    <col min="1" max="2" width="8.88671875" style="1"/>
    <col min="3" max="3" width="18.77734375" style="1" customWidth="1"/>
    <col min="4" max="4" width="28.109375" style="1" customWidth="1"/>
    <col min="5" max="5" width="14.77734375" style="1" customWidth="1"/>
    <col min="6" max="6" width="12.88671875" style="5" customWidth="1"/>
    <col min="7" max="7" width="25.88671875" style="1" customWidth="1"/>
    <col min="8" max="8" width="11.5546875" style="7" customWidth="1"/>
    <col min="9" max="10" width="13.6640625" style="1" customWidth="1"/>
    <col min="11" max="11" width="11.77734375" style="1" customWidth="1"/>
    <col min="12" max="12" width="12.109375" style="1" customWidth="1"/>
    <col min="13" max="13" width="12" style="1" customWidth="1"/>
    <col min="14" max="16384" width="8.88671875" style="1"/>
  </cols>
  <sheetData>
    <row r="1" spans="1:13" x14ac:dyDescent="0.25">
      <c r="A1" s="1" t="s">
        <v>7</v>
      </c>
      <c r="B1" s="1" t="s">
        <v>0</v>
      </c>
      <c r="C1" s="1" t="s">
        <v>8</v>
      </c>
      <c r="D1" s="1" t="s">
        <v>39</v>
      </c>
      <c r="E1" s="1" t="s">
        <v>9</v>
      </c>
      <c r="F1" s="5" t="s">
        <v>25</v>
      </c>
      <c r="G1" s="1" t="s">
        <v>26</v>
      </c>
      <c r="H1" s="7" t="s">
        <v>54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 x14ac:dyDescent="0.25">
      <c r="A2" s="1">
        <v>1</v>
      </c>
      <c r="B2" s="1">
        <v>1</v>
      </c>
      <c r="C2" s="1">
        <v>1</v>
      </c>
      <c r="D2" s="1">
        <v>37.04</v>
      </c>
      <c r="E2" s="4" t="s">
        <v>28</v>
      </c>
      <c r="F2" s="5" t="b">
        <v>0</v>
      </c>
      <c r="G2" s="1">
        <v>18</v>
      </c>
    </row>
    <row r="3" spans="1:13" x14ac:dyDescent="0.25">
      <c r="A3" s="1">
        <v>2</v>
      </c>
      <c r="B3" s="1">
        <v>2</v>
      </c>
      <c r="C3" s="1">
        <v>1</v>
      </c>
      <c r="D3" s="1">
        <v>36.14</v>
      </c>
      <c r="E3" s="4" t="s">
        <v>29</v>
      </c>
      <c r="F3" s="5" t="b">
        <v>0</v>
      </c>
      <c r="G3" s="1">
        <v>18</v>
      </c>
    </row>
    <row r="4" spans="1:13" x14ac:dyDescent="0.25">
      <c r="A4" s="1">
        <v>3</v>
      </c>
      <c r="B4" s="1">
        <v>3</v>
      </c>
      <c r="C4" s="1">
        <v>1</v>
      </c>
      <c r="D4" s="1">
        <v>34.14</v>
      </c>
      <c r="E4" s="4" t="s">
        <v>27</v>
      </c>
      <c r="F4" s="5" t="b">
        <v>0</v>
      </c>
      <c r="G4" s="1">
        <v>20</v>
      </c>
      <c r="H4" s="7">
        <f>2.8545*(I4+J4)/2</f>
        <v>30.543149999999997</v>
      </c>
      <c r="I4" s="1">
        <v>10.1</v>
      </c>
      <c r="J4" s="1">
        <v>11.3</v>
      </c>
    </row>
    <row r="5" spans="1:13" x14ac:dyDescent="0.25">
      <c r="A5" s="1">
        <v>4</v>
      </c>
      <c r="B5" s="1">
        <v>4</v>
      </c>
      <c r="C5" s="1">
        <v>1</v>
      </c>
      <c r="D5" s="1">
        <v>32.229999999999997</v>
      </c>
      <c r="E5" s="4" t="s">
        <v>30</v>
      </c>
      <c r="F5" s="5" t="b">
        <v>0</v>
      </c>
      <c r="G5" s="1">
        <v>20</v>
      </c>
      <c r="H5" s="7">
        <f>2.8545*I5</f>
        <v>49.953749999999999</v>
      </c>
      <c r="I5" s="1">
        <v>17.5</v>
      </c>
    </row>
    <row r="6" spans="1:13" x14ac:dyDescent="0.25">
      <c r="A6" s="1">
        <v>5</v>
      </c>
      <c r="B6" s="1">
        <v>5</v>
      </c>
      <c r="C6" s="1">
        <v>1</v>
      </c>
      <c r="D6" s="1">
        <v>30.23</v>
      </c>
      <c r="E6" s="4" t="s">
        <v>27</v>
      </c>
      <c r="F6" s="5" t="b">
        <v>0</v>
      </c>
      <c r="G6" s="1">
        <v>20</v>
      </c>
      <c r="H6" s="7">
        <f>2.8545*(I6+J6)/2</f>
        <v>30.543149999999997</v>
      </c>
      <c r="I6" s="1">
        <v>10.1</v>
      </c>
      <c r="J6" s="1">
        <v>11.3</v>
      </c>
    </row>
    <row r="7" spans="1:13" x14ac:dyDescent="0.25">
      <c r="A7" s="1">
        <v>6</v>
      </c>
      <c r="B7" s="1">
        <v>6</v>
      </c>
      <c r="C7" s="1">
        <v>1</v>
      </c>
      <c r="D7" s="1">
        <v>29.33</v>
      </c>
      <c r="E7" s="1" t="s">
        <v>31</v>
      </c>
      <c r="F7" s="5" t="b">
        <v>0</v>
      </c>
      <c r="G7" s="1">
        <v>18.7</v>
      </c>
      <c r="H7" s="7">
        <f>2.8545*(I7+J7)/2</f>
        <v>18.411525000000001</v>
      </c>
      <c r="I7" s="1">
        <v>6.2</v>
      </c>
      <c r="J7" s="1">
        <v>6.7</v>
      </c>
    </row>
    <row r="8" spans="1:13" x14ac:dyDescent="0.25">
      <c r="A8" s="1">
        <v>7</v>
      </c>
      <c r="B8" s="1">
        <v>7</v>
      </c>
      <c r="C8" s="1">
        <v>1</v>
      </c>
      <c r="D8" s="1">
        <v>27.43</v>
      </c>
      <c r="E8" s="1" t="s">
        <v>32</v>
      </c>
      <c r="F8" s="5" t="b">
        <v>0</v>
      </c>
      <c r="G8" s="1">
        <v>19.600000000000001</v>
      </c>
      <c r="H8" s="7">
        <f>2.8545*(I8+J8)/2</f>
        <v>26.689575000000001</v>
      </c>
      <c r="I8" s="1">
        <v>8.8000000000000007</v>
      </c>
      <c r="J8" s="1">
        <v>9.9</v>
      </c>
    </row>
    <row r="9" spans="1:13" x14ac:dyDescent="0.25">
      <c r="A9" s="1">
        <v>8</v>
      </c>
      <c r="B9" s="1">
        <v>8</v>
      </c>
      <c r="C9" s="1">
        <v>1</v>
      </c>
      <c r="D9" s="1">
        <v>26.53</v>
      </c>
      <c r="E9" s="1" t="s">
        <v>33</v>
      </c>
      <c r="F9" s="5" t="b">
        <v>0</v>
      </c>
      <c r="G9" s="1">
        <v>20.3</v>
      </c>
      <c r="H9" s="7">
        <f>2.8545*(I9+J9)/2</f>
        <v>70.077974999999995</v>
      </c>
      <c r="I9" s="1">
        <v>23.3</v>
      </c>
      <c r="J9" s="1">
        <v>25.8</v>
      </c>
    </row>
    <row r="10" spans="1:13" x14ac:dyDescent="0.25">
      <c r="A10" s="1">
        <v>9</v>
      </c>
      <c r="B10" s="1">
        <v>9</v>
      </c>
      <c r="C10" s="1">
        <v>1</v>
      </c>
      <c r="D10" s="1">
        <v>24.73</v>
      </c>
      <c r="E10" s="1" t="s">
        <v>35</v>
      </c>
      <c r="F10" s="5" t="b">
        <v>1</v>
      </c>
      <c r="G10" s="1">
        <v>20</v>
      </c>
      <c r="H10" s="7">
        <f>2.8545*(I10+J10)</f>
        <v>85.634999999999991</v>
      </c>
      <c r="I10" s="1">
        <v>30</v>
      </c>
    </row>
    <row r="11" spans="1:13" x14ac:dyDescent="0.25">
      <c r="A11" s="1">
        <v>10</v>
      </c>
      <c r="B11" s="1">
        <v>10</v>
      </c>
      <c r="C11" s="1">
        <v>1</v>
      </c>
      <c r="D11" s="1">
        <v>24.23</v>
      </c>
      <c r="E11" s="1" t="s">
        <v>34</v>
      </c>
      <c r="F11" s="5" t="b">
        <v>1</v>
      </c>
      <c r="G11" s="1">
        <v>21.5</v>
      </c>
      <c r="H11" s="7">
        <f>2.8545*I11</f>
        <v>199.815</v>
      </c>
      <c r="I11" s="1">
        <v>70</v>
      </c>
    </row>
    <row r="12" spans="1:13" x14ac:dyDescent="0.25">
      <c r="A12" s="1">
        <v>11</v>
      </c>
      <c r="B12" s="1">
        <v>11</v>
      </c>
      <c r="C12" s="1">
        <v>1</v>
      </c>
      <c r="D12" s="1">
        <v>22.73</v>
      </c>
      <c r="E12" s="1" t="s">
        <v>35</v>
      </c>
      <c r="F12" s="5" t="b">
        <v>1</v>
      </c>
      <c r="G12" s="1">
        <v>20</v>
      </c>
      <c r="H12" s="7">
        <f>2.8545*(I12+J12)</f>
        <v>85.634999999999991</v>
      </c>
      <c r="I12" s="1">
        <v>30</v>
      </c>
    </row>
    <row r="13" spans="1:13" x14ac:dyDescent="0.25">
      <c r="A13" s="1">
        <v>12</v>
      </c>
      <c r="B13" s="1">
        <v>12</v>
      </c>
      <c r="C13" s="1">
        <v>1</v>
      </c>
      <c r="D13" s="1">
        <v>19.23</v>
      </c>
      <c r="E13" s="1" t="s">
        <v>34</v>
      </c>
      <c r="F13" s="5" t="b">
        <v>1</v>
      </c>
      <c r="G13" s="1">
        <v>21.5</v>
      </c>
      <c r="H13" s="7">
        <f>2.8545*I13</f>
        <v>199.815</v>
      </c>
      <c r="I13" s="1">
        <v>70</v>
      </c>
    </row>
    <row r="14" spans="1:13" x14ac:dyDescent="0.25">
      <c r="A14" s="1">
        <v>13</v>
      </c>
      <c r="B14" s="1">
        <v>13</v>
      </c>
      <c r="C14" s="1">
        <v>1</v>
      </c>
      <c r="D14" s="1">
        <v>17.43</v>
      </c>
      <c r="E14" s="1" t="s">
        <v>37</v>
      </c>
      <c r="F14" s="5" t="b">
        <v>0</v>
      </c>
      <c r="G14" s="1">
        <v>18.8</v>
      </c>
      <c r="H14" s="7">
        <f t="shared" ref="H14:H17" si="0">2.8545*(I14+J14)/2</f>
        <v>32.113124999999997</v>
      </c>
      <c r="I14" s="1">
        <v>10.9</v>
      </c>
      <c r="J14" s="1">
        <v>11.6</v>
      </c>
    </row>
    <row r="15" spans="1:13" x14ac:dyDescent="0.25">
      <c r="A15" s="1">
        <v>14</v>
      </c>
      <c r="B15" s="1">
        <v>14</v>
      </c>
      <c r="C15" s="1">
        <v>1</v>
      </c>
      <c r="D15" s="1">
        <v>15.33</v>
      </c>
      <c r="E15" s="1" t="s">
        <v>36</v>
      </c>
      <c r="F15" s="5" t="b">
        <v>0</v>
      </c>
      <c r="G15" s="1">
        <v>20.399999999999999</v>
      </c>
      <c r="H15" s="7">
        <f t="shared" si="0"/>
        <v>55.377299999999991</v>
      </c>
      <c r="I15" s="1">
        <v>18.899999999999999</v>
      </c>
      <c r="J15" s="1">
        <v>19.899999999999999</v>
      </c>
    </row>
    <row r="16" spans="1:13" x14ac:dyDescent="0.25">
      <c r="A16" s="1">
        <v>15</v>
      </c>
      <c r="B16" s="1">
        <v>15</v>
      </c>
      <c r="C16" s="1">
        <v>1</v>
      </c>
      <c r="D16" s="1">
        <v>14.63</v>
      </c>
      <c r="E16" s="1" t="s">
        <v>37</v>
      </c>
      <c r="F16" s="5" t="b">
        <v>0</v>
      </c>
      <c r="G16" s="1">
        <v>18.8</v>
      </c>
      <c r="H16" s="7">
        <f t="shared" si="0"/>
        <v>32.113124999999997</v>
      </c>
      <c r="I16" s="1">
        <v>10.9</v>
      </c>
      <c r="J16" s="1">
        <v>11.6</v>
      </c>
    </row>
    <row r="17" spans="1:13" x14ac:dyDescent="0.25">
      <c r="A17" s="1">
        <v>16</v>
      </c>
      <c r="B17" s="1">
        <v>16</v>
      </c>
      <c r="C17" s="1">
        <v>1</v>
      </c>
      <c r="D17" s="1">
        <v>13.63</v>
      </c>
      <c r="E17" s="1" t="s">
        <v>36</v>
      </c>
      <c r="F17" s="5" t="b">
        <v>0</v>
      </c>
      <c r="G17" s="1">
        <v>20.399999999999999</v>
      </c>
      <c r="H17" s="7">
        <f t="shared" si="0"/>
        <v>55.377299999999991</v>
      </c>
      <c r="I17" s="1">
        <v>18.899999999999999</v>
      </c>
      <c r="J17" s="1">
        <v>19.899999999999999</v>
      </c>
    </row>
    <row r="18" spans="1:13" x14ac:dyDescent="0.25">
      <c r="A18" s="1">
        <v>17</v>
      </c>
      <c r="B18" s="1">
        <v>17</v>
      </c>
      <c r="C18" s="1">
        <v>1</v>
      </c>
      <c r="D18" s="1">
        <v>10.73</v>
      </c>
      <c r="E18" s="1" t="s">
        <v>38</v>
      </c>
      <c r="F18" s="5" t="b">
        <v>1</v>
      </c>
      <c r="G18" s="1">
        <v>21</v>
      </c>
      <c r="H18" s="7">
        <f>2.8545*(I18+J18)</f>
        <v>149.86124999999998</v>
      </c>
      <c r="I18" s="1">
        <v>52.5</v>
      </c>
    </row>
    <row r="19" spans="1:13" x14ac:dyDescent="0.25">
      <c r="A19" s="1">
        <v>18</v>
      </c>
      <c r="B19" s="1">
        <v>18</v>
      </c>
      <c r="C19" s="1">
        <v>1</v>
      </c>
      <c r="D19" s="1">
        <v>6.25</v>
      </c>
      <c r="E19" s="1" t="s">
        <v>13</v>
      </c>
      <c r="F19" s="5" t="b">
        <v>1</v>
      </c>
      <c r="G19" s="1">
        <v>22.5</v>
      </c>
      <c r="H19" s="7">
        <f>2.8545*(I19+J19)</f>
        <v>256.90499999999997</v>
      </c>
      <c r="I19" s="1">
        <v>90</v>
      </c>
    </row>
    <row r="20" spans="1:13" x14ac:dyDescent="0.25">
      <c r="A20" s="1">
        <v>19</v>
      </c>
      <c r="B20" s="1">
        <v>19</v>
      </c>
      <c r="C20" s="1">
        <v>1</v>
      </c>
      <c r="D20" s="1">
        <v>1.23</v>
      </c>
      <c r="E20" s="1" t="s">
        <v>13</v>
      </c>
      <c r="F20" s="5" t="b">
        <v>1</v>
      </c>
      <c r="G20" s="1">
        <v>22.5</v>
      </c>
      <c r="H20" s="7">
        <f>2.8545*(I20+J20)</f>
        <v>256.90499999999997</v>
      </c>
      <c r="I20" s="1">
        <v>90</v>
      </c>
      <c r="L20" s="4"/>
    </row>
    <row r="21" spans="1:13" x14ac:dyDescent="0.25">
      <c r="A21" s="1">
        <v>20</v>
      </c>
      <c r="B21" s="1">
        <v>20</v>
      </c>
      <c r="C21" s="1">
        <v>1</v>
      </c>
      <c r="D21" s="1">
        <v>0.43</v>
      </c>
      <c r="E21" s="1" t="s">
        <v>14</v>
      </c>
      <c r="F21" s="5" t="b">
        <v>0</v>
      </c>
      <c r="G21" s="1">
        <v>18.7</v>
      </c>
      <c r="H21" s="7">
        <v>30.15</v>
      </c>
      <c r="I21" s="1">
        <v>15.3</v>
      </c>
      <c r="J21" s="3">
        <v>16</v>
      </c>
      <c r="K21" s="3">
        <v>15</v>
      </c>
      <c r="L21" s="3">
        <v>15.9</v>
      </c>
      <c r="M21" s="3">
        <v>16.5</v>
      </c>
    </row>
    <row r="22" spans="1:13" x14ac:dyDescent="0.25">
      <c r="A22" s="1">
        <v>21</v>
      </c>
      <c r="B22" s="1">
        <v>21</v>
      </c>
      <c r="C22" s="1">
        <v>1</v>
      </c>
      <c r="D22" s="1">
        <v>-1.07</v>
      </c>
      <c r="E22" s="1" t="s">
        <v>15</v>
      </c>
      <c r="F22" s="5" t="b">
        <v>0</v>
      </c>
      <c r="G22" s="1">
        <v>20.2</v>
      </c>
      <c r="H22" s="7">
        <v>69.7</v>
      </c>
      <c r="I22" s="1">
        <v>21.6</v>
      </c>
      <c r="J22" s="3">
        <v>22.8</v>
      </c>
      <c r="K22" s="3">
        <v>23.5</v>
      </c>
      <c r="L22" s="3">
        <v>25.1</v>
      </c>
      <c r="M22" s="3">
        <v>26.1</v>
      </c>
    </row>
    <row r="23" spans="1:13" x14ac:dyDescent="0.25">
      <c r="A23" s="1">
        <v>22</v>
      </c>
      <c r="B23" s="1">
        <v>22</v>
      </c>
      <c r="C23" s="1">
        <v>1</v>
      </c>
      <c r="D23" s="1">
        <v>-1.67</v>
      </c>
      <c r="E23" s="1" t="s">
        <v>17</v>
      </c>
      <c r="F23" s="5" t="b">
        <v>1</v>
      </c>
      <c r="G23" s="1">
        <v>21</v>
      </c>
      <c r="H23" s="7">
        <f>2.8545*I23</f>
        <v>185.54249999999999</v>
      </c>
      <c r="I23" s="1">
        <v>65</v>
      </c>
    </row>
    <row r="24" spans="1:13" x14ac:dyDescent="0.25">
      <c r="A24" s="1">
        <v>23</v>
      </c>
      <c r="B24" s="1">
        <v>23</v>
      </c>
      <c r="C24" s="1">
        <v>1</v>
      </c>
      <c r="D24" s="1">
        <v>-5.25</v>
      </c>
      <c r="E24" s="1" t="s">
        <v>16</v>
      </c>
      <c r="F24" s="5" t="b">
        <v>1</v>
      </c>
      <c r="G24" s="1">
        <v>23</v>
      </c>
      <c r="H24" s="7">
        <f>2.8545*I24</f>
        <v>313.995</v>
      </c>
      <c r="I24" s="1">
        <v>110</v>
      </c>
    </row>
    <row r="25" spans="1:13" x14ac:dyDescent="0.25">
      <c r="A25" s="1">
        <v>24</v>
      </c>
      <c r="B25" s="1">
        <v>24</v>
      </c>
      <c r="C25" s="1">
        <v>1</v>
      </c>
      <c r="D25" s="1">
        <v>-9.07</v>
      </c>
      <c r="E25" s="1" t="s">
        <v>16</v>
      </c>
      <c r="F25" s="5" t="b">
        <v>1</v>
      </c>
      <c r="G25" s="1">
        <v>23</v>
      </c>
      <c r="H25" s="7">
        <f>2.8545*I25</f>
        <v>313.995</v>
      </c>
      <c r="I25" s="1">
        <v>110</v>
      </c>
    </row>
    <row r="26" spans="1:13" x14ac:dyDescent="0.25">
      <c r="A26" s="1">
        <v>25</v>
      </c>
      <c r="B26" s="1">
        <v>25</v>
      </c>
      <c r="C26" s="1">
        <v>1</v>
      </c>
      <c r="D26" s="1">
        <v>-11.57</v>
      </c>
      <c r="E26" s="1" t="s">
        <v>18</v>
      </c>
      <c r="F26" s="5" t="b">
        <v>0</v>
      </c>
      <c r="G26" s="1">
        <v>19.100000000000001</v>
      </c>
      <c r="H26" s="7">
        <f>2.8545*(I26+J26+K26+L26+M26)/5</f>
        <v>49.953749999999999</v>
      </c>
      <c r="I26" s="1">
        <v>16</v>
      </c>
      <c r="J26" s="3">
        <v>17</v>
      </c>
      <c r="K26" s="3">
        <v>17.600000000000001</v>
      </c>
      <c r="L26" s="3">
        <v>18.2</v>
      </c>
      <c r="M26" s="3">
        <v>18.7</v>
      </c>
    </row>
    <row r="27" spans="1:13" x14ac:dyDescent="0.25">
      <c r="A27" s="1">
        <v>26</v>
      </c>
      <c r="B27" s="1">
        <v>26</v>
      </c>
      <c r="C27" s="1">
        <v>1</v>
      </c>
      <c r="D27" s="1">
        <v>-13.37</v>
      </c>
      <c r="E27" s="1" t="s">
        <v>19</v>
      </c>
      <c r="F27" s="5" t="b">
        <v>0</v>
      </c>
      <c r="G27" s="1">
        <v>20.6</v>
      </c>
      <c r="H27" s="7">
        <v>95.3</v>
      </c>
      <c r="I27" s="1">
        <v>25</v>
      </c>
      <c r="J27" s="3">
        <v>26.7</v>
      </c>
      <c r="K27" s="3">
        <v>27.9</v>
      </c>
      <c r="L27" s="3">
        <v>29.2</v>
      </c>
      <c r="M27" s="3">
        <v>30</v>
      </c>
    </row>
    <row r="28" spans="1:13" x14ac:dyDescent="0.25">
      <c r="A28" s="1">
        <v>27</v>
      </c>
      <c r="B28" s="1">
        <v>27</v>
      </c>
      <c r="C28" s="1">
        <v>1</v>
      </c>
      <c r="D28" s="1">
        <v>-15.07</v>
      </c>
      <c r="E28" s="2" t="s">
        <v>21</v>
      </c>
      <c r="F28" s="5" t="b">
        <v>0</v>
      </c>
      <c r="G28" s="1">
        <v>19.5</v>
      </c>
      <c r="H28" s="7">
        <f>2.8545*(I28+J28+K28+L28+M28)/5</f>
        <v>52.522799999999997</v>
      </c>
      <c r="I28" s="1">
        <v>16.7</v>
      </c>
      <c r="J28" s="3">
        <v>17.8</v>
      </c>
      <c r="K28" s="3">
        <v>18.5</v>
      </c>
      <c r="L28" s="3">
        <v>19.5</v>
      </c>
      <c r="M28" s="3">
        <v>19.5</v>
      </c>
    </row>
    <row r="29" spans="1:13" x14ac:dyDescent="0.25">
      <c r="A29" s="1">
        <v>28</v>
      </c>
      <c r="B29" s="1">
        <v>28</v>
      </c>
      <c r="C29" s="1">
        <v>1</v>
      </c>
      <c r="D29" s="1">
        <v>-15.77</v>
      </c>
      <c r="E29" s="1" t="s">
        <v>22</v>
      </c>
      <c r="F29" s="5" t="b">
        <v>0</v>
      </c>
      <c r="G29" s="1">
        <v>20.3</v>
      </c>
      <c r="H29" s="7">
        <f>2.8545*(I29+J29+K29+L29+M29)/5</f>
        <v>72.903930000000003</v>
      </c>
      <c r="I29" s="1">
        <v>21.2</v>
      </c>
      <c r="J29" s="3">
        <v>25.5</v>
      </c>
      <c r="K29" s="3">
        <v>26</v>
      </c>
      <c r="L29" s="3">
        <v>27.2</v>
      </c>
      <c r="M29" s="3">
        <v>27.8</v>
      </c>
    </row>
    <row r="30" spans="1:13" x14ac:dyDescent="0.25">
      <c r="A30" s="1">
        <v>29</v>
      </c>
      <c r="B30" s="1">
        <v>29</v>
      </c>
      <c r="C30" s="1">
        <v>1</v>
      </c>
      <c r="D30" s="1">
        <v>-22.47</v>
      </c>
      <c r="E30" s="1" t="s">
        <v>20</v>
      </c>
      <c r="F30" s="6" t="b">
        <v>0</v>
      </c>
      <c r="G30" s="1">
        <v>21.5</v>
      </c>
      <c r="H30" s="7">
        <f>2.8545*I30</f>
        <v>185.54249999999999</v>
      </c>
      <c r="I30" s="1">
        <v>65</v>
      </c>
    </row>
    <row r="31" spans="1:13" x14ac:dyDescent="0.25">
      <c r="A31" s="1">
        <v>30</v>
      </c>
      <c r="B31" s="1">
        <v>30</v>
      </c>
      <c r="C31" s="1">
        <v>1</v>
      </c>
      <c r="D31" s="1">
        <v>-24.77</v>
      </c>
      <c r="E31" s="1" t="s">
        <v>22</v>
      </c>
      <c r="F31" s="5" t="b">
        <v>0</v>
      </c>
      <c r="G31" s="1">
        <v>20.3</v>
      </c>
      <c r="H31" s="7">
        <f>2.8545*(I31+J31+K31+L31+M31)/5</f>
        <v>72.903930000000003</v>
      </c>
      <c r="I31" s="1">
        <v>21.2</v>
      </c>
      <c r="J31" s="3">
        <v>25.5</v>
      </c>
      <c r="K31" s="3">
        <v>26</v>
      </c>
      <c r="L31" s="3">
        <v>27.2</v>
      </c>
      <c r="M31" s="3">
        <v>27.8</v>
      </c>
    </row>
    <row r="32" spans="1:13" x14ac:dyDescent="0.25">
      <c r="A32" s="1">
        <v>31</v>
      </c>
      <c r="B32" s="1">
        <v>31</v>
      </c>
      <c r="C32" s="1">
        <v>1</v>
      </c>
      <c r="D32" s="1">
        <v>-27.77</v>
      </c>
      <c r="E32" s="2" t="s">
        <v>23</v>
      </c>
      <c r="F32" s="6" t="b">
        <v>0</v>
      </c>
      <c r="G32" s="1">
        <v>20.100000000000001</v>
      </c>
      <c r="H32" s="7">
        <f>2.8545*(I32+J32+K32+L32+M32)/5</f>
        <v>82.437960000000004</v>
      </c>
      <c r="I32" s="1">
        <v>26.8</v>
      </c>
      <c r="J32" s="3">
        <v>28.2</v>
      </c>
      <c r="K32" s="3">
        <v>28.8</v>
      </c>
      <c r="L32" s="3">
        <v>30.7</v>
      </c>
      <c r="M32" s="3">
        <v>29.9</v>
      </c>
    </row>
  </sheetData>
  <autoFilter ref="A1:M3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PileFoundation</vt:lpstr>
      <vt:lpstr>PileFoundationStrataInfo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刘雨濛</cp:lastModifiedBy>
  <dcterms:created xsi:type="dcterms:W3CDTF">2015-06-05T18:19:34Z</dcterms:created>
  <dcterms:modified xsi:type="dcterms:W3CDTF">2020-03-27T06:01:20Z</dcterms:modified>
</cp:coreProperties>
</file>