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man\Desktop\coding\portfolio_pieces\tech_academy_projects\tech-academy-data-science-projects\linear_regression\"/>
    </mc:Choice>
  </mc:AlternateContent>
  <xr:revisionPtr revIDLastSave="0" documentId="13_ncr:1_{57ED232C-9D80-4CDE-9A96-F131A4581DD1}" xr6:coauthVersionLast="47" xr6:coauthVersionMax="47" xr10:uidLastSave="{00000000-0000-0000-0000-000000000000}"/>
  <bookViews>
    <workbookView xWindow="-120" yWindow="-120" windowWidth="24240" windowHeight="13140" xr2:uid="{0574F5F6-4A5C-45DC-8686-94B05CD75E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C14" i="1"/>
  <c r="C12" i="1"/>
  <c r="E4" i="1" s="1"/>
  <c r="H4" i="1" s="1"/>
  <c r="B12" i="1"/>
  <c r="D7" i="1" s="1"/>
  <c r="D2" i="1" l="1"/>
  <c r="E2" i="1"/>
  <c r="H2" i="1" s="1"/>
  <c r="G7" i="1"/>
  <c r="E8" i="1"/>
  <c r="H8" i="1" s="1"/>
  <c r="D5" i="1"/>
  <c r="E5" i="1"/>
  <c r="H5" i="1" s="1"/>
  <c r="D4" i="1"/>
  <c r="D8" i="1"/>
  <c r="D9" i="1"/>
  <c r="E9" i="1"/>
  <c r="H9" i="1" s="1"/>
  <c r="D6" i="1"/>
  <c r="E6" i="1"/>
  <c r="H6" i="1" s="1"/>
  <c r="D3" i="1"/>
  <c r="E3" i="1"/>
  <c r="H3" i="1" s="1"/>
  <c r="E7" i="1"/>
  <c r="H7" i="1" s="1"/>
  <c r="G2" i="1" l="1"/>
  <c r="F2" i="1"/>
  <c r="G4" i="1"/>
  <c r="F4" i="1"/>
  <c r="G6" i="1"/>
  <c r="F6" i="1"/>
  <c r="G8" i="1"/>
  <c r="F8" i="1"/>
  <c r="G3" i="1"/>
  <c r="F3" i="1"/>
  <c r="F7" i="1"/>
  <c r="H11" i="1"/>
  <c r="C16" i="1" s="1"/>
  <c r="F9" i="1"/>
  <c r="G9" i="1"/>
  <c r="F5" i="1"/>
  <c r="G5" i="1"/>
  <c r="G11" i="1" l="1"/>
  <c r="C15" i="1" s="1"/>
  <c r="F11" i="1"/>
</calcChain>
</file>

<file path=xl/sharedStrings.xml><?xml version="1.0" encoding="utf-8"?>
<sst xmlns="http://schemas.openxmlformats.org/spreadsheetml/2006/main" count="16" uniqueCount="16">
  <si>
    <t>mean</t>
  </si>
  <si>
    <t>Mins Running</t>
  </si>
  <si>
    <t>Weight</t>
  </si>
  <si>
    <t>XSD</t>
  </si>
  <si>
    <t>YSD</t>
  </si>
  <si>
    <t>XSDSquared</t>
  </si>
  <si>
    <t>YSD Squared</t>
  </si>
  <si>
    <t>Correlation 
Coefficient</t>
  </si>
  <si>
    <t>SDY</t>
  </si>
  <si>
    <t>SDX</t>
  </si>
  <si>
    <t>slope</t>
  </si>
  <si>
    <t>yIntercept</t>
  </si>
  <si>
    <t>Regression
Equasion</t>
  </si>
  <si>
    <t>multiply 
SDs together</t>
  </si>
  <si>
    <t>Sum:</t>
  </si>
  <si>
    <t>y=.042x + 175.57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</si>
</sst>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75.57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0.042x + 175.57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90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62</c:v>
                </c:pt>
                <c:pt idx="5">
                  <c:v>55</c:v>
                </c:pt>
                <c:pt idx="6">
                  <c:v>58</c:v>
                </c:pt>
                <c:pt idx="7">
                  <c:v>60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180</c:v>
                </c:pt>
                <c:pt idx="1">
                  <c:v>178</c:v>
                </c:pt>
                <c:pt idx="2">
                  <c:v>179</c:v>
                </c:pt>
                <c:pt idx="3">
                  <c:v>177</c:v>
                </c:pt>
                <c:pt idx="4">
                  <c:v>180</c:v>
                </c:pt>
                <c:pt idx="5">
                  <c:v>179</c:v>
                </c:pt>
                <c:pt idx="6">
                  <c:v>177</c:v>
                </c:pt>
                <c:pt idx="7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3-4636-B012-8607C91C2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959632"/>
        <c:axId val="1980957968"/>
      </c:scatterChart>
      <c:valAx>
        <c:axId val="198095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57968"/>
        <c:crosses val="autoZero"/>
        <c:crossBetween val="midCat"/>
      </c:valAx>
      <c:valAx>
        <c:axId val="19809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5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3</xdr:row>
      <xdr:rowOff>157162</xdr:rowOff>
    </xdr:from>
    <xdr:to>
      <xdr:col>17</xdr:col>
      <xdr:colOff>161925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6064C-F4FA-4C8F-87AB-85FCCD8B9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44D2A9-42FA-4334-9358-E7AD48F48CA2}" name="Table3" displayName="Table3" ref="B1:H9" totalsRowShown="0">
  <autoFilter ref="B1:H9" xr:uid="{7844D2A9-42FA-4334-9358-E7AD48F48CA2}"/>
  <tableColumns count="7">
    <tableColumn id="1" xr3:uid="{7002BF63-18DB-44BA-A77B-B0E9EEF9BD02}" name="Mins Running"/>
    <tableColumn id="2" xr3:uid="{3F459FC9-39CF-4E27-AF13-8AC9CEF673B2}" name="Weight"/>
    <tableColumn id="3" xr3:uid="{7BC8D7D8-FB64-414C-B8B9-3C5D3CD64F9E}" name="XSD"/>
    <tableColumn id="4" xr3:uid="{6AE4EC2B-4352-41B0-801A-CA96C3E67746}" name="YSD"/>
    <tableColumn id="5" xr3:uid="{F8DDAEA1-2F41-4BFE-92B4-E24FACB76727}" name="multiply _x000a_SDs together">
      <calculatedColumnFormula>D2*E2</calculatedColumnFormula>
    </tableColumn>
    <tableColumn id="6" xr3:uid="{6EAF0D5E-7F4F-473A-AD57-72ED07723870}" name="XSDSquared">
      <calculatedColumnFormula>D2^2</calculatedColumnFormula>
    </tableColumn>
    <tableColumn id="7" xr3:uid="{0D120722-12C7-459E-A359-DBB3B0E46097}" name="YSD Squared">
      <calculatedColumnFormula>E2^2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B462-5622-498E-AA61-67701D63982F}">
  <dimension ref="A1:H19"/>
  <sheetViews>
    <sheetView tabSelected="1" workbookViewId="0">
      <selection activeCell="C19" sqref="C19"/>
    </sheetView>
  </sheetViews>
  <sheetFormatPr defaultRowHeight="15" x14ac:dyDescent="0.25"/>
  <cols>
    <col min="2" max="2" width="15.140625" customWidth="1"/>
    <col min="3" max="3" width="9.5703125" customWidth="1"/>
    <col min="6" max="6" width="13.28515625" customWidth="1"/>
    <col min="7" max="7" width="13.85546875" customWidth="1"/>
    <col min="8" max="8" width="14.140625" customWidth="1"/>
  </cols>
  <sheetData>
    <row r="1" spans="1:8" ht="45" x14ac:dyDescent="0.25">
      <c r="B1" t="s">
        <v>1</v>
      </c>
      <c r="C1" t="s">
        <v>2</v>
      </c>
      <c r="D1" t="s">
        <v>3</v>
      </c>
      <c r="E1" t="s">
        <v>4</v>
      </c>
      <c r="F1" s="1" t="s">
        <v>13</v>
      </c>
      <c r="G1" t="s">
        <v>5</v>
      </c>
      <c r="H1" t="s">
        <v>6</v>
      </c>
    </row>
    <row r="2" spans="1:8" x14ac:dyDescent="0.25">
      <c r="B2">
        <v>90</v>
      </c>
      <c r="C2">
        <v>180</v>
      </c>
      <c r="D2">
        <f>B2-B12</f>
        <v>26.875</v>
      </c>
      <c r="E2">
        <f>C2-C12</f>
        <v>1.75</v>
      </c>
      <c r="F2">
        <f>D2*E2</f>
        <v>47.03125</v>
      </c>
      <c r="G2">
        <f>D2^2</f>
        <v>722.265625</v>
      </c>
      <c r="H2">
        <f>E2^2</f>
        <v>3.0625</v>
      </c>
    </row>
    <row r="3" spans="1:8" x14ac:dyDescent="0.25">
      <c r="B3">
        <v>50</v>
      </c>
      <c r="C3">
        <v>178</v>
      </c>
      <c r="D3">
        <f>B3-B12</f>
        <v>-13.125</v>
      </c>
      <c r="E3">
        <f>C3-C12</f>
        <v>-0.25</v>
      </c>
      <c r="F3">
        <f t="shared" ref="F3:F9" si="0">D3*E3</f>
        <v>3.28125</v>
      </c>
      <c r="G3">
        <f t="shared" ref="G3:G9" si="1">D3^2</f>
        <v>172.265625</v>
      </c>
      <c r="H3">
        <f t="shared" ref="H3:H9" si="2">E3^2</f>
        <v>6.25E-2</v>
      </c>
    </row>
    <row r="4" spans="1:8" x14ac:dyDescent="0.25">
      <c r="B4">
        <v>60</v>
      </c>
      <c r="C4">
        <v>179</v>
      </c>
      <c r="D4">
        <f>B4-B12</f>
        <v>-3.125</v>
      </c>
      <c r="E4">
        <f>C4-C12</f>
        <v>0.75</v>
      </c>
      <c r="F4">
        <f t="shared" si="0"/>
        <v>-2.34375</v>
      </c>
      <c r="G4">
        <f t="shared" si="1"/>
        <v>9.765625</v>
      </c>
      <c r="H4">
        <f t="shared" si="2"/>
        <v>0.5625</v>
      </c>
    </row>
    <row r="5" spans="1:8" x14ac:dyDescent="0.25">
      <c r="B5">
        <v>70</v>
      </c>
      <c r="C5">
        <v>177</v>
      </c>
      <c r="D5">
        <f>B5-B12</f>
        <v>6.875</v>
      </c>
      <c r="E5">
        <f>C5-C12</f>
        <v>-1.25</v>
      </c>
      <c r="F5">
        <f t="shared" si="0"/>
        <v>-8.59375</v>
      </c>
      <c r="G5">
        <f t="shared" si="1"/>
        <v>47.265625</v>
      </c>
      <c r="H5">
        <f t="shared" si="2"/>
        <v>1.5625</v>
      </c>
    </row>
    <row r="6" spans="1:8" x14ac:dyDescent="0.25">
      <c r="B6">
        <v>62</v>
      </c>
      <c r="C6">
        <v>180</v>
      </c>
      <c r="D6">
        <f>B6-B12</f>
        <v>-1.125</v>
      </c>
      <c r="E6">
        <f>C6-C12</f>
        <v>1.75</v>
      </c>
      <c r="F6">
        <f t="shared" si="0"/>
        <v>-1.96875</v>
      </c>
      <c r="G6">
        <f t="shared" si="1"/>
        <v>1.265625</v>
      </c>
      <c r="H6">
        <f t="shared" si="2"/>
        <v>3.0625</v>
      </c>
    </row>
    <row r="7" spans="1:8" x14ac:dyDescent="0.25">
      <c r="B7">
        <v>55</v>
      </c>
      <c r="C7">
        <v>179</v>
      </c>
      <c r="D7">
        <f>B7-B12</f>
        <v>-8.125</v>
      </c>
      <c r="E7">
        <f>C7-C12</f>
        <v>0.75</v>
      </c>
      <c r="F7">
        <f t="shared" si="0"/>
        <v>-6.09375</v>
      </c>
      <c r="G7">
        <f t="shared" si="1"/>
        <v>66.015625</v>
      </c>
      <c r="H7">
        <f t="shared" si="2"/>
        <v>0.5625</v>
      </c>
    </row>
    <row r="8" spans="1:8" x14ac:dyDescent="0.25">
      <c r="B8">
        <v>58</v>
      </c>
      <c r="C8">
        <v>177</v>
      </c>
      <c r="D8">
        <f>B8-B12</f>
        <v>-5.125</v>
      </c>
      <c r="E8">
        <f>C8-C12</f>
        <v>-1.25</v>
      </c>
      <c r="F8">
        <f t="shared" si="0"/>
        <v>6.40625</v>
      </c>
      <c r="G8">
        <f t="shared" si="1"/>
        <v>26.265625</v>
      </c>
      <c r="H8">
        <f t="shared" si="2"/>
        <v>1.5625</v>
      </c>
    </row>
    <row r="9" spans="1:8" x14ac:dyDescent="0.25">
      <c r="B9">
        <v>60</v>
      </c>
      <c r="C9">
        <v>176</v>
      </c>
      <c r="D9">
        <f>B9-B12</f>
        <v>-3.125</v>
      </c>
      <c r="E9">
        <f>C9-C12</f>
        <v>-2.25</v>
      </c>
      <c r="F9">
        <f t="shared" si="0"/>
        <v>7.03125</v>
      </c>
      <c r="G9">
        <f t="shared" si="1"/>
        <v>9.765625</v>
      </c>
      <c r="H9">
        <f t="shared" si="2"/>
        <v>5.0625</v>
      </c>
    </row>
    <row r="11" spans="1:8" x14ac:dyDescent="0.25">
      <c r="E11" t="s">
        <v>14</v>
      </c>
      <c r="F11">
        <f>SUM(F2:F9)</f>
        <v>44.75</v>
      </c>
      <c r="G11">
        <f>SUM(G2:G9)</f>
        <v>1054.875</v>
      </c>
      <c r="H11">
        <f>SUM(H2:H9)</f>
        <v>15.5</v>
      </c>
    </row>
    <row r="12" spans="1:8" x14ac:dyDescent="0.25">
      <c r="A12" t="s">
        <v>0</v>
      </c>
      <c r="B12">
        <f>SUM(B2:B9)/8</f>
        <v>63.125</v>
      </c>
      <c r="C12">
        <f>SUM(C2:C9)/8</f>
        <v>178.25</v>
      </c>
    </row>
    <row r="14" spans="1:8" ht="30" x14ac:dyDescent="0.25">
      <c r="B14" s="1" t="s">
        <v>7</v>
      </c>
      <c r="C14">
        <f>F11/(G11*H11)^0.5</f>
        <v>0.3499666744179209</v>
      </c>
    </row>
    <row r="15" spans="1:8" x14ac:dyDescent="0.25">
      <c r="B15" t="s">
        <v>9</v>
      </c>
      <c r="C15">
        <f>(G11/7)^0.5</f>
        <v>12.275847366737198</v>
      </c>
    </row>
    <row r="16" spans="1:8" x14ac:dyDescent="0.25">
      <c r="B16" t="s">
        <v>8</v>
      </c>
      <c r="C16">
        <f>(H11/7)^0.5</f>
        <v>1.4880476182856899</v>
      </c>
    </row>
    <row r="17" spans="2:3" x14ac:dyDescent="0.25">
      <c r="B17" t="s">
        <v>10</v>
      </c>
      <c r="C17">
        <f>C14*(C16/C15)</f>
        <v>4.2422087925109611E-2</v>
      </c>
    </row>
    <row r="18" spans="2:3" x14ac:dyDescent="0.25">
      <c r="B18" t="s">
        <v>11</v>
      </c>
      <c r="C18">
        <f>C12-C17*B12</f>
        <v>175.57210569972744</v>
      </c>
    </row>
    <row r="19" spans="2:3" ht="30" x14ac:dyDescent="0.25">
      <c r="B19" s="1" t="s">
        <v>12</v>
      </c>
      <c r="C19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Lyman</dc:creator>
  <cp:lastModifiedBy>Lyman</cp:lastModifiedBy>
  <dcterms:created xsi:type="dcterms:W3CDTF">2021-06-05T02:54:18Z</dcterms:created>
  <dcterms:modified xsi:type="dcterms:W3CDTF">2021-06-05T13:38:36Z</dcterms:modified>
</cp:coreProperties>
</file>