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bymin\OneDrive\문서\카카오톡 받은 파일\"/>
    </mc:Choice>
  </mc:AlternateContent>
  <bookViews>
    <workbookView xWindow="-105" yWindow="-105" windowWidth="23250" windowHeight="12570" firstSheet="14" activeTab="19"/>
  </bookViews>
  <sheets>
    <sheet name="tb_detail_code" sheetId="1" r:id="rId1"/>
    <sheet name="tb_group_code" sheetId="2" r:id="rId2"/>
    <sheet name="tb_userinfo" sheetId="3" r:id="rId3"/>
    <sheet name="tb_negotiation" sheetId="7" r:id="rId4"/>
    <sheet name="tb_promotion" sheetId="8" r:id="rId5"/>
    <sheet name="tb_atd_info" sheetId="9" r:id="rId6"/>
    <sheet name="tb_insurance_info" sheetId="10" r:id="rId7"/>
    <sheet name="tb_salary_info" sheetId="11" r:id="rId8"/>
    <sheet name="tb_rest" sheetId="12" r:id="rId9"/>
    <sheet name="tb_notice" sheetId="13" r:id="rId10"/>
    <sheet name="tb_salesplan" sheetId="14" r:id="rId11"/>
    <sheet name="tb_client" sheetId="15" r:id="rId12"/>
    <sheet name="tb_procduct" sheetId="16" r:id="rId13"/>
    <sheet name="tb_product_type" sheetId="17" r:id="rId14"/>
    <sheet name="tb_account_title" sheetId="18" r:id="rId15"/>
    <sheet name="tb_expense" sheetId="19" r:id="rId16"/>
    <sheet name="tb_account_info" sheetId="20" r:id="rId17"/>
    <sheet name="tb_contract" sheetId="21" r:id="rId18"/>
    <sheet name="tm_mnu_mst" sheetId="4" r:id="rId19"/>
    <sheet name="tn_usr_mnu_atrt" sheetId="5" r:id="rId20"/>
    <sheet name="tb_detail_code (check)" sheetId="6" r:id="rId21"/>
    <sheet name="tb_file" sheetId="22" r:id="rId22"/>
  </sheets>
  <definedNames>
    <definedName name="_xlnm._FilterDatabase" localSheetId="0" hidden="1">tb_detail_code!$A$1:$N$1</definedName>
    <definedName name="_xlnm._FilterDatabase" localSheetId="20" hidden="1">'tb_detail_code (check)'!$A$1:$N$82</definedName>
  </definedNames>
  <calcPr calcId="162913"/>
</workbook>
</file>

<file path=xl/calcChain.xml><?xml version="1.0" encoding="utf-8"?>
<calcChain xmlns="http://schemas.openxmlformats.org/spreadsheetml/2006/main">
  <c r="M8" i="21" l="1"/>
  <c r="K8" i="21"/>
  <c r="M7" i="21"/>
  <c r="K7" i="21" s="1"/>
  <c r="M6" i="21"/>
  <c r="K6" i="21" s="1"/>
  <c r="M5" i="21"/>
  <c r="K5" i="21"/>
  <c r="M4" i="21"/>
  <c r="M3" i="21"/>
  <c r="K3" i="21" s="1"/>
  <c r="M2" i="21"/>
  <c r="K2" i="21"/>
  <c r="J5" i="11"/>
  <c r="F5" i="11" s="1"/>
  <c r="J4" i="11"/>
  <c r="F4" i="11" s="1"/>
  <c r="G4" i="11"/>
  <c r="J3" i="11"/>
  <c r="G3" i="11" s="1"/>
  <c r="J2" i="11"/>
  <c r="E2" i="11" s="1"/>
  <c r="G2" i="11"/>
  <c r="F2" i="11"/>
  <c r="C2" i="11"/>
  <c r="K4" i="21" l="1"/>
  <c r="N4" i="21" s="1"/>
  <c r="N8" i="21"/>
  <c r="N5" i="21"/>
  <c r="N2" i="21"/>
  <c r="N6" i="21"/>
  <c r="N3" i="21"/>
  <c r="N7" i="21"/>
  <c r="D2" i="11"/>
  <c r="D5" i="11"/>
  <c r="K2" i="11"/>
  <c r="C4" i="11"/>
  <c r="K4" i="11" s="1"/>
  <c r="D4" i="11"/>
  <c r="D3" i="11"/>
  <c r="E4" i="11"/>
  <c r="E3" i="11"/>
  <c r="C5" i="11"/>
  <c r="G5" i="11"/>
  <c r="K5" i="11" s="1"/>
  <c r="F3" i="11"/>
  <c r="C3" i="11"/>
  <c r="E5" i="11"/>
  <c r="K3" i="11" l="1"/>
</calcChain>
</file>

<file path=xl/sharedStrings.xml><?xml version="1.0" encoding="utf-8"?>
<sst xmlns="http://schemas.openxmlformats.org/spreadsheetml/2006/main" count="1272" uniqueCount="496">
  <si>
    <t>detail_code</t>
  </si>
  <si>
    <t>group_code</t>
  </si>
  <si>
    <t>detail_name</t>
  </si>
  <si>
    <t>note</t>
  </si>
  <si>
    <t>use_yn</t>
  </si>
  <si>
    <t>regId</t>
  </si>
  <si>
    <t>reg_date</t>
  </si>
  <si>
    <t>updateId</t>
  </si>
  <si>
    <t>update_date</t>
  </si>
  <si>
    <t>sequence</t>
  </si>
  <si>
    <t>d_temp_field1</t>
  </si>
  <si>
    <t>d_temp_field2</t>
  </si>
  <si>
    <t>d_temp_field3</t>
  </si>
  <si>
    <t>d_temp_field4</t>
  </si>
  <si>
    <t>1</t>
  </si>
  <si>
    <t>BKcd</t>
  </si>
  <si>
    <t>국민은행</t>
  </si>
  <si>
    <t>Y</t>
  </si>
  <si>
    <t>EDUcd</t>
  </si>
  <si>
    <t>고등학교</t>
  </si>
  <si>
    <t>Okcd</t>
  </si>
  <si>
    <t>승인대기중</t>
  </si>
  <si>
    <t>POScd</t>
  </si>
  <si>
    <t>전무</t>
  </si>
  <si>
    <t>REVEXPcd</t>
  </si>
  <si>
    <t>수입</t>
  </si>
  <si>
    <t>admin</t>
  </si>
  <si>
    <t>STTcd</t>
  </si>
  <si>
    <t>입금대기</t>
  </si>
  <si>
    <t>VACcd</t>
  </si>
  <si>
    <t>반차</t>
  </si>
  <si>
    <t>10</t>
  </si>
  <si>
    <t>케이뱅크</t>
  </si>
  <si>
    <t>승인완료(발주)</t>
  </si>
  <si>
    <t>11</t>
  </si>
  <si>
    <t>SC제일은행</t>
  </si>
  <si>
    <t>입고전</t>
  </si>
  <si>
    <t>12</t>
  </si>
  <si>
    <t>하나은행</t>
  </si>
  <si>
    <t>입고완료</t>
  </si>
  <si>
    <t>13</t>
  </si>
  <si>
    <t>대구은행</t>
  </si>
  <si>
    <t>배송준비</t>
  </si>
  <si>
    <t>14</t>
  </si>
  <si>
    <t>부산은행</t>
  </si>
  <si>
    <t>배송중</t>
  </si>
  <si>
    <t>15</t>
  </si>
  <si>
    <t>경남은행</t>
  </si>
  <si>
    <t>배송완료</t>
  </si>
  <si>
    <t>16</t>
  </si>
  <si>
    <t>광주은행</t>
  </si>
  <si>
    <t>17</t>
  </si>
  <si>
    <t>전북은행</t>
  </si>
  <si>
    <t>18</t>
  </si>
  <si>
    <t>제주은행</t>
  </si>
  <si>
    <t>2</t>
  </si>
  <si>
    <t>우리은행</t>
  </si>
  <si>
    <t>대학교</t>
  </si>
  <si>
    <t>승인</t>
  </si>
  <si>
    <t>상무</t>
  </si>
  <si>
    <t>지출</t>
  </si>
  <si>
    <t>입금완료</t>
  </si>
  <si>
    <t>월차</t>
  </si>
  <si>
    <t>3</t>
  </si>
  <si>
    <t>신한은행</t>
  </si>
  <si>
    <t>대학원</t>
  </si>
  <si>
    <t>반려</t>
  </si>
  <si>
    <t>이사</t>
  </si>
  <si>
    <t>반품대기</t>
  </si>
  <si>
    <t>연차</t>
  </si>
  <si>
    <t>4</t>
  </si>
  <si>
    <t>한국씨티은행</t>
  </si>
  <si>
    <t>부장</t>
  </si>
  <si>
    <t>승인대기(반품)</t>
  </si>
  <si>
    <t>5</t>
  </si>
  <si>
    <t>중소기업은행</t>
  </si>
  <si>
    <t>차장</t>
  </si>
  <si>
    <t>승인완료(반품)</t>
  </si>
  <si>
    <t>6</t>
  </si>
  <si>
    <t>한국산업은행</t>
  </si>
  <si>
    <t>과장</t>
  </si>
  <si>
    <t>반품진행중</t>
  </si>
  <si>
    <t>7</t>
  </si>
  <si>
    <t>수협은행</t>
  </si>
  <si>
    <t>대리</t>
  </si>
  <si>
    <t>반품완료</t>
  </si>
  <si>
    <t>8</t>
  </si>
  <si>
    <t>NH농협은행</t>
  </si>
  <si>
    <t>사원</t>
  </si>
  <si>
    <t>구매확정</t>
  </si>
  <si>
    <t>9</t>
  </si>
  <si>
    <t>카카오뱅크</t>
  </si>
  <si>
    <t>승인대기(발주)</t>
  </si>
  <si>
    <t>A</t>
  </si>
  <si>
    <t>USERcd</t>
  </si>
  <si>
    <t>관리자</t>
  </si>
  <si>
    <t>A100</t>
  </si>
  <si>
    <t>ACCcd</t>
  </si>
  <si>
    <t>온라인매출</t>
  </si>
  <si>
    <t>B</t>
  </si>
  <si>
    <t>회사임원</t>
  </si>
  <si>
    <t>B200</t>
  </si>
  <si>
    <t>영업매출</t>
  </si>
  <si>
    <t>C</t>
  </si>
  <si>
    <t>회계/총무관리자</t>
  </si>
  <si>
    <t>C300</t>
  </si>
  <si>
    <t>급여</t>
  </si>
  <si>
    <t>D</t>
  </si>
  <si>
    <t>영업담당자</t>
  </si>
  <si>
    <t>D400</t>
  </si>
  <si>
    <t>복리후생비</t>
  </si>
  <si>
    <t>E</t>
  </si>
  <si>
    <t>SCM 관리자</t>
  </si>
  <si>
    <t>E500</t>
  </si>
  <si>
    <t>접대비</t>
  </si>
  <si>
    <t>F</t>
  </si>
  <si>
    <t>구매담당자</t>
  </si>
  <si>
    <t>F600</t>
  </si>
  <si>
    <t>통신비</t>
  </si>
  <si>
    <t>G</t>
  </si>
  <si>
    <t>배송관리자</t>
  </si>
  <si>
    <t>G700</t>
  </si>
  <si>
    <t>TEST</t>
  </si>
  <si>
    <t>H</t>
  </si>
  <si>
    <t>배송팀</t>
  </si>
  <si>
    <t>I</t>
  </si>
  <si>
    <t>창고관리자</t>
  </si>
  <si>
    <t>J</t>
  </si>
  <si>
    <t>기업</t>
  </si>
  <si>
    <t>K</t>
  </si>
  <si>
    <t>SCM임원</t>
  </si>
  <si>
    <t>SE00</t>
  </si>
  <si>
    <t>RGcd</t>
  </si>
  <si>
    <t>강남구</t>
  </si>
  <si>
    <t>SE01</t>
  </si>
  <si>
    <t>강동구</t>
  </si>
  <si>
    <t>SE02</t>
  </si>
  <si>
    <t>강서구</t>
  </si>
  <si>
    <t>SE03</t>
  </si>
  <si>
    <t>구로구</t>
  </si>
  <si>
    <t>SE04</t>
  </si>
  <si>
    <t>동대문구</t>
  </si>
  <si>
    <t>SE05</t>
  </si>
  <si>
    <t>마포구</t>
  </si>
  <si>
    <t>SE06</t>
  </si>
  <si>
    <t>서초구</t>
  </si>
  <si>
    <t>SE07</t>
  </si>
  <si>
    <t>성북구</t>
  </si>
  <si>
    <t>SE08</t>
  </si>
  <si>
    <t>양천구</t>
  </si>
  <si>
    <t>SE09</t>
  </si>
  <si>
    <t>은평구</t>
  </si>
  <si>
    <t>상세</t>
  </si>
  <si>
    <t>상세코드테스트용</t>
  </si>
  <si>
    <t>코드명</t>
  </si>
  <si>
    <t>dd</t>
  </si>
  <si>
    <t>scm</t>
  </si>
  <si>
    <t>group_name</t>
  </si>
  <si>
    <t>g_temp_field1</t>
  </si>
  <si>
    <t>g_temp_field2</t>
  </si>
  <si>
    <t>g_temp_field3</t>
  </si>
  <si>
    <t>사용자구분</t>
  </si>
  <si>
    <t>loginID</t>
  </si>
  <si>
    <t>user_type</t>
  </si>
  <si>
    <t>name</t>
  </si>
  <si>
    <t>password</t>
  </si>
  <si>
    <t>sex</t>
  </si>
  <si>
    <t>zip_code</t>
  </si>
  <si>
    <t>addr</t>
  </si>
  <si>
    <t>MNU_ID</t>
  </si>
  <si>
    <t>HIR_MNU_ID</t>
  </si>
  <si>
    <t>MNU_NM</t>
  </si>
  <si>
    <t>MNU_URL</t>
  </si>
  <si>
    <t>MNU_DVS_COD</t>
  </si>
  <si>
    <t>GRP_NUM</t>
  </si>
  <si>
    <t>ODR</t>
  </si>
  <si>
    <t>LVL</t>
  </si>
  <si>
    <t>MNU_ICO_COD</t>
  </si>
  <si>
    <t>USE_POA</t>
  </si>
  <si>
    <t>DLT_POA</t>
  </si>
  <si>
    <t>E1000</t>
  </si>
  <si>
    <t>인사/급여</t>
  </si>
  <si>
    <t/>
  </si>
  <si>
    <t>menu000</t>
  </si>
  <si>
    <t>N</t>
  </si>
  <si>
    <t>E1010</t>
  </si>
  <si>
    <t>인사관리</t>
  </si>
  <si>
    <t>/employee/empMgt.do</t>
  </si>
  <si>
    <t>E1020</t>
  </si>
  <si>
    <t>승진내역관리</t>
  </si>
  <si>
    <t>/employee/empGrade.do</t>
  </si>
  <si>
    <t>E1030</t>
  </si>
  <si>
    <t>근태관리</t>
  </si>
  <si>
    <t>/employee/taapprove.do</t>
  </si>
  <si>
    <t>E1040</t>
  </si>
  <si>
    <t>근태신청</t>
  </si>
  <si>
    <t>/employee/empTaApply.do</t>
  </si>
  <si>
    <t>E1050</t>
  </si>
  <si>
    <t>근태현황조회</t>
  </si>
  <si>
    <t>/employee/empTaCalendar.do</t>
  </si>
  <si>
    <t>E1060</t>
  </si>
  <si>
    <t>급여관리</t>
  </si>
  <si>
    <t>/employee/empPayment.do</t>
  </si>
  <si>
    <t>E1070</t>
  </si>
  <si>
    <t>급여조회</t>
  </si>
  <si>
    <t>/employee/empPayHist.do</t>
  </si>
  <si>
    <t>E2000</t>
  </si>
  <si>
    <t>회계</t>
  </si>
  <si>
    <t>E2010</t>
  </si>
  <si>
    <t>계정과목관리</t>
  </si>
  <si>
    <t>/accounting/acctitle.do</t>
  </si>
  <si>
    <t>E2020</t>
  </si>
  <si>
    <t>지출결의서 신청</t>
  </si>
  <si>
    <t>/accounting/empDv.do</t>
  </si>
  <si>
    <t>E2030</t>
  </si>
  <si>
    <t>지출결의서 조회 및 승인</t>
  </si>
  <si>
    <t>/accounting/bmDv.do</t>
  </si>
  <si>
    <t>E2040</t>
  </si>
  <si>
    <t>회계전표 조회</t>
  </si>
  <si>
    <t>/accounting/accSlipF.do</t>
  </si>
  <si>
    <t>E3000</t>
  </si>
  <si>
    <t>매출</t>
  </si>
  <si>
    <t>E3020</t>
  </si>
  <si>
    <t>일별매출현황</t>
  </si>
  <si>
    <t>/sales/ddRevenue.do</t>
  </si>
  <si>
    <t>E3030</t>
  </si>
  <si>
    <t>월별매출현황</t>
  </si>
  <si>
    <t>/sales/mmRevenue.do</t>
  </si>
  <si>
    <t>E3040</t>
  </si>
  <si>
    <t>년별매출현황</t>
  </si>
  <si>
    <t>/sales/yyRevenue.do</t>
  </si>
  <si>
    <t>E4000</t>
  </si>
  <si>
    <t>영업</t>
  </si>
  <si>
    <t>E4010</t>
  </si>
  <si>
    <t>영업계획</t>
  </si>
  <si>
    <t>/business/empSalePlan.do</t>
  </si>
  <si>
    <t>E4020</t>
  </si>
  <si>
    <t>영업실적조회</t>
  </si>
  <si>
    <t>/business/bmSalePlan.do</t>
  </si>
  <si>
    <t>E4030</t>
  </si>
  <si>
    <t>거래처 관리</t>
  </si>
  <si>
    <t>/business/bizPartner.do</t>
  </si>
  <si>
    <t>E4040</t>
  </si>
  <si>
    <t>수주관리</t>
  </si>
  <si>
    <t>/business/oeManagement.do</t>
  </si>
  <si>
    <t>E4050</t>
  </si>
  <si>
    <t>견적서 작성 및 조회</t>
  </si>
  <si>
    <t>/business/estManagement.do</t>
  </si>
  <si>
    <t>E5000</t>
  </si>
  <si>
    <t>시스템관리</t>
  </si>
  <si>
    <t>E5010</t>
  </si>
  <si>
    <t>공지사항</t>
  </si>
  <si>
    <t>/system/notice.do</t>
  </si>
  <si>
    <t>E5020</t>
  </si>
  <si>
    <t>부서관리</t>
  </si>
  <si>
    <t>/system/deptMgr.do</t>
  </si>
  <si>
    <t>E5030</t>
  </si>
  <si>
    <t>공통코드관리</t>
  </si>
  <si>
    <t>/system/comnCodMgr.do</t>
  </si>
  <si>
    <t>직급코드</t>
  </si>
  <si>
    <t>휴가코드</t>
  </si>
  <si>
    <t>rank_cd</t>
    <phoneticPr fontId="3" type="noConversion"/>
  </si>
  <si>
    <t>rest_cd</t>
    <phoneticPr fontId="3" type="noConversion"/>
  </si>
  <si>
    <t>user_type</t>
    <phoneticPr fontId="3" type="noConversion"/>
  </si>
  <si>
    <t>bank_cd</t>
    <phoneticPr fontId="3" type="noConversion"/>
  </si>
  <si>
    <t>은행코드</t>
    <phoneticPr fontId="3" type="noConversion"/>
  </si>
  <si>
    <t>dept_cd</t>
    <phoneticPr fontId="3" type="noConversion"/>
  </si>
  <si>
    <t>부서코드</t>
    <phoneticPr fontId="3" type="noConversion"/>
  </si>
  <si>
    <t>lcategory_cd</t>
    <phoneticPr fontId="3" type="noConversion"/>
  </si>
  <si>
    <t>대분류코드</t>
    <phoneticPr fontId="3" type="noConversion"/>
  </si>
  <si>
    <t>laccount_cd</t>
    <phoneticPr fontId="3" type="noConversion"/>
  </si>
  <si>
    <t>제품</t>
    <phoneticPr fontId="3" type="noConversion"/>
  </si>
  <si>
    <t>계정과목</t>
    <phoneticPr fontId="3" type="noConversion"/>
  </si>
  <si>
    <t>영업부</t>
    <phoneticPr fontId="3" type="noConversion"/>
  </si>
  <si>
    <t>회계부</t>
    <phoneticPr fontId="3" type="noConversion"/>
  </si>
  <si>
    <t>기획부</t>
    <phoneticPr fontId="3" type="noConversion"/>
  </si>
  <si>
    <t>서버</t>
    <phoneticPr fontId="3" type="noConversion"/>
  </si>
  <si>
    <t>UPS</t>
    <phoneticPr fontId="3" type="noConversion"/>
  </si>
  <si>
    <t>Router</t>
    <phoneticPr fontId="3" type="noConversion"/>
  </si>
  <si>
    <t>복리후생비</t>
    <phoneticPr fontId="3" type="noConversion"/>
  </si>
  <si>
    <t>급여</t>
    <phoneticPr fontId="3" type="noConversion"/>
  </si>
  <si>
    <t>세금과공과</t>
    <phoneticPr fontId="3" type="noConversion"/>
  </si>
  <si>
    <t>차량유지비</t>
    <phoneticPr fontId="3" type="noConversion"/>
  </si>
  <si>
    <t>소모품비</t>
    <phoneticPr fontId="3" type="noConversion"/>
  </si>
  <si>
    <t>hp</t>
    <phoneticPr fontId="3" type="noConversion"/>
  </si>
  <si>
    <t>email</t>
    <phoneticPr fontId="3" type="noConversion"/>
  </si>
  <si>
    <t>det_addr</t>
    <phoneticPr fontId="3" type="noConversion"/>
  </si>
  <si>
    <t>account</t>
    <phoneticPr fontId="3" type="noConversion"/>
  </si>
  <si>
    <t>school_cd</t>
  </si>
  <si>
    <t>school_cd</t>
    <phoneticPr fontId="3" type="noConversion"/>
  </si>
  <si>
    <t>학력코드</t>
    <phoneticPr fontId="3" type="noConversion"/>
  </si>
  <si>
    <t>고졸</t>
    <phoneticPr fontId="3" type="noConversion"/>
  </si>
  <si>
    <t>대졸</t>
    <phoneticPr fontId="3" type="noConversion"/>
  </si>
  <si>
    <t>초대졸</t>
    <phoneticPr fontId="3" type="noConversion"/>
  </si>
  <si>
    <t>A</t>
    <phoneticPr fontId="3" type="noConversion"/>
  </si>
  <si>
    <t>B</t>
    <phoneticPr fontId="3" type="noConversion"/>
  </si>
  <si>
    <t>C</t>
    <phoneticPr fontId="3" type="noConversion"/>
  </si>
  <si>
    <t>Y</t>
    <phoneticPr fontId="3" type="noConversion"/>
  </si>
  <si>
    <t>status_cd</t>
    <phoneticPr fontId="3" type="noConversion"/>
  </si>
  <si>
    <t>재직코드</t>
    <phoneticPr fontId="3" type="noConversion"/>
  </si>
  <si>
    <t>재직</t>
    <phoneticPr fontId="3" type="noConversion"/>
  </si>
  <si>
    <t>휴직</t>
    <phoneticPr fontId="3" type="noConversion"/>
  </si>
  <si>
    <t>퇴직</t>
    <phoneticPr fontId="3" type="noConversion"/>
  </si>
  <si>
    <t>emp_no</t>
    <phoneticPr fontId="3" type="noConversion"/>
  </si>
  <si>
    <t>birthday</t>
    <phoneticPr fontId="3" type="noConversion"/>
  </si>
  <si>
    <t>st_date</t>
    <phoneticPr fontId="3" type="noConversion"/>
  </si>
  <si>
    <t>ed_date</t>
    <phoneticPr fontId="3" type="noConversion"/>
  </si>
  <si>
    <t>file_cd</t>
    <phoneticPr fontId="3" type="noConversion"/>
  </si>
  <si>
    <t>file_no</t>
    <phoneticPr fontId="3" type="noConversion"/>
  </si>
  <si>
    <t>admin</t>
    <phoneticPr fontId="5" type="noConversion"/>
  </si>
  <si>
    <t>관리자</t>
    <phoneticPr fontId="5" type="noConversion"/>
  </si>
  <si>
    <t>남</t>
    <phoneticPr fontId="5" type="noConversion"/>
  </si>
  <si>
    <t>010-1234-5678</t>
    <phoneticPr fontId="5" type="noConversion"/>
  </si>
  <si>
    <t>abc@naver.com</t>
    <phoneticPr fontId="5" type="noConversion"/>
  </si>
  <si>
    <t>1954.05.08</t>
    <phoneticPr fontId="5" type="noConversion"/>
  </si>
  <si>
    <t>3125-45-1569189</t>
    <phoneticPr fontId="5" type="noConversion"/>
  </si>
  <si>
    <t>서울 영등포</t>
    <phoneticPr fontId="5" type="noConversion"/>
  </si>
  <si>
    <t>어디어디</t>
    <phoneticPr fontId="5" type="noConversion"/>
  </si>
  <si>
    <t>2006.05.09</t>
    <phoneticPr fontId="5" type="noConversion"/>
  </si>
  <si>
    <t>check1</t>
    <phoneticPr fontId="5" type="noConversion"/>
  </si>
  <si>
    <t>여</t>
    <phoneticPr fontId="5" type="noConversion"/>
  </si>
  <si>
    <t>010-1234-5688</t>
    <phoneticPr fontId="5" type="noConversion"/>
  </si>
  <si>
    <t>abc123@naver.com</t>
    <phoneticPr fontId="5" type="noConversion"/>
  </si>
  <si>
    <t>1996.12.16</t>
    <phoneticPr fontId="5" type="noConversion"/>
  </si>
  <si>
    <t>3161-12-1565489</t>
    <phoneticPr fontId="5" type="noConversion"/>
  </si>
  <si>
    <t>서울 구로</t>
    <phoneticPr fontId="5" type="noConversion"/>
  </si>
  <si>
    <t>2016.09.12</t>
    <phoneticPr fontId="5" type="noConversion"/>
  </si>
  <si>
    <t>check2</t>
    <phoneticPr fontId="5" type="noConversion"/>
  </si>
  <si>
    <t>010-1234-5694</t>
    <phoneticPr fontId="5" type="noConversion"/>
  </si>
  <si>
    <t>abczxcv@naver.com</t>
    <phoneticPr fontId="5" type="noConversion"/>
  </si>
  <si>
    <t>2001.01.31</t>
    <phoneticPr fontId="5" type="noConversion"/>
  </si>
  <si>
    <t>2135-51-6354312</t>
    <phoneticPr fontId="5" type="noConversion"/>
  </si>
  <si>
    <t>서울 여의도</t>
    <phoneticPr fontId="5" type="noConversion"/>
  </si>
  <si>
    <t>2020.08.24</t>
    <phoneticPr fontId="5" type="noConversion"/>
  </si>
  <si>
    <t>A</t>
    <phoneticPr fontId="5" type="noConversion"/>
  </si>
  <si>
    <t>B</t>
    <phoneticPr fontId="5" type="noConversion"/>
  </si>
  <si>
    <t>C</t>
    <phoneticPr fontId="5" type="noConversion"/>
  </si>
  <si>
    <t>check3</t>
    <phoneticPr fontId="5" type="noConversion"/>
  </si>
  <si>
    <t>D</t>
    <phoneticPr fontId="5" type="noConversion"/>
  </si>
  <si>
    <t>김전무</t>
    <phoneticPr fontId="5" type="noConversion"/>
  </si>
  <si>
    <t>김회계</t>
    <phoneticPr fontId="5" type="noConversion"/>
  </si>
  <si>
    <t>김영업</t>
    <phoneticPr fontId="5" type="noConversion"/>
  </si>
  <si>
    <t>010-1234-5168</t>
    <phoneticPr fontId="5" type="noConversion"/>
  </si>
  <si>
    <t>loginID</t>
    <phoneticPr fontId="3" type="noConversion"/>
  </si>
  <si>
    <t>nego_date</t>
    <phoneticPr fontId="3" type="noConversion"/>
  </si>
  <si>
    <t>year_pay</t>
  </si>
  <si>
    <t>year_pay</t>
    <phoneticPr fontId="3" type="noConversion"/>
  </si>
  <si>
    <t>prmtn_date</t>
    <phoneticPr fontId="3" type="noConversion"/>
  </si>
  <si>
    <t>prmtn_name</t>
    <phoneticPr fontId="3" type="noConversion"/>
  </si>
  <si>
    <t>atd_no</t>
    <phoneticPr fontId="3" type="noConversion"/>
  </si>
  <si>
    <t>rest_rsn</t>
    <phoneticPr fontId="3" type="noConversion"/>
  </si>
  <si>
    <t>reject_rsn</t>
  </si>
  <si>
    <t>reject_rsn</t>
    <phoneticPr fontId="3" type="noConversion"/>
  </si>
  <si>
    <t>app_date</t>
    <phoneticPr fontId="3" type="noConversion"/>
  </si>
  <si>
    <t>rest_day</t>
    <phoneticPr fontId="3" type="noConversion"/>
  </si>
  <si>
    <t>atd_name</t>
    <phoneticPr fontId="3" type="noConversion"/>
  </si>
  <si>
    <t>atd_yn</t>
    <phoneticPr fontId="3" type="noConversion"/>
  </si>
  <si>
    <t>ins_no</t>
    <phoneticPr fontId="3" type="noConversion"/>
  </si>
  <si>
    <t>ins_name</t>
    <phoneticPr fontId="3" type="noConversion"/>
  </si>
  <si>
    <t>ins_rate</t>
    <phoneticPr fontId="3" type="noConversion"/>
  </si>
  <si>
    <t>national_ins</t>
  </si>
  <si>
    <t>health_ins</t>
  </si>
  <si>
    <t>industrial_ins</t>
  </si>
  <si>
    <t>emp_ins</t>
  </si>
  <si>
    <t>tax</t>
  </si>
  <si>
    <t>salary_date</t>
  </si>
  <si>
    <t>salary_pay</t>
  </si>
  <si>
    <t>real_pay</t>
  </si>
  <si>
    <t>extra_pay</t>
  </si>
  <si>
    <t>pay_yn</t>
  </si>
  <si>
    <t>total_rest</t>
  </si>
  <si>
    <t>remain_rest</t>
  </si>
  <si>
    <t>use_date</t>
  </si>
  <si>
    <t>use_date</t>
    <phoneticPr fontId="3" type="noConversion"/>
  </si>
  <si>
    <t>salary_no</t>
    <phoneticPr fontId="3" type="noConversion"/>
  </si>
  <si>
    <t>notice_title</t>
  </si>
  <si>
    <t>notice_date</t>
  </si>
  <si>
    <t>notice_det</t>
  </si>
  <si>
    <t>notice_no</t>
    <phoneticPr fontId="3" type="noConversion"/>
  </si>
  <si>
    <t>plan_date</t>
  </si>
  <si>
    <t>goal_date</t>
  </si>
  <si>
    <t>goal_amt</t>
  </si>
  <si>
    <t>now_amt</t>
  </si>
  <si>
    <t>plan_no</t>
    <phoneticPr fontId="3" type="noConversion"/>
  </si>
  <si>
    <t>product_no</t>
    <phoneticPr fontId="3" type="noConversion"/>
  </si>
  <si>
    <t>mcategory_cd</t>
    <phoneticPr fontId="3" type="noConversion"/>
  </si>
  <si>
    <t>client_no</t>
  </si>
  <si>
    <t>client_no</t>
    <phoneticPr fontId="3" type="noConversion"/>
  </si>
  <si>
    <t>client_type</t>
  </si>
  <si>
    <t>client_name</t>
  </si>
  <si>
    <t>det_addr</t>
  </si>
  <si>
    <t>manager_name</t>
  </si>
  <si>
    <t>manager_hp</t>
  </si>
  <si>
    <t>client_tel</t>
  </si>
  <si>
    <t>fax_tel</t>
  </si>
  <si>
    <t>manager_email</t>
  </si>
  <si>
    <t>permit_no</t>
  </si>
  <si>
    <t>product_name</t>
  </si>
  <si>
    <t>price</t>
  </si>
  <si>
    <t>stock</t>
  </si>
  <si>
    <t>account_name</t>
  </si>
  <si>
    <t>account_type</t>
  </si>
  <si>
    <t>account_cd</t>
    <phoneticPr fontId="3" type="noConversion"/>
  </si>
  <si>
    <t>exp_det</t>
  </si>
  <si>
    <t>exp_date</t>
  </si>
  <si>
    <t>exp_spent</t>
  </si>
  <si>
    <t>exp_yn</t>
  </si>
  <si>
    <t>yn_date</t>
  </si>
  <si>
    <t>exp_name</t>
  </si>
  <si>
    <t>exp_no</t>
    <phoneticPr fontId="3" type="noConversion"/>
  </si>
  <si>
    <t>account_pay</t>
  </si>
  <si>
    <t>account_no</t>
    <phoneticPr fontId="3" type="noConversion"/>
  </si>
  <si>
    <t>order_cd</t>
    <phoneticPr fontId="3" type="noConversion"/>
  </si>
  <si>
    <t>contract_no</t>
    <phoneticPr fontId="3" type="noConversion"/>
  </si>
  <si>
    <t>contract_date</t>
  </si>
  <si>
    <t>product_amt</t>
  </si>
  <si>
    <t>amt_price</t>
  </si>
  <si>
    <t>total_price</t>
  </si>
  <si>
    <t>contract_type</t>
  </si>
  <si>
    <t>estimate_cd</t>
    <phoneticPr fontId="3" type="noConversion"/>
  </si>
  <si>
    <t>boss</t>
    <phoneticPr fontId="5" type="noConversion"/>
  </si>
  <si>
    <t>개인 사정</t>
    <phoneticPr fontId="5" type="noConversion"/>
  </si>
  <si>
    <t>개인 no</t>
    <phoneticPr fontId="5" type="noConversion"/>
  </si>
  <si>
    <t>n</t>
    <phoneticPr fontId="5" type="noConversion"/>
  </si>
  <si>
    <t>국가 사정</t>
    <phoneticPr fontId="5" type="noConversion"/>
  </si>
  <si>
    <t>null</t>
    <phoneticPr fontId="5" type="noConversion"/>
  </si>
  <si>
    <t>y</t>
    <phoneticPr fontId="5" type="noConversion"/>
  </si>
  <si>
    <t>지구 사정</t>
    <phoneticPr fontId="5" type="noConversion"/>
  </si>
  <si>
    <t>국민연금</t>
    <phoneticPr fontId="3" type="noConversion"/>
  </si>
  <si>
    <t>건강보험</t>
    <phoneticPr fontId="3" type="noConversion"/>
  </si>
  <si>
    <t>고용보험</t>
    <phoneticPr fontId="3" type="noConversion"/>
  </si>
  <si>
    <t>산재보험</t>
    <phoneticPr fontId="3" type="noConversion"/>
  </si>
  <si>
    <t>배고파요</t>
    <phoneticPr fontId="5" type="noConversion"/>
  </si>
  <si>
    <t>밥 줘</t>
    <phoneticPr fontId="5" type="noConversion"/>
  </si>
  <si>
    <t>밥주세요</t>
    <phoneticPr fontId="5" type="noConversion"/>
  </si>
  <si>
    <t>삼겹살</t>
    <phoneticPr fontId="5" type="noConversion"/>
  </si>
  <si>
    <t>2023-04-31</t>
    <phoneticPr fontId="5" type="noConversion"/>
  </si>
  <si>
    <t>본사</t>
    <phoneticPr fontId="5" type="noConversion"/>
  </si>
  <si>
    <t>구로구</t>
    <phoneticPr fontId="5" type="noConversion"/>
  </si>
  <si>
    <t>안심</t>
    <phoneticPr fontId="5" type="noConversion"/>
  </si>
  <si>
    <t>010-4561-7863</t>
    <phoneticPr fontId="5" type="noConversion"/>
  </si>
  <si>
    <t>02-4561-5948</t>
    <phoneticPr fontId="5" type="noConversion"/>
  </si>
  <si>
    <t>02-4561-5949</t>
    <phoneticPr fontId="5" type="noConversion"/>
  </si>
  <si>
    <t>alsd@naver.com</t>
    <phoneticPr fontId="5" type="noConversion"/>
  </si>
  <si>
    <t>026-15-41516</t>
    <phoneticPr fontId="5" type="noConversion"/>
  </si>
  <si>
    <t>돈내는 회사 1</t>
    <phoneticPr fontId="5" type="noConversion"/>
  </si>
  <si>
    <t>경상남도 거창</t>
    <phoneticPr fontId="5" type="noConversion"/>
  </si>
  <si>
    <t>거창 담당자</t>
    <phoneticPr fontId="5" type="noConversion"/>
  </si>
  <si>
    <t>010-2168-9874</t>
    <phoneticPr fontId="5" type="noConversion"/>
  </si>
  <si>
    <t>055-5654-8721</t>
    <phoneticPr fontId="5" type="noConversion"/>
  </si>
  <si>
    <t>055-5654-8722</t>
    <phoneticPr fontId="5" type="noConversion"/>
  </si>
  <si>
    <t>qwken@naver.com</t>
    <phoneticPr fontId="5" type="noConversion"/>
  </si>
  <si>
    <t>515-55-21316</t>
    <phoneticPr fontId="5" type="noConversion"/>
  </si>
  <si>
    <t>돈내는 회사 2</t>
    <phoneticPr fontId="5" type="noConversion"/>
  </si>
  <si>
    <t>충청북도 청주</t>
    <phoneticPr fontId="5" type="noConversion"/>
  </si>
  <si>
    <t>청주 담당자</t>
    <phoneticPr fontId="5" type="noConversion"/>
  </si>
  <si>
    <t>010-1232-2135</t>
    <phoneticPr fontId="5" type="noConversion"/>
  </si>
  <si>
    <t>043-9876-2135</t>
    <phoneticPr fontId="5" type="noConversion"/>
  </si>
  <si>
    <t>02-9876-2136</t>
    <phoneticPr fontId="5" type="noConversion"/>
  </si>
  <si>
    <t>zcxnvkl@naver.com</t>
    <phoneticPr fontId="5" type="noConversion"/>
  </si>
  <si>
    <t>122-87-91352</t>
    <phoneticPr fontId="5" type="noConversion"/>
  </si>
  <si>
    <t>hp-001</t>
    <phoneticPr fontId="5" type="noConversion"/>
  </si>
  <si>
    <t>ibm-001</t>
    <phoneticPr fontId="5" type="noConversion"/>
  </si>
  <si>
    <t>삼정테크-001</t>
    <phoneticPr fontId="5" type="noConversion"/>
  </si>
  <si>
    <t>삼품전원테크-001</t>
    <phoneticPr fontId="5" type="noConversion"/>
  </si>
  <si>
    <t>부림-001</t>
    <phoneticPr fontId="5" type="noConversion"/>
  </si>
  <si>
    <t>컴스마크-001</t>
    <phoneticPr fontId="5" type="noConversion"/>
  </si>
  <si>
    <t>컴스마크-002</t>
    <phoneticPr fontId="5" type="noConversion"/>
  </si>
  <si>
    <t>hp</t>
    <phoneticPr fontId="5" type="noConversion"/>
  </si>
  <si>
    <t>ibm</t>
    <phoneticPr fontId="5" type="noConversion"/>
  </si>
  <si>
    <t>삼정</t>
    <phoneticPr fontId="5" type="noConversion"/>
  </si>
  <si>
    <t>삼품전원</t>
    <phoneticPr fontId="5" type="noConversion"/>
  </si>
  <si>
    <t>부림</t>
    <phoneticPr fontId="5" type="noConversion"/>
  </si>
  <si>
    <t>컴스마트</t>
    <phoneticPr fontId="5" type="noConversion"/>
  </si>
  <si>
    <t>접대비</t>
    <phoneticPr fontId="5" type="noConversion"/>
  </si>
  <si>
    <t>지출</t>
    <phoneticPr fontId="5" type="noConversion"/>
  </si>
  <si>
    <t>유류비</t>
    <phoneticPr fontId="5" type="noConversion"/>
  </si>
  <si>
    <t>식대비</t>
    <phoneticPr fontId="5" type="noConversion"/>
  </si>
  <si>
    <t>식대</t>
    <phoneticPr fontId="5" type="noConversion"/>
  </si>
  <si>
    <t>**</t>
    <phoneticPr fontId="5" type="noConversion"/>
  </si>
  <si>
    <t>A01</t>
    <phoneticPr fontId="5" type="noConversion"/>
  </si>
  <si>
    <t>A02</t>
  </si>
  <si>
    <t>A03</t>
  </si>
  <si>
    <t>A04</t>
    <phoneticPr fontId="5" type="noConversion"/>
  </si>
  <si>
    <t>A00</t>
    <phoneticPr fontId="5" type="noConversion"/>
  </si>
  <si>
    <t>B01</t>
    <phoneticPr fontId="5" type="noConversion"/>
  </si>
  <si>
    <t>1(견적)</t>
    <phoneticPr fontId="5" type="noConversion"/>
  </si>
  <si>
    <t>B02</t>
  </si>
  <si>
    <t>B00</t>
    <phoneticPr fontId="5" type="noConversion"/>
  </si>
  <si>
    <t>2(수주)</t>
    <phoneticPr fontId="5" type="noConversion"/>
  </si>
  <si>
    <t>A04</t>
  </si>
  <si>
    <t>file_type</t>
  </si>
  <si>
    <t>file_nadd</t>
  </si>
  <si>
    <t>file_madd</t>
  </si>
  <si>
    <t>file_size</t>
  </si>
  <si>
    <t>file_name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</si>
</sst>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\-mm\-dd\ AM/PM\ h:mm:ss"/>
    <numFmt numFmtId="177" formatCode="0_);[Red]\(0\)"/>
  </numFmts>
  <fonts count="6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u/>
      <sz val="11"/>
      <color theme="10"/>
      <name val="맑은 고딕"/>
      <family val="2"/>
      <scheme val="minor"/>
    </font>
    <font>
      <sz val="8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3D3D3"/>
      </patternFill>
    </fill>
    <fill>
      <patternFill patternType="solid">
        <fgColor rgb="FFD3D3D3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2" fillId="2" borderId="0"/>
    <xf numFmtId="0" fontId="2" fillId="2" borderId="0"/>
    <xf numFmtId="0" fontId="2" fillId="2" borderId="0"/>
    <xf numFmtId="0" fontId="2" fillId="3" borderId="0"/>
    <xf numFmtId="0" fontId="4" fillId="0" borderId="0" applyNumberFormat="0" applyFill="0" applyBorder="0" applyAlignment="0" applyProtection="0"/>
  </cellStyleXfs>
  <cellXfs count="13">
    <xf numFmtId="0" fontId="0" fillId="0" borderId="0" xfId="0"/>
    <xf numFmtId="0" fontId="1" fillId="2" borderId="0" xfId="0" applyFont="1" applyFill="1"/>
    <xf numFmtId="176" fontId="0" fillId="0" borderId="0" xfId="0" applyNumberFormat="1"/>
    <xf numFmtId="0" fontId="2" fillId="2" borderId="0" xfId="1"/>
    <xf numFmtId="14" fontId="0" fillId="0" borderId="0" xfId="0" applyNumberFormat="1"/>
    <xf numFmtId="0" fontId="2" fillId="2" borderId="0" xfId="2"/>
    <xf numFmtId="0" fontId="2" fillId="2" borderId="0" xfId="3"/>
    <xf numFmtId="0" fontId="2" fillId="3" borderId="0" xfId="4"/>
    <xf numFmtId="0" fontId="0" fillId="0" borderId="0" xfId="0" applyAlignment="1">
      <alignment horizontal="center" vertical="center"/>
    </xf>
    <xf numFmtId="0" fontId="4" fillId="0" borderId="0" xfId="5" applyAlignment="1">
      <alignment horizontal="center" vertical="center"/>
    </xf>
    <xf numFmtId="0" fontId="2" fillId="3" borderId="0" xfId="1" applyFill="1"/>
    <xf numFmtId="14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</cellXfs>
  <cellStyles count="6">
    <cellStyle name="headerStyle2" xfId="1"/>
    <cellStyle name="headerStyle3" xfId="2"/>
    <cellStyle name="headerStyle4" xfId="3"/>
    <cellStyle name="headerStyle5" xfId="4"/>
    <cellStyle name="표준" xfId="0" builtinId="0"/>
    <cellStyle name="하이퍼링크" xfId="5" builtinId="8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  <a:tileRect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  <a:tileRect/>
        </a:gradFill>
      </a:fillStyleLst>
      <a:lnStyleLst>
        <a:ln w="6350" cmpd="sng" algn="ctr">
          <a:solidFill>
            <a:schemeClr val="phClr"/>
          </a:solidFill>
          <a:prstDash val="solid"/>
          <a:miter lim="800000"/>
        </a:ln>
        <a:ln w="12700" cmpd="sng" algn="ctr">
          <a:solidFill>
            <a:schemeClr val="phClr"/>
          </a:solidFill>
          <a:prstDash val="solid"/>
          <a:miter lim="800000"/>
        </a:ln>
        <a:ln w="19050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mailto:zcxnvkl@naver.com" TargetMode="External"/><Relationship Id="rId2" Type="http://schemas.openxmlformats.org/officeDocument/2006/relationships/hyperlink" Target="mailto:qwken@naver.com" TargetMode="External"/><Relationship Id="rId1" Type="http://schemas.openxmlformats.org/officeDocument/2006/relationships/hyperlink" Target="mailto:alsd@naver.com" TargetMode="Externa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abczxcv@naver.com" TargetMode="External"/><Relationship Id="rId2" Type="http://schemas.openxmlformats.org/officeDocument/2006/relationships/hyperlink" Target="mailto:abc123@naver.com" TargetMode="External"/><Relationship Id="rId1" Type="http://schemas.openxmlformats.org/officeDocument/2006/relationships/hyperlink" Target="mailto:abc@naver.com" TargetMode="External"/><Relationship Id="rId4" Type="http://schemas.openxmlformats.org/officeDocument/2006/relationships/hyperlink" Target="mailto:abczxcv@naver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N59"/>
  <sheetViews>
    <sheetView workbookViewId="0">
      <selection activeCell="A44" sqref="A44"/>
    </sheetView>
  </sheetViews>
  <sheetFormatPr defaultRowHeight="16.5" x14ac:dyDescent="0.3"/>
  <cols>
    <col min="1" max="1" width="12.75" bestFit="1" customWidth="1"/>
    <col min="2" max="2" width="18.75" bestFit="1" customWidth="1"/>
    <col min="3" max="3" width="17.375" bestFit="1" customWidth="1"/>
    <col min="4" max="4" width="6.125" bestFit="1" customWidth="1"/>
    <col min="5" max="5" width="8.25" bestFit="1" customWidth="1"/>
    <col min="6" max="6" width="7.75" bestFit="1" customWidth="1"/>
    <col min="7" max="7" width="24.875" bestFit="1" customWidth="1"/>
    <col min="8" max="8" width="10.625" bestFit="1" customWidth="1"/>
    <col min="9" max="9" width="24.875" bestFit="1" customWidth="1"/>
    <col min="10" max="10" width="10.875" bestFit="1" customWidth="1"/>
    <col min="11" max="14" width="15.625" bestFit="1" customWidth="1"/>
  </cols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3">
      <c r="A2" t="s">
        <v>14</v>
      </c>
      <c r="B2" t="s">
        <v>264</v>
      </c>
      <c r="C2" t="s">
        <v>16</v>
      </c>
      <c r="E2" t="s">
        <v>17</v>
      </c>
    </row>
    <row r="3" spans="1:14" x14ac:dyDescent="0.3">
      <c r="A3" t="s">
        <v>31</v>
      </c>
      <c r="B3" t="s">
        <v>264</v>
      </c>
      <c r="C3" t="s">
        <v>32</v>
      </c>
      <c r="E3" t="s">
        <v>17</v>
      </c>
    </row>
    <row r="4" spans="1:14" x14ac:dyDescent="0.3">
      <c r="A4" t="s">
        <v>34</v>
      </c>
      <c r="B4" t="s">
        <v>264</v>
      </c>
      <c r="C4" t="s">
        <v>35</v>
      </c>
      <c r="E4" t="s">
        <v>17</v>
      </c>
    </row>
    <row r="5" spans="1:14" x14ac:dyDescent="0.3">
      <c r="A5" t="s">
        <v>37</v>
      </c>
      <c r="B5" t="s">
        <v>264</v>
      </c>
      <c r="C5" t="s">
        <v>38</v>
      </c>
      <c r="E5" t="s">
        <v>17</v>
      </c>
    </row>
    <row r="6" spans="1:14" x14ac:dyDescent="0.3">
      <c r="A6" t="s">
        <v>40</v>
      </c>
      <c r="B6" t="s">
        <v>264</v>
      </c>
      <c r="C6" t="s">
        <v>41</v>
      </c>
      <c r="E6" t="s">
        <v>17</v>
      </c>
      <c r="G6" s="2"/>
      <c r="I6" s="2"/>
    </row>
    <row r="7" spans="1:14" x14ac:dyDescent="0.3">
      <c r="A7" t="s">
        <v>43</v>
      </c>
      <c r="B7" t="s">
        <v>264</v>
      </c>
      <c r="C7" t="s">
        <v>44</v>
      </c>
      <c r="E7" t="s">
        <v>17</v>
      </c>
    </row>
    <row r="8" spans="1:14" x14ac:dyDescent="0.3">
      <c r="A8" t="s">
        <v>46</v>
      </c>
      <c r="B8" t="s">
        <v>264</v>
      </c>
      <c r="C8" t="s">
        <v>47</v>
      </c>
      <c r="E8" t="s">
        <v>17</v>
      </c>
    </row>
    <row r="9" spans="1:14" x14ac:dyDescent="0.3">
      <c r="A9" t="s">
        <v>49</v>
      </c>
      <c r="B9" t="s">
        <v>264</v>
      </c>
      <c r="C9" t="s">
        <v>50</v>
      </c>
      <c r="E9" t="s">
        <v>17</v>
      </c>
    </row>
    <row r="10" spans="1:14" x14ac:dyDescent="0.3">
      <c r="A10" t="s">
        <v>51</v>
      </c>
      <c r="B10" t="s">
        <v>264</v>
      </c>
      <c r="C10" t="s">
        <v>52</v>
      </c>
      <c r="E10" t="s">
        <v>17</v>
      </c>
    </row>
    <row r="11" spans="1:14" x14ac:dyDescent="0.3">
      <c r="A11" t="s">
        <v>53</v>
      </c>
      <c r="B11" t="s">
        <v>264</v>
      </c>
      <c r="C11" t="s">
        <v>54</v>
      </c>
      <c r="E11" t="s">
        <v>17</v>
      </c>
    </row>
    <row r="12" spans="1:14" x14ac:dyDescent="0.3">
      <c r="A12" t="s">
        <v>55</v>
      </c>
      <c r="B12" t="s">
        <v>264</v>
      </c>
      <c r="C12" t="s">
        <v>56</v>
      </c>
      <c r="E12" t="s">
        <v>17</v>
      </c>
    </row>
    <row r="13" spans="1:14" x14ac:dyDescent="0.3">
      <c r="A13" t="s">
        <v>63</v>
      </c>
      <c r="B13" t="s">
        <v>264</v>
      </c>
      <c r="C13" t="s">
        <v>64</v>
      </c>
      <c r="E13" t="s">
        <v>17</v>
      </c>
    </row>
    <row r="14" spans="1:14" x14ac:dyDescent="0.3">
      <c r="A14" t="s">
        <v>70</v>
      </c>
      <c r="B14" t="s">
        <v>264</v>
      </c>
      <c r="C14" t="s">
        <v>71</v>
      </c>
      <c r="E14" t="s">
        <v>17</v>
      </c>
    </row>
    <row r="15" spans="1:14" x14ac:dyDescent="0.3">
      <c r="A15" t="s">
        <v>74</v>
      </c>
      <c r="B15" t="s">
        <v>264</v>
      </c>
      <c r="C15" t="s">
        <v>75</v>
      </c>
      <c r="E15" t="s">
        <v>17</v>
      </c>
    </row>
    <row r="16" spans="1:14" x14ac:dyDescent="0.3">
      <c r="A16" t="s">
        <v>78</v>
      </c>
      <c r="B16" t="s">
        <v>264</v>
      </c>
      <c r="C16" t="s">
        <v>79</v>
      </c>
      <c r="E16" t="s">
        <v>17</v>
      </c>
    </row>
    <row r="17" spans="1:9" x14ac:dyDescent="0.3">
      <c r="A17" t="s">
        <v>82</v>
      </c>
      <c r="B17" t="s">
        <v>264</v>
      </c>
      <c r="C17" t="s">
        <v>83</v>
      </c>
      <c r="E17" t="s">
        <v>17</v>
      </c>
    </row>
    <row r="18" spans="1:9" x14ac:dyDescent="0.3">
      <c r="A18" t="s">
        <v>86</v>
      </c>
      <c r="B18" t="s">
        <v>264</v>
      </c>
      <c r="C18" t="s">
        <v>87</v>
      </c>
      <c r="E18" t="s">
        <v>17</v>
      </c>
    </row>
    <row r="19" spans="1:9" x14ac:dyDescent="0.3">
      <c r="A19" t="s">
        <v>90</v>
      </c>
      <c r="B19" t="s">
        <v>264</v>
      </c>
      <c r="C19" t="s">
        <v>91</v>
      </c>
      <c r="E19" t="s">
        <v>17</v>
      </c>
    </row>
    <row r="20" spans="1:9" x14ac:dyDescent="0.3">
      <c r="A20">
        <v>1</v>
      </c>
      <c r="B20" t="s">
        <v>262</v>
      </c>
      <c r="C20" t="s">
        <v>62</v>
      </c>
      <c r="E20" t="s">
        <v>17</v>
      </c>
    </row>
    <row r="21" spans="1:9" x14ac:dyDescent="0.3">
      <c r="A21">
        <v>2</v>
      </c>
      <c r="B21" t="s">
        <v>262</v>
      </c>
      <c r="C21" t="s">
        <v>69</v>
      </c>
      <c r="E21" t="s">
        <v>17</v>
      </c>
    </row>
    <row r="22" spans="1:9" x14ac:dyDescent="0.3">
      <c r="A22" t="s">
        <v>14</v>
      </c>
      <c r="B22" t="s">
        <v>261</v>
      </c>
      <c r="C22" t="s">
        <v>23</v>
      </c>
      <c r="E22" t="s">
        <v>17</v>
      </c>
    </row>
    <row r="23" spans="1:9" x14ac:dyDescent="0.3">
      <c r="A23" t="s">
        <v>55</v>
      </c>
      <c r="B23" t="s">
        <v>261</v>
      </c>
      <c r="C23" t="s">
        <v>59</v>
      </c>
      <c r="E23" t="s">
        <v>17</v>
      </c>
    </row>
    <row r="24" spans="1:9" x14ac:dyDescent="0.3">
      <c r="A24" t="s">
        <v>63</v>
      </c>
      <c r="B24" t="s">
        <v>261</v>
      </c>
      <c r="C24" t="s">
        <v>67</v>
      </c>
      <c r="E24" t="s">
        <v>17</v>
      </c>
    </row>
    <row r="25" spans="1:9" x14ac:dyDescent="0.3">
      <c r="A25" t="s">
        <v>70</v>
      </c>
      <c r="B25" t="s">
        <v>261</v>
      </c>
      <c r="C25" t="s">
        <v>72</v>
      </c>
      <c r="E25" t="s">
        <v>17</v>
      </c>
    </row>
    <row r="26" spans="1:9" x14ac:dyDescent="0.3">
      <c r="A26" t="s">
        <v>74</v>
      </c>
      <c r="B26" t="s">
        <v>261</v>
      </c>
      <c r="C26" t="s">
        <v>76</v>
      </c>
      <c r="E26" t="s">
        <v>17</v>
      </c>
    </row>
    <row r="27" spans="1:9" x14ac:dyDescent="0.3">
      <c r="A27" t="s">
        <v>78</v>
      </c>
      <c r="B27" t="s">
        <v>261</v>
      </c>
      <c r="C27" t="s">
        <v>80</v>
      </c>
      <c r="E27" t="s">
        <v>17</v>
      </c>
      <c r="G27" s="2"/>
      <c r="I27" s="2"/>
    </row>
    <row r="28" spans="1:9" x14ac:dyDescent="0.3">
      <c r="A28" t="s">
        <v>82</v>
      </c>
      <c r="B28" t="s">
        <v>261</v>
      </c>
      <c r="C28" t="s">
        <v>84</v>
      </c>
      <c r="E28" t="s">
        <v>17</v>
      </c>
    </row>
    <row r="29" spans="1:9" x14ac:dyDescent="0.3">
      <c r="A29" t="s">
        <v>86</v>
      </c>
      <c r="B29" t="s">
        <v>261</v>
      </c>
      <c r="C29" t="s">
        <v>88</v>
      </c>
      <c r="E29" t="s">
        <v>17</v>
      </c>
    </row>
    <row r="30" spans="1:9" x14ac:dyDescent="0.3">
      <c r="A30">
        <v>1</v>
      </c>
      <c r="B30" t="s">
        <v>266</v>
      </c>
      <c r="C30" t="s">
        <v>273</v>
      </c>
      <c r="E30" t="s">
        <v>17</v>
      </c>
    </row>
    <row r="31" spans="1:9" x14ac:dyDescent="0.3">
      <c r="A31">
        <v>2</v>
      </c>
      <c r="B31" t="s">
        <v>266</v>
      </c>
      <c r="C31" t="s">
        <v>274</v>
      </c>
      <c r="E31" t="s">
        <v>17</v>
      </c>
    </row>
    <row r="32" spans="1:9" x14ac:dyDescent="0.3">
      <c r="A32">
        <v>3</v>
      </c>
      <c r="B32" t="s">
        <v>266</v>
      </c>
      <c r="C32" t="s">
        <v>275</v>
      </c>
      <c r="E32" t="s">
        <v>17</v>
      </c>
    </row>
    <row r="33" spans="1:5" x14ac:dyDescent="0.3">
      <c r="A33">
        <v>1</v>
      </c>
      <c r="B33" t="s">
        <v>268</v>
      </c>
      <c r="C33" t="s">
        <v>276</v>
      </c>
      <c r="E33" t="s">
        <v>17</v>
      </c>
    </row>
    <row r="34" spans="1:5" x14ac:dyDescent="0.3">
      <c r="A34">
        <v>2</v>
      </c>
      <c r="B34" t="s">
        <v>268</v>
      </c>
      <c r="C34" t="s">
        <v>277</v>
      </c>
      <c r="E34" t="s">
        <v>17</v>
      </c>
    </row>
    <row r="35" spans="1:5" x14ac:dyDescent="0.3">
      <c r="A35">
        <v>3</v>
      </c>
      <c r="B35" t="s">
        <v>268</v>
      </c>
      <c r="C35" t="s">
        <v>278</v>
      </c>
      <c r="E35" t="s">
        <v>17</v>
      </c>
    </row>
    <row r="36" spans="1:5" x14ac:dyDescent="0.3">
      <c r="A36">
        <v>1</v>
      </c>
      <c r="B36" t="s">
        <v>270</v>
      </c>
      <c r="C36" t="s">
        <v>279</v>
      </c>
      <c r="E36" t="s">
        <v>17</v>
      </c>
    </row>
    <row r="37" spans="1:5" x14ac:dyDescent="0.3">
      <c r="A37">
        <v>2</v>
      </c>
      <c r="B37" t="s">
        <v>270</v>
      </c>
      <c r="C37" t="s">
        <v>280</v>
      </c>
      <c r="E37" t="s">
        <v>17</v>
      </c>
    </row>
    <row r="38" spans="1:5" x14ac:dyDescent="0.3">
      <c r="A38">
        <v>3</v>
      </c>
      <c r="B38" t="s">
        <v>270</v>
      </c>
      <c r="C38" t="s">
        <v>281</v>
      </c>
      <c r="E38" t="s">
        <v>17</v>
      </c>
    </row>
    <row r="39" spans="1:5" x14ac:dyDescent="0.3">
      <c r="A39">
        <v>4</v>
      </c>
      <c r="B39" t="s">
        <v>270</v>
      </c>
      <c r="C39" t="s">
        <v>282</v>
      </c>
      <c r="E39" t="s">
        <v>17</v>
      </c>
    </row>
    <row r="40" spans="1:5" x14ac:dyDescent="0.3">
      <c r="A40">
        <v>5</v>
      </c>
      <c r="B40" t="s">
        <v>270</v>
      </c>
      <c r="C40" t="s">
        <v>283</v>
      </c>
      <c r="E40" t="s">
        <v>17</v>
      </c>
    </row>
    <row r="41" spans="1:5" x14ac:dyDescent="0.3">
      <c r="A41" t="s">
        <v>93</v>
      </c>
      <c r="B41" t="s">
        <v>263</v>
      </c>
      <c r="C41" t="s">
        <v>95</v>
      </c>
      <c r="E41" t="s">
        <v>17</v>
      </c>
    </row>
    <row r="42" spans="1:5" x14ac:dyDescent="0.3">
      <c r="A42" t="s">
        <v>99</v>
      </c>
      <c r="B42" t="s">
        <v>263</v>
      </c>
      <c r="C42" t="s">
        <v>100</v>
      </c>
      <c r="E42" t="s">
        <v>17</v>
      </c>
    </row>
    <row r="43" spans="1:5" x14ac:dyDescent="0.3">
      <c r="A43" t="s">
        <v>103</v>
      </c>
      <c r="B43" t="s">
        <v>263</v>
      </c>
      <c r="C43" t="s">
        <v>104</v>
      </c>
      <c r="E43" t="s">
        <v>17</v>
      </c>
    </row>
    <row r="44" spans="1:5" x14ac:dyDescent="0.3">
      <c r="A44" t="s">
        <v>107</v>
      </c>
      <c r="B44" t="s">
        <v>263</v>
      </c>
      <c r="C44" t="s">
        <v>108</v>
      </c>
      <c r="E44" t="s">
        <v>17</v>
      </c>
    </row>
    <row r="45" spans="1:5" x14ac:dyDescent="0.3">
      <c r="A45" t="s">
        <v>294</v>
      </c>
      <c r="B45" t="s">
        <v>288</v>
      </c>
      <c r="C45" t="s">
        <v>291</v>
      </c>
      <c r="E45" t="s">
        <v>297</v>
      </c>
    </row>
    <row r="46" spans="1:5" x14ac:dyDescent="0.3">
      <c r="A46" t="s">
        <v>295</v>
      </c>
      <c r="B46" t="s">
        <v>288</v>
      </c>
      <c r="C46" t="s">
        <v>292</v>
      </c>
      <c r="E46" t="s">
        <v>297</v>
      </c>
    </row>
    <row r="47" spans="1:5" x14ac:dyDescent="0.3">
      <c r="A47" t="s">
        <v>296</v>
      </c>
      <c r="B47" t="s">
        <v>288</v>
      </c>
      <c r="C47" t="s">
        <v>293</v>
      </c>
      <c r="E47" t="s">
        <v>297</v>
      </c>
    </row>
    <row r="48" spans="1:5" x14ac:dyDescent="0.3">
      <c r="A48" t="s">
        <v>294</v>
      </c>
      <c r="B48" t="s">
        <v>298</v>
      </c>
      <c r="C48" t="s">
        <v>300</v>
      </c>
      <c r="E48" t="s">
        <v>297</v>
      </c>
    </row>
    <row r="49" spans="1:9" x14ac:dyDescent="0.3">
      <c r="A49" t="s">
        <v>295</v>
      </c>
      <c r="B49" t="s">
        <v>298</v>
      </c>
      <c r="C49" t="s">
        <v>301</v>
      </c>
      <c r="E49" t="s">
        <v>297</v>
      </c>
    </row>
    <row r="50" spans="1:9" x14ac:dyDescent="0.3">
      <c r="A50" t="s">
        <v>296</v>
      </c>
      <c r="B50" t="s">
        <v>298</v>
      </c>
      <c r="C50" t="s">
        <v>302</v>
      </c>
      <c r="E50" t="s">
        <v>297</v>
      </c>
    </row>
    <row r="59" spans="1:9" x14ac:dyDescent="0.3">
      <c r="G59" s="2"/>
      <c r="I59" s="2"/>
    </row>
  </sheetData>
  <autoFilter ref="A1:N1">
    <sortState ref="A2:N19">
      <sortCondition ref="A1"/>
    </sortState>
  </autoFilter>
  <phoneticPr fontId="3" type="noConversion"/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K12" sqref="K12"/>
    </sheetView>
  </sheetViews>
  <sheetFormatPr defaultRowHeight="16.5" x14ac:dyDescent="0.3"/>
  <cols>
    <col min="1" max="1" width="10.125" bestFit="1" customWidth="1"/>
    <col min="2" max="2" width="8.125" bestFit="1" customWidth="1"/>
    <col min="3" max="3" width="11.5" bestFit="1" customWidth="1"/>
    <col min="4" max="4" width="11.875" bestFit="1" customWidth="1"/>
    <col min="5" max="5" width="10.75" bestFit="1" customWidth="1"/>
  </cols>
  <sheetData>
    <row r="1" spans="1:5" x14ac:dyDescent="0.3">
      <c r="A1" s="10" t="s">
        <v>378</v>
      </c>
      <c r="B1" s="10" t="s">
        <v>343</v>
      </c>
      <c r="C1" s="10" t="s">
        <v>375</v>
      </c>
      <c r="D1" s="10" t="s">
        <v>376</v>
      </c>
      <c r="E1" s="10" t="s">
        <v>377</v>
      </c>
    </row>
    <row r="2" spans="1:5" x14ac:dyDescent="0.3">
      <c r="A2" s="8">
        <v>1</v>
      </c>
      <c r="B2" s="8" t="s">
        <v>309</v>
      </c>
      <c r="C2" s="8" t="s">
        <v>432</v>
      </c>
      <c r="D2" s="11">
        <v>45049</v>
      </c>
      <c r="E2" s="8" t="s">
        <v>433</v>
      </c>
    </row>
    <row r="3" spans="1:5" x14ac:dyDescent="0.3">
      <c r="A3" s="8">
        <v>2</v>
      </c>
      <c r="B3" s="8" t="s">
        <v>309</v>
      </c>
      <c r="C3" s="8" t="s">
        <v>434</v>
      </c>
      <c r="D3" s="11">
        <v>45049</v>
      </c>
      <c r="E3" s="8" t="s">
        <v>435</v>
      </c>
    </row>
  </sheetData>
  <phoneticPr fontId="3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activeCell="J10" sqref="J10"/>
    </sheetView>
  </sheetViews>
  <sheetFormatPr defaultRowHeight="16.5" x14ac:dyDescent="0.3"/>
  <cols>
    <col min="1" max="1" width="8.5" bestFit="1" customWidth="1"/>
    <col min="2" max="2" width="11.75" bestFit="1" customWidth="1"/>
    <col min="3" max="3" width="12.875" bestFit="1" customWidth="1"/>
    <col min="4" max="4" width="14.25" bestFit="1" customWidth="1"/>
    <col min="5" max="5" width="9.5" bestFit="1" customWidth="1"/>
    <col min="6" max="6" width="8.125" bestFit="1" customWidth="1"/>
    <col min="7" max="8" width="11.125" bestFit="1" customWidth="1"/>
    <col min="9" max="10" width="9.75" bestFit="1" customWidth="1"/>
  </cols>
  <sheetData>
    <row r="1" spans="1:10" x14ac:dyDescent="0.3">
      <c r="A1" s="10" t="s">
        <v>383</v>
      </c>
      <c r="B1" s="10" t="s">
        <v>384</v>
      </c>
      <c r="C1" s="10" t="s">
        <v>268</v>
      </c>
      <c r="D1" s="10" t="s">
        <v>385</v>
      </c>
      <c r="E1" s="10" t="s">
        <v>387</v>
      </c>
      <c r="F1" s="10" t="s">
        <v>343</v>
      </c>
      <c r="G1" s="10" t="s">
        <v>379</v>
      </c>
      <c r="H1" s="10" t="s">
        <v>380</v>
      </c>
      <c r="I1" s="10" t="s">
        <v>381</v>
      </c>
      <c r="J1" s="10" t="s">
        <v>382</v>
      </c>
    </row>
    <row r="2" spans="1:10" x14ac:dyDescent="0.3">
      <c r="A2" s="8">
        <v>1</v>
      </c>
      <c r="B2" s="8">
        <v>1</v>
      </c>
      <c r="C2" s="8">
        <v>1</v>
      </c>
      <c r="D2" s="8">
        <v>1</v>
      </c>
      <c r="E2" s="8">
        <v>2</v>
      </c>
      <c r="F2" s="8" t="s">
        <v>319</v>
      </c>
      <c r="G2" s="11">
        <v>45017</v>
      </c>
      <c r="H2" s="8" t="s">
        <v>436</v>
      </c>
      <c r="I2" s="8">
        <v>100</v>
      </c>
      <c r="J2" s="8">
        <v>99</v>
      </c>
    </row>
    <row r="3" spans="1:10" x14ac:dyDescent="0.3">
      <c r="A3" s="8">
        <v>2</v>
      </c>
      <c r="B3" s="8">
        <v>2</v>
      </c>
      <c r="C3" s="8">
        <v>1</v>
      </c>
      <c r="D3" s="8">
        <v>2</v>
      </c>
      <c r="E3" s="8">
        <v>3</v>
      </c>
      <c r="F3" s="8" t="s">
        <v>327</v>
      </c>
      <c r="G3" s="11">
        <v>45017</v>
      </c>
      <c r="H3" s="11" t="s">
        <v>436</v>
      </c>
      <c r="I3" s="8">
        <v>100</v>
      </c>
      <c r="J3" s="8">
        <v>98</v>
      </c>
    </row>
  </sheetData>
  <phoneticPr fontId="3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workbookViewId="0">
      <selection activeCell="L11" sqref="L11"/>
    </sheetView>
  </sheetViews>
  <sheetFormatPr defaultRowHeight="16.5" x14ac:dyDescent="0.3"/>
  <cols>
    <col min="1" max="1" width="9.5" bestFit="1" customWidth="1"/>
    <col min="2" max="2" width="11.25" bestFit="1" customWidth="1"/>
    <col min="3" max="3" width="13.5" bestFit="1" customWidth="1"/>
    <col min="4" max="4" width="9.125" bestFit="1" customWidth="1"/>
    <col min="5" max="5" width="13.75" bestFit="1" customWidth="1"/>
    <col min="6" max="6" width="9.375" bestFit="1" customWidth="1"/>
    <col min="7" max="7" width="15.625" bestFit="1" customWidth="1"/>
    <col min="8" max="10" width="14.375" bestFit="1" customWidth="1"/>
    <col min="11" max="11" width="19" bestFit="1" customWidth="1"/>
    <col min="12" max="12" width="13.375" bestFit="1" customWidth="1"/>
  </cols>
  <sheetData>
    <row r="1" spans="1:12" x14ac:dyDescent="0.3">
      <c r="A1" s="10" t="s">
        <v>387</v>
      </c>
      <c r="B1" s="10" t="s">
        <v>388</v>
      </c>
      <c r="C1" s="10" t="s">
        <v>389</v>
      </c>
      <c r="D1" s="10" t="s">
        <v>167</v>
      </c>
      <c r="E1" s="10" t="s">
        <v>168</v>
      </c>
      <c r="F1" s="10" t="s">
        <v>390</v>
      </c>
      <c r="G1" s="10" t="s">
        <v>391</v>
      </c>
      <c r="H1" s="10" t="s">
        <v>392</v>
      </c>
      <c r="I1" s="10" t="s">
        <v>393</v>
      </c>
      <c r="J1" s="10" t="s">
        <v>394</v>
      </c>
      <c r="K1" s="10" t="s">
        <v>395</v>
      </c>
      <c r="L1" s="10" t="s">
        <v>396</v>
      </c>
    </row>
    <row r="2" spans="1:12" x14ac:dyDescent="0.3">
      <c r="A2" s="8">
        <v>1</v>
      </c>
      <c r="B2" s="8">
        <v>0</v>
      </c>
      <c r="C2" s="8" t="s">
        <v>437</v>
      </c>
      <c r="D2" s="8">
        <v>945312</v>
      </c>
      <c r="E2" s="8" t="s">
        <v>438</v>
      </c>
      <c r="F2" s="8" t="s">
        <v>317</v>
      </c>
      <c r="G2" s="8" t="s">
        <v>439</v>
      </c>
      <c r="H2" s="8" t="s">
        <v>440</v>
      </c>
      <c r="I2" s="8" t="s">
        <v>441</v>
      </c>
      <c r="J2" s="8" t="s">
        <v>442</v>
      </c>
      <c r="K2" s="9" t="s">
        <v>443</v>
      </c>
      <c r="L2" s="8" t="s">
        <v>444</v>
      </c>
    </row>
    <row r="3" spans="1:12" x14ac:dyDescent="0.3">
      <c r="A3" s="8">
        <v>2</v>
      </c>
      <c r="B3" s="8">
        <v>1</v>
      </c>
      <c r="C3" s="8" t="s">
        <v>445</v>
      </c>
      <c r="D3" s="8">
        <v>651812</v>
      </c>
      <c r="E3" s="8" t="s">
        <v>446</v>
      </c>
      <c r="F3" s="8" t="s">
        <v>317</v>
      </c>
      <c r="G3" s="8" t="s">
        <v>447</v>
      </c>
      <c r="H3" s="8" t="s">
        <v>448</v>
      </c>
      <c r="I3" s="8" t="s">
        <v>449</v>
      </c>
      <c r="J3" s="8" t="s">
        <v>450</v>
      </c>
      <c r="K3" s="9" t="s">
        <v>451</v>
      </c>
      <c r="L3" s="8" t="s">
        <v>452</v>
      </c>
    </row>
    <row r="4" spans="1:12" x14ac:dyDescent="0.3">
      <c r="A4" s="8">
        <v>3</v>
      </c>
      <c r="B4" s="8">
        <v>1</v>
      </c>
      <c r="C4" s="8" t="s">
        <v>453</v>
      </c>
      <c r="D4" s="8">
        <v>324312</v>
      </c>
      <c r="E4" s="8" t="s">
        <v>454</v>
      </c>
      <c r="F4" s="8" t="s">
        <v>317</v>
      </c>
      <c r="G4" s="8" t="s">
        <v>455</v>
      </c>
      <c r="H4" s="8" t="s">
        <v>456</v>
      </c>
      <c r="I4" s="8" t="s">
        <v>457</v>
      </c>
      <c r="J4" s="8" t="s">
        <v>458</v>
      </c>
      <c r="K4" s="9" t="s">
        <v>459</v>
      </c>
      <c r="L4" s="8" t="s">
        <v>460</v>
      </c>
    </row>
  </sheetData>
  <phoneticPr fontId="3" type="noConversion"/>
  <hyperlinks>
    <hyperlink ref="K2" r:id="rId1"/>
    <hyperlink ref="K3" r:id="rId2"/>
    <hyperlink ref="K4" r:id="rId3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H15" sqref="H15"/>
    </sheetView>
  </sheetViews>
  <sheetFormatPr defaultRowHeight="16.5" x14ac:dyDescent="0.3"/>
  <cols>
    <col min="1" max="1" width="11.75" bestFit="1" customWidth="1"/>
    <col min="2" max="2" width="12.875" bestFit="1" customWidth="1"/>
    <col min="3" max="3" width="14.25" bestFit="1" customWidth="1"/>
    <col min="4" max="4" width="17.25" bestFit="1" customWidth="1"/>
    <col min="5" max="5" width="6" bestFit="1" customWidth="1"/>
    <col min="6" max="6" width="6.375" bestFit="1" customWidth="1"/>
  </cols>
  <sheetData>
    <row r="1" spans="1:6" x14ac:dyDescent="0.3">
      <c r="A1" s="10" t="s">
        <v>384</v>
      </c>
      <c r="B1" s="10" t="s">
        <v>268</v>
      </c>
      <c r="C1" s="10" t="s">
        <v>385</v>
      </c>
      <c r="D1" s="10" t="s">
        <v>397</v>
      </c>
      <c r="E1" s="10" t="s">
        <v>398</v>
      </c>
      <c r="F1" s="10" t="s">
        <v>399</v>
      </c>
    </row>
    <row r="2" spans="1:6" x14ac:dyDescent="0.3">
      <c r="A2" s="8">
        <v>1</v>
      </c>
      <c r="B2" s="8">
        <v>1</v>
      </c>
      <c r="C2" s="8">
        <v>1</v>
      </c>
      <c r="D2" s="8" t="s">
        <v>461</v>
      </c>
      <c r="E2" s="8">
        <v>100</v>
      </c>
      <c r="F2" s="8">
        <v>30</v>
      </c>
    </row>
    <row r="3" spans="1:6" x14ac:dyDescent="0.3">
      <c r="A3" s="8">
        <v>2</v>
      </c>
      <c r="B3" s="8">
        <v>1</v>
      </c>
      <c r="C3" s="8">
        <v>2</v>
      </c>
      <c r="D3" s="8" t="s">
        <v>462</v>
      </c>
      <c r="E3" s="8">
        <v>200</v>
      </c>
      <c r="F3" s="8">
        <v>50</v>
      </c>
    </row>
    <row r="4" spans="1:6" x14ac:dyDescent="0.3">
      <c r="A4" s="8">
        <v>3</v>
      </c>
      <c r="B4" s="8">
        <v>2</v>
      </c>
      <c r="C4" s="8">
        <v>1</v>
      </c>
      <c r="D4" s="8" t="s">
        <v>463</v>
      </c>
      <c r="E4" s="8">
        <v>300</v>
      </c>
      <c r="F4" s="8">
        <v>70</v>
      </c>
    </row>
    <row r="5" spans="1:6" x14ac:dyDescent="0.3">
      <c r="A5" s="8">
        <v>4</v>
      </c>
      <c r="B5" s="8">
        <v>2</v>
      </c>
      <c r="C5" s="8">
        <v>2</v>
      </c>
      <c r="D5" s="8" t="s">
        <v>464</v>
      </c>
      <c r="E5" s="8">
        <v>400</v>
      </c>
      <c r="F5" s="8">
        <v>920</v>
      </c>
    </row>
    <row r="6" spans="1:6" x14ac:dyDescent="0.3">
      <c r="A6" s="8">
        <v>5</v>
      </c>
      <c r="B6" s="8">
        <v>3</v>
      </c>
      <c r="C6" s="8">
        <v>1</v>
      </c>
      <c r="D6" s="8" t="s">
        <v>465</v>
      </c>
      <c r="E6" s="8">
        <v>500</v>
      </c>
      <c r="F6" s="8">
        <v>50</v>
      </c>
    </row>
    <row r="7" spans="1:6" x14ac:dyDescent="0.3">
      <c r="A7" s="8">
        <v>6</v>
      </c>
      <c r="B7" s="8">
        <v>3</v>
      </c>
      <c r="C7" s="8">
        <v>2</v>
      </c>
      <c r="D7" s="8" t="s">
        <v>466</v>
      </c>
      <c r="E7" s="8">
        <v>600</v>
      </c>
      <c r="F7" s="8">
        <v>100</v>
      </c>
    </row>
    <row r="8" spans="1:6" x14ac:dyDescent="0.3">
      <c r="A8" s="8">
        <v>7</v>
      </c>
      <c r="B8" s="8">
        <v>3</v>
      </c>
      <c r="C8" s="8">
        <v>2</v>
      </c>
      <c r="D8" s="8" t="s">
        <v>467</v>
      </c>
      <c r="E8" s="8">
        <v>500</v>
      </c>
      <c r="F8" s="8">
        <v>50</v>
      </c>
    </row>
  </sheetData>
  <phoneticPr fontId="3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F10" sqref="F10"/>
    </sheetView>
  </sheetViews>
  <sheetFormatPr defaultRowHeight="16.5" x14ac:dyDescent="0.3"/>
  <cols>
    <col min="1" max="1" width="12.875" bestFit="1" customWidth="1"/>
    <col min="2" max="2" width="14.25" bestFit="1" customWidth="1"/>
    <col min="3" max="3" width="14.625" bestFit="1" customWidth="1"/>
  </cols>
  <sheetData>
    <row r="1" spans="1:3" x14ac:dyDescent="0.3">
      <c r="A1" s="10" t="s">
        <v>268</v>
      </c>
      <c r="B1" s="10" t="s">
        <v>385</v>
      </c>
      <c r="C1" s="10" t="s">
        <v>397</v>
      </c>
    </row>
    <row r="2" spans="1:3" x14ac:dyDescent="0.3">
      <c r="A2" s="8">
        <v>1</v>
      </c>
      <c r="B2" s="8">
        <v>1</v>
      </c>
      <c r="C2" s="8" t="s">
        <v>468</v>
      </c>
    </row>
    <row r="3" spans="1:3" x14ac:dyDescent="0.3">
      <c r="A3" s="8">
        <v>1</v>
      </c>
      <c r="B3" s="8">
        <v>2</v>
      </c>
      <c r="C3" s="8" t="s">
        <v>469</v>
      </c>
    </row>
    <row r="4" spans="1:3" x14ac:dyDescent="0.3">
      <c r="A4" s="8">
        <v>2</v>
      </c>
      <c r="B4" s="8">
        <v>1</v>
      </c>
      <c r="C4" s="8" t="s">
        <v>470</v>
      </c>
    </row>
    <row r="5" spans="1:3" x14ac:dyDescent="0.3">
      <c r="A5" s="8">
        <v>2</v>
      </c>
      <c r="B5" s="8">
        <v>2</v>
      </c>
      <c r="C5" s="8" t="s">
        <v>471</v>
      </c>
    </row>
    <row r="6" spans="1:3" x14ac:dyDescent="0.3">
      <c r="A6" s="8">
        <v>3</v>
      </c>
      <c r="B6" s="8">
        <v>1</v>
      </c>
      <c r="C6" s="8" t="s">
        <v>472</v>
      </c>
    </row>
    <row r="7" spans="1:3" x14ac:dyDescent="0.3">
      <c r="A7" s="8">
        <v>3</v>
      </c>
      <c r="B7" s="8">
        <v>2</v>
      </c>
      <c r="C7" s="8" t="s">
        <v>473</v>
      </c>
    </row>
  </sheetData>
  <phoneticPr fontId="3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F6" sqref="F6"/>
    </sheetView>
  </sheetViews>
  <sheetFormatPr defaultRowHeight="16.5" x14ac:dyDescent="0.3"/>
  <cols>
    <col min="1" max="1" width="12" bestFit="1" customWidth="1"/>
    <col min="2" max="2" width="11.5" bestFit="1" customWidth="1"/>
    <col min="3" max="3" width="14.625" bestFit="1" customWidth="1"/>
    <col min="4" max="4" width="13.625" bestFit="1" customWidth="1"/>
  </cols>
  <sheetData>
    <row r="1" spans="1:4" x14ac:dyDescent="0.3">
      <c r="A1" s="10" t="s">
        <v>270</v>
      </c>
      <c r="B1" s="10" t="s">
        <v>402</v>
      </c>
      <c r="C1" s="10" t="s">
        <v>400</v>
      </c>
      <c r="D1" s="10" t="s">
        <v>401</v>
      </c>
    </row>
    <row r="2" spans="1:4" x14ac:dyDescent="0.3">
      <c r="A2" s="8">
        <v>1</v>
      </c>
      <c r="B2" s="8">
        <v>101</v>
      </c>
      <c r="C2" s="8" t="s">
        <v>474</v>
      </c>
      <c r="D2" s="8" t="s">
        <v>475</v>
      </c>
    </row>
    <row r="3" spans="1:4" x14ac:dyDescent="0.3">
      <c r="A3" s="8">
        <v>2</v>
      </c>
      <c r="B3" s="8">
        <v>102</v>
      </c>
      <c r="C3" s="8" t="s">
        <v>476</v>
      </c>
      <c r="D3" s="8" t="s">
        <v>475</v>
      </c>
    </row>
    <row r="4" spans="1:4" x14ac:dyDescent="0.3">
      <c r="A4" s="8">
        <v>3</v>
      </c>
      <c r="B4" s="8">
        <v>103</v>
      </c>
      <c r="C4" s="8" t="s">
        <v>477</v>
      </c>
      <c r="D4" s="8" t="s">
        <v>475</v>
      </c>
    </row>
  </sheetData>
  <phoneticPr fontId="3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"/>
  <sheetViews>
    <sheetView workbookViewId="0">
      <selection activeCell="P9" sqref="P9:P10"/>
    </sheetView>
  </sheetViews>
  <sheetFormatPr defaultRowHeight="16.5" x14ac:dyDescent="0.3"/>
  <cols>
    <col min="1" max="1" width="7.875" bestFit="1" customWidth="1"/>
    <col min="2" max="2" width="12" bestFit="1" customWidth="1"/>
    <col min="3" max="3" width="11.5" bestFit="1" customWidth="1"/>
    <col min="4" max="4" width="8.125" bestFit="1" customWidth="1"/>
    <col min="5" max="5" width="9.5" bestFit="1" customWidth="1"/>
    <col min="6" max="6" width="8.5" bestFit="1" customWidth="1"/>
    <col min="7" max="7" width="10.125" bestFit="1" customWidth="1"/>
    <col min="8" max="9" width="11.125" bestFit="1" customWidth="1"/>
    <col min="10" max="10" width="10.5" bestFit="1" customWidth="1"/>
    <col min="11" max="11" width="7.75" bestFit="1" customWidth="1"/>
    <col min="12" max="12" width="11.125" bestFit="1" customWidth="1"/>
    <col min="13" max="13" width="10.5" bestFit="1" customWidth="1"/>
    <col min="14" max="14" width="7.25" bestFit="1" customWidth="1"/>
    <col min="15" max="15" width="7.5" bestFit="1" customWidth="1"/>
  </cols>
  <sheetData>
    <row r="1" spans="1:15" x14ac:dyDescent="0.3">
      <c r="A1" s="10" t="s">
        <v>409</v>
      </c>
      <c r="B1" s="10" t="s">
        <v>270</v>
      </c>
      <c r="C1" s="10" t="s">
        <v>402</v>
      </c>
      <c r="D1" s="10" t="s">
        <v>343</v>
      </c>
      <c r="E1" s="10" t="s">
        <v>386</v>
      </c>
      <c r="F1" s="10" t="s">
        <v>403</v>
      </c>
      <c r="G1" s="10" t="s">
        <v>351</v>
      </c>
      <c r="H1" s="10" t="s">
        <v>404</v>
      </c>
      <c r="I1" s="10" t="s">
        <v>372</v>
      </c>
      <c r="J1" s="10" t="s">
        <v>405</v>
      </c>
      <c r="K1" s="10" t="s">
        <v>406</v>
      </c>
      <c r="L1" s="10" t="s">
        <v>407</v>
      </c>
      <c r="M1" s="10" t="s">
        <v>408</v>
      </c>
      <c r="N1" s="10" t="s">
        <v>307</v>
      </c>
      <c r="O1" s="10" t="s">
        <v>308</v>
      </c>
    </row>
    <row r="2" spans="1:15" x14ac:dyDescent="0.3">
      <c r="A2" s="8">
        <v>1</v>
      </c>
      <c r="B2" s="8">
        <v>3</v>
      </c>
      <c r="C2" s="8">
        <v>103</v>
      </c>
      <c r="D2" s="8" t="s">
        <v>309</v>
      </c>
      <c r="E2" s="8">
        <v>4</v>
      </c>
      <c r="F2" s="8" t="s">
        <v>478</v>
      </c>
      <c r="G2" s="8" t="s">
        <v>425</v>
      </c>
      <c r="H2" s="11">
        <v>45028</v>
      </c>
      <c r="I2" s="11">
        <v>45028</v>
      </c>
      <c r="J2" s="8">
        <v>20</v>
      </c>
      <c r="K2" s="8" t="s">
        <v>426</v>
      </c>
      <c r="L2" s="11">
        <v>45046</v>
      </c>
      <c r="M2" s="11" t="s">
        <v>420</v>
      </c>
    </row>
    <row r="3" spans="1:15" x14ac:dyDescent="0.3">
      <c r="A3" s="8">
        <v>2</v>
      </c>
      <c r="B3" s="8">
        <v>3</v>
      </c>
      <c r="C3" s="8">
        <v>103</v>
      </c>
      <c r="D3" s="8" t="s">
        <v>309</v>
      </c>
      <c r="E3" s="8">
        <v>4</v>
      </c>
      <c r="F3" s="8" t="s">
        <v>478</v>
      </c>
      <c r="G3" s="8" t="s">
        <v>425</v>
      </c>
      <c r="H3" s="11">
        <v>45029</v>
      </c>
      <c r="I3" s="11">
        <v>45029</v>
      </c>
      <c r="J3" s="8">
        <v>20</v>
      </c>
      <c r="K3" s="8" t="s">
        <v>426</v>
      </c>
      <c r="L3" s="11">
        <v>45046</v>
      </c>
      <c r="M3" s="11" t="s">
        <v>420</v>
      </c>
    </row>
    <row r="4" spans="1:15" x14ac:dyDescent="0.3">
      <c r="A4" s="8">
        <v>3</v>
      </c>
      <c r="B4" s="8">
        <v>3</v>
      </c>
      <c r="C4" s="8">
        <v>103</v>
      </c>
      <c r="D4" s="8" t="s">
        <v>309</v>
      </c>
      <c r="E4" s="8">
        <v>4</v>
      </c>
      <c r="F4" s="8" t="s">
        <v>478</v>
      </c>
      <c r="G4" s="8" t="s">
        <v>425</v>
      </c>
      <c r="H4" s="11">
        <v>45030</v>
      </c>
      <c r="I4" s="11">
        <v>45030</v>
      </c>
      <c r="J4" s="8">
        <v>20</v>
      </c>
      <c r="K4" s="8" t="s">
        <v>426</v>
      </c>
      <c r="L4" s="11">
        <v>45046</v>
      </c>
      <c r="M4" s="11" t="s">
        <v>420</v>
      </c>
    </row>
    <row r="11" spans="1:15" x14ac:dyDescent="0.3">
      <c r="N11" s="12"/>
      <c r="O11" s="12"/>
    </row>
    <row r="12" spans="1:15" x14ac:dyDescent="0.3">
      <c r="N12" s="12"/>
      <c r="O12" s="12"/>
    </row>
    <row r="13" spans="1:15" x14ac:dyDescent="0.3">
      <c r="N13" s="12"/>
      <c r="O13" s="12"/>
    </row>
  </sheetData>
  <phoneticPr fontId="3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workbookViewId="0">
      <selection activeCell="A20" sqref="A20:E20"/>
    </sheetView>
  </sheetViews>
  <sheetFormatPr defaultRowHeight="16.5" x14ac:dyDescent="0.3"/>
  <cols>
    <col min="1" max="1" width="12.75" bestFit="1" customWidth="1"/>
    <col min="2" max="2" width="13.125" bestFit="1" customWidth="1"/>
    <col min="3" max="3" width="12.5" bestFit="1" customWidth="1"/>
    <col min="4" max="4" width="16.625" bestFit="1" customWidth="1"/>
    <col min="5" max="5" width="12.75" bestFit="1" customWidth="1"/>
  </cols>
  <sheetData>
    <row r="1" spans="1:5" x14ac:dyDescent="0.3">
      <c r="A1" s="10" t="s">
        <v>411</v>
      </c>
      <c r="B1" s="10" t="s">
        <v>412</v>
      </c>
      <c r="C1" s="10" t="s">
        <v>409</v>
      </c>
      <c r="D1" s="10" t="s">
        <v>413</v>
      </c>
      <c r="E1" s="10" t="s">
        <v>410</v>
      </c>
    </row>
    <row r="2" spans="1:5" x14ac:dyDescent="0.3">
      <c r="A2" s="8">
        <v>1</v>
      </c>
      <c r="C2" s="8">
        <v>1</v>
      </c>
      <c r="E2" s="8" t="s">
        <v>479</v>
      </c>
    </row>
    <row r="3" spans="1:5" x14ac:dyDescent="0.3">
      <c r="A3" s="8">
        <v>2</v>
      </c>
      <c r="C3" s="8">
        <v>2</v>
      </c>
      <c r="E3" s="8" t="s">
        <v>479</v>
      </c>
    </row>
    <row r="4" spans="1:5" x14ac:dyDescent="0.3">
      <c r="A4" s="8">
        <v>3</v>
      </c>
      <c r="C4" s="8">
        <v>3</v>
      </c>
      <c r="E4" s="8" t="s">
        <v>479</v>
      </c>
    </row>
    <row r="5" spans="1:5" x14ac:dyDescent="0.3">
      <c r="A5" s="8">
        <v>4</v>
      </c>
      <c r="B5" s="8" t="s">
        <v>480</v>
      </c>
      <c r="D5" s="12">
        <v>3</v>
      </c>
      <c r="E5" s="8" t="s">
        <v>479</v>
      </c>
    </row>
    <row r="6" spans="1:5" x14ac:dyDescent="0.3">
      <c r="A6" s="8">
        <v>5</v>
      </c>
      <c r="B6" s="8" t="s">
        <v>481</v>
      </c>
      <c r="D6" s="12">
        <v>4</v>
      </c>
      <c r="E6" s="8" t="s">
        <v>479</v>
      </c>
    </row>
    <row r="7" spans="1:5" x14ac:dyDescent="0.3">
      <c r="A7" s="8">
        <v>6</v>
      </c>
      <c r="B7" s="8" t="s">
        <v>482</v>
      </c>
      <c r="D7" s="12">
        <v>5</v>
      </c>
      <c r="E7" s="8" t="s">
        <v>479</v>
      </c>
    </row>
    <row r="8" spans="1:5" x14ac:dyDescent="0.3">
      <c r="A8" s="8">
        <v>7</v>
      </c>
      <c r="B8" s="8" t="s">
        <v>483</v>
      </c>
      <c r="D8" s="12">
        <v>6</v>
      </c>
      <c r="E8" s="8" t="s">
        <v>479</v>
      </c>
    </row>
    <row r="9" spans="1:5" x14ac:dyDescent="0.3">
      <c r="A9" s="8">
        <v>8</v>
      </c>
      <c r="B9" s="8" t="s">
        <v>483</v>
      </c>
      <c r="D9" s="12">
        <v>7</v>
      </c>
      <c r="E9" s="8" t="s">
        <v>479</v>
      </c>
    </row>
    <row r="20" spans="1:5" x14ac:dyDescent="0.3">
      <c r="A20" s="8"/>
      <c r="B20" s="8"/>
      <c r="C20" s="8"/>
      <c r="D20" s="8"/>
      <c r="E20" s="8"/>
    </row>
    <row r="21" spans="1:5" x14ac:dyDescent="0.3">
      <c r="B21" s="8"/>
      <c r="C21" s="8"/>
    </row>
    <row r="22" spans="1:5" x14ac:dyDescent="0.3">
      <c r="B22" s="8"/>
      <c r="C22" s="8"/>
    </row>
    <row r="23" spans="1:5" x14ac:dyDescent="0.3">
      <c r="B23" s="8"/>
      <c r="C23" s="8"/>
    </row>
    <row r="24" spans="1:5" x14ac:dyDescent="0.3">
      <c r="D24" s="8"/>
    </row>
    <row r="25" spans="1:5" x14ac:dyDescent="0.3">
      <c r="D25" s="8"/>
    </row>
    <row r="26" spans="1:5" x14ac:dyDescent="0.3">
      <c r="D26" s="8"/>
    </row>
    <row r="27" spans="1:5" x14ac:dyDescent="0.3">
      <c r="D27" s="8"/>
    </row>
    <row r="28" spans="1:5" x14ac:dyDescent="0.3">
      <c r="D28" s="8"/>
    </row>
  </sheetData>
  <phoneticPr fontId="3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"/>
  <sheetViews>
    <sheetView workbookViewId="0">
      <selection activeCell="O15" sqref="O15"/>
    </sheetView>
  </sheetViews>
  <sheetFormatPr defaultRowHeight="16.5" x14ac:dyDescent="0.3"/>
  <cols>
    <col min="1" max="1" width="12.125" bestFit="1" customWidth="1"/>
    <col min="2" max="2" width="9.25" bestFit="1" customWidth="1"/>
    <col min="3" max="3" width="12.375" bestFit="1" customWidth="1"/>
    <col min="4" max="4" width="8.125" bestFit="1" customWidth="1"/>
    <col min="5" max="5" width="9.5" bestFit="1" customWidth="1"/>
    <col min="6" max="6" width="11.75" bestFit="1" customWidth="1"/>
    <col min="7" max="7" width="12.875" bestFit="1" customWidth="1"/>
    <col min="8" max="8" width="14.25" bestFit="1" customWidth="1"/>
    <col min="9" max="9" width="14" bestFit="1" customWidth="1"/>
    <col min="10" max="10" width="13.125" bestFit="1" customWidth="1"/>
    <col min="11" max="11" width="4.5" bestFit="1" customWidth="1"/>
    <col min="12" max="12" width="6" bestFit="1" customWidth="1"/>
    <col min="13" max="13" width="10.25" bestFit="1" customWidth="1"/>
    <col min="14" max="14" width="10.875" bestFit="1" customWidth="1"/>
    <col min="15" max="15" width="14" bestFit="1" customWidth="1"/>
  </cols>
  <sheetData>
    <row r="1" spans="1:15" x14ac:dyDescent="0.3">
      <c r="A1" s="10" t="s">
        <v>413</v>
      </c>
      <c r="B1" s="10" t="s">
        <v>412</v>
      </c>
      <c r="C1" s="10" t="s">
        <v>419</v>
      </c>
      <c r="D1" s="10" t="s">
        <v>343</v>
      </c>
      <c r="E1" s="10" t="s">
        <v>387</v>
      </c>
      <c r="F1" s="10" t="s">
        <v>384</v>
      </c>
      <c r="G1" s="10" t="s">
        <v>268</v>
      </c>
      <c r="H1" s="10" t="s">
        <v>385</v>
      </c>
      <c r="I1" s="10" t="s">
        <v>414</v>
      </c>
      <c r="J1" s="10" t="s">
        <v>415</v>
      </c>
      <c r="K1" s="10" t="s">
        <v>364</v>
      </c>
      <c r="L1" s="10" t="s">
        <v>398</v>
      </c>
      <c r="M1" s="10" t="s">
        <v>416</v>
      </c>
      <c r="N1" s="10" t="s">
        <v>417</v>
      </c>
      <c r="O1" s="10" t="s">
        <v>418</v>
      </c>
    </row>
    <row r="2" spans="1:15" x14ac:dyDescent="0.3">
      <c r="A2" s="12">
        <v>1</v>
      </c>
      <c r="B2" s="8" t="s">
        <v>484</v>
      </c>
      <c r="C2" s="8" t="s">
        <v>485</v>
      </c>
      <c r="D2" s="8" t="s">
        <v>319</v>
      </c>
      <c r="E2" s="8">
        <v>1</v>
      </c>
      <c r="F2" s="8">
        <v>1</v>
      </c>
      <c r="G2" s="8">
        <v>1</v>
      </c>
      <c r="H2" s="8">
        <v>1</v>
      </c>
      <c r="I2" s="11">
        <v>44990</v>
      </c>
      <c r="J2" s="8">
        <v>10</v>
      </c>
      <c r="K2" s="8">
        <f>M2*0.1</f>
        <v>100</v>
      </c>
      <c r="L2" s="8">
        <v>100</v>
      </c>
      <c r="M2" s="8">
        <f>L2*J2</f>
        <v>1000</v>
      </c>
      <c r="N2" s="8">
        <f>M2+K2</f>
        <v>1100</v>
      </c>
      <c r="O2" s="8" t="s">
        <v>486</v>
      </c>
    </row>
    <row r="3" spans="1:15" x14ac:dyDescent="0.3">
      <c r="A3" s="12">
        <v>2</v>
      </c>
      <c r="B3" s="8" t="s">
        <v>484</v>
      </c>
      <c r="C3" s="8" t="s">
        <v>487</v>
      </c>
      <c r="D3" s="8" t="s">
        <v>327</v>
      </c>
      <c r="E3" s="8">
        <v>2</v>
      </c>
      <c r="F3" s="8">
        <v>2</v>
      </c>
      <c r="G3" s="8">
        <v>1</v>
      </c>
      <c r="H3" s="8">
        <v>2</v>
      </c>
      <c r="I3" s="11">
        <v>44991</v>
      </c>
      <c r="J3" s="8">
        <v>11</v>
      </c>
      <c r="K3" s="8">
        <f t="shared" ref="K3:K8" si="0">M3*0.1</f>
        <v>220</v>
      </c>
      <c r="L3" s="8">
        <v>200</v>
      </c>
      <c r="M3" s="8">
        <f t="shared" ref="M3:M8" si="1">L3*J3</f>
        <v>2200</v>
      </c>
      <c r="N3" s="8">
        <f t="shared" ref="N3:N8" si="2">M3+K3</f>
        <v>2420</v>
      </c>
      <c r="O3" s="8" t="s">
        <v>486</v>
      </c>
    </row>
    <row r="4" spans="1:15" x14ac:dyDescent="0.3">
      <c r="A4" s="12">
        <v>3</v>
      </c>
      <c r="B4" s="8" t="s">
        <v>480</v>
      </c>
      <c r="C4" s="8" t="s">
        <v>488</v>
      </c>
      <c r="D4" s="8" t="s">
        <v>319</v>
      </c>
      <c r="E4" s="8">
        <v>3</v>
      </c>
      <c r="F4" s="8">
        <v>3</v>
      </c>
      <c r="G4" s="8">
        <v>1</v>
      </c>
      <c r="H4" s="8">
        <v>3</v>
      </c>
      <c r="I4" s="11">
        <v>44992</v>
      </c>
      <c r="J4" s="8">
        <v>12</v>
      </c>
      <c r="K4" s="8">
        <f t="shared" si="0"/>
        <v>360</v>
      </c>
      <c r="L4" s="8">
        <v>300</v>
      </c>
      <c r="M4" s="8">
        <f t="shared" si="1"/>
        <v>3600</v>
      </c>
      <c r="N4" s="8">
        <f t="shared" si="2"/>
        <v>3960</v>
      </c>
      <c r="O4" s="8" t="s">
        <v>489</v>
      </c>
    </row>
    <row r="5" spans="1:15" x14ac:dyDescent="0.3">
      <c r="A5" s="12">
        <v>4</v>
      </c>
      <c r="B5" s="8" t="s">
        <v>481</v>
      </c>
      <c r="C5" s="8" t="s">
        <v>485</v>
      </c>
      <c r="D5" s="8" t="s">
        <v>327</v>
      </c>
      <c r="E5" s="8">
        <v>1</v>
      </c>
      <c r="F5" s="8">
        <v>4</v>
      </c>
      <c r="G5" s="8">
        <v>2</v>
      </c>
      <c r="H5" s="8">
        <v>1</v>
      </c>
      <c r="I5" s="11">
        <v>44993</v>
      </c>
      <c r="J5" s="8">
        <v>13</v>
      </c>
      <c r="K5" s="8">
        <f t="shared" si="0"/>
        <v>520</v>
      </c>
      <c r="L5" s="8">
        <v>400</v>
      </c>
      <c r="M5" s="8">
        <f t="shared" si="1"/>
        <v>5200</v>
      </c>
      <c r="N5" s="8">
        <f t="shared" si="2"/>
        <v>5720</v>
      </c>
      <c r="O5" s="8" t="s">
        <v>489</v>
      </c>
    </row>
    <row r="6" spans="1:15" x14ac:dyDescent="0.3">
      <c r="A6" s="12">
        <v>5</v>
      </c>
      <c r="B6" s="8" t="s">
        <v>482</v>
      </c>
      <c r="C6" s="8" t="s">
        <v>487</v>
      </c>
      <c r="D6" s="8" t="s">
        <v>319</v>
      </c>
      <c r="E6" s="8">
        <v>3</v>
      </c>
      <c r="F6" s="8">
        <v>5</v>
      </c>
      <c r="G6" s="8">
        <v>2</v>
      </c>
      <c r="H6" s="8">
        <v>2</v>
      </c>
      <c r="I6" s="11">
        <v>44994</v>
      </c>
      <c r="J6" s="8">
        <v>14</v>
      </c>
      <c r="K6" s="8">
        <f t="shared" si="0"/>
        <v>700</v>
      </c>
      <c r="L6" s="8">
        <v>500</v>
      </c>
      <c r="M6" s="8">
        <f t="shared" si="1"/>
        <v>7000</v>
      </c>
      <c r="N6" s="8">
        <f t="shared" si="2"/>
        <v>7700</v>
      </c>
      <c r="O6" s="8" t="s">
        <v>489</v>
      </c>
    </row>
    <row r="7" spans="1:15" x14ac:dyDescent="0.3">
      <c r="A7" s="12">
        <v>6</v>
      </c>
      <c r="B7" s="8" t="s">
        <v>483</v>
      </c>
      <c r="C7" s="8" t="s">
        <v>488</v>
      </c>
      <c r="D7" s="8" t="s">
        <v>327</v>
      </c>
      <c r="E7" s="8">
        <v>2</v>
      </c>
      <c r="F7" s="8">
        <v>6</v>
      </c>
      <c r="G7" s="8">
        <v>2</v>
      </c>
      <c r="H7" s="8">
        <v>3</v>
      </c>
      <c r="I7" s="11">
        <v>44995</v>
      </c>
      <c r="J7" s="8">
        <v>15</v>
      </c>
      <c r="K7" s="8">
        <f t="shared" si="0"/>
        <v>900</v>
      </c>
      <c r="L7" s="8">
        <v>600</v>
      </c>
      <c r="M7" s="8">
        <f t="shared" si="1"/>
        <v>9000</v>
      </c>
      <c r="N7" s="8">
        <f t="shared" si="2"/>
        <v>9900</v>
      </c>
      <c r="O7" s="8" t="s">
        <v>489</v>
      </c>
    </row>
    <row r="8" spans="1:15" x14ac:dyDescent="0.3">
      <c r="A8" s="12">
        <v>7</v>
      </c>
      <c r="B8" s="8" t="s">
        <v>490</v>
      </c>
      <c r="C8" s="8" t="s">
        <v>488</v>
      </c>
      <c r="D8" s="8" t="s">
        <v>327</v>
      </c>
      <c r="E8" s="8">
        <v>2</v>
      </c>
      <c r="F8" s="8">
        <v>5</v>
      </c>
      <c r="G8" s="8">
        <v>2</v>
      </c>
      <c r="H8" s="8">
        <v>2</v>
      </c>
      <c r="I8" s="11">
        <v>44995</v>
      </c>
      <c r="J8" s="8">
        <v>10</v>
      </c>
      <c r="K8" s="8">
        <f t="shared" si="0"/>
        <v>500</v>
      </c>
      <c r="L8" s="8">
        <v>500</v>
      </c>
      <c r="M8" s="8">
        <f t="shared" si="1"/>
        <v>5000</v>
      </c>
      <c r="N8" s="8">
        <f t="shared" si="2"/>
        <v>5500</v>
      </c>
      <c r="O8" s="8" t="s">
        <v>489</v>
      </c>
    </row>
  </sheetData>
  <phoneticPr fontId="3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workbookViewId="0">
      <selection activeCell="O23" sqref="O23"/>
    </sheetView>
  </sheetViews>
  <sheetFormatPr defaultRowHeight="16.5" x14ac:dyDescent="0.3"/>
  <cols>
    <col min="1" max="1" width="10.125" bestFit="1" customWidth="1"/>
    <col min="2" max="2" width="14.875" bestFit="1" customWidth="1"/>
    <col min="3" max="3" width="25.125" bestFit="1" customWidth="1"/>
    <col min="4" max="4" width="31" bestFit="1" customWidth="1"/>
    <col min="5" max="5" width="17.75" bestFit="1" customWidth="1"/>
    <col min="6" max="6" width="12.125" bestFit="1" customWidth="1"/>
    <col min="7" max="7" width="6.25" bestFit="1" customWidth="1"/>
    <col min="8" max="8" width="5.25" bestFit="1" customWidth="1"/>
    <col min="9" max="9" width="17.25" bestFit="1" customWidth="1"/>
    <col min="10" max="11" width="11" bestFit="1" customWidth="1"/>
  </cols>
  <sheetData>
    <row r="1" spans="1:11" x14ac:dyDescent="0.3">
      <c r="A1" s="6" t="s">
        <v>169</v>
      </c>
      <c r="B1" s="6" t="s">
        <v>170</v>
      </c>
      <c r="C1" s="6" t="s">
        <v>171</v>
      </c>
      <c r="D1" s="6" t="s">
        <v>172</v>
      </c>
      <c r="E1" s="6" t="s">
        <v>173</v>
      </c>
      <c r="F1" s="6" t="s">
        <v>174</v>
      </c>
      <c r="G1" s="6" t="s">
        <v>175</v>
      </c>
      <c r="H1" s="6" t="s">
        <v>176</v>
      </c>
      <c r="I1" s="6" t="s">
        <v>177</v>
      </c>
      <c r="J1" s="6" t="s">
        <v>178</v>
      </c>
      <c r="K1" s="6" t="s">
        <v>179</v>
      </c>
    </row>
    <row r="2" spans="1:11" x14ac:dyDescent="0.3">
      <c r="A2" t="s">
        <v>180</v>
      </c>
      <c r="B2" t="s">
        <v>180</v>
      </c>
      <c r="C2" t="s">
        <v>181</v>
      </c>
      <c r="D2" t="s">
        <v>182</v>
      </c>
      <c r="F2">
        <v>1</v>
      </c>
      <c r="H2">
        <v>0</v>
      </c>
      <c r="I2" t="s">
        <v>183</v>
      </c>
      <c r="J2" t="s">
        <v>17</v>
      </c>
      <c r="K2" t="s">
        <v>184</v>
      </c>
    </row>
    <row r="3" spans="1:11" x14ac:dyDescent="0.3">
      <c r="A3" t="s">
        <v>185</v>
      </c>
      <c r="B3" t="s">
        <v>180</v>
      </c>
      <c r="C3" t="s">
        <v>186</v>
      </c>
      <c r="D3" t="s">
        <v>187</v>
      </c>
      <c r="F3">
        <v>1</v>
      </c>
      <c r="H3">
        <v>1</v>
      </c>
      <c r="I3" t="s">
        <v>183</v>
      </c>
      <c r="J3" t="s">
        <v>17</v>
      </c>
      <c r="K3" t="s">
        <v>184</v>
      </c>
    </row>
    <row r="4" spans="1:11" x14ac:dyDescent="0.3">
      <c r="A4" t="s">
        <v>188</v>
      </c>
      <c r="B4" t="s">
        <v>180</v>
      </c>
      <c r="C4" t="s">
        <v>189</v>
      </c>
      <c r="D4" t="s">
        <v>190</v>
      </c>
      <c r="F4">
        <v>1</v>
      </c>
      <c r="H4">
        <v>1</v>
      </c>
      <c r="I4" t="s">
        <v>183</v>
      </c>
      <c r="J4" t="s">
        <v>17</v>
      </c>
      <c r="K4" t="s">
        <v>184</v>
      </c>
    </row>
    <row r="5" spans="1:11" x14ac:dyDescent="0.3">
      <c r="A5" t="s">
        <v>191</v>
      </c>
      <c r="B5" t="s">
        <v>180</v>
      </c>
      <c r="C5" t="s">
        <v>192</v>
      </c>
      <c r="D5" t="s">
        <v>193</v>
      </c>
      <c r="F5">
        <v>1</v>
      </c>
      <c r="H5">
        <v>1</v>
      </c>
      <c r="I5" t="s">
        <v>183</v>
      </c>
      <c r="J5" t="s">
        <v>17</v>
      </c>
      <c r="K5" t="s">
        <v>184</v>
      </c>
    </row>
    <row r="6" spans="1:11" x14ac:dyDescent="0.3">
      <c r="A6" t="s">
        <v>194</v>
      </c>
      <c r="B6" t="s">
        <v>180</v>
      </c>
      <c r="C6" t="s">
        <v>195</v>
      </c>
      <c r="D6" t="s">
        <v>196</v>
      </c>
      <c r="F6">
        <v>1</v>
      </c>
      <c r="H6">
        <v>1</v>
      </c>
      <c r="I6" t="s">
        <v>183</v>
      </c>
      <c r="J6" t="s">
        <v>17</v>
      </c>
      <c r="K6" t="s">
        <v>184</v>
      </c>
    </row>
    <row r="7" spans="1:11" x14ac:dyDescent="0.3">
      <c r="A7" t="s">
        <v>197</v>
      </c>
      <c r="B7" t="s">
        <v>180</v>
      </c>
      <c r="C7" t="s">
        <v>198</v>
      </c>
      <c r="D7" t="s">
        <v>199</v>
      </c>
      <c r="F7">
        <v>1</v>
      </c>
      <c r="H7">
        <v>1</v>
      </c>
      <c r="I7" t="s">
        <v>183</v>
      </c>
      <c r="J7" t="s">
        <v>17</v>
      </c>
      <c r="K7" t="s">
        <v>184</v>
      </c>
    </row>
    <row r="8" spans="1:11" x14ac:dyDescent="0.3">
      <c r="A8" t="s">
        <v>200</v>
      </c>
      <c r="B8" t="s">
        <v>180</v>
      </c>
      <c r="C8" t="s">
        <v>201</v>
      </c>
      <c r="D8" t="s">
        <v>202</v>
      </c>
      <c r="F8">
        <v>1</v>
      </c>
      <c r="H8">
        <v>1</v>
      </c>
      <c r="I8" t="s">
        <v>183</v>
      </c>
      <c r="J8" t="s">
        <v>17</v>
      </c>
      <c r="K8" t="s">
        <v>184</v>
      </c>
    </row>
    <row r="9" spans="1:11" x14ac:dyDescent="0.3">
      <c r="A9" t="s">
        <v>203</v>
      </c>
      <c r="B9" t="s">
        <v>180</v>
      </c>
      <c r="C9" t="s">
        <v>204</v>
      </c>
      <c r="D9" t="s">
        <v>205</v>
      </c>
      <c r="F9">
        <v>1</v>
      </c>
      <c r="H9">
        <v>1</v>
      </c>
      <c r="I9" t="s">
        <v>183</v>
      </c>
      <c r="J9" t="s">
        <v>17</v>
      </c>
      <c r="K9" t="s">
        <v>184</v>
      </c>
    </row>
    <row r="10" spans="1:11" x14ac:dyDescent="0.3">
      <c r="A10" t="s">
        <v>206</v>
      </c>
      <c r="B10" t="s">
        <v>206</v>
      </c>
      <c r="C10" t="s">
        <v>207</v>
      </c>
      <c r="D10" t="s">
        <v>182</v>
      </c>
      <c r="F10">
        <v>2</v>
      </c>
      <c r="H10">
        <v>0</v>
      </c>
      <c r="I10" t="s">
        <v>183</v>
      </c>
      <c r="J10" t="s">
        <v>17</v>
      </c>
      <c r="K10" t="s">
        <v>184</v>
      </c>
    </row>
    <row r="11" spans="1:11" x14ac:dyDescent="0.3">
      <c r="A11" t="s">
        <v>208</v>
      </c>
      <c r="B11" t="s">
        <v>206</v>
      </c>
      <c r="C11" t="s">
        <v>209</v>
      </c>
      <c r="D11" t="s">
        <v>210</v>
      </c>
      <c r="F11">
        <v>2</v>
      </c>
      <c r="H11">
        <v>1</v>
      </c>
      <c r="I11" t="s">
        <v>183</v>
      </c>
      <c r="J11" t="s">
        <v>17</v>
      </c>
      <c r="K11" t="s">
        <v>184</v>
      </c>
    </row>
    <row r="12" spans="1:11" x14ac:dyDescent="0.3">
      <c r="A12" t="s">
        <v>211</v>
      </c>
      <c r="B12" t="s">
        <v>206</v>
      </c>
      <c r="C12" t="s">
        <v>212</v>
      </c>
      <c r="D12" t="s">
        <v>213</v>
      </c>
      <c r="F12">
        <v>2</v>
      </c>
      <c r="H12">
        <v>1</v>
      </c>
      <c r="I12" t="s">
        <v>183</v>
      </c>
      <c r="J12" t="s">
        <v>17</v>
      </c>
      <c r="K12" t="s">
        <v>184</v>
      </c>
    </row>
    <row r="13" spans="1:11" x14ac:dyDescent="0.3">
      <c r="A13" t="s">
        <v>214</v>
      </c>
      <c r="B13" t="s">
        <v>206</v>
      </c>
      <c r="C13" t="s">
        <v>215</v>
      </c>
      <c r="D13" t="s">
        <v>216</v>
      </c>
      <c r="F13">
        <v>2</v>
      </c>
      <c r="H13">
        <v>1</v>
      </c>
      <c r="I13" t="s">
        <v>183</v>
      </c>
      <c r="J13" t="s">
        <v>17</v>
      </c>
      <c r="K13" t="s">
        <v>184</v>
      </c>
    </row>
    <row r="14" spans="1:11" x14ac:dyDescent="0.3">
      <c r="A14" t="s">
        <v>217</v>
      </c>
      <c r="B14" t="s">
        <v>206</v>
      </c>
      <c r="C14" t="s">
        <v>218</v>
      </c>
      <c r="D14" t="s">
        <v>219</v>
      </c>
      <c r="F14">
        <v>2</v>
      </c>
      <c r="H14">
        <v>1</v>
      </c>
      <c r="I14" t="s">
        <v>183</v>
      </c>
      <c r="J14" t="s">
        <v>17</v>
      </c>
      <c r="K14" t="s">
        <v>184</v>
      </c>
    </row>
    <row r="15" spans="1:11" x14ac:dyDescent="0.3">
      <c r="A15" t="s">
        <v>220</v>
      </c>
      <c r="B15" t="s">
        <v>220</v>
      </c>
      <c r="C15" t="s">
        <v>221</v>
      </c>
      <c r="D15" t="s">
        <v>182</v>
      </c>
      <c r="F15">
        <v>3</v>
      </c>
      <c r="H15">
        <v>0</v>
      </c>
      <c r="I15" t="s">
        <v>183</v>
      </c>
      <c r="J15" t="s">
        <v>17</v>
      </c>
      <c r="K15" t="s">
        <v>184</v>
      </c>
    </row>
    <row r="16" spans="1:11" x14ac:dyDescent="0.3">
      <c r="A16" t="s">
        <v>222</v>
      </c>
      <c r="B16" t="s">
        <v>220</v>
      </c>
      <c r="C16" t="s">
        <v>223</v>
      </c>
      <c r="D16" t="s">
        <v>224</v>
      </c>
      <c r="F16">
        <v>3</v>
      </c>
      <c r="H16">
        <v>1</v>
      </c>
      <c r="I16" t="s">
        <v>183</v>
      </c>
      <c r="J16" t="s">
        <v>17</v>
      </c>
      <c r="K16" t="s">
        <v>184</v>
      </c>
    </row>
    <row r="17" spans="1:11" x14ac:dyDescent="0.3">
      <c r="A17" t="s">
        <v>225</v>
      </c>
      <c r="B17" t="s">
        <v>220</v>
      </c>
      <c r="C17" t="s">
        <v>226</v>
      </c>
      <c r="D17" t="s">
        <v>227</v>
      </c>
      <c r="F17">
        <v>3</v>
      </c>
      <c r="H17">
        <v>1</v>
      </c>
      <c r="I17" t="s">
        <v>183</v>
      </c>
      <c r="J17" t="s">
        <v>17</v>
      </c>
      <c r="K17" t="s">
        <v>184</v>
      </c>
    </row>
    <row r="18" spans="1:11" x14ac:dyDescent="0.3">
      <c r="A18" t="s">
        <v>228</v>
      </c>
      <c r="B18" t="s">
        <v>220</v>
      </c>
      <c r="C18" t="s">
        <v>229</v>
      </c>
      <c r="D18" t="s">
        <v>230</v>
      </c>
      <c r="F18">
        <v>3</v>
      </c>
      <c r="H18">
        <v>1</v>
      </c>
      <c r="I18" t="s">
        <v>183</v>
      </c>
      <c r="J18" t="s">
        <v>17</v>
      </c>
      <c r="K18" t="s">
        <v>184</v>
      </c>
    </row>
    <row r="19" spans="1:11" x14ac:dyDescent="0.3">
      <c r="A19" t="s">
        <v>231</v>
      </c>
      <c r="B19" t="s">
        <v>231</v>
      </c>
      <c r="C19" t="s">
        <v>232</v>
      </c>
      <c r="D19" t="s">
        <v>182</v>
      </c>
      <c r="F19">
        <v>4</v>
      </c>
      <c r="H19">
        <v>0</v>
      </c>
      <c r="I19" t="s">
        <v>183</v>
      </c>
      <c r="J19" t="s">
        <v>17</v>
      </c>
      <c r="K19" t="s">
        <v>184</v>
      </c>
    </row>
    <row r="20" spans="1:11" x14ac:dyDescent="0.3">
      <c r="A20" t="s">
        <v>233</v>
      </c>
      <c r="B20" t="s">
        <v>231</v>
      </c>
      <c r="C20" t="s">
        <v>234</v>
      </c>
      <c r="D20" t="s">
        <v>235</v>
      </c>
      <c r="F20">
        <v>4</v>
      </c>
      <c r="H20">
        <v>1</v>
      </c>
      <c r="I20" t="s">
        <v>183</v>
      </c>
      <c r="J20" t="s">
        <v>17</v>
      </c>
      <c r="K20" t="s">
        <v>184</v>
      </c>
    </row>
    <row r="21" spans="1:11" x14ac:dyDescent="0.3">
      <c r="A21" t="s">
        <v>236</v>
      </c>
      <c r="B21" t="s">
        <v>231</v>
      </c>
      <c r="C21" t="s">
        <v>237</v>
      </c>
      <c r="D21" t="s">
        <v>238</v>
      </c>
      <c r="F21">
        <v>4</v>
      </c>
      <c r="H21">
        <v>1</v>
      </c>
      <c r="I21" t="s">
        <v>183</v>
      </c>
      <c r="J21" t="s">
        <v>17</v>
      </c>
      <c r="K21" t="s">
        <v>184</v>
      </c>
    </row>
    <row r="22" spans="1:11" x14ac:dyDescent="0.3">
      <c r="A22" t="s">
        <v>239</v>
      </c>
      <c r="B22" t="s">
        <v>231</v>
      </c>
      <c r="C22" t="s">
        <v>240</v>
      </c>
      <c r="D22" t="s">
        <v>241</v>
      </c>
      <c r="F22">
        <v>4</v>
      </c>
      <c r="H22">
        <v>1</v>
      </c>
      <c r="I22" t="s">
        <v>183</v>
      </c>
      <c r="J22" t="s">
        <v>17</v>
      </c>
      <c r="K22" t="s">
        <v>184</v>
      </c>
    </row>
    <row r="23" spans="1:11" x14ac:dyDescent="0.3">
      <c r="A23" t="s">
        <v>242</v>
      </c>
      <c r="B23" t="s">
        <v>231</v>
      </c>
      <c r="C23" t="s">
        <v>243</v>
      </c>
      <c r="D23" t="s">
        <v>244</v>
      </c>
      <c r="F23">
        <v>4</v>
      </c>
      <c r="H23">
        <v>1</v>
      </c>
      <c r="I23" t="s">
        <v>183</v>
      </c>
      <c r="J23" t="s">
        <v>17</v>
      </c>
      <c r="K23" t="s">
        <v>184</v>
      </c>
    </row>
    <row r="24" spans="1:11" x14ac:dyDescent="0.3">
      <c r="A24" t="s">
        <v>245</v>
      </c>
      <c r="B24" t="s">
        <v>231</v>
      </c>
      <c r="C24" t="s">
        <v>246</v>
      </c>
      <c r="D24" t="s">
        <v>247</v>
      </c>
      <c r="F24">
        <v>4</v>
      </c>
      <c r="H24">
        <v>1</v>
      </c>
      <c r="I24" t="s">
        <v>183</v>
      </c>
      <c r="J24" t="s">
        <v>17</v>
      </c>
      <c r="K24" t="s">
        <v>184</v>
      </c>
    </row>
    <row r="25" spans="1:11" x14ac:dyDescent="0.3">
      <c r="A25" t="s">
        <v>248</v>
      </c>
      <c r="B25" t="s">
        <v>248</v>
      </c>
      <c r="C25" t="s">
        <v>249</v>
      </c>
      <c r="D25" t="s">
        <v>182</v>
      </c>
      <c r="F25">
        <v>5</v>
      </c>
      <c r="H25">
        <v>0</v>
      </c>
      <c r="I25" t="s">
        <v>183</v>
      </c>
      <c r="J25" t="s">
        <v>17</v>
      </c>
      <c r="K25" t="s">
        <v>184</v>
      </c>
    </row>
    <row r="26" spans="1:11" x14ac:dyDescent="0.3">
      <c r="A26" t="s">
        <v>250</v>
      </c>
      <c r="B26" t="s">
        <v>248</v>
      </c>
      <c r="C26" t="s">
        <v>251</v>
      </c>
      <c r="D26" t="s">
        <v>252</v>
      </c>
      <c r="F26">
        <v>5</v>
      </c>
      <c r="H26">
        <v>1</v>
      </c>
      <c r="I26" t="s">
        <v>183</v>
      </c>
      <c r="J26" t="s">
        <v>17</v>
      </c>
      <c r="K26" t="s">
        <v>184</v>
      </c>
    </row>
    <row r="27" spans="1:11" x14ac:dyDescent="0.3">
      <c r="A27" t="s">
        <v>253</v>
      </c>
      <c r="B27" t="s">
        <v>248</v>
      </c>
      <c r="C27" t="s">
        <v>254</v>
      </c>
      <c r="D27" t="s">
        <v>255</v>
      </c>
      <c r="F27">
        <v>5</v>
      </c>
      <c r="H27">
        <v>1</v>
      </c>
      <c r="I27" t="s">
        <v>183</v>
      </c>
      <c r="J27" t="s">
        <v>17</v>
      </c>
      <c r="K27" t="s">
        <v>184</v>
      </c>
    </row>
    <row r="28" spans="1:11" x14ac:dyDescent="0.3">
      <c r="A28" t="s">
        <v>256</v>
      </c>
      <c r="B28" t="s">
        <v>248</v>
      </c>
      <c r="C28" t="s">
        <v>257</v>
      </c>
      <c r="D28" t="s">
        <v>258</v>
      </c>
      <c r="F28">
        <v>5</v>
      </c>
      <c r="H28">
        <v>1</v>
      </c>
      <c r="I28" t="s">
        <v>183</v>
      </c>
      <c r="J28" t="s">
        <v>17</v>
      </c>
      <c r="K28" t="s">
        <v>184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workbookViewId="0">
      <selection activeCell="B10" sqref="B10"/>
    </sheetView>
  </sheetViews>
  <sheetFormatPr defaultRowHeight="16.5" x14ac:dyDescent="0.3"/>
  <cols>
    <col min="1" max="1" width="18.75" bestFit="1" customWidth="1"/>
    <col min="2" max="2" width="14" bestFit="1" customWidth="1"/>
    <col min="3" max="3" width="18.75" bestFit="1" customWidth="1"/>
    <col min="4" max="4" width="8.25" bestFit="1" customWidth="1"/>
    <col min="5" max="5" width="7.75" bestFit="1" customWidth="1"/>
    <col min="6" max="6" width="12.375" bestFit="1" customWidth="1"/>
    <col min="7" max="7" width="10.625" bestFit="1" customWidth="1"/>
    <col min="8" max="8" width="13.875" bestFit="1" customWidth="1"/>
    <col min="9" max="11" width="15.625" bestFit="1" customWidth="1"/>
  </cols>
  <sheetData>
    <row r="1" spans="1:11" x14ac:dyDescent="0.3">
      <c r="A1" s="3" t="s">
        <v>1</v>
      </c>
      <c r="B1" s="3" t="s">
        <v>157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158</v>
      </c>
      <c r="J1" s="3" t="s">
        <v>159</v>
      </c>
      <c r="K1" s="3" t="s">
        <v>160</v>
      </c>
    </row>
    <row r="2" spans="1:11" x14ac:dyDescent="0.3">
      <c r="A2" t="s">
        <v>261</v>
      </c>
      <c r="B2" t="s">
        <v>259</v>
      </c>
      <c r="F2" s="4"/>
    </row>
    <row r="3" spans="1:11" x14ac:dyDescent="0.3">
      <c r="A3" t="s">
        <v>262</v>
      </c>
      <c r="B3" t="s">
        <v>260</v>
      </c>
    </row>
    <row r="4" spans="1:11" x14ac:dyDescent="0.3">
      <c r="A4" t="s">
        <v>263</v>
      </c>
      <c r="B4" t="s">
        <v>161</v>
      </c>
      <c r="F4" s="4"/>
    </row>
    <row r="5" spans="1:11" x14ac:dyDescent="0.3">
      <c r="A5" t="s">
        <v>264</v>
      </c>
      <c r="B5" t="s">
        <v>265</v>
      </c>
      <c r="F5" s="4"/>
    </row>
    <row r="6" spans="1:11" x14ac:dyDescent="0.3">
      <c r="A6" t="s">
        <v>266</v>
      </c>
      <c r="B6" t="s">
        <v>267</v>
      </c>
      <c r="F6" s="4"/>
    </row>
    <row r="7" spans="1:11" x14ac:dyDescent="0.3">
      <c r="A7" t="s">
        <v>268</v>
      </c>
      <c r="B7" t="s">
        <v>269</v>
      </c>
      <c r="C7" t="s">
        <v>271</v>
      </c>
      <c r="F7" s="4"/>
      <c r="H7" s="4"/>
    </row>
    <row r="8" spans="1:11" x14ac:dyDescent="0.3">
      <c r="A8" t="s">
        <v>270</v>
      </c>
      <c r="B8" t="s">
        <v>269</v>
      </c>
      <c r="C8" t="s">
        <v>272</v>
      </c>
    </row>
    <row r="9" spans="1:11" x14ac:dyDescent="0.3">
      <c r="A9" t="s">
        <v>289</v>
      </c>
      <c r="B9" t="s">
        <v>290</v>
      </c>
      <c r="F9" s="4"/>
    </row>
    <row r="10" spans="1:11" x14ac:dyDescent="0.3">
      <c r="A10" t="s">
        <v>298</v>
      </c>
      <c r="B10" t="s">
        <v>299</v>
      </c>
    </row>
    <row r="12" spans="1:11" x14ac:dyDescent="0.3">
      <c r="F12" s="4"/>
      <c r="H12" s="4"/>
    </row>
    <row r="20" spans="6:8" x14ac:dyDescent="0.3">
      <c r="F20" s="4"/>
      <c r="H20" s="4"/>
    </row>
  </sheetData>
  <phoneticPr fontId="3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6"/>
  <sheetViews>
    <sheetView tabSelected="1" topLeftCell="A52" workbookViewId="0">
      <selection activeCell="H64" sqref="H64"/>
    </sheetView>
  </sheetViews>
  <sheetFormatPr defaultRowHeight="16.5" x14ac:dyDescent="0.3"/>
  <cols>
    <col min="1" max="1" width="11.125" bestFit="1" customWidth="1"/>
    <col min="2" max="2" width="10.125" bestFit="1" customWidth="1"/>
  </cols>
  <sheetData>
    <row r="1" spans="1:2" x14ac:dyDescent="0.3">
      <c r="A1" s="7" t="s">
        <v>163</v>
      </c>
      <c r="B1" s="7" t="s">
        <v>169</v>
      </c>
    </row>
    <row r="2" spans="1:2" x14ac:dyDescent="0.3">
      <c r="A2" t="s">
        <v>93</v>
      </c>
      <c r="B2" t="s">
        <v>180</v>
      </c>
    </row>
    <row r="3" spans="1:2" x14ac:dyDescent="0.3">
      <c r="A3" t="s">
        <v>99</v>
      </c>
      <c r="B3" t="s">
        <v>180</v>
      </c>
    </row>
    <row r="4" spans="1:2" x14ac:dyDescent="0.3">
      <c r="A4" t="s">
        <v>103</v>
      </c>
      <c r="B4" t="s">
        <v>180</v>
      </c>
    </row>
    <row r="5" spans="1:2" x14ac:dyDescent="0.3">
      <c r="A5" t="s">
        <v>107</v>
      </c>
      <c r="B5" t="s">
        <v>180</v>
      </c>
    </row>
    <row r="6" spans="1:2" x14ac:dyDescent="0.3">
      <c r="A6" t="s">
        <v>93</v>
      </c>
      <c r="B6" t="s">
        <v>185</v>
      </c>
    </row>
    <row r="7" spans="1:2" x14ac:dyDescent="0.3">
      <c r="A7" t="s">
        <v>99</v>
      </c>
      <c r="B7" t="s">
        <v>185</v>
      </c>
    </row>
    <row r="8" spans="1:2" x14ac:dyDescent="0.3">
      <c r="A8" t="s">
        <v>103</v>
      </c>
      <c r="B8" t="s">
        <v>185</v>
      </c>
    </row>
    <row r="9" spans="1:2" x14ac:dyDescent="0.3">
      <c r="A9" t="s">
        <v>93</v>
      </c>
      <c r="B9" t="s">
        <v>188</v>
      </c>
    </row>
    <row r="10" spans="1:2" x14ac:dyDescent="0.3">
      <c r="A10" t="s">
        <v>99</v>
      </c>
      <c r="B10" t="s">
        <v>188</v>
      </c>
    </row>
    <row r="11" spans="1:2" x14ac:dyDescent="0.3">
      <c r="A11" t="s">
        <v>103</v>
      </c>
      <c r="B11" t="s">
        <v>188</v>
      </c>
    </row>
    <row r="12" spans="1:2" x14ac:dyDescent="0.3">
      <c r="A12" t="s">
        <v>93</v>
      </c>
      <c r="B12" t="s">
        <v>191</v>
      </c>
    </row>
    <row r="13" spans="1:2" x14ac:dyDescent="0.3">
      <c r="A13" t="s">
        <v>99</v>
      </c>
      <c r="B13" t="s">
        <v>191</v>
      </c>
    </row>
    <row r="14" spans="1:2" x14ac:dyDescent="0.3">
      <c r="A14" t="s">
        <v>103</v>
      </c>
      <c r="B14" t="s">
        <v>191</v>
      </c>
    </row>
    <row r="15" spans="1:2" x14ac:dyDescent="0.3">
      <c r="A15" t="s">
        <v>93</v>
      </c>
      <c r="B15" t="s">
        <v>194</v>
      </c>
    </row>
    <row r="16" spans="1:2" x14ac:dyDescent="0.3">
      <c r="A16" t="s">
        <v>99</v>
      </c>
      <c r="B16" t="s">
        <v>194</v>
      </c>
    </row>
    <row r="17" spans="1:2" x14ac:dyDescent="0.3">
      <c r="A17" t="s">
        <v>103</v>
      </c>
      <c r="B17" t="s">
        <v>194</v>
      </c>
    </row>
    <row r="18" spans="1:2" x14ac:dyDescent="0.3">
      <c r="A18" t="s">
        <v>107</v>
      </c>
      <c r="B18" t="s">
        <v>194</v>
      </c>
    </row>
    <row r="19" spans="1:2" x14ac:dyDescent="0.3">
      <c r="A19" t="s">
        <v>93</v>
      </c>
      <c r="B19" t="s">
        <v>197</v>
      </c>
    </row>
    <row r="20" spans="1:2" x14ac:dyDescent="0.3">
      <c r="A20" t="s">
        <v>99</v>
      </c>
      <c r="B20" t="s">
        <v>197</v>
      </c>
    </row>
    <row r="21" spans="1:2" x14ac:dyDescent="0.3">
      <c r="A21" t="s">
        <v>103</v>
      </c>
      <c r="B21" t="s">
        <v>197</v>
      </c>
    </row>
    <row r="22" spans="1:2" x14ac:dyDescent="0.3">
      <c r="A22" t="s">
        <v>93</v>
      </c>
      <c r="B22" t="s">
        <v>200</v>
      </c>
    </row>
    <row r="23" spans="1:2" x14ac:dyDescent="0.3">
      <c r="A23" t="s">
        <v>99</v>
      </c>
      <c r="B23" t="s">
        <v>200</v>
      </c>
    </row>
    <row r="24" spans="1:2" x14ac:dyDescent="0.3">
      <c r="A24" t="s">
        <v>103</v>
      </c>
      <c r="B24" t="s">
        <v>200</v>
      </c>
    </row>
    <row r="25" spans="1:2" x14ac:dyDescent="0.3">
      <c r="A25" t="s">
        <v>93</v>
      </c>
      <c r="B25" t="s">
        <v>203</v>
      </c>
    </row>
    <row r="26" spans="1:2" x14ac:dyDescent="0.3">
      <c r="A26" t="s">
        <v>295</v>
      </c>
      <c r="B26" t="s">
        <v>203</v>
      </c>
    </row>
    <row r="27" spans="1:2" x14ac:dyDescent="0.3">
      <c r="A27" t="s">
        <v>103</v>
      </c>
      <c r="B27" t="s">
        <v>203</v>
      </c>
    </row>
    <row r="28" spans="1:2" x14ac:dyDescent="0.3">
      <c r="A28" t="s">
        <v>107</v>
      </c>
      <c r="B28" t="s">
        <v>203</v>
      </c>
    </row>
    <row r="29" spans="1:2" x14ac:dyDescent="0.3">
      <c r="A29" t="s">
        <v>99</v>
      </c>
      <c r="B29" t="s">
        <v>206</v>
      </c>
    </row>
    <row r="30" spans="1:2" x14ac:dyDescent="0.3">
      <c r="A30" t="s">
        <v>103</v>
      </c>
      <c r="B30" t="s">
        <v>206</v>
      </c>
    </row>
    <row r="31" spans="1:2" x14ac:dyDescent="0.3">
      <c r="A31" t="s">
        <v>107</v>
      </c>
      <c r="B31" t="s">
        <v>206</v>
      </c>
    </row>
    <row r="32" spans="1:2" x14ac:dyDescent="0.3">
      <c r="A32" t="s">
        <v>99</v>
      </c>
      <c r="B32" t="s">
        <v>208</v>
      </c>
    </row>
    <row r="33" spans="1:2" x14ac:dyDescent="0.3">
      <c r="A33" t="s">
        <v>103</v>
      </c>
      <c r="B33" t="s">
        <v>208</v>
      </c>
    </row>
    <row r="34" spans="1:2" x14ac:dyDescent="0.3">
      <c r="A34" t="s">
        <v>295</v>
      </c>
      <c r="B34" t="s">
        <v>211</v>
      </c>
    </row>
    <row r="35" spans="1:2" x14ac:dyDescent="0.3">
      <c r="A35" t="s">
        <v>103</v>
      </c>
      <c r="B35" t="s">
        <v>211</v>
      </c>
    </row>
    <row r="36" spans="1:2" x14ac:dyDescent="0.3">
      <c r="A36" t="s">
        <v>107</v>
      </c>
      <c r="B36" t="s">
        <v>211</v>
      </c>
    </row>
    <row r="37" spans="1:2" x14ac:dyDescent="0.3">
      <c r="A37" t="s">
        <v>99</v>
      </c>
      <c r="B37" t="s">
        <v>214</v>
      </c>
    </row>
    <row r="38" spans="1:2" x14ac:dyDescent="0.3">
      <c r="A38" t="s">
        <v>103</v>
      </c>
      <c r="B38" t="s">
        <v>214</v>
      </c>
    </row>
    <row r="39" spans="1:2" x14ac:dyDescent="0.3">
      <c r="A39" t="s">
        <v>99</v>
      </c>
      <c r="B39" t="s">
        <v>217</v>
      </c>
    </row>
    <row r="40" spans="1:2" x14ac:dyDescent="0.3">
      <c r="A40" t="s">
        <v>103</v>
      </c>
      <c r="B40" t="s">
        <v>217</v>
      </c>
    </row>
    <row r="41" spans="1:2" x14ac:dyDescent="0.3">
      <c r="A41" t="s">
        <v>99</v>
      </c>
      <c r="B41" t="s">
        <v>220</v>
      </c>
    </row>
    <row r="42" spans="1:2" x14ac:dyDescent="0.3">
      <c r="A42" t="s">
        <v>103</v>
      </c>
      <c r="B42" t="s">
        <v>220</v>
      </c>
    </row>
    <row r="43" spans="1:2" x14ac:dyDescent="0.3">
      <c r="A43" t="s">
        <v>99</v>
      </c>
      <c r="B43" t="s">
        <v>222</v>
      </c>
    </row>
    <row r="44" spans="1:2" x14ac:dyDescent="0.3">
      <c r="A44" t="s">
        <v>103</v>
      </c>
      <c r="B44" t="s">
        <v>222</v>
      </c>
    </row>
    <row r="45" spans="1:2" x14ac:dyDescent="0.3">
      <c r="A45" t="s">
        <v>99</v>
      </c>
      <c r="B45" t="s">
        <v>225</v>
      </c>
    </row>
    <row r="46" spans="1:2" x14ac:dyDescent="0.3">
      <c r="A46" t="s">
        <v>103</v>
      </c>
      <c r="B46" t="s">
        <v>225</v>
      </c>
    </row>
    <row r="47" spans="1:2" x14ac:dyDescent="0.3">
      <c r="A47" t="s">
        <v>99</v>
      </c>
      <c r="B47" t="s">
        <v>228</v>
      </c>
    </row>
    <row r="48" spans="1:2" x14ac:dyDescent="0.3">
      <c r="A48" t="s">
        <v>103</v>
      </c>
      <c r="B48" t="s">
        <v>228</v>
      </c>
    </row>
    <row r="49" spans="1:2" x14ac:dyDescent="0.3">
      <c r="A49" t="s">
        <v>93</v>
      </c>
      <c r="B49" t="s">
        <v>231</v>
      </c>
    </row>
    <row r="50" spans="1:2" x14ac:dyDescent="0.3">
      <c r="A50" t="s">
        <v>99</v>
      </c>
      <c r="B50" t="s">
        <v>231</v>
      </c>
    </row>
    <row r="51" spans="1:2" x14ac:dyDescent="0.3">
      <c r="A51" t="s">
        <v>103</v>
      </c>
      <c r="B51" t="s">
        <v>231</v>
      </c>
    </row>
    <row r="52" spans="1:2" x14ac:dyDescent="0.3">
      <c r="A52" t="s">
        <v>107</v>
      </c>
      <c r="B52" t="s">
        <v>231</v>
      </c>
    </row>
    <row r="53" spans="1:2" x14ac:dyDescent="0.3">
      <c r="A53" t="s">
        <v>93</v>
      </c>
      <c r="B53" t="s">
        <v>233</v>
      </c>
    </row>
    <row r="54" spans="1:2" x14ac:dyDescent="0.3">
      <c r="A54" t="s">
        <v>107</v>
      </c>
      <c r="B54" t="s">
        <v>233</v>
      </c>
    </row>
    <row r="55" spans="1:2" x14ac:dyDescent="0.3">
      <c r="A55" t="s">
        <v>93</v>
      </c>
      <c r="B55" t="s">
        <v>236</v>
      </c>
    </row>
    <row r="56" spans="1:2" x14ac:dyDescent="0.3">
      <c r="A56" t="s">
        <v>99</v>
      </c>
      <c r="B56" t="s">
        <v>236</v>
      </c>
    </row>
    <row r="57" spans="1:2" x14ac:dyDescent="0.3">
      <c r="A57" t="s">
        <v>107</v>
      </c>
      <c r="B57" t="s">
        <v>236</v>
      </c>
    </row>
    <row r="58" spans="1:2" x14ac:dyDescent="0.3">
      <c r="A58" t="s">
        <v>93</v>
      </c>
      <c r="B58" t="s">
        <v>239</v>
      </c>
    </row>
    <row r="59" spans="1:2" x14ac:dyDescent="0.3">
      <c r="A59" t="s">
        <v>295</v>
      </c>
      <c r="B59" t="s">
        <v>239</v>
      </c>
    </row>
    <row r="60" spans="1:2" x14ac:dyDescent="0.3">
      <c r="A60" t="s">
        <v>107</v>
      </c>
      <c r="B60" t="s">
        <v>239</v>
      </c>
    </row>
    <row r="61" spans="1:2" x14ac:dyDescent="0.3">
      <c r="A61" t="s">
        <v>93</v>
      </c>
      <c r="B61" t="s">
        <v>242</v>
      </c>
    </row>
    <row r="62" spans="1:2" x14ac:dyDescent="0.3">
      <c r="A62" t="s">
        <v>103</v>
      </c>
      <c r="B62" t="s">
        <v>242</v>
      </c>
    </row>
    <row r="63" spans="1:2" x14ac:dyDescent="0.3">
      <c r="A63" t="s">
        <v>107</v>
      </c>
      <c r="B63" t="s">
        <v>242</v>
      </c>
    </row>
    <row r="64" spans="1:2" x14ac:dyDescent="0.3">
      <c r="A64" t="s">
        <v>93</v>
      </c>
      <c r="B64" t="s">
        <v>245</v>
      </c>
    </row>
    <row r="65" spans="1:2" x14ac:dyDescent="0.3">
      <c r="A65" t="s">
        <v>107</v>
      </c>
      <c r="B65" t="s">
        <v>245</v>
      </c>
    </row>
    <row r="66" spans="1:2" x14ac:dyDescent="0.3">
      <c r="A66" t="s">
        <v>93</v>
      </c>
      <c r="B66" t="s">
        <v>248</v>
      </c>
    </row>
    <row r="67" spans="1:2" x14ac:dyDescent="0.3">
      <c r="A67" t="s">
        <v>99</v>
      </c>
      <c r="B67" t="s">
        <v>248</v>
      </c>
    </row>
    <row r="68" spans="1:2" x14ac:dyDescent="0.3">
      <c r="A68" t="s">
        <v>103</v>
      </c>
      <c r="B68" t="s">
        <v>248</v>
      </c>
    </row>
    <row r="69" spans="1:2" x14ac:dyDescent="0.3">
      <c r="A69" t="s">
        <v>107</v>
      </c>
      <c r="B69" t="s">
        <v>248</v>
      </c>
    </row>
    <row r="70" spans="1:2" x14ac:dyDescent="0.3">
      <c r="A70" t="s">
        <v>93</v>
      </c>
      <c r="B70" t="s">
        <v>250</v>
      </c>
    </row>
    <row r="71" spans="1:2" x14ac:dyDescent="0.3">
      <c r="A71" t="s">
        <v>99</v>
      </c>
      <c r="B71" t="s">
        <v>250</v>
      </c>
    </row>
    <row r="72" spans="1:2" x14ac:dyDescent="0.3">
      <c r="A72" t="s">
        <v>103</v>
      </c>
      <c r="B72" t="s">
        <v>250</v>
      </c>
    </row>
    <row r="73" spans="1:2" x14ac:dyDescent="0.3">
      <c r="A73" t="s">
        <v>107</v>
      </c>
      <c r="B73" t="s">
        <v>250</v>
      </c>
    </row>
    <row r="74" spans="1:2" x14ac:dyDescent="0.3">
      <c r="A74" t="s">
        <v>93</v>
      </c>
      <c r="B74" t="s">
        <v>253</v>
      </c>
    </row>
    <row r="75" spans="1:2" x14ac:dyDescent="0.3">
      <c r="A75" t="s">
        <v>296</v>
      </c>
      <c r="B75" t="s">
        <v>253</v>
      </c>
    </row>
    <row r="76" spans="1:2" x14ac:dyDescent="0.3">
      <c r="A76" t="s">
        <v>93</v>
      </c>
      <c r="B76" t="s">
        <v>256</v>
      </c>
    </row>
  </sheetData>
  <phoneticPr fontId="3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N82"/>
  <sheetViews>
    <sheetView workbookViewId="0">
      <selection activeCell="I24" sqref="I24"/>
    </sheetView>
  </sheetViews>
  <sheetFormatPr defaultRowHeight="16.5" x14ac:dyDescent="0.3"/>
  <cols>
    <col min="1" max="1" width="12.75" bestFit="1" customWidth="1"/>
    <col min="2" max="2" width="18.75" bestFit="1" customWidth="1"/>
    <col min="3" max="3" width="17.375" bestFit="1" customWidth="1"/>
    <col min="4" max="4" width="6.125" bestFit="1" customWidth="1"/>
    <col min="5" max="5" width="8.25" bestFit="1" customWidth="1"/>
    <col min="6" max="6" width="7.75" bestFit="1" customWidth="1"/>
    <col min="7" max="7" width="24.875" bestFit="1" customWidth="1"/>
    <col min="8" max="8" width="10.625" bestFit="1" customWidth="1"/>
    <col min="9" max="9" width="24.875" bestFit="1" customWidth="1"/>
    <col min="10" max="10" width="10.875" bestFit="1" customWidth="1"/>
    <col min="11" max="14" width="15.625" bestFit="1" customWidth="1"/>
  </cols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3">
      <c r="A2" t="s">
        <v>14</v>
      </c>
      <c r="B2" t="s">
        <v>15</v>
      </c>
      <c r="C2" t="s">
        <v>16</v>
      </c>
      <c r="E2" t="s">
        <v>17</v>
      </c>
    </row>
    <row r="3" spans="1:14" x14ac:dyDescent="0.3">
      <c r="A3" t="s">
        <v>14</v>
      </c>
      <c r="B3" t="s">
        <v>18</v>
      </c>
      <c r="C3" t="s">
        <v>19</v>
      </c>
      <c r="E3" t="s">
        <v>17</v>
      </c>
    </row>
    <row r="4" spans="1:14" x14ac:dyDescent="0.3">
      <c r="A4" t="s">
        <v>14</v>
      </c>
      <c r="B4" t="s">
        <v>20</v>
      </c>
      <c r="C4" t="s">
        <v>21</v>
      </c>
      <c r="E4" t="s">
        <v>17</v>
      </c>
    </row>
    <row r="5" spans="1:14" x14ac:dyDescent="0.3">
      <c r="A5" t="s">
        <v>14</v>
      </c>
      <c r="B5" t="s">
        <v>22</v>
      </c>
      <c r="C5" t="s">
        <v>23</v>
      </c>
      <c r="E5" t="s">
        <v>17</v>
      </c>
    </row>
    <row r="6" spans="1:14" x14ac:dyDescent="0.3">
      <c r="A6" t="s">
        <v>14</v>
      </c>
      <c r="B6" t="s">
        <v>24</v>
      </c>
      <c r="C6" t="s">
        <v>25</v>
      </c>
      <c r="D6" t="s">
        <v>25</v>
      </c>
      <c r="E6" t="s">
        <v>17</v>
      </c>
      <c r="F6" t="s">
        <v>26</v>
      </c>
      <c r="G6" s="2">
        <v>44327.297731481478</v>
      </c>
      <c r="H6" t="s">
        <v>26</v>
      </c>
      <c r="I6" s="2">
        <v>44327.297731481478</v>
      </c>
    </row>
    <row r="7" spans="1:14" x14ac:dyDescent="0.3">
      <c r="A7" t="s">
        <v>14</v>
      </c>
      <c r="B7" t="s">
        <v>27</v>
      </c>
      <c r="C7" t="s">
        <v>28</v>
      </c>
      <c r="E7" t="s">
        <v>17</v>
      </c>
    </row>
    <row r="8" spans="1:14" x14ac:dyDescent="0.3">
      <c r="A8" t="s">
        <v>14</v>
      </c>
      <c r="B8" t="s">
        <v>29</v>
      </c>
      <c r="C8" t="s">
        <v>30</v>
      </c>
      <c r="E8" t="s">
        <v>17</v>
      </c>
    </row>
    <row r="9" spans="1:14" x14ac:dyDescent="0.3">
      <c r="A9" t="s">
        <v>31</v>
      </c>
      <c r="B9" t="s">
        <v>15</v>
      </c>
      <c r="C9" t="s">
        <v>32</v>
      </c>
      <c r="E9" t="s">
        <v>17</v>
      </c>
    </row>
    <row r="10" spans="1:14" x14ac:dyDescent="0.3">
      <c r="A10" t="s">
        <v>31</v>
      </c>
      <c r="B10" t="s">
        <v>27</v>
      </c>
      <c r="C10" t="s">
        <v>33</v>
      </c>
      <c r="E10" t="s">
        <v>17</v>
      </c>
    </row>
    <row r="11" spans="1:14" x14ac:dyDescent="0.3">
      <c r="A11" t="s">
        <v>34</v>
      </c>
      <c r="B11" t="s">
        <v>15</v>
      </c>
      <c r="C11" t="s">
        <v>35</v>
      </c>
      <c r="E11" t="s">
        <v>17</v>
      </c>
    </row>
    <row r="12" spans="1:14" x14ac:dyDescent="0.3">
      <c r="A12" t="s">
        <v>34</v>
      </c>
      <c r="B12" t="s">
        <v>27</v>
      </c>
      <c r="C12" t="s">
        <v>36</v>
      </c>
      <c r="E12" t="s">
        <v>17</v>
      </c>
    </row>
    <row r="13" spans="1:14" x14ac:dyDescent="0.3">
      <c r="A13" t="s">
        <v>37</v>
      </c>
      <c r="B13" t="s">
        <v>15</v>
      </c>
      <c r="C13" t="s">
        <v>38</v>
      </c>
      <c r="E13" t="s">
        <v>17</v>
      </c>
    </row>
    <row r="14" spans="1:14" x14ac:dyDescent="0.3">
      <c r="A14" t="s">
        <v>37</v>
      </c>
      <c r="B14" t="s">
        <v>27</v>
      </c>
      <c r="C14" t="s">
        <v>39</v>
      </c>
      <c r="E14" t="s">
        <v>17</v>
      </c>
    </row>
    <row r="15" spans="1:14" x14ac:dyDescent="0.3">
      <c r="A15" t="s">
        <v>40</v>
      </c>
      <c r="B15" t="s">
        <v>15</v>
      </c>
      <c r="C15" t="s">
        <v>41</v>
      </c>
      <c r="E15" t="s">
        <v>17</v>
      </c>
    </row>
    <row r="16" spans="1:14" x14ac:dyDescent="0.3">
      <c r="A16" t="s">
        <v>40</v>
      </c>
      <c r="B16" t="s">
        <v>27</v>
      </c>
      <c r="C16" t="s">
        <v>42</v>
      </c>
      <c r="E16" t="s">
        <v>17</v>
      </c>
    </row>
    <row r="17" spans="1:9" x14ac:dyDescent="0.3">
      <c r="A17" t="s">
        <v>43</v>
      </c>
      <c r="B17" t="s">
        <v>15</v>
      </c>
      <c r="C17" t="s">
        <v>44</v>
      </c>
      <c r="E17" t="s">
        <v>17</v>
      </c>
    </row>
    <row r="18" spans="1:9" x14ac:dyDescent="0.3">
      <c r="A18" t="s">
        <v>43</v>
      </c>
      <c r="B18" t="s">
        <v>27</v>
      </c>
      <c r="C18" t="s">
        <v>45</v>
      </c>
      <c r="E18" t="s">
        <v>17</v>
      </c>
    </row>
    <row r="19" spans="1:9" x14ac:dyDescent="0.3">
      <c r="A19" t="s">
        <v>46</v>
      </c>
      <c r="B19" t="s">
        <v>15</v>
      </c>
      <c r="C19" t="s">
        <v>47</v>
      </c>
      <c r="E19" t="s">
        <v>17</v>
      </c>
    </row>
    <row r="20" spans="1:9" x14ac:dyDescent="0.3">
      <c r="A20" t="s">
        <v>46</v>
      </c>
      <c r="B20" t="s">
        <v>27</v>
      </c>
      <c r="C20" t="s">
        <v>48</v>
      </c>
      <c r="E20" t="s">
        <v>17</v>
      </c>
    </row>
    <row r="21" spans="1:9" x14ac:dyDescent="0.3">
      <c r="A21" t="s">
        <v>49</v>
      </c>
      <c r="B21" t="s">
        <v>15</v>
      </c>
      <c r="C21" t="s">
        <v>50</v>
      </c>
      <c r="E21" t="s">
        <v>17</v>
      </c>
    </row>
    <row r="22" spans="1:9" x14ac:dyDescent="0.3">
      <c r="A22" t="s">
        <v>51</v>
      </c>
      <c r="B22" t="s">
        <v>15</v>
      </c>
      <c r="C22" t="s">
        <v>52</v>
      </c>
      <c r="E22" t="s">
        <v>17</v>
      </c>
    </row>
    <row r="23" spans="1:9" x14ac:dyDescent="0.3">
      <c r="A23" t="s">
        <v>53</v>
      </c>
      <c r="B23" t="s">
        <v>15</v>
      </c>
      <c r="C23" t="s">
        <v>54</v>
      </c>
      <c r="E23" t="s">
        <v>17</v>
      </c>
    </row>
    <row r="24" spans="1:9" x14ac:dyDescent="0.3">
      <c r="A24" t="s">
        <v>55</v>
      </c>
      <c r="B24" t="s">
        <v>15</v>
      </c>
      <c r="C24" t="s">
        <v>56</v>
      </c>
      <c r="E24" t="s">
        <v>17</v>
      </c>
    </row>
    <row r="25" spans="1:9" x14ac:dyDescent="0.3">
      <c r="A25" t="s">
        <v>55</v>
      </c>
      <c r="B25" t="s">
        <v>18</v>
      </c>
      <c r="C25" t="s">
        <v>57</v>
      </c>
      <c r="E25" t="s">
        <v>17</v>
      </c>
    </row>
    <row r="26" spans="1:9" x14ac:dyDescent="0.3">
      <c r="A26" t="s">
        <v>55</v>
      </c>
      <c r="B26" t="s">
        <v>20</v>
      </c>
      <c r="C26" t="s">
        <v>58</v>
      </c>
      <c r="E26" t="s">
        <v>17</v>
      </c>
    </row>
    <row r="27" spans="1:9" x14ac:dyDescent="0.3">
      <c r="A27" t="s">
        <v>55</v>
      </c>
      <c r="B27" t="s">
        <v>22</v>
      </c>
      <c r="C27" t="s">
        <v>59</v>
      </c>
      <c r="E27" t="s">
        <v>17</v>
      </c>
    </row>
    <row r="28" spans="1:9" x14ac:dyDescent="0.3">
      <c r="A28" t="s">
        <v>55</v>
      </c>
      <c r="B28" t="s">
        <v>24</v>
      </c>
      <c r="C28" t="s">
        <v>60</v>
      </c>
      <c r="D28" t="s">
        <v>60</v>
      </c>
      <c r="E28" t="s">
        <v>17</v>
      </c>
      <c r="F28" t="s">
        <v>26</v>
      </c>
      <c r="G28" s="2">
        <v>44327.29782407407</v>
      </c>
      <c r="H28" t="s">
        <v>26</v>
      </c>
      <c r="I28" s="2">
        <v>44327.29782407407</v>
      </c>
    </row>
    <row r="29" spans="1:9" x14ac:dyDescent="0.3">
      <c r="A29" t="s">
        <v>55</v>
      </c>
      <c r="B29" t="s">
        <v>27</v>
      </c>
      <c r="C29" t="s">
        <v>61</v>
      </c>
      <c r="E29" t="s">
        <v>17</v>
      </c>
    </row>
    <row r="30" spans="1:9" x14ac:dyDescent="0.3">
      <c r="A30" t="s">
        <v>55</v>
      </c>
      <c r="B30" t="s">
        <v>29</v>
      </c>
      <c r="C30" t="s">
        <v>62</v>
      </c>
      <c r="E30" t="s">
        <v>17</v>
      </c>
    </row>
    <row r="31" spans="1:9" x14ac:dyDescent="0.3">
      <c r="A31" t="s">
        <v>63</v>
      </c>
      <c r="B31" t="s">
        <v>15</v>
      </c>
      <c r="C31" t="s">
        <v>64</v>
      </c>
      <c r="E31" t="s">
        <v>17</v>
      </c>
    </row>
    <row r="32" spans="1:9" x14ac:dyDescent="0.3">
      <c r="A32" t="s">
        <v>63</v>
      </c>
      <c r="B32" t="s">
        <v>18</v>
      </c>
      <c r="C32" t="s">
        <v>65</v>
      </c>
      <c r="E32" t="s">
        <v>17</v>
      </c>
    </row>
    <row r="33" spans="1:5" x14ac:dyDescent="0.3">
      <c r="A33" t="s">
        <v>63</v>
      </c>
      <c r="B33" t="s">
        <v>20</v>
      </c>
      <c r="C33" t="s">
        <v>66</v>
      </c>
      <c r="E33" t="s">
        <v>17</v>
      </c>
    </row>
    <row r="34" spans="1:5" x14ac:dyDescent="0.3">
      <c r="A34" t="s">
        <v>63</v>
      </c>
      <c r="B34" t="s">
        <v>22</v>
      </c>
      <c r="C34" t="s">
        <v>67</v>
      </c>
      <c r="E34" t="s">
        <v>17</v>
      </c>
    </row>
    <row r="35" spans="1:5" x14ac:dyDescent="0.3">
      <c r="A35" t="s">
        <v>63</v>
      </c>
      <c r="B35" t="s">
        <v>27</v>
      </c>
      <c r="C35" t="s">
        <v>68</v>
      </c>
      <c r="E35" t="s">
        <v>17</v>
      </c>
    </row>
    <row r="36" spans="1:5" x14ac:dyDescent="0.3">
      <c r="A36" t="s">
        <v>63</v>
      </c>
      <c r="B36" t="s">
        <v>29</v>
      </c>
      <c r="C36" t="s">
        <v>69</v>
      </c>
      <c r="E36" t="s">
        <v>17</v>
      </c>
    </row>
    <row r="37" spans="1:5" x14ac:dyDescent="0.3">
      <c r="A37" t="s">
        <v>70</v>
      </c>
      <c r="B37" t="s">
        <v>15</v>
      </c>
      <c r="C37" t="s">
        <v>71</v>
      </c>
      <c r="E37" t="s">
        <v>17</v>
      </c>
    </row>
    <row r="38" spans="1:5" x14ac:dyDescent="0.3">
      <c r="A38" t="s">
        <v>70</v>
      </c>
      <c r="B38" t="s">
        <v>22</v>
      </c>
      <c r="C38" t="s">
        <v>72</v>
      </c>
      <c r="E38" t="s">
        <v>17</v>
      </c>
    </row>
    <row r="39" spans="1:5" x14ac:dyDescent="0.3">
      <c r="A39" t="s">
        <v>70</v>
      </c>
      <c r="B39" t="s">
        <v>27</v>
      </c>
      <c r="C39" t="s">
        <v>73</v>
      </c>
      <c r="E39" t="s">
        <v>17</v>
      </c>
    </row>
    <row r="40" spans="1:5" x14ac:dyDescent="0.3">
      <c r="A40" t="s">
        <v>74</v>
      </c>
      <c r="B40" t="s">
        <v>15</v>
      </c>
      <c r="C40" t="s">
        <v>75</v>
      </c>
      <c r="E40" t="s">
        <v>17</v>
      </c>
    </row>
    <row r="41" spans="1:5" x14ac:dyDescent="0.3">
      <c r="A41" t="s">
        <v>74</v>
      </c>
      <c r="B41" t="s">
        <v>22</v>
      </c>
      <c r="C41" t="s">
        <v>76</v>
      </c>
      <c r="E41" t="s">
        <v>17</v>
      </c>
    </row>
    <row r="42" spans="1:5" x14ac:dyDescent="0.3">
      <c r="A42" t="s">
        <v>74</v>
      </c>
      <c r="B42" t="s">
        <v>27</v>
      </c>
      <c r="C42" t="s">
        <v>77</v>
      </c>
      <c r="E42" t="s">
        <v>17</v>
      </c>
    </row>
    <row r="43" spans="1:5" x14ac:dyDescent="0.3">
      <c r="A43" t="s">
        <v>78</v>
      </c>
      <c r="B43" t="s">
        <v>15</v>
      </c>
      <c r="C43" t="s">
        <v>79</v>
      </c>
      <c r="E43" t="s">
        <v>17</v>
      </c>
    </row>
    <row r="44" spans="1:5" x14ac:dyDescent="0.3">
      <c r="A44" t="s">
        <v>78</v>
      </c>
      <c r="B44" t="s">
        <v>22</v>
      </c>
      <c r="C44" t="s">
        <v>80</v>
      </c>
      <c r="E44" t="s">
        <v>17</v>
      </c>
    </row>
    <row r="45" spans="1:5" x14ac:dyDescent="0.3">
      <c r="A45" t="s">
        <v>78</v>
      </c>
      <c r="B45" t="s">
        <v>27</v>
      </c>
      <c r="C45" t="s">
        <v>81</v>
      </c>
      <c r="E45" t="s">
        <v>17</v>
      </c>
    </row>
    <row r="46" spans="1:5" x14ac:dyDescent="0.3">
      <c r="A46" t="s">
        <v>82</v>
      </c>
      <c r="B46" t="s">
        <v>15</v>
      </c>
      <c r="C46" t="s">
        <v>83</v>
      </c>
      <c r="E46" t="s">
        <v>17</v>
      </c>
    </row>
    <row r="47" spans="1:5" x14ac:dyDescent="0.3">
      <c r="A47" t="s">
        <v>82</v>
      </c>
      <c r="B47" t="s">
        <v>22</v>
      </c>
      <c r="C47" t="s">
        <v>84</v>
      </c>
      <c r="E47" t="s">
        <v>17</v>
      </c>
    </row>
    <row r="48" spans="1:5" x14ac:dyDescent="0.3">
      <c r="A48" t="s">
        <v>82</v>
      </c>
      <c r="B48" t="s">
        <v>27</v>
      </c>
      <c r="C48" t="s">
        <v>85</v>
      </c>
      <c r="E48" t="s">
        <v>17</v>
      </c>
    </row>
    <row r="49" spans="1:5" x14ac:dyDescent="0.3">
      <c r="A49" t="s">
        <v>86</v>
      </c>
      <c r="B49" t="s">
        <v>15</v>
      </c>
      <c r="C49" t="s">
        <v>87</v>
      </c>
      <c r="E49" t="s">
        <v>17</v>
      </c>
    </row>
    <row r="50" spans="1:5" x14ac:dyDescent="0.3">
      <c r="A50" t="s">
        <v>86</v>
      </c>
      <c r="B50" t="s">
        <v>22</v>
      </c>
      <c r="C50" t="s">
        <v>88</v>
      </c>
      <c r="E50" t="s">
        <v>17</v>
      </c>
    </row>
    <row r="51" spans="1:5" x14ac:dyDescent="0.3">
      <c r="A51" t="s">
        <v>86</v>
      </c>
      <c r="B51" t="s">
        <v>27</v>
      </c>
      <c r="C51" t="s">
        <v>89</v>
      </c>
      <c r="E51" t="s">
        <v>17</v>
      </c>
    </row>
    <row r="52" spans="1:5" x14ac:dyDescent="0.3">
      <c r="A52" t="s">
        <v>90</v>
      </c>
      <c r="B52" t="s">
        <v>15</v>
      </c>
      <c r="C52" t="s">
        <v>91</v>
      </c>
      <c r="E52" t="s">
        <v>17</v>
      </c>
    </row>
    <row r="53" spans="1:5" x14ac:dyDescent="0.3">
      <c r="A53" t="s">
        <v>90</v>
      </c>
      <c r="B53" t="s">
        <v>27</v>
      </c>
      <c r="C53" t="s">
        <v>92</v>
      </c>
      <c r="E53" t="s">
        <v>17</v>
      </c>
    </row>
    <row r="54" spans="1:5" x14ac:dyDescent="0.3">
      <c r="A54" t="s">
        <v>93</v>
      </c>
      <c r="B54" t="s">
        <v>94</v>
      </c>
      <c r="C54" t="s">
        <v>95</v>
      </c>
      <c r="E54" t="s">
        <v>17</v>
      </c>
    </row>
    <row r="55" spans="1:5" x14ac:dyDescent="0.3">
      <c r="A55" t="s">
        <v>96</v>
      </c>
      <c r="B55" t="s">
        <v>97</v>
      </c>
      <c r="C55" t="s">
        <v>98</v>
      </c>
      <c r="E55" t="s">
        <v>17</v>
      </c>
    </row>
    <row r="56" spans="1:5" x14ac:dyDescent="0.3">
      <c r="A56" t="s">
        <v>99</v>
      </c>
      <c r="B56" t="s">
        <v>94</v>
      </c>
      <c r="C56" t="s">
        <v>100</v>
      </c>
      <c r="E56" t="s">
        <v>17</v>
      </c>
    </row>
    <row r="57" spans="1:5" x14ac:dyDescent="0.3">
      <c r="A57" t="s">
        <v>101</v>
      </c>
      <c r="B57" t="s">
        <v>97</v>
      </c>
      <c r="C57" t="s">
        <v>102</v>
      </c>
      <c r="E57" t="s">
        <v>17</v>
      </c>
    </row>
    <row r="58" spans="1:5" x14ac:dyDescent="0.3">
      <c r="A58" t="s">
        <v>103</v>
      </c>
      <c r="B58" t="s">
        <v>94</v>
      </c>
      <c r="C58" t="s">
        <v>104</v>
      </c>
      <c r="E58" t="s">
        <v>17</v>
      </c>
    </row>
    <row r="59" spans="1:5" x14ac:dyDescent="0.3">
      <c r="A59" t="s">
        <v>105</v>
      </c>
      <c r="B59" t="s">
        <v>97</v>
      </c>
      <c r="C59" t="s">
        <v>106</v>
      </c>
      <c r="E59" t="s">
        <v>17</v>
      </c>
    </row>
    <row r="60" spans="1:5" x14ac:dyDescent="0.3">
      <c r="A60" t="s">
        <v>107</v>
      </c>
      <c r="B60" t="s">
        <v>94</v>
      </c>
      <c r="C60" t="s">
        <v>108</v>
      </c>
      <c r="E60" t="s">
        <v>17</v>
      </c>
    </row>
    <row r="61" spans="1:5" x14ac:dyDescent="0.3">
      <c r="A61" t="s">
        <v>109</v>
      </c>
      <c r="B61" t="s">
        <v>97</v>
      </c>
      <c r="C61" t="s">
        <v>110</v>
      </c>
      <c r="E61" t="s">
        <v>17</v>
      </c>
    </row>
    <row r="62" spans="1:5" x14ac:dyDescent="0.3">
      <c r="A62" t="s">
        <v>111</v>
      </c>
      <c r="B62" t="s">
        <v>94</v>
      </c>
      <c r="C62" t="s">
        <v>112</v>
      </c>
      <c r="E62" t="s">
        <v>17</v>
      </c>
    </row>
    <row r="63" spans="1:5" x14ac:dyDescent="0.3">
      <c r="A63" t="s">
        <v>113</v>
      </c>
      <c r="B63" t="s">
        <v>97</v>
      </c>
      <c r="C63" t="s">
        <v>114</v>
      </c>
      <c r="E63" t="s">
        <v>17</v>
      </c>
    </row>
    <row r="64" spans="1:5" x14ac:dyDescent="0.3">
      <c r="A64" t="s">
        <v>115</v>
      </c>
      <c r="B64" t="s">
        <v>94</v>
      </c>
      <c r="C64" t="s">
        <v>116</v>
      </c>
      <c r="E64" t="s">
        <v>17</v>
      </c>
    </row>
    <row r="65" spans="1:5" x14ac:dyDescent="0.3">
      <c r="A65" t="s">
        <v>117</v>
      </c>
      <c r="B65" t="s">
        <v>97</v>
      </c>
      <c r="C65" t="s">
        <v>118</v>
      </c>
      <c r="E65" t="s">
        <v>17</v>
      </c>
    </row>
    <row r="66" spans="1:5" x14ac:dyDescent="0.3">
      <c r="A66" t="s">
        <v>119</v>
      </c>
      <c r="B66" t="s">
        <v>94</v>
      </c>
      <c r="C66" t="s">
        <v>120</v>
      </c>
      <c r="E66" t="s">
        <v>17</v>
      </c>
    </row>
    <row r="67" spans="1:5" x14ac:dyDescent="0.3">
      <c r="A67" t="s">
        <v>121</v>
      </c>
      <c r="B67" t="s">
        <v>97</v>
      </c>
      <c r="C67" t="s">
        <v>122</v>
      </c>
      <c r="E67" t="s">
        <v>17</v>
      </c>
    </row>
    <row r="68" spans="1:5" x14ac:dyDescent="0.3">
      <c r="A68" t="s">
        <v>123</v>
      </c>
      <c r="B68" t="s">
        <v>94</v>
      </c>
      <c r="C68" t="s">
        <v>124</v>
      </c>
      <c r="E68" t="s">
        <v>17</v>
      </c>
    </row>
    <row r="69" spans="1:5" x14ac:dyDescent="0.3">
      <c r="A69" t="s">
        <v>125</v>
      </c>
      <c r="B69" t="s">
        <v>94</v>
      </c>
      <c r="C69" t="s">
        <v>126</v>
      </c>
      <c r="E69" t="s">
        <v>17</v>
      </c>
    </row>
    <row r="70" spans="1:5" x14ac:dyDescent="0.3">
      <c r="A70" t="s">
        <v>127</v>
      </c>
      <c r="B70" t="s">
        <v>94</v>
      </c>
      <c r="C70" t="s">
        <v>128</v>
      </c>
      <c r="E70" t="s">
        <v>17</v>
      </c>
    </row>
    <row r="71" spans="1:5" x14ac:dyDescent="0.3">
      <c r="A71" t="s">
        <v>129</v>
      </c>
      <c r="B71" t="s">
        <v>94</v>
      </c>
      <c r="C71" t="s">
        <v>130</v>
      </c>
      <c r="E71" t="s">
        <v>17</v>
      </c>
    </row>
    <row r="72" spans="1:5" x14ac:dyDescent="0.3">
      <c r="A72" t="s">
        <v>131</v>
      </c>
      <c r="B72" t="s">
        <v>132</v>
      </c>
      <c r="C72" t="s">
        <v>133</v>
      </c>
      <c r="E72" t="s">
        <v>17</v>
      </c>
    </row>
    <row r="73" spans="1:5" x14ac:dyDescent="0.3">
      <c r="A73" t="s">
        <v>134</v>
      </c>
      <c r="B73" t="s">
        <v>132</v>
      </c>
      <c r="C73" t="s">
        <v>135</v>
      </c>
      <c r="E73" t="s">
        <v>17</v>
      </c>
    </row>
    <row r="74" spans="1:5" x14ac:dyDescent="0.3">
      <c r="A74" t="s">
        <v>136</v>
      </c>
      <c r="B74" t="s">
        <v>132</v>
      </c>
      <c r="C74" t="s">
        <v>137</v>
      </c>
      <c r="E74" t="s">
        <v>17</v>
      </c>
    </row>
    <row r="75" spans="1:5" x14ac:dyDescent="0.3">
      <c r="A75" t="s">
        <v>138</v>
      </c>
      <c r="B75" t="s">
        <v>132</v>
      </c>
      <c r="C75" t="s">
        <v>139</v>
      </c>
      <c r="E75" t="s">
        <v>17</v>
      </c>
    </row>
    <row r="76" spans="1:5" x14ac:dyDescent="0.3">
      <c r="A76" t="s">
        <v>140</v>
      </c>
      <c r="B76" t="s">
        <v>132</v>
      </c>
      <c r="C76" t="s">
        <v>141</v>
      </c>
      <c r="E76" t="s">
        <v>17</v>
      </c>
    </row>
    <row r="77" spans="1:5" x14ac:dyDescent="0.3">
      <c r="A77" t="s">
        <v>142</v>
      </c>
      <c r="B77" t="s">
        <v>132</v>
      </c>
      <c r="C77" t="s">
        <v>143</v>
      </c>
      <c r="E77" t="s">
        <v>17</v>
      </c>
    </row>
    <row r="78" spans="1:5" x14ac:dyDescent="0.3">
      <c r="A78" t="s">
        <v>144</v>
      </c>
      <c r="B78" t="s">
        <v>132</v>
      </c>
      <c r="C78" t="s">
        <v>145</v>
      </c>
      <c r="E78" t="s">
        <v>17</v>
      </c>
    </row>
    <row r="79" spans="1:5" x14ac:dyDescent="0.3">
      <c r="A79" t="s">
        <v>146</v>
      </c>
      <c r="B79" t="s">
        <v>132</v>
      </c>
      <c r="C79" t="s">
        <v>147</v>
      </c>
      <c r="E79" t="s">
        <v>17</v>
      </c>
    </row>
    <row r="80" spans="1:5" x14ac:dyDescent="0.3">
      <c r="A80" t="s">
        <v>148</v>
      </c>
      <c r="B80" t="s">
        <v>132</v>
      </c>
      <c r="C80" t="s">
        <v>149</v>
      </c>
      <c r="E80" t="s">
        <v>17</v>
      </c>
    </row>
    <row r="81" spans="1:9" x14ac:dyDescent="0.3">
      <c r="A81" t="s">
        <v>150</v>
      </c>
      <c r="B81" t="s">
        <v>132</v>
      </c>
      <c r="C81" t="s">
        <v>151</v>
      </c>
      <c r="E81" t="s">
        <v>17</v>
      </c>
    </row>
    <row r="82" spans="1:9" x14ac:dyDescent="0.3">
      <c r="A82" t="s">
        <v>152</v>
      </c>
      <c r="B82" t="s">
        <v>153</v>
      </c>
      <c r="C82" t="s">
        <v>154</v>
      </c>
      <c r="D82" t="s">
        <v>155</v>
      </c>
      <c r="E82" t="s">
        <v>17</v>
      </c>
      <c r="F82" t="s">
        <v>156</v>
      </c>
      <c r="G82" s="2">
        <v>44347.949189814812</v>
      </c>
      <c r="H82" t="s">
        <v>156</v>
      </c>
      <c r="I82" s="2">
        <v>44347.949189814812</v>
      </c>
    </row>
  </sheetData>
  <autoFilter ref="A1:N82"/>
  <phoneticPr fontId="3" type="noConversion"/>
  <pageMargins left="0.7" right="0.7" top="0.75" bottom="0.75" header="0.3" footer="0.3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"/>
  <sheetViews>
    <sheetView workbookViewId="0">
      <selection activeCell="M5" sqref="M5"/>
    </sheetView>
  </sheetViews>
  <sheetFormatPr defaultRowHeight="16.5" x14ac:dyDescent="0.3"/>
  <cols>
    <col min="1" max="1" width="6.875" bestFit="1" customWidth="1"/>
    <col min="2" max="2" width="7.125" bestFit="1" customWidth="1"/>
    <col min="3" max="3" width="8.5" bestFit="1" customWidth="1"/>
    <col min="4" max="4" width="9.25" bestFit="1" customWidth="1"/>
    <col min="5" max="5" width="9.75" bestFit="1" customWidth="1"/>
    <col min="6" max="6" width="8" bestFit="1" customWidth="1"/>
    <col min="7" max="7" width="9.625" bestFit="1" customWidth="1"/>
  </cols>
  <sheetData>
    <row r="1" spans="1:7" x14ac:dyDescent="0.3">
      <c r="A1" s="10" t="s">
        <v>307</v>
      </c>
      <c r="B1" s="10" t="s">
        <v>308</v>
      </c>
      <c r="C1" s="10" t="s">
        <v>491</v>
      </c>
      <c r="D1" s="10" t="s">
        <v>492</v>
      </c>
      <c r="E1" s="10" t="s">
        <v>493</v>
      </c>
      <c r="F1" s="10" t="s">
        <v>494</v>
      </c>
      <c r="G1" s="10" t="s">
        <v>495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"/>
  <sheetViews>
    <sheetView workbookViewId="0">
      <selection activeCell="G6" sqref="G6"/>
    </sheetView>
  </sheetViews>
  <sheetFormatPr defaultRowHeight="16.5" x14ac:dyDescent="0.3"/>
  <cols>
    <col min="1" max="1" width="12.125" bestFit="1" customWidth="1"/>
    <col min="2" max="2" width="11.125" bestFit="1" customWidth="1"/>
    <col min="3" max="3" width="12.625" bestFit="1" customWidth="1"/>
    <col min="4" max="4" width="12.125" bestFit="1" customWidth="1"/>
    <col min="5" max="5" width="15.875" bestFit="1" customWidth="1"/>
    <col min="6" max="6" width="4.875" bestFit="1" customWidth="1"/>
    <col min="7" max="7" width="26" bestFit="1" customWidth="1"/>
    <col min="8" max="8" width="10" bestFit="1" customWidth="1"/>
    <col min="9" max="9" width="34.625" bestFit="1" customWidth="1"/>
    <col min="10" max="10" width="24.75" bestFit="1" customWidth="1"/>
    <col min="11" max="11" width="9.25" bestFit="1" customWidth="1"/>
    <col min="12" max="12" width="19.25" bestFit="1" customWidth="1"/>
    <col min="13" max="13" width="13.375" bestFit="1" customWidth="1"/>
    <col min="14" max="14" width="9.25" bestFit="1" customWidth="1"/>
    <col min="17" max="17" width="9.875" bestFit="1" customWidth="1"/>
  </cols>
  <sheetData>
    <row r="1" spans="1:22" x14ac:dyDescent="0.3">
      <c r="A1" s="5" t="s">
        <v>162</v>
      </c>
      <c r="B1" s="5" t="s">
        <v>163</v>
      </c>
      <c r="C1" s="5" t="s">
        <v>164</v>
      </c>
      <c r="D1" s="5" t="s">
        <v>165</v>
      </c>
      <c r="E1" s="5" t="s">
        <v>284</v>
      </c>
      <c r="F1" s="5" t="s">
        <v>166</v>
      </c>
      <c r="G1" s="5" t="s">
        <v>285</v>
      </c>
      <c r="H1" s="5" t="s">
        <v>167</v>
      </c>
      <c r="I1" s="5" t="s">
        <v>168</v>
      </c>
      <c r="J1" s="5" t="s">
        <v>286</v>
      </c>
      <c r="K1" s="5" t="s">
        <v>264</v>
      </c>
      <c r="L1" s="5" t="s">
        <v>287</v>
      </c>
      <c r="M1" s="5" t="s">
        <v>289</v>
      </c>
      <c r="N1" s="5" t="s">
        <v>298</v>
      </c>
      <c r="O1" s="5" t="s">
        <v>303</v>
      </c>
      <c r="P1" s="5" t="s">
        <v>304</v>
      </c>
      <c r="Q1" s="5" t="s">
        <v>305</v>
      </c>
      <c r="R1" s="5" t="s">
        <v>306</v>
      </c>
      <c r="S1" s="5" t="s">
        <v>266</v>
      </c>
      <c r="T1" s="5" t="s">
        <v>261</v>
      </c>
      <c r="U1" s="5" t="s">
        <v>307</v>
      </c>
      <c r="V1" s="5" t="s">
        <v>308</v>
      </c>
    </row>
    <row r="2" spans="1:22" x14ac:dyDescent="0.3">
      <c r="A2" s="8" t="s">
        <v>309</v>
      </c>
      <c r="B2" s="8" t="s">
        <v>334</v>
      </c>
      <c r="C2" s="8" t="s">
        <v>310</v>
      </c>
      <c r="D2" s="8">
        <v>1234</v>
      </c>
      <c r="E2" s="8" t="s">
        <v>312</v>
      </c>
      <c r="F2" s="8" t="s">
        <v>311</v>
      </c>
      <c r="G2" s="9" t="s">
        <v>313</v>
      </c>
      <c r="H2" s="8">
        <v>12658</v>
      </c>
      <c r="I2" s="8" t="s">
        <v>316</v>
      </c>
      <c r="J2" s="8" t="s">
        <v>317</v>
      </c>
      <c r="K2" s="8">
        <v>4</v>
      </c>
      <c r="L2" s="8" t="s">
        <v>315</v>
      </c>
      <c r="M2" s="8" t="s">
        <v>294</v>
      </c>
      <c r="N2" s="8" t="s">
        <v>294</v>
      </c>
      <c r="O2" s="8">
        <v>1</v>
      </c>
      <c r="P2" s="8" t="s">
        <v>314</v>
      </c>
      <c r="Q2" s="8" t="s">
        <v>318</v>
      </c>
      <c r="S2" s="8">
        <v>1</v>
      </c>
      <c r="T2" s="8">
        <v>3</v>
      </c>
    </row>
    <row r="3" spans="1:22" x14ac:dyDescent="0.3">
      <c r="A3" s="8" t="s">
        <v>319</v>
      </c>
      <c r="B3" s="8" t="s">
        <v>335</v>
      </c>
      <c r="C3" s="8" t="s">
        <v>339</v>
      </c>
      <c r="D3" s="8">
        <v>1234</v>
      </c>
      <c r="E3" s="8" t="s">
        <v>321</v>
      </c>
      <c r="F3" s="8" t="s">
        <v>320</v>
      </c>
      <c r="G3" s="9" t="s">
        <v>322</v>
      </c>
      <c r="H3" s="8">
        <v>16548</v>
      </c>
      <c r="I3" s="8" t="s">
        <v>325</v>
      </c>
      <c r="J3" s="8" t="s">
        <v>317</v>
      </c>
      <c r="K3" s="8">
        <v>1</v>
      </c>
      <c r="L3" s="8" t="s">
        <v>324</v>
      </c>
      <c r="M3" s="8" t="s">
        <v>295</v>
      </c>
      <c r="N3" s="8" t="s">
        <v>294</v>
      </c>
      <c r="O3" s="8">
        <v>2</v>
      </c>
      <c r="P3" s="8" t="s">
        <v>323</v>
      </c>
      <c r="Q3" s="8" t="s">
        <v>326</v>
      </c>
      <c r="S3" s="8">
        <v>2</v>
      </c>
      <c r="T3" s="8">
        <v>2</v>
      </c>
    </row>
    <row r="4" spans="1:22" x14ac:dyDescent="0.3">
      <c r="A4" s="8" t="s">
        <v>327</v>
      </c>
      <c r="B4" s="8" t="s">
        <v>336</v>
      </c>
      <c r="C4" s="8" t="s">
        <v>340</v>
      </c>
      <c r="D4" s="8">
        <v>1234</v>
      </c>
      <c r="E4" s="8" t="s">
        <v>328</v>
      </c>
      <c r="F4" s="8" t="s">
        <v>311</v>
      </c>
      <c r="G4" s="9" t="s">
        <v>329</v>
      </c>
      <c r="H4" s="8">
        <v>12231</v>
      </c>
      <c r="I4" s="8" t="s">
        <v>332</v>
      </c>
      <c r="J4" s="8" t="s">
        <v>317</v>
      </c>
      <c r="K4" s="8">
        <v>6</v>
      </c>
      <c r="L4" s="8" t="s">
        <v>331</v>
      </c>
      <c r="M4" s="8" t="s">
        <v>296</v>
      </c>
      <c r="N4" s="8" t="s">
        <v>294</v>
      </c>
      <c r="O4" s="8">
        <v>3</v>
      </c>
      <c r="P4" s="8" t="s">
        <v>330</v>
      </c>
      <c r="Q4" s="8" t="s">
        <v>333</v>
      </c>
      <c r="S4" s="8">
        <v>2</v>
      </c>
      <c r="T4" s="8">
        <v>2</v>
      </c>
    </row>
    <row r="5" spans="1:22" x14ac:dyDescent="0.3">
      <c r="A5" s="8" t="s">
        <v>337</v>
      </c>
      <c r="B5" s="8" t="s">
        <v>338</v>
      </c>
      <c r="C5" s="8" t="s">
        <v>341</v>
      </c>
      <c r="D5" s="8">
        <v>1234</v>
      </c>
      <c r="E5" s="8" t="s">
        <v>342</v>
      </c>
      <c r="F5" s="8" t="s">
        <v>311</v>
      </c>
      <c r="G5" s="9" t="s">
        <v>329</v>
      </c>
      <c r="H5" s="8">
        <v>12231</v>
      </c>
      <c r="I5" s="8" t="s">
        <v>332</v>
      </c>
      <c r="J5" s="8" t="s">
        <v>317</v>
      </c>
      <c r="K5" s="8">
        <v>6</v>
      </c>
      <c r="L5" s="8" t="s">
        <v>331</v>
      </c>
      <c r="M5" s="8" t="s">
        <v>296</v>
      </c>
      <c r="N5" s="8" t="s">
        <v>294</v>
      </c>
      <c r="O5" s="8">
        <v>3</v>
      </c>
      <c r="P5" s="8" t="s">
        <v>330</v>
      </c>
      <c r="Q5" s="8" t="s">
        <v>333</v>
      </c>
      <c r="S5" s="8">
        <v>2</v>
      </c>
      <c r="T5" s="8">
        <v>2</v>
      </c>
    </row>
  </sheetData>
  <phoneticPr fontId="3" type="noConversion"/>
  <hyperlinks>
    <hyperlink ref="G2" r:id="rId1"/>
    <hyperlink ref="G3" r:id="rId2"/>
    <hyperlink ref="G4" r:id="rId3"/>
    <hyperlink ref="G5" r:id="rId4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C13" sqref="C13"/>
    </sheetView>
  </sheetViews>
  <sheetFormatPr defaultRowHeight="16.5" x14ac:dyDescent="0.3"/>
  <cols>
    <col min="1" max="1" width="11.625" bestFit="1" customWidth="1"/>
    <col min="2" max="2" width="12" bestFit="1" customWidth="1"/>
    <col min="3" max="3" width="12.5" bestFit="1" customWidth="1"/>
  </cols>
  <sheetData>
    <row r="1" spans="1:3" x14ac:dyDescent="0.3">
      <c r="A1" s="1" t="s">
        <v>343</v>
      </c>
      <c r="B1" s="1" t="s">
        <v>344</v>
      </c>
      <c r="C1" s="1" t="s">
        <v>346</v>
      </c>
    </row>
    <row r="2" spans="1:3" x14ac:dyDescent="0.3">
      <c r="A2" s="8" t="s">
        <v>309</v>
      </c>
      <c r="B2" s="11">
        <v>44926</v>
      </c>
      <c r="C2" s="8">
        <v>3000</v>
      </c>
    </row>
    <row r="3" spans="1:3" x14ac:dyDescent="0.3">
      <c r="A3" s="8" t="s">
        <v>319</v>
      </c>
      <c r="B3" s="11">
        <v>44926</v>
      </c>
      <c r="C3" s="8">
        <v>4000</v>
      </c>
    </row>
    <row r="4" spans="1:3" x14ac:dyDescent="0.3">
      <c r="A4" s="8" t="s">
        <v>327</v>
      </c>
      <c r="B4" s="11">
        <v>44926</v>
      </c>
      <c r="C4" s="8">
        <v>5000</v>
      </c>
    </row>
  </sheetData>
  <phoneticPr fontId="3" type="noConversion"/>
  <pageMargins left="0.7" right="0.7" top="0.75" bottom="0.75" header="0.3" footer="0.3"/>
  <pageSetup paperSize="9" orientation="portrait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G16" sqref="G16"/>
    </sheetView>
  </sheetViews>
  <sheetFormatPr defaultRowHeight="16.5" x14ac:dyDescent="0.3"/>
  <cols>
    <col min="2" max="2" width="12" bestFit="1" customWidth="1"/>
    <col min="3" max="3" width="13.125" bestFit="1" customWidth="1"/>
    <col min="4" max="4" width="8.375" bestFit="1" customWidth="1"/>
  </cols>
  <sheetData>
    <row r="1" spans="1:4" x14ac:dyDescent="0.3">
      <c r="A1" s="1" t="s">
        <v>343</v>
      </c>
      <c r="B1" s="1" t="s">
        <v>347</v>
      </c>
      <c r="C1" s="1" t="s">
        <v>348</v>
      </c>
      <c r="D1" s="1" t="s">
        <v>261</v>
      </c>
    </row>
    <row r="2" spans="1:4" x14ac:dyDescent="0.3">
      <c r="A2" s="8" t="s">
        <v>309</v>
      </c>
      <c r="B2" s="11">
        <v>44322</v>
      </c>
      <c r="C2" s="8" t="s">
        <v>420</v>
      </c>
      <c r="D2" s="8">
        <v>3</v>
      </c>
    </row>
    <row r="3" spans="1:4" x14ac:dyDescent="0.3">
      <c r="A3" s="8" t="s">
        <v>319</v>
      </c>
      <c r="B3" s="11">
        <v>43930</v>
      </c>
      <c r="C3" s="8" t="s">
        <v>420</v>
      </c>
      <c r="D3" s="8">
        <v>2</v>
      </c>
    </row>
    <row r="4" spans="1:4" x14ac:dyDescent="0.3">
      <c r="A4" s="8" t="s">
        <v>327</v>
      </c>
      <c r="B4" s="11">
        <v>44817</v>
      </c>
      <c r="C4" s="8" t="s">
        <v>420</v>
      </c>
      <c r="D4" s="8">
        <v>2</v>
      </c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>
      <selection activeCell="D14" sqref="D14"/>
    </sheetView>
  </sheetViews>
  <sheetFormatPr defaultRowHeight="16.5" x14ac:dyDescent="0.3"/>
  <cols>
    <col min="1" max="1" width="7.625" bestFit="1" customWidth="1"/>
    <col min="2" max="2" width="7.875" bestFit="1" customWidth="1"/>
    <col min="3" max="3" width="8.125" bestFit="1" customWidth="1"/>
    <col min="4" max="4" width="9.625" bestFit="1" customWidth="1"/>
    <col min="5" max="5" width="10.125" bestFit="1" customWidth="1"/>
    <col min="6" max="8" width="11.125" bestFit="1" customWidth="1"/>
    <col min="10" max="10" width="10.25" bestFit="1" customWidth="1"/>
    <col min="11" max="11" width="7.5" bestFit="1" customWidth="1"/>
  </cols>
  <sheetData>
    <row r="1" spans="1:11" x14ac:dyDescent="0.3">
      <c r="A1" s="1" t="s">
        <v>349</v>
      </c>
      <c r="B1" s="1" t="s">
        <v>262</v>
      </c>
      <c r="C1" s="1" t="s">
        <v>343</v>
      </c>
      <c r="D1" s="1" t="s">
        <v>350</v>
      </c>
      <c r="E1" s="1" t="s">
        <v>352</v>
      </c>
      <c r="F1" s="1" t="s">
        <v>353</v>
      </c>
      <c r="G1" s="1" t="s">
        <v>305</v>
      </c>
      <c r="H1" s="1" t="s">
        <v>306</v>
      </c>
      <c r="I1" s="1" t="s">
        <v>354</v>
      </c>
      <c r="J1" s="1" t="s">
        <v>355</v>
      </c>
      <c r="K1" s="1" t="s">
        <v>356</v>
      </c>
    </row>
    <row r="2" spans="1:11" x14ac:dyDescent="0.3">
      <c r="A2" s="8">
        <v>1</v>
      </c>
      <c r="B2" s="8">
        <v>1</v>
      </c>
      <c r="C2" s="8" t="s">
        <v>309</v>
      </c>
      <c r="D2" s="8" t="s">
        <v>421</v>
      </c>
      <c r="E2" s="8" t="s">
        <v>422</v>
      </c>
      <c r="F2" s="11">
        <v>44986</v>
      </c>
      <c r="G2" s="11">
        <v>45017</v>
      </c>
      <c r="H2" s="11">
        <v>45018</v>
      </c>
      <c r="I2" s="8">
        <v>2</v>
      </c>
      <c r="J2" s="8" t="s">
        <v>420</v>
      </c>
      <c r="K2" s="8" t="s">
        <v>423</v>
      </c>
    </row>
    <row r="3" spans="1:11" x14ac:dyDescent="0.3">
      <c r="A3" s="8">
        <v>2</v>
      </c>
      <c r="B3" s="8">
        <v>1</v>
      </c>
      <c r="C3" s="8" t="s">
        <v>319</v>
      </c>
      <c r="D3" s="8" t="s">
        <v>424</v>
      </c>
      <c r="E3" s="8" t="s">
        <v>425</v>
      </c>
      <c r="F3" s="11">
        <v>45000</v>
      </c>
      <c r="G3" s="11">
        <v>45017</v>
      </c>
      <c r="H3" s="11">
        <v>45018</v>
      </c>
      <c r="I3" s="8">
        <v>0.5</v>
      </c>
      <c r="J3" s="8" t="s">
        <v>420</v>
      </c>
      <c r="K3" s="8" t="s">
        <v>426</v>
      </c>
    </row>
    <row r="4" spans="1:11" x14ac:dyDescent="0.3">
      <c r="A4" s="8">
        <v>3</v>
      </c>
      <c r="B4" s="8">
        <v>2</v>
      </c>
      <c r="C4" s="8" t="s">
        <v>327</v>
      </c>
      <c r="D4" s="8" t="s">
        <v>427</v>
      </c>
      <c r="E4" s="8" t="s">
        <v>425</v>
      </c>
      <c r="F4" s="11">
        <v>45005</v>
      </c>
      <c r="G4" s="11">
        <v>45017</v>
      </c>
      <c r="H4" s="11">
        <v>45017</v>
      </c>
      <c r="I4" s="8">
        <v>2</v>
      </c>
      <c r="J4" s="8" t="s">
        <v>420</v>
      </c>
      <c r="K4" s="8" t="s">
        <v>426</v>
      </c>
    </row>
  </sheetData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H10" sqref="H10"/>
    </sheetView>
  </sheetViews>
  <sheetFormatPr defaultRowHeight="16.5" x14ac:dyDescent="0.3"/>
  <cols>
    <col min="1" max="1" width="7.25" bestFit="1" customWidth="1"/>
    <col min="2" max="2" width="9.875" bestFit="1" customWidth="1"/>
    <col min="3" max="3" width="8.5" bestFit="1" customWidth="1"/>
  </cols>
  <sheetData>
    <row r="1" spans="1:3" x14ac:dyDescent="0.3">
      <c r="A1" s="1" t="s">
        <v>357</v>
      </c>
      <c r="B1" s="1" t="s">
        <v>358</v>
      </c>
      <c r="C1" s="1" t="s">
        <v>359</v>
      </c>
    </row>
    <row r="2" spans="1:3" x14ac:dyDescent="0.3">
      <c r="A2">
        <v>1</v>
      </c>
      <c r="B2" t="s">
        <v>428</v>
      </c>
      <c r="C2">
        <v>4.5</v>
      </c>
    </row>
    <row r="3" spans="1:3" x14ac:dyDescent="0.3">
      <c r="A3">
        <v>2</v>
      </c>
      <c r="B3" t="s">
        <v>429</v>
      </c>
      <c r="C3">
        <v>3.43</v>
      </c>
    </row>
    <row r="4" spans="1:3" x14ac:dyDescent="0.3">
      <c r="A4">
        <v>3</v>
      </c>
      <c r="B4" t="s">
        <v>430</v>
      </c>
      <c r="C4">
        <v>0.8</v>
      </c>
    </row>
    <row r="5" spans="1:3" x14ac:dyDescent="0.3">
      <c r="A5">
        <v>4</v>
      </c>
      <c r="B5" t="s">
        <v>431</v>
      </c>
      <c r="C5">
        <v>1.56</v>
      </c>
    </row>
  </sheetData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workbookViewId="0">
      <selection activeCell="M1" sqref="M1"/>
    </sheetView>
  </sheetViews>
  <sheetFormatPr defaultRowHeight="16.5" x14ac:dyDescent="0.3"/>
  <cols>
    <col min="1" max="1" width="9.875" bestFit="1" customWidth="1"/>
    <col min="2" max="2" width="8.125" bestFit="1" customWidth="1"/>
    <col min="3" max="3" width="12.375" bestFit="1" customWidth="1"/>
    <col min="4" max="4" width="12.75" bestFit="1" customWidth="1"/>
    <col min="5" max="5" width="13.625" bestFit="1" customWidth="1"/>
    <col min="6" max="6" width="8.875" bestFit="1" customWidth="1"/>
    <col min="7" max="7" width="12.75" bestFit="1" customWidth="1"/>
    <col min="8" max="8" width="11.625" bestFit="1" customWidth="1"/>
    <col min="9" max="9" width="9.375" bestFit="1" customWidth="1"/>
    <col min="10" max="10" width="12.75" bestFit="1" customWidth="1"/>
    <col min="11" max="11" width="9.5" bestFit="1" customWidth="1"/>
    <col min="12" max="12" width="10.125" bestFit="1" customWidth="1"/>
    <col min="13" max="13" width="7.75" bestFit="1" customWidth="1"/>
  </cols>
  <sheetData>
    <row r="1" spans="1:13" x14ac:dyDescent="0.3">
      <c r="A1" s="10" t="s">
        <v>374</v>
      </c>
      <c r="B1" s="10" t="s">
        <v>343</v>
      </c>
      <c r="C1" s="10" t="s">
        <v>360</v>
      </c>
      <c r="D1" s="10" t="s">
        <v>361</v>
      </c>
      <c r="E1" s="10" t="s">
        <v>362</v>
      </c>
      <c r="F1" s="10" t="s">
        <v>363</v>
      </c>
      <c r="G1" s="10" t="s">
        <v>364</v>
      </c>
      <c r="H1" s="10" t="s">
        <v>365</v>
      </c>
      <c r="I1" s="10" t="s">
        <v>345</v>
      </c>
      <c r="J1" s="10" t="s">
        <v>366</v>
      </c>
      <c r="K1" s="10" t="s">
        <v>367</v>
      </c>
      <c r="L1" s="10" t="s">
        <v>368</v>
      </c>
      <c r="M1" s="10" t="s">
        <v>369</v>
      </c>
    </row>
    <row r="2" spans="1:13" x14ac:dyDescent="0.3">
      <c r="A2" s="8">
        <v>1</v>
      </c>
      <c r="B2" s="8" t="s">
        <v>309</v>
      </c>
      <c r="C2" s="8">
        <f>J2*0.045</f>
        <v>9.375</v>
      </c>
      <c r="D2" s="8">
        <f>J2*0.0343</f>
        <v>7.145833333333333</v>
      </c>
      <c r="E2" s="8">
        <f>J2*0.008</f>
        <v>1.6666666666666667</v>
      </c>
      <c r="F2" s="8">
        <f>J2*0.0156</f>
        <v>3.25</v>
      </c>
      <c r="G2" s="8">
        <f>J2*0.1</f>
        <v>20.833333333333336</v>
      </c>
      <c r="H2" s="11">
        <v>44682</v>
      </c>
      <c r="I2" s="8">
        <v>2500</v>
      </c>
      <c r="J2" s="8">
        <f>I2/12</f>
        <v>208.33333333333334</v>
      </c>
      <c r="K2" s="8">
        <f>J2-(SUM(C2:G2))</f>
        <v>166.0625</v>
      </c>
      <c r="L2" s="8">
        <v>0</v>
      </c>
      <c r="M2" s="8" t="s">
        <v>426</v>
      </c>
    </row>
    <row r="3" spans="1:13" x14ac:dyDescent="0.3">
      <c r="A3" s="8">
        <v>2</v>
      </c>
      <c r="B3" s="8" t="s">
        <v>309</v>
      </c>
      <c r="C3" s="8">
        <f t="shared" ref="C3:C5" si="0">J3*0.045</f>
        <v>11.25</v>
      </c>
      <c r="D3" s="8">
        <f t="shared" ref="D3:D5" si="1">J3*0.0343</f>
        <v>8.5749999999999993</v>
      </c>
      <c r="E3" s="8">
        <f t="shared" ref="E3:E5" si="2">J3*0.008</f>
        <v>2</v>
      </c>
      <c r="F3" s="8">
        <f t="shared" ref="F3:F5" si="3">J3*0.0156</f>
        <v>3.9</v>
      </c>
      <c r="G3" s="8">
        <f t="shared" ref="G3:G4" si="4">J3*0.1</f>
        <v>25</v>
      </c>
      <c r="H3" s="11">
        <v>45017</v>
      </c>
      <c r="I3" s="8">
        <v>3000</v>
      </c>
      <c r="J3" s="8">
        <f t="shared" ref="J3:J5" si="5">I3/12</f>
        <v>250</v>
      </c>
      <c r="K3" s="8">
        <f t="shared" ref="K3:K5" si="6">J3-(SUM(C3:G3))</f>
        <v>199.27500000000001</v>
      </c>
      <c r="L3" s="8">
        <v>0</v>
      </c>
      <c r="M3" s="8" t="s">
        <v>426</v>
      </c>
    </row>
    <row r="4" spans="1:13" x14ac:dyDescent="0.3">
      <c r="A4" s="8">
        <v>3</v>
      </c>
      <c r="B4" s="8" t="s">
        <v>319</v>
      </c>
      <c r="C4" s="8">
        <f t="shared" si="0"/>
        <v>14.999999999999998</v>
      </c>
      <c r="D4" s="8">
        <f t="shared" si="1"/>
        <v>11.433333333333332</v>
      </c>
      <c r="E4" s="8">
        <f t="shared" si="2"/>
        <v>2.6666666666666665</v>
      </c>
      <c r="F4" s="8">
        <f t="shared" si="3"/>
        <v>5.1999999999999993</v>
      </c>
      <c r="G4" s="8">
        <f t="shared" si="4"/>
        <v>33.333333333333336</v>
      </c>
      <c r="H4" s="11">
        <v>45017</v>
      </c>
      <c r="I4" s="8">
        <v>4000</v>
      </c>
      <c r="J4" s="8">
        <f t="shared" si="5"/>
        <v>333.33333333333331</v>
      </c>
      <c r="K4" s="8">
        <f t="shared" si="6"/>
        <v>265.7</v>
      </c>
      <c r="L4" s="8">
        <v>0</v>
      </c>
      <c r="M4" s="8" t="s">
        <v>426</v>
      </c>
    </row>
    <row r="5" spans="1:13" x14ac:dyDescent="0.3">
      <c r="A5" s="8">
        <v>4</v>
      </c>
      <c r="B5" s="8" t="s">
        <v>327</v>
      </c>
      <c r="C5" s="8">
        <f t="shared" si="0"/>
        <v>18.75</v>
      </c>
      <c r="D5" s="8">
        <f t="shared" si="1"/>
        <v>14.291666666666666</v>
      </c>
      <c r="E5" s="8">
        <f t="shared" si="2"/>
        <v>3.3333333333333335</v>
      </c>
      <c r="F5" s="8">
        <f t="shared" si="3"/>
        <v>6.5</v>
      </c>
      <c r="G5" s="8">
        <f>J5*0.1</f>
        <v>41.666666666666671</v>
      </c>
      <c r="H5" s="11">
        <v>45017</v>
      </c>
      <c r="I5" s="8">
        <v>5000</v>
      </c>
      <c r="J5" s="8">
        <f t="shared" si="5"/>
        <v>416.66666666666669</v>
      </c>
      <c r="K5" s="8">
        <f t="shared" si="6"/>
        <v>332.125</v>
      </c>
      <c r="L5" s="8">
        <v>0</v>
      </c>
      <c r="M5" s="8" t="s">
        <v>426</v>
      </c>
    </row>
  </sheetData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K15" sqref="K15"/>
    </sheetView>
  </sheetViews>
  <sheetFormatPr defaultRowHeight="16.5" x14ac:dyDescent="0.3"/>
  <cols>
    <col min="1" max="1" width="8.125" bestFit="1" customWidth="1"/>
    <col min="2" max="2" width="9.375" bestFit="1" customWidth="1"/>
    <col min="3" max="3" width="10" bestFit="1" customWidth="1"/>
    <col min="4" max="4" width="12.125" bestFit="1" customWidth="1"/>
  </cols>
  <sheetData>
    <row r="1" spans="1:4" x14ac:dyDescent="0.3">
      <c r="A1" s="10" t="s">
        <v>343</v>
      </c>
      <c r="B1" s="10" t="s">
        <v>373</v>
      </c>
      <c r="C1" s="10" t="s">
        <v>370</v>
      </c>
      <c r="D1" s="10" t="s">
        <v>371</v>
      </c>
    </row>
    <row r="2" spans="1:4" x14ac:dyDescent="0.3">
      <c r="A2" s="8" t="s">
        <v>309</v>
      </c>
      <c r="B2" s="8">
        <v>2023</v>
      </c>
      <c r="C2" s="8">
        <v>15</v>
      </c>
      <c r="D2" s="8">
        <v>10</v>
      </c>
    </row>
    <row r="3" spans="1:4" x14ac:dyDescent="0.3">
      <c r="A3" s="8" t="s">
        <v>319</v>
      </c>
      <c r="B3" s="8">
        <v>2023</v>
      </c>
      <c r="C3" s="8">
        <v>15</v>
      </c>
      <c r="D3" s="8">
        <v>13.5</v>
      </c>
    </row>
    <row r="4" spans="1:4" x14ac:dyDescent="0.3">
      <c r="A4" s="8" t="s">
        <v>327</v>
      </c>
      <c r="B4" s="8">
        <v>2023</v>
      </c>
      <c r="C4" s="8">
        <v>4</v>
      </c>
      <c r="D4" s="8">
        <v>2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22</vt:i4>
      </vt:variant>
    </vt:vector>
  </HeadingPairs>
  <TitlesOfParts>
    <vt:vector size="22" baseType="lpstr">
      <vt:lpstr>tb_detail_code</vt:lpstr>
      <vt:lpstr>tb_group_code</vt:lpstr>
      <vt:lpstr>tb_userinfo</vt:lpstr>
      <vt:lpstr>tb_negotiation</vt:lpstr>
      <vt:lpstr>tb_promotion</vt:lpstr>
      <vt:lpstr>tb_atd_info</vt:lpstr>
      <vt:lpstr>tb_insurance_info</vt:lpstr>
      <vt:lpstr>tb_salary_info</vt:lpstr>
      <vt:lpstr>tb_rest</vt:lpstr>
      <vt:lpstr>tb_notice</vt:lpstr>
      <vt:lpstr>tb_salesplan</vt:lpstr>
      <vt:lpstr>tb_client</vt:lpstr>
      <vt:lpstr>tb_procduct</vt:lpstr>
      <vt:lpstr>tb_product_type</vt:lpstr>
      <vt:lpstr>tb_account_title</vt:lpstr>
      <vt:lpstr>tb_expense</vt:lpstr>
      <vt:lpstr>tb_account_info</vt:lpstr>
      <vt:lpstr>tb_contract</vt:lpstr>
      <vt:lpstr>tm_mnu_mst</vt:lpstr>
      <vt:lpstr>tn_usr_mnu_atrt</vt:lpstr>
      <vt:lpstr>tb_detail_code (check)</vt:lpstr>
      <vt:lpstr>tb_file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김정민</cp:lastModifiedBy>
  <dcterms:created xsi:type="dcterms:W3CDTF">2023-05-03T01:32:00Z</dcterms:created>
  <dcterms:modified xsi:type="dcterms:W3CDTF">2023-05-04T00:12:46Z</dcterms:modified>
</cp:coreProperties>
</file>