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yna_\Desktop\mon projet\"/>
    </mc:Choice>
  </mc:AlternateContent>
  <xr:revisionPtr revIDLastSave="0" documentId="8_{1DC58E65-6E3B-4209-A3B7-BF881269EC2F}" xr6:coauthVersionLast="47" xr6:coauthVersionMax="47" xr10:uidLastSave="{00000000-0000-0000-0000-000000000000}"/>
  <bookViews>
    <workbookView xWindow="0" yWindow="368" windowWidth="21600" windowHeight="12405" xr2:uid="{00000000-000D-0000-FFFF-FFFF00000000}"/>
  </bookViews>
  <sheets>
    <sheet name="IC Stratifié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G3" i="1"/>
  <c r="G2" i="1"/>
  <c r="B6" i="1" s="1"/>
  <c r="B7" i="1" s="1"/>
  <c r="B8" i="1" s="1"/>
  <c r="B10" i="1" s="1"/>
  <c r="F3" i="1"/>
  <c r="F2" i="1"/>
  <c r="B9" i="1" l="1"/>
</calcChain>
</file>

<file path=xl/sharedStrings.xml><?xml version="1.0" encoding="utf-8"?>
<sst xmlns="http://schemas.openxmlformats.org/spreadsheetml/2006/main" count="14" uniqueCount="14">
  <si>
    <t>Strate</t>
  </si>
  <si>
    <t>N_h</t>
  </si>
  <si>
    <t>Moyenne (X̄_h)</t>
  </si>
  <si>
    <t>Variance (s_h²)</t>
  </si>
  <si>
    <t>Poids (N_h/N)</t>
  </si>
  <si>
    <t>Termes Variance</t>
  </si>
  <si>
    <t>Total N</t>
  </si>
  <si>
    <t>Moyenne stratifiée</t>
  </si>
  <si>
    <t>Variance stratifiée</t>
  </si>
  <si>
    <t>Écart-type global</t>
  </si>
  <si>
    <t>Marge d’erreur (95%)</t>
  </si>
  <si>
    <t>IC bas</t>
  </si>
  <si>
    <t>IC haut</t>
  </si>
  <si>
    <t>n_h2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</si>
</sst>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E61DE-48F3-4D2C-9D18-C4D1FED6ED13}" name="Tableau1" displayName="Tableau1" ref="A1:G3" totalsRowShown="0">
  <autoFilter ref="A1:G3" xr:uid="{240E61DE-48F3-4D2C-9D18-C4D1FED6ED13}"/>
  <tableColumns count="7">
    <tableColumn id="1" xr3:uid="{D25DD46C-5E97-4CCE-ACF7-5C8115EDD217}" name="Strate"/>
    <tableColumn id="2" xr3:uid="{6BEA9138-1E24-4B94-9DCF-06D25E421D95}" name="N_h"/>
    <tableColumn id="3" xr3:uid="{4EFB12C1-252E-4385-939A-1376198D1ED1}" name="n_h2"/>
    <tableColumn id="4" xr3:uid="{9DFBF49A-DB62-4DE9-B47B-D18442B65774}" name="Moyenne (X̄_h)"/>
    <tableColumn id="5" xr3:uid="{66197ECE-2BAF-41D4-9563-40376C6BD7BA}" name="Variance (s_h²)"/>
    <tableColumn id="6" xr3:uid="{7FCA1AF3-DE8F-47F8-A71A-35D3A79538F6}" name="Poids (N_h/N)"/>
    <tableColumn id="7" xr3:uid="{03D39555-BD53-41EF-AD4C-C9D420EF355A}" name="Termes Varianc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8" sqref="G8"/>
    </sheetView>
  </sheetViews>
  <sheetFormatPr baseColWidth="10" defaultColWidth="9.06640625" defaultRowHeight="14.25" x14ac:dyDescent="0.45"/>
  <cols>
    <col min="1" max="1" width="22" customWidth="1"/>
    <col min="2" max="2" width="38" customWidth="1"/>
    <col min="3" max="3" width="6.6640625" customWidth="1"/>
    <col min="4" max="4" width="16" customWidth="1"/>
    <col min="5" max="5" width="17" customWidth="1"/>
    <col min="6" max="6" width="18" customWidth="1"/>
    <col min="7" max="7" width="47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</v>
      </c>
      <c r="B2">
        <v>50</v>
      </c>
      <c r="C2">
        <v>10</v>
      </c>
      <c r="D2">
        <v>20</v>
      </c>
      <c r="E2">
        <v>4</v>
      </c>
      <c r="F2">
        <f>B2/SUM(B2:B3)</f>
        <v>0.5</v>
      </c>
      <c r="G2">
        <f>(B2/SUM(B2:B3))^2*(E2/C2)*((B2-C2)/(B2-1))</f>
        <v>8.1632653061224497E-2</v>
      </c>
    </row>
    <row r="3" spans="1:7" x14ac:dyDescent="0.45">
      <c r="A3">
        <v>2</v>
      </c>
      <c r="B3">
        <v>50</v>
      </c>
      <c r="C3">
        <v>10</v>
      </c>
      <c r="D3">
        <v>30</v>
      </c>
      <c r="E3">
        <v>9</v>
      </c>
      <c r="F3">
        <f>B3/SUM(B2:B3)</f>
        <v>0.5</v>
      </c>
      <c r="G3">
        <f>(B3/SUM(B2:B3))^2*(E3/C3)*((B3-C3)/(B3-1))</f>
        <v>0.18367346938775511</v>
      </c>
    </row>
    <row r="4" spans="1:7" x14ac:dyDescent="0.45">
      <c r="A4" t="s">
        <v>6</v>
      </c>
      <c r="B4">
        <f>SUM(B2:B3)</f>
        <v>100</v>
      </c>
    </row>
    <row r="5" spans="1:7" x14ac:dyDescent="0.45">
      <c r="A5" t="s">
        <v>7</v>
      </c>
    </row>
    <row r="6" spans="1:7" x14ac:dyDescent="0.45">
      <c r="A6" t="s">
        <v>8</v>
      </c>
      <c r="B6">
        <f>SUM(G2:G3)</f>
        <v>0.26530612244897961</v>
      </c>
    </row>
    <row r="7" spans="1:7" x14ac:dyDescent="0.45">
      <c r="A7" t="s">
        <v>9</v>
      </c>
      <c r="B7">
        <f>SQRT(B6)</f>
        <v>0.51507875363771283</v>
      </c>
    </row>
    <row r="8" spans="1:7" x14ac:dyDescent="0.45">
      <c r="A8" t="s">
        <v>10</v>
      </c>
      <c r="B8">
        <f>1.96*B7</f>
        <v>1.009554357129917</v>
      </c>
    </row>
    <row r="9" spans="1:7" x14ac:dyDescent="0.45">
      <c r="A9" t="s">
        <v>11</v>
      </c>
      <c r="B9">
        <f>B5-B8</f>
        <v>-1.009554357129917</v>
      </c>
    </row>
    <row r="10" spans="1:7" x14ac:dyDescent="0.45">
      <c r="A10" t="s">
        <v>12</v>
      </c>
      <c r="B10">
        <f>B5+B8</f>
        <v>1.009554357129917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IC Stratifié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Hamadou, Lyna Meryem (OA DV OP) - AF</cp:lastModifiedBy>
  <dcterms:created xsi:type="dcterms:W3CDTF">2025-10-05T22:56:12Z</dcterms:created>
  <dcterms:modified xsi:type="dcterms:W3CDTF">2025-10-05T22:59:33Z</dcterms:modified>
</cp:coreProperties>
</file>