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Fig - new\"/>
    </mc:Choice>
  </mc:AlternateContent>
  <xr:revisionPtr revIDLastSave="0" documentId="13_ncr:1_{C3BAADBB-F048-4873-9E79-1F149C6745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M51" i="1" l="1"/>
  <c r="L51" i="1"/>
  <c r="K51" i="1"/>
  <c r="E51" i="1"/>
  <c r="D51" i="1"/>
  <c r="M50" i="1"/>
  <c r="L50" i="1"/>
  <c r="K50" i="1"/>
  <c r="E50" i="1"/>
  <c r="D50" i="1"/>
  <c r="M49" i="1"/>
  <c r="L49" i="1"/>
  <c r="K49" i="1"/>
  <c r="E49" i="1"/>
  <c r="D49" i="1"/>
  <c r="M48" i="1"/>
  <c r="L48" i="1"/>
  <c r="K48" i="1"/>
  <c r="E48" i="1"/>
  <c r="D48" i="1"/>
  <c r="M47" i="1"/>
  <c r="L47" i="1"/>
  <c r="K47" i="1"/>
  <c r="E47" i="1"/>
  <c r="D47" i="1"/>
  <c r="M46" i="1"/>
  <c r="L46" i="1"/>
  <c r="K46" i="1"/>
  <c r="E46" i="1"/>
  <c r="D46" i="1"/>
  <c r="M45" i="1"/>
  <c r="L45" i="1"/>
  <c r="K45" i="1"/>
  <c r="E45" i="1"/>
  <c r="D45" i="1"/>
  <c r="M44" i="1"/>
  <c r="L44" i="1"/>
  <c r="K44" i="1"/>
  <c r="E44" i="1"/>
  <c r="D44" i="1"/>
  <c r="M43" i="1"/>
  <c r="L43" i="1"/>
  <c r="K43" i="1"/>
  <c r="E43" i="1"/>
  <c r="D43" i="1"/>
  <c r="M42" i="1"/>
  <c r="L42" i="1"/>
  <c r="K42" i="1"/>
  <c r="E42" i="1"/>
  <c r="D42" i="1"/>
  <c r="M41" i="1"/>
  <c r="L41" i="1"/>
  <c r="K41" i="1"/>
  <c r="E41" i="1"/>
  <c r="D41" i="1"/>
  <c r="M40" i="1"/>
  <c r="L40" i="1"/>
  <c r="K40" i="1"/>
  <c r="E40" i="1"/>
  <c r="D40" i="1"/>
  <c r="M39" i="1"/>
  <c r="L39" i="1"/>
  <c r="K39" i="1"/>
  <c r="E39" i="1"/>
  <c r="D39" i="1"/>
  <c r="M38" i="1"/>
  <c r="L38" i="1"/>
  <c r="K38" i="1"/>
  <c r="E38" i="1"/>
  <c r="D38" i="1"/>
  <c r="M37" i="1"/>
  <c r="L37" i="1"/>
  <c r="K37" i="1"/>
  <c r="E37" i="1"/>
  <c r="D37" i="1"/>
  <c r="M36" i="1"/>
  <c r="L36" i="1"/>
  <c r="K36" i="1"/>
  <c r="E36" i="1"/>
  <c r="D36" i="1"/>
  <c r="M35" i="1"/>
  <c r="L35" i="1"/>
  <c r="K35" i="1"/>
  <c r="E35" i="1"/>
  <c r="D35" i="1"/>
  <c r="M34" i="1"/>
  <c r="L34" i="1"/>
  <c r="K34" i="1"/>
  <c r="E34" i="1"/>
  <c r="D34" i="1"/>
  <c r="M33" i="1"/>
  <c r="L33" i="1"/>
  <c r="K33" i="1"/>
  <c r="E33" i="1"/>
  <c r="D33" i="1"/>
  <c r="M32" i="1"/>
  <c r="L32" i="1"/>
  <c r="K32" i="1"/>
  <c r="E32" i="1"/>
  <c r="D32" i="1"/>
  <c r="M31" i="1"/>
  <c r="L31" i="1"/>
  <c r="K31" i="1"/>
  <c r="E31" i="1"/>
  <c r="D31" i="1"/>
  <c r="M30" i="1"/>
  <c r="L30" i="1"/>
  <c r="K30" i="1"/>
  <c r="E30" i="1"/>
  <c r="D30" i="1"/>
  <c r="M29" i="1"/>
  <c r="L29" i="1"/>
  <c r="K29" i="1"/>
  <c r="E29" i="1"/>
  <c r="D29" i="1"/>
  <c r="M28" i="1"/>
  <c r="L28" i="1"/>
  <c r="K28" i="1"/>
  <c r="E28" i="1"/>
  <c r="D28" i="1"/>
  <c r="M27" i="1"/>
  <c r="L27" i="1"/>
  <c r="K27" i="1"/>
  <c r="E27" i="1"/>
  <c r="D27" i="1"/>
  <c r="M26" i="1"/>
  <c r="L26" i="1"/>
  <c r="K26" i="1"/>
  <c r="E26" i="1"/>
  <c r="D26" i="1"/>
  <c r="M25" i="1"/>
  <c r="L25" i="1"/>
  <c r="K25" i="1"/>
  <c r="E25" i="1"/>
  <c r="D25" i="1"/>
  <c r="M24" i="1"/>
  <c r="L24" i="1"/>
  <c r="K24" i="1"/>
  <c r="E24" i="1"/>
  <c r="D24" i="1"/>
  <c r="M23" i="1"/>
  <c r="L23" i="1"/>
  <c r="K23" i="1"/>
  <c r="E23" i="1"/>
  <c r="D23" i="1"/>
  <c r="M22" i="1"/>
  <c r="L22" i="1"/>
  <c r="K22" i="1"/>
  <c r="E22" i="1"/>
  <c r="D22" i="1"/>
  <c r="M21" i="1"/>
  <c r="L21" i="1"/>
  <c r="K21" i="1"/>
  <c r="E21" i="1"/>
  <c r="D21" i="1"/>
  <c r="M20" i="1"/>
  <c r="L20" i="1"/>
  <c r="K20" i="1"/>
  <c r="E20" i="1"/>
  <c r="D20" i="1"/>
  <c r="M19" i="1"/>
  <c r="L19" i="1"/>
  <c r="K19" i="1"/>
  <c r="E19" i="1"/>
  <c r="D19" i="1"/>
  <c r="M18" i="1"/>
  <c r="L18" i="1"/>
  <c r="K18" i="1"/>
  <c r="E18" i="1"/>
  <c r="D18" i="1"/>
  <c r="M17" i="1"/>
  <c r="L17" i="1"/>
  <c r="K17" i="1"/>
  <c r="E17" i="1"/>
  <c r="D17" i="1"/>
  <c r="M16" i="1"/>
  <c r="L16" i="1"/>
  <c r="K16" i="1"/>
  <c r="E16" i="1"/>
  <c r="D16" i="1"/>
  <c r="M15" i="1"/>
  <c r="L15" i="1"/>
  <c r="K15" i="1"/>
  <c r="E15" i="1"/>
  <c r="D15" i="1"/>
  <c r="M14" i="1"/>
  <c r="L14" i="1"/>
  <c r="K14" i="1"/>
  <c r="E14" i="1"/>
  <c r="D14" i="1"/>
  <c r="M13" i="1"/>
  <c r="L13" i="1"/>
  <c r="K13" i="1"/>
  <c r="E13" i="1"/>
  <c r="D13" i="1"/>
  <c r="M12" i="1"/>
  <c r="L12" i="1"/>
  <c r="K12" i="1"/>
  <c r="E12" i="1"/>
  <c r="D12" i="1"/>
  <c r="M11" i="1"/>
  <c r="L11" i="1"/>
  <c r="K11" i="1"/>
  <c r="E11" i="1"/>
  <c r="D11" i="1"/>
  <c r="M10" i="1"/>
  <c r="L10" i="1"/>
  <c r="K10" i="1"/>
  <c r="E10" i="1"/>
  <c r="D10" i="1"/>
  <c r="M9" i="1"/>
  <c r="L9" i="1"/>
  <c r="K9" i="1"/>
  <c r="E9" i="1"/>
  <c r="D9" i="1"/>
  <c r="M8" i="1"/>
  <c r="L8" i="1"/>
  <c r="K8" i="1"/>
  <c r="E8" i="1"/>
  <c r="D8" i="1"/>
  <c r="M7" i="1"/>
  <c r="L7" i="1"/>
  <c r="K7" i="1"/>
  <c r="E7" i="1"/>
  <c r="D7" i="1"/>
  <c r="M6" i="1"/>
  <c r="L6" i="1"/>
  <c r="K6" i="1"/>
  <c r="E6" i="1"/>
  <c r="D6" i="1"/>
  <c r="M5" i="1"/>
  <c r="L5" i="1"/>
  <c r="K5" i="1"/>
  <c r="E5" i="1"/>
  <c r="D5" i="1"/>
  <c r="M4" i="1"/>
  <c r="L4" i="1"/>
  <c r="K4" i="1"/>
  <c r="E4" i="1"/>
  <c r="D4" i="1"/>
  <c r="M3" i="1"/>
  <c r="L3" i="1"/>
  <c r="K3" i="1"/>
  <c r="E3" i="1"/>
  <c r="D3" i="1"/>
  <c r="M2" i="1"/>
  <c r="L2" i="1"/>
  <c r="K2" i="1"/>
  <c r="E2" i="1"/>
  <c r="D2" i="1"/>
</calcChain>
</file>

<file path=xl/sharedStrings.xml><?xml version="1.0" encoding="utf-8"?>
<sst xmlns="http://schemas.openxmlformats.org/spreadsheetml/2006/main" count="163" uniqueCount="115">
  <si>
    <t>state</t>
  </si>
  <si>
    <t>state_full</t>
    <phoneticPr fontId="2" type="noConversion"/>
  </si>
  <si>
    <t>cata</t>
    <phoneticPr fontId="2" type="noConversion"/>
  </si>
  <si>
    <t>politic</t>
    <phoneticPr fontId="2" type="noConversion"/>
  </si>
  <si>
    <t>ISO</t>
    <phoneticPr fontId="2" type="noConversion"/>
  </si>
  <si>
    <t>positive</t>
  </si>
  <si>
    <t>neutral</t>
  </si>
  <si>
    <t>negative</t>
  </si>
  <si>
    <t>number</t>
  </si>
  <si>
    <t>score</t>
  </si>
  <si>
    <t>positive-number</t>
    <phoneticPr fontId="2" type="noConversion"/>
  </si>
  <si>
    <t>neutral-numer</t>
    <phoneticPr fontId="2" type="noConversion"/>
  </si>
  <si>
    <t>negative-number</t>
    <phoneticPr fontId="2" type="noConversion"/>
  </si>
  <si>
    <t>NH</t>
  </si>
  <si>
    <t>New Hampshire</t>
  </si>
  <si>
    <t>blue</t>
    <phoneticPr fontId="2" type="noConversion"/>
  </si>
  <si>
    <t>VT</t>
  </si>
  <si>
    <t>Vermont</t>
  </si>
  <si>
    <t>MO</t>
  </si>
  <si>
    <t>Missouri</t>
  </si>
  <si>
    <t>red</t>
    <phoneticPr fontId="2" type="noConversion"/>
  </si>
  <si>
    <t>VA</t>
  </si>
  <si>
    <t>Virginia</t>
  </si>
  <si>
    <t>AL</t>
  </si>
  <si>
    <t>Alabama</t>
  </si>
  <si>
    <t>OH</t>
  </si>
  <si>
    <t>Ohio</t>
  </si>
  <si>
    <t>NE</t>
  </si>
  <si>
    <t>Nebraska</t>
  </si>
  <si>
    <t>KY</t>
  </si>
  <si>
    <t>Kentucky</t>
  </si>
  <si>
    <t>MD</t>
  </si>
  <si>
    <t>Maryland</t>
  </si>
  <si>
    <t>CT</t>
  </si>
  <si>
    <t>Connecticut</t>
  </si>
  <si>
    <t>AK</t>
  </si>
  <si>
    <t>Alaska</t>
  </si>
  <si>
    <t>OR</t>
  </si>
  <si>
    <t>Oregon</t>
  </si>
  <si>
    <t>LA</t>
  </si>
  <si>
    <t>Louisiana</t>
  </si>
  <si>
    <t>CO</t>
  </si>
  <si>
    <t>Colorado</t>
  </si>
  <si>
    <t>MI</t>
  </si>
  <si>
    <t>Michigan</t>
  </si>
  <si>
    <t>MA</t>
  </si>
  <si>
    <t>Massachusetts</t>
  </si>
  <si>
    <t>TN</t>
  </si>
  <si>
    <t>Tennessee</t>
  </si>
  <si>
    <t>NM</t>
  </si>
  <si>
    <t>New Mexico</t>
  </si>
  <si>
    <t>NV</t>
  </si>
  <si>
    <t>Nevada</t>
  </si>
  <si>
    <t>WA</t>
  </si>
  <si>
    <t>Washington</t>
  </si>
  <si>
    <t>WI</t>
  </si>
  <si>
    <t>Wisconsin</t>
  </si>
  <si>
    <t>SD</t>
  </si>
  <si>
    <t>South Dakota</t>
  </si>
  <si>
    <t>CA</t>
  </si>
  <si>
    <t>California</t>
  </si>
  <si>
    <t>ME</t>
  </si>
  <si>
    <t>Maine</t>
  </si>
  <si>
    <t>GA</t>
  </si>
  <si>
    <t>Georgia</t>
  </si>
  <si>
    <t>FL</t>
  </si>
  <si>
    <t>Florida</t>
  </si>
  <si>
    <t>NC</t>
  </si>
  <si>
    <t>North Carolina</t>
  </si>
  <si>
    <t>OK</t>
  </si>
  <si>
    <t>Oklahoma</t>
  </si>
  <si>
    <t>ID</t>
  </si>
  <si>
    <t>Idaho</t>
  </si>
  <si>
    <t>MT</t>
  </si>
  <si>
    <t>Montana</t>
  </si>
  <si>
    <t>PA</t>
  </si>
  <si>
    <t>Pennsylvania</t>
  </si>
  <si>
    <t>DC</t>
  </si>
  <si>
    <t>Washington, DC</t>
    <phoneticPr fontId="2" type="noConversion"/>
  </si>
  <si>
    <t>AZ</t>
  </si>
  <si>
    <t>Arizona</t>
  </si>
  <si>
    <t>NJ</t>
  </si>
  <si>
    <t>New Jersey</t>
  </si>
  <si>
    <t>IN</t>
  </si>
  <si>
    <t>Indiana</t>
  </si>
  <si>
    <t>WV</t>
  </si>
  <si>
    <t>West Virginia</t>
  </si>
  <si>
    <t>TX</t>
  </si>
  <si>
    <t>Texas</t>
  </si>
  <si>
    <t>MN</t>
  </si>
  <si>
    <t>Minnesota</t>
  </si>
  <si>
    <t>AR</t>
  </si>
  <si>
    <t>Arkansas</t>
  </si>
  <si>
    <t>SC</t>
  </si>
  <si>
    <t>South Carolina</t>
  </si>
  <si>
    <t>MS</t>
  </si>
  <si>
    <t>Mississippi</t>
  </si>
  <si>
    <t>IL</t>
  </si>
  <si>
    <t>Illinois</t>
  </si>
  <si>
    <t>DE</t>
  </si>
  <si>
    <t>Delaware</t>
  </si>
  <si>
    <t>NY</t>
  </si>
  <si>
    <t>New York</t>
  </si>
  <si>
    <t>HI</t>
  </si>
  <si>
    <t>Hawaii</t>
  </si>
  <si>
    <t>IA</t>
  </si>
  <si>
    <t>Iowa</t>
  </si>
  <si>
    <t>UT</t>
  </si>
  <si>
    <t>Utah</t>
  </si>
  <si>
    <t>RI</t>
  </si>
  <si>
    <t>Rhode Island</t>
  </si>
  <si>
    <t>WY</t>
  </si>
  <si>
    <t>Wyoming</t>
  </si>
  <si>
    <t>KS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</si>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</sst>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M17" sqref="M17"/>
    </sheetView>
  </sheetViews>
  <sheetFormatPr defaultColWidth="9" defaultRowHeight="13.5" x14ac:dyDescent="0.15"/>
  <cols>
    <col min="1" max="1" width="7.375" bestFit="1" customWidth="1"/>
    <col min="2" max="2" width="18.25" bestFit="1" customWidth="1"/>
    <col min="3" max="3" width="6.25" bestFit="1" customWidth="1"/>
    <col min="4" max="4" width="9.625" bestFit="1" customWidth="1"/>
    <col min="5" max="5" width="7.375" bestFit="1" customWidth="1"/>
    <col min="6" max="6" width="10.75" bestFit="1" customWidth="1"/>
    <col min="7" max="7" width="9.625" bestFit="1" customWidth="1"/>
    <col min="8" max="8" width="10.75" bestFit="1" customWidth="1"/>
    <col min="9" max="10" width="8.5" bestFit="1" customWidth="1"/>
    <col min="11" max="11" width="19.5" bestFit="1" customWidth="1"/>
    <col min="12" max="12" width="17" bestFit="1" customWidth="1"/>
    <col min="13" max="13" width="19.5" bestFit="1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</row>
    <row r="2" spans="1:13" x14ac:dyDescent="0.15">
      <c r="A2" s="1" t="s">
        <v>13</v>
      </c>
      <c r="B2" s="3" t="s">
        <v>14</v>
      </c>
      <c r="C2" s="3" t="s">
        <v>15</v>
      </c>
      <c r="D2" s="3" t="str">
        <f t="shared" ref="D2:D51" si="0">IF(C2="red","Rep.","Dem.")</f>
        <v>Dem.</v>
      </c>
      <c r="E2" s="3" t="str">
        <f>"US-"&amp;A2</f>
        <v>US-NH</v>
      </c>
      <c r="F2" s="4">
        <v>0</v>
      </c>
      <c r="G2" s="4">
        <v>19.32</v>
      </c>
      <c r="H2" s="4">
        <v>80.680000000000007</v>
      </c>
      <c r="I2" s="4">
        <v>352</v>
      </c>
      <c r="J2" s="4">
        <v>-0.71140000000000003</v>
      </c>
      <c r="K2" s="4">
        <f t="shared" ref="K2:M33" si="1">$I2*F2*0.01</f>
        <v>0</v>
      </c>
      <c r="L2" s="4">
        <f t="shared" si="1"/>
        <v>68.006399999999999</v>
      </c>
      <c r="M2" s="4">
        <f t="shared" si="1"/>
        <v>283.99360000000001</v>
      </c>
    </row>
    <row r="3" spans="1:13" x14ac:dyDescent="0.15">
      <c r="A3" s="1" t="s">
        <v>16</v>
      </c>
      <c r="B3" s="3" t="s">
        <v>17</v>
      </c>
      <c r="C3" s="3" t="s">
        <v>15</v>
      </c>
      <c r="D3" s="3" t="str">
        <f t="shared" si="0"/>
        <v>Dem.</v>
      </c>
      <c r="E3" s="3" t="str">
        <f>"US-"&amp;A3</f>
        <v>US-VT</v>
      </c>
      <c r="F3" s="4">
        <v>0</v>
      </c>
      <c r="G3" s="4">
        <v>24</v>
      </c>
      <c r="H3" s="4">
        <v>76</v>
      </c>
      <c r="I3" s="4">
        <v>275</v>
      </c>
      <c r="J3" s="4">
        <v>-0.66080000000000005</v>
      </c>
      <c r="K3" s="4">
        <f t="shared" si="1"/>
        <v>0</v>
      </c>
      <c r="L3" s="4">
        <f t="shared" si="1"/>
        <v>66</v>
      </c>
      <c r="M3" s="4">
        <f t="shared" si="1"/>
        <v>209</v>
      </c>
    </row>
    <row r="4" spans="1:13" x14ac:dyDescent="0.15">
      <c r="A4" s="1" t="s">
        <v>18</v>
      </c>
      <c r="B4" s="3" t="s">
        <v>19</v>
      </c>
      <c r="C4" s="3" t="s">
        <v>20</v>
      </c>
      <c r="D4" s="3" t="str">
        <f t="shared" si="0"/>
        <v>Rep.</v>
      </c>
      <c r="E4" s="3" t="str">
        <f>"US-"&amp;A4</f>
        <v>US-MO</v>
      </c>
      <c r="F4" s="4">
        <v>0</v>
      </c>
      <c r="G4" s="4">
        <v>34.33</v>
      </c>
      <c r="H4" s="4">
        <v>65.67</v>
      </c>
      <c r="I4" s="4">
        <v>836</v>
      </c>
      <c r="J4" s="4">
        <v>-0.53339999999999999</v>
      </c>
      <c r="K4" s="4">
        <f t="shared" si="1"/>
        <v>0</v>
      </c>
      <c r="L4" s="4">
        <f t="shared" si="1"/>
        <v>286.99879999999996</v>
      </c>
      <c r="M4" s="4">
        <f t="shared" si="1"/>
        <v>549.00120000000004</v>
      </c>
    </row>
    <row r="5" spans="1:13" x14ac:dyDescent="0.15">
      <c r="A5" s="1" t="s">
        <v>21</v>
      </c>
      <c r="B5" s="3" t="s">
        <v>22</v>
      </c>
      <c r="C5" s="3" t="s">
        <v>15</v>
      </c>
      <c r="D5" s="3" t="str">
        <f t="shared" si="0"/>
        <v>Dem.</v>
      </c>
      <c r="E5" s="3" t="str">
        <f>"US-"&amp;A5</f>
        <v>US-VA</v>
      </c>
      <c r="F5" s="4">
        <v>5.95</v>
      </c>
      <c r="G5" s="4">
        <v>28.18</v>
      </c>
      <c r="H5" s="4">
        <v>65.87</v>
      </c>
      <c r="I5" s="4">
        <v>3378</v>
      </c>
      <c r="J5" s="4">
        <v>-0.48449999999999999</v>
      </c>
      <c r="K5" s="4">
        <f t="shared" si="1"/>
        <v>200.99100000000001</v>
      </c>
      <c r="L5" s="4">
        <f t="shared" si="1"/>
        <v>951.92039999999997</v>
      </c>
      <c r="M5" s="4">
        <f t="shared" si="1"/>
        <v>2225.0886</v>
      </c>
    </row>
    <row r="6" spans="1:13" x14ac:dyDescent="0.15">
      <c r="A6" s="1" t="s">
        <v>23</v>
      </c>
      <c r="B6" s="3" t="s">
        <v>24</v>
      </c>
      <c r="C6" s="3" t="s">
        <v>20</v>
      </c>
      <c r="D6" s="3" t="str">
        <f t="shared" si="0"/>
        <v>Rep.</v>
      </c>
      <c r="E6" s="3" t="str">
        <f>"US-"&amp;A6</f>
        <v>US-AL</v>
      </c>
      <c r="F6" s="4">
        <v>0</v>
      </c>
      <c r="G6" s="4">
        <v>45.45</v>
      </c>
      <c r="H6" s="4">
        <v>54.55</v>
      </c>
      <c r="I6" s="4">
        <v>682</v>
      </c>
      <c r="J6" s="4">
        <v>-0.47370000000000001</v>
      </c>
      <c r="K6" s="4">
        <f t="shared" si="1"/>
        <v>0</v>
      </c>
      <c r="L6" s="4">
        <f t="shared" si="1"/>
        <v>309.96899999999999</v>
      </c>
      <c r="M6" s="4">
        <f t="shared" si="1"/>
        <v>372.03100000000001</v>
      </c>
    </row>
    <row r="7" spans="1:13" x14ac:dyDescent="0.15">
      <c r="A7" s="1" t="s">
        <v>25</v>
      </c>
      <c r="B7" s="3" t="s">
        <v>26</v>
      </c>
      <c r="C7" s="3" t="s">
        <v>20</v>
      </c>
      <c r="D7" s="3" t="str">
        <f t="shared" si="0"/>
        <v>Rep.</v>
      </c>
      <c r="E7" s="3" t="str">
        <f>"US-"&amp;A7</f>
        <v>US-OH</v>
      </c>
      <c r="F7" s="4">
        <v>6.76</v>
      </c>
      <c r="G7" s="4">
        <v>28.94</v>
      </c>
      <c r="H7" s="4">
        <v>64.3</v>
      </c>
      <c r="I7" s="4">
        <v>2709</v>
      </c>
      <c r="J7" s="4">
        <v>-0.46839999999999998</v>
      </c>
      <c r="K7" s="4">
        <f t="shared" si="1"/>
        <v>183.1284</v>
      </c>
      <c r="L7" s="4">
        <f t="shared" si="1"/>
        <v>783.98460000000011</v>
      </c>
      <c r="M7" s="4">
        <f t="shared" si="1"/>
        <v>1741.8869999999999</v>
      </c>
    </row>
    <row r="8" spans="1:13" x14ac:dyDescent="0.15">
      <c r="A8" s="1" t="s">
        <v>27</v>
      </c>
      <c r="B8" s="3" t="s">
        <v>28</v>
      </c>
      <c r="C8" s="3" t="s">
        <v>20</v>
      </c>
      <c r="D8" s="3" t="str">
        <f t="shared" si="0"/>
        <v>Rep.</v>
      </c>
      <c r="E8" s="3" t="str">
        <f>"US-"&amp;A8</f>
        <v>US-NE</v>
      </c>
      <c r="F8" s="4">
        <v>0</v>
      </c>
      <c r="G8" s="4">
        <v>60.88</v>
      </c>
      <c r="H8" s="4">
        <v>39.119999999999997</v>
      </c>
      <c r="I8" s="4">
        <v>570</v>
      </c>
      <c r="J8" s="4">
        <v>-0.46789999999999998</v>
      </c>
      <c r="K8" s="4">
        <f t="shared" si="1"/>
        <v>0</v>
      </c>
      <c r="L8" s="4">
        <f t="shared" si="1"/>
        <v>347.01600000000002</v>
      </c>
      <c r="M8" s="4">
        <f t="shared" si="1"/>
        <v>222.98399999999998</v>
      </c>
    </row>
    <row r="9" spans="1:13" x14ac:dyDescent="0.15">
      <c r="A9" s="1" t="s">
        <v>29</v>
      </c>
      <c r="B9" s="3" t="s">
        <v>30</v>
      </c>
      <c r="C9" s="3" t="s">
        <v>20</v>
      </c>
      <c r="D9" s="3" t="str">
        <f t="shared" si="0"/>
        <v>Rep.</v>
      </c>
      <c r="E9" s="3" t="str">
        <f>"US-"&amp;A9</f>
        <v>US-KY</v>
      </c>
      <c r="F9" s="4">
        <v>0</v>
      </c>
      <c r="G9" s="4">
        <v>30.25</v>
      </c>
      <c r="H9" s="4">
        <v>69.75</v>
      </c>
      <c r="I9" s="4">
        <v>562</v>
      </c>
      <c r="J9" s="4">
        <v>-0.46779999999999999</v>
      </c>
      <c r="K9" s="4">
        <f t="shared" si="1"/>
        <v>0</v>
      </c>
      <c r="L9" s="4">
        <f t="shared" si="1"/>
        <v>170.005</v>
      </c>
      <c r="M9" s="4">
        <f t="shared" si="1"/>
        <v>391.995</v>
      </c>
    </row>
    <row r="10" spans="1:13" x14ac:dyDescent="0.15">
      <c r="A10" s="1" t="s">
        <v>31</v>
      </c>
      <c r="B10" s="3" t="s">
        <v>32</v>
      </c>
      <c r="C10" s="3" t="s">
        <v>15</v>
      </c>
      <c r="D10" s="3" t="str">
        <f t="shared" si="0"/>
        <v>Dem.</v>
      </c>
      <c r="E10" s="3" t="str">
        <f>"US-"&amp;A10</f>
        <v>US-MD</v>
      </c>
      <c r="F10" s="4">
        <v>3.11</v>
      </c>
      <c r="G10" s="4">
        <v>34.93</v>
      </c>
      <c r="H10" s="4">
        <v>61.97</v>
      </c>
      <c r="I10" s="4">
        <v>2156</v>
      </c>
      <c r="J10" s="4">
        <v>-0.46339999999999998</v>
      </c>
      <c r="K10" s="4">
        <f t="shared" si="1"/>
        <v>67.051599999999993</v>
      </c>
      <c r="L10" s="4">
        <f t="shared" si="1"/>
        <v>753.09080000000006</v>
      </c>
      <c r="M10" s="4">
        <f t="shared" si="1"/>
        <v>1336.0732</v>
      </c>
    </row>
    <row r="11" spans="1:13" x14ac:dyDescent="0.15">
      <c r="A11" s="1" t="s">
        <v>33</v>
      </c>
      <c r="B11" s="3" t="s">
        <v>34</v>
      </c>
      <c r="C11" s="3" t="s">
        <v>15</v>
      </c>
      <c r="D11" s="3" t="str">
        <f t="shared" si="0"/>
        <v>Dem.</v>
      </c>
      <c r="E11" s="3" t="str">
        <f>"US-"&amp;A11</f>
        <v>US-CT</v>
      </c>
      <c r="F11" s="4">
        <v>0.56000000000000005</v>
      </c>
      <c r="G11" s="4">
        <v>40.409999999999997</v>
      </c>
      <c r="H11" s="4">
        <v>59.03</v>
      </c>
      <c r="I11" s="4">
        <v>2331</v>
      </c>
      <c r="J11" s="4">
        <v>-0.46050000000000002</v>
      </c>
      <c r="K11" s="4">
        <f t="shared" si="1"/>
        <v>13.053600000000001</v>
      </c>
      <c r="L11" s="4">
        <f t="shared" si="1"/>
        <v>941.95709999999997</v>
      </c>
      <c r="M11" s="4">
        <f t="shared" si="1"/>
        <v>1375.9893</v>
      </c>
    </row>
    <row r="12" spans="1:13" x14ac:dyDescent="0.15">
      <c r="A12" s="1" t="s">
        <v>35</v>
      </c>
      <c r="B12" s="3" t="s">
        <v>36</v>
      </c>
      <c r="C12" s="3" t="s">
        <v>20</v>
      </c>
      <c r="D12" s="3" t="str">
        <f t="shared" si="0"/>
        <v>Rep.</v>
      </c>
      <c r="E12" s="3" t="str">
        <f>"US-"&amp;A12</f>
        <v>US-AK</v>
      </c>
      <c r="F12" s="4">
        <v>0</v>
      </c>
      <c r="G12" s="4">
        <v>50.46</v>
      </c>
      <c r="H12" s="4">
        <v>49.54</v>
      </c>
      <c r="I12" s="4">
        <v>218</v>
      </c>
      <c r="J12" s="4">
        <v>-0.45800000000000002</v>
      </c>
      <c r="K12" s="4">
        <f t="shared" si="1"/>
        <v>0</v>
      </c>
      <c r="L12" s="4">
        <f t="shared" si="1"/>
        <v>110.00280000000001</v>
      </c>
      <c r="M12" s="4">
        <f t="shared" si="1"/>
        <v>107.99719999999999</v>
      </c>
    </row>
    <row r="13" spans="1:13" x14ac:dyDescent="0.15">
      <c r="A13" s="1" t="s">
        <v>37</v>
      </c>
      <c r="B13" s="3" t="s">
        <v>38</v>
      </c>
      <c r="C13" s="3" t="s">
        <v>15</v>
      </c>
      <c r="D13" s="3" t="str">
        <f t="shared" si="0"/>
        <v>Dem.</v>
      </c>
      <c r="E13" s="3" t="str">
        <f>"US-"&amp;A13</f>
        <v>US-OR</v>
      </c>
      <c r="F13" s="4">
        <v>4.5999999999999996</v>
      </c>
      <c r="G13" s="4">
        <v>35.36</v>
      </c>
      <c r="H13" s="4">
        <v>60.04</v>
      </c>
      <c r="I13" s="4">
        <v>1434</v>
      </c>
      <c r="J13" s="4">
        <v>-0.44590000000000002</v>
      </c>
      <c r="K13" s="4">
        <f t="shared" si="1"/>
        <v>65.963999999999999</v>
      </c>
      <c r="L13" s="4">
        <f t="shared" si="1"/>
        <v>507.06239999999997</v>
      </c>
      <c r="M13" s="4">
        <f t="shared" si="1"/>
        <v>860.97360000000003</v>
      </c>
    </row>
    <row r="14" spans="1:13" x14ac:dyDescent="0.15">
      <c r="A14" s="1" t="s">
        <v>39</v>
      </c>
      <c r="B14" s="3" t="s">
        <v>40</v>
      </c>
      <c r="C14" s="3" t="s">
        <v>20</v>
      </c>
      <c r="D14" s="3" t="str">
        <f t="shared" si="0"/>
        <v>Rep.</v>
      </c>
      <c r="E14" s="3" t="str">
        <f>"US-"&amp;A14</f>
        <v>US-LA</v>
      </c>
      <c r="F14" s="4">
        <v>0</v>
      </c>
      <c r="G14" s="4">
        <v>53.19</v>
      </c>
      <c r="H14" s="4">
        <v>46.81</v>
      </c>
      <c r="I14" s="4">
        <v>752</v>
      </c>
      <c r="J14" s="4">
        <v>-0.43430000000000002</v>
      </c>
      <c r="K14" s="4">
        <f t="shared" si="1"/>
        <v>0</v>
      </c>
      <c r="L14" s="4">
        <f t="shared" si="1"/>
        <v>399.98879999999997</v>
      </c>
      <c r="M14" s="4">
        <f t="shared" si="1"/>
        <v>352.01120000000003</v>
      </c>
    </row>
    <row r="15" spans="1:13" x14ac:dyDescent="0.15">
      <c r="A15" s="1" t="s">
        <v>41</v>
      </c>
      <c r="B15" s="3" t="s">
        <v>42</v>
      </c>
      <c r="C15" s="3" t="s">
        <v>15</v>
      </c>
      <c r="D15" s="3" t="str">
        <f t="shared" si="0"/>
        <v>Dem.</v>
      </c>
      <c r="E15" s="3" t="str">
        <f>"US-"&amp;A15</f>
        <v>US-CO</v>
      </c>
      <c r="F15" s="4">
        <v>4.58</v>
      </c>
      <c r="G15" s="4">
        <v>30.76</v>
      </c>
      <c r="H15" s="4">
        <v>64.66</v>
      </c>
      <c r="I15" s="4">
        <v>1593</v>
      </c>
      <c r="J15" s="4">
        <v>-0.42580000000000001</v>
      </c>
      <c r="K15" s="4">
        <f t="shared" si="1"/>
        <v>72.959400000000002</v>
      </c>
      <c r="L15" s="4">
        <f t="shared" si="1"/>
        <v>490.0068</v>
      </c>
      <c r="M15" s="4">
        <f t="shared" si="1"/>
        <v>1030.0337999999999</v>
      </c>
    </row>
    <row r="16" spans="1:13" x14ac:dyDescent="0.15">
      <c r="A16" s="1" t="s">
        <v>43</v>
      </c>
      <c r="B16" s="3" t="s">
        <v>44</v>
      </c>
      <c r="C16" s="3" t="s">
        <v>15</v>
      </c>
      <c r="D16" s="3" t="str">
        <f t="shared" si="0"/>
        <v>Dem.</v>
      </c>
      <c r="E16" s="3" t="str">
        <f>"US-"&amp;A16</f>
        <v>US-MI</v>
      </c>
      <c r="F16" s="4">
        <v>4.6399999999999997</v>
      </c>
      <c r="G16" s="4">
        <v>38.42</v>
      </c>
      <c r="H16" s="4">
        <v>56.94</v>
      </c>
      <c r="I16" s="4">
        <v>2738</v>
      </c>
      <c r="J16" s="4">
        <v>-0.42080000000000001</v>
      </c>
      <c r="K16" s="4">
        <f t="shared" si="1"/>
        <v>127.0432</v>
      </c>
      <c r="L16" s="4">
        <f t="shared" si="1"/>
        <v>1051.9396000000002</v>
      </c>
      <c r="M16" s="4">
        <f t="shared" si="1"/>
        <v>1559.0172</v>
      </c>
    </row>
    <row r="17" spans="1:13" x14ac:dyDescent="0.15">
      <c r="A17" s="1" t="s">
        <v>45</v>
      </c>
      <c r="B17" s="3" t="s">
        <v>46</v>
      </c>
      <c r="C17" s="3" t="s">
        <v>15</v>
      </c>
      <c r="D17" s="3" t="str">
        <f t="shared" si="0"/>
        <v>Dem.</v>
      </c>
      <c r="E17" s="3" t="str">
        <f>"US-"&amp;A17</f>
        <v>US-MA</v>
      </c>
      <c r="F17" s="4">
        <v>4.91</v>
      </c>
      <c r="G17" s="4">
        <v>35.68</v>
      </c>
      <c r="H17" s="4">
        <v>59.41</v>
      </c>
      <c r="I17" s="4">
        <v>3644</v>
      </c>
      <c r="J17" s="4">
        <v>-0.41170000000000001</v>
      </c>
      <c r="K17" s="4">
        <f t="shared" si="1"/>
        <v>178.9204</v>
      </c>
      <c r="L17" s="4">
        <f t="shared" si="1"/>
        <v>1300.1792</v>
      </c>
      <c r="M17" s="4">
        <f t="shared" si="1"/>
        <v>2164.9004</v>
      </c>
    </row>
    <row r="18" spans="1:13" x14ac:dyDescent="0.15">
      <c r="A18" s="1" t="s">
        <v>47</v>
      </c>
      <c r="B18" s="3" t="s">
        <v>48</v>
      </c>
      <c r="C18" s="3" t="s">
        <v>20</v>
      </c>
      <c r="D18" s="3" t="str">
        <f t="shared" si="0"/>
        <v>Rep.</v>
      </c>
      <c r="E18" s="3" t="str">
        <f>"US-"&amp;A18</f>
        <v>US-TN</v>
      </c>
      <c r="F18" s="4">
        <v>5.08</v>
      </c>
      <c r="G18" s="4">
        <v>39.619999999999997</v>
      </c>
      <c r="H18" s="4">
        <v>55.3</v>
      </c>
      <c r="I18" s="4">
        <v>2698</v>
      </c>
      <c r="J18" s="4">
        <v>-0.39240000000000003</v>
      </c>
      <c r="K18" s="4">
        <f t="shared" si="1"/>
        <v>137.05840000000001</v>
      </c>
      <c r="L18" s="4">
        <f t="shared" si="1"/>
        <v>1068.9476</v>
      </c>
      <c r="M18" s="4">
        <f t="shared" si="1"/>
        <v>1491.9939999999999</v>
      </c>
    </row>
    <row r="19" spans="1:13" x14ac:dyDescent="0.15">
      <c r="A19" s="1" t="s">
        <v>49</v>
      </c>
      <c r="B19" s="3" t="s">
        <v>50</v>
      </c>
      <c r="C19" s="3" t="s">
        <v>15</v>
      </c>
      <c r="D19" s="3" t="str">
        <f t="shared" si="0"/>
        <v>Dem.</v>
      </c>
      <c r="E19" s="3" t="str">
        <f>"US-"&amp;A19</f>
        <v>US-NM</v>
      </c>
      <c r="F19" s="4">
        <v>9.2799999999999994</v>
      </c>
      <c r="G19" s="4">
        <v>29.28</v>
      </c>
      <c r="H19" s="4">
        <v>61.45</v>
      </c>
      <c r="I19" s="4">
        <v>345</v>
      </c>
      <c r="J19" s="4">
        <v>-0.39140000000000003</v>
      </c>
      <c r="K19" s="4">
        <f t="shared" si="1"/>
        <v>32.015999999999998</v>
      </c>
      <c r="L19" s="4">
        <f t="shared" si="1"/>
        <v>101.01600000000001</v>
      </c>
      <c r="M19" s="4">
        <f t="shared" si="1"/>
        <v>212.0025</v>
      </c>
    </row>
    <row r="20" spans="1:13" x14ac:dyDescent="0.15">
      <c r="A20" s="1" t="s">
        <v>51</v>
      </c>
      <c r="B20" s="3" t="s">
        <v>52</v>
      </c>
      <c r="C20" s="3" t="s">
        <v>15</v>
      </c>
      <c r="D20" s="3" t="str">
        <f t="shared" si="0"/>
        <v>Dem.</v>
      </c>
      <c r="E20" s="3" t="str">
        <f>"US-"&amp;A20</f>
        <v>US-NV</v>
      </c>
      <c r="F20" s="4">
        <v>4.9000000000000004</v>
      </c>
      <c r="G20" s="4">
        <v>37.229999999999997</v>
      </c>
      <c r="H20" s="4">
        <v>57.87</v>
      </c>
      <c r="I20" s="4">
        <v>1265</v>
      </c>
      <c r="J20" s="4">
        <v>-0.39100000000000001</v>
      </c>
      <c r="K20" s="4">
        <f t="shared" si="1"/>
        <v>61.984999999999999</v>
      </c>
      <c r="L20" s="4">
        <f t="shared" si="1"/>
        <v>470.95949999999999</v>
      </c>
      <c r="M20" s="4">
        <f t="shared" si="1"/>
        <v>732.05550000000005</v>
      </c>
    </row>
    <row r="21" spans="1:13" x14ac:dyDescent="0.15">
      <c r="A21" s="1" t="s">
        <v>53</v>
      </c>
      <c r="B21" s="3" t="s">
        <v>54</v>
      </c>
      <c r="C21" s="3" t="s">
        <v>15</v>
      </c>
      <c r="D21" s="3" t="str">
        <f t="shared" si="0"/>
        <v>Dem.</v>
      </c>
      <c r="E21" s="3" t="str">
        <f>"US-"&amp;A21</f>
        <v>US-WA</v>
      </c>
      <c r="F21" s="4">
        <v>2.52</v>
      </c>
      <c r="G21" s="4">
        <v>46.43</v>
      </c>
      <c r="H21" s="4">
        <v>51.05</v>
      </c>
      <c r="I21" s="4">
        <v>2619</v>
      </c>
      <c r="J21" s="4">
        <v>-0.39069999999999999</v>
      </c>
      <c r="K21" s="4">
        <f t="shared" si="1"/>
        <v>65.998800000000003</v>
      </c>
      <c r="L21" s="4">
        <f t="shared" si="1"/>
        <v>1216.0017</v>
      </c>
      <c r="M21" s="4">
        <f t="shared" si="1"/>
        <v>1336.9994999999999</v>
      </c>
    </row>
    <row r="22" spans="1:13" x14ac:dyDescent="0.15">
      <c r="A22" s="1" t="s">
        <v>55</v>
      </c>
      <c r="B22" s="3" t="s">
        <v>56</v>
      </c>
      <c r="C22" s="3" t="s">
        <v>15</v>
      </c>
      <c r="D22" s="3" t="str">
        <f t="shared" si="0"/>
        <v>Dem.</v>
      </c>
      <c r="E22" s="3" t="str">
        <f>"US-"&amp;A22</f>
        <v>US-WI</v>
      </c>
      <c r="F22" s="4">
        <v>4.88</v>
      </c>
      <c r="G22" s="4">
        <v>35.92</v>
      </c>
      <c r="H22" s="4">
        <v>59.2</v>
      </c>
      <c r="I22" s="4">
        <v>1250</v>
      </c>
      <c r="J22" s="4">
        <v>-0.38800000000000001</v>
      </c>
      <c r="K22" s="4">
        <f t="shared" si="1"/>
        <v>61</v>
      </c>
      <c r="L22" s="4">
        <f t="shared" si="1"/>
        <v>449</v>
      </c>
      <c r="M22" s="4">
        <f t="shared" si="1"/>
        <v>740</v>
      </c>
    </row>
    <row r="23" spans="1:13" x14ac:dyDescent="0.15">
      <c r="A23" s="1" t="s">
        <v>57</v>
      </c>
      <c r="B23" s="3" t="s">
        <v>58</v>
      </c>
      <c r="C23" s="3" t="s">
        <v>20</v>
      </c>
      <c r="D23" s="3" t="str">
        <f t="shared" si="0"/>
        <v>Rep.</v>
      </c>
      <c r="E23" s="3" t="str">
        <f>"US-"&amp;A23</f>
        <v>US-SD</v>
      </c>
      <c r="F23" s="4">
        <v>0</v>
      </c>
      <c r="G23" s="4">
        <v>64.73</v>
      </c>
      <c r="H23" s="4">
        <v>35.270000000000003</v>
      </c>
      <c r="I23" s="4">
        <v>207</v>
      </c>
      <c r="J23" s="4">
        <v>-0.38369999999999999</v>
      </c>
      <c r="K23" s="4">
        <f t="shared" si="1"/>
        <v>0</v>
      </c>
      <c r="L23" s="4">
        <f t="shared" si="1"/>
        <v>133.99110000000002</v>
      </c>
      <c r="M23" s="4">
        <f t="shared" si="1"/>
        <v>73.008900000000011</v>
      </c>
    </row>
    <row r="24" spans="1:13" x14ac:dyDescent="0.15">
      <c r="A24" s="1" t="s">
        <v>59</v>
      </c>
      <c r="B24" s="3" t="s">
        <v>60</v>
      </c>
      <c r="C24" s="3" t="s">
        <v>15</v>
      </c>
      <c r="D24" s="3" t="str">
        <f t="shared" si="0"/>
        <v>Dem.</v>
      </c>
      <c r="E24" s="3" t="str">
        <f>"US-"&amp;A24</f>
        <v>US-CA</v>
      </c>
      <c r="F24" s="4">
        <v>4.79</v>
      </c>
      <c r="G24" s="4">
        <v>45.81</v>
      </c>
      <c r="H24" s="4">
        <v>49.4</v>
      </c>
      <c r="I24" s="4">
        <v>17272</v>
      </c>
      <c r="J24" s="4">
        <v>-0.37409999999999999</v>
      </c>
      <c r="K24" s="4">
        <f t="shared" si="1"/>
        <v>827.32880000000011</v>
      </c>
      <c r="L24" s="4">
        <f t="shared" si="1"/>
        <v>7912.3032000000012</v>
      </c>
      <c r="M24" s="4">
        <f t="shared" si="1"/>
        <v>8532.3679999999986</v>
      </c>
    </row>
    <row r="25" spans="1:13" x14ac:dyDescent="0.15">
      <c r="A25" s="1" t="s">
        <v>61</v>
      </c>
      <c r="B25" s="3" t="s">
        <v>62</v>
      </c>
      <c r="C25" s="3" t="s">
        <v>15</v>
      </c>
      <c r="D25" s="3" t="str">
        <f t="shared" si="0"/>
        <v>Dem.</v>
      </c>
      <c r="E25" s="3" t="str">
        <f>"US-"&amp;A25</f>
        <v>US-ME</v>
      </c>
      <c r="F25" s="4">
        <v>4.8499999999999996</v>
      </c>
      <c r="G25" s="4">
        <v>45.44</v>
      </c>
      <c r="H25" s="4">
        <v>49.71</v>
      </c>
      <c r="I25" s="4">
        <v>515</v>
      </c>
      <c r="J25" s="4">
        <v>-0.3619</v>
      </c>
      <c r="K25" s="4">
        <f t="shared" si="1"/>
        <v>24.977499999999999</v>
      </c>
      <c r="L25" s="4">
        <f t="shared" si="1"/>
        <v>234.01599999999999</v>
      </c>
      <c r="M25" s="4">
        <f t="shared" si="1"/>
        <v>256.00650000000002</v>
      </c>
    </row>
    <row r="26" spans="1:13" x14ac:dyDescent="0.15">
      <c r="A26" s="1" t="s">
        <v>63</v>
      </c>
      <c r="B26" s="3" t="s">
        <v>64</v>
      </c>
      <c r="C26" s="3" t="s">
        <v>20</v>
      </c>
      <c r="D26" s="3" t="str">
        <f t="shared" si="0"/>
        <v>Rep.</v>
      </c>
      <c r="E26" s="3" t="str">
        <f>"US-"&amp;A26</f>
        <v>US-GA</v>
      </c>
      <c r="F26" s="4">
        <v>9.16</v>
      </c>
      <c r="G26" s="4">
        <v>39.85</v>
      </c>
      <c r="H26" s="4">
        <v>50.99</v>
      </c>
      <c r="I26" s="4">
        <v>2030</v>
      </c>
      <c r="J26" s="4">
        <v>-0.3584</v>
      </c>
      <c r="K26" s="4">
        <f t="shared" si="1"/>
        <v>185.94800000000001</v>
      </c>
      <c r="L26" s="4">
        <f t="shared" si="1"/>
        <v>808.95500000000004</v>
      </c>
      <c r="M26" s="4">
        <f t="shared" si="1"/>
        <v>1035.097</v>
      </c>
    </row>
    <row r="27" spans="1:13" x14ac:dyDescent="0.15">
      <c r="A27" s="1" t="s">
        <v>65</v>
      </c>
      <c r="B27" s="3" t="s">
        <v>66</v>
      </c>
      <c r="C27" s="3" t="s">
        <v>20</v>
      </c>
      <c r="D27" s="3" t="str">
        <f t="shared" si="0"/>
        <v>Rep.</v>
      </c>
      <c r="E27" s="3" t="str">
        <f>"US-"&amp;A27</f>
        <v>US-FL</v>
      </c>
      <c r="F27" s="4">
        <v>8.24</v>
      </c>
      <c r="G27" s="4">
        <v>37.07</v>
      </c>
      <c r="H27" s="4">
        <v>54.69</v>
      </c>
      <c r="I27" s="4">
        <v>10459</v>
      </c>
      <c r="J27" s="4">
        <v>-0.35589999999999999</v>
      </c>
      <c r="K27" s="4">
        <f t="shared" si="1"/>
        <v>861.8216000000001</v>
      </c>
      <c r="L27" s="4">
        <f t="shared" si="1"/>
        <v>3877.1513</v>
      </c>
      <c r="M27" s="4">
        <f t="shared" si="1"/>
        <v>5720.0270999999993</v>
      </c>
    </row>
    <row r="28" spans="1:13" x14ac:dyDescent="0.15">
      <c r="A28" s="1" t="s">
        <v>67</v>
      </c>
      <c r="B28" s="3" t="s">
        <v>68</v>
      </c>
      <c r="C28" s="3" t="s">
        <v>20</v>
      </c>
      <c r="D28" s="3" t="str">
        <f t="shared" si="0"/>
        <v>Rep.</v>
      </c>
      <c r="E28" s="3" t="str">
        <f>"US-"&amp;A28</f>
        <v>US-NC</v>
      </c>
      <c r="F28" s="4">
        <v>2.3199999999999998</v>
      </c>
      <c r="G28" s="4">
        <v>49.94</v>
      </c>
      <c r="H28" s="4">
        <v>47.74</v>
      </c>
      <c r="I28" s="4">
        <v>2369</v>
      </c>
      <c r="J28" s="4">
        <v>-0.34689999999999999</v>
      </c>
      <c r="K28" s="4">
        <f t="shared" si="1"/>
        <v>54.960799999999999</v>
      </c>
      <c r="L28" s="4">
        <f t="shared" si="1"/>
        <v>1183.0786000000001</v>
      </c>
      <c r="M28" s="4">
        <f t="shared" si="1"/>
        <v>1130.9606000000001</v>
      </c>
    </row>
    <row r="29" spans="1:13" x14ac:dyDescent="0.15">
      <c r="A29" s="1" t="s">
        <v>69</v>
      </c>
      <c r="B29" s="3" t="s">
        <v>70</v>
      </c>
      <c r="C29" s="3" t="s">
        <v>20</v>
      </c>
      <c r="D29" s="3" t="str">
        <f t="shared" si="0"/>
        <v>Rep.</v>
      </c>
      <c r="E29" s="3" t="str">
        <f>"US-"&amp;A29</f>
        <v>US-OK</v>
      </c>
      <c r="F29" s="4">
        <v>7.9</v>
      </c>
      <c r="G29" s="4">
        <v>39.93</v>
      </c>
      <c r="H29" s="4">
        <v>52.17</v>
      </c>
      <c r="I29" s="4">
        <v>899</v>
      </c>
      <c r="J29" s="4">
        <v>-0.34410000000000002</v>
      </c>
      <c r="K29" s="4">
        <f t="shared" si="1"/>
        <v>71.021000000000001</v>
      </c>
      <c r="L29" s="4">
        <f t="shared" si="1"/>
        <v>358.97070000000002</v>
      </c>
      <c r="M29" s="4">
        <f t="shared" si="1"/>
        <v>469.00830000000002</v>
      </c>
    </row>
    <row r="30" spans="1:13" x14ac:dyDescent="0.15">
      <c r="A30" s="1" t="s">
        <v>71</v>
      </c>
      <c r="B30" s="3" t="s">
        <v>72</v>
      </c>
      <c r="C30" s="3" t="s">
        <v>20</v>
      </c>
      <c r="D30" s="3" t="str">
        <f t="shared" si="0"/>
        <v>Rep.</v>
      </c>
      <c r="E30" s="3" t="str">
        <f>"US-"&amp;A30</f>
        <v>US-ID</v>
      </c>
      <c r="F30" s="4">
        <v>0</v>
      </c>
      <c r="G30" s="4">
        <v>41.34</v>
      </c>
      <c r="H30" s="4">
        <v>58.66</v>
      </c>
      <c r="I30" s="4">
        <v>329</v>
      </c>
      <c r="J30" s="4">
        <v>-0.34010000000000001</v>
      </c>
      <c r="K30" s="4">
        <f t="shared" si="1"/>
        <v>0</v>
      </c>
      <c r="L30" s="4">
        <f t="shared" si="1"/>
        <v>136.0086</v>
      </c>
      <c r="M30" s="4">
        <f t="shared" si="1"/>
        <v>192.9914</v>
      </c>
    </row>
    <row r="31" spans="1:13" x14ac:dyDescent="0.15">
      <c r="A31" s="1" t="s">
        <v>73</v>
      </c>
      <c r="B31" s="3" t="s">
        <v>74</v>
      </c>
      <c r="C31" s="3" t="s">
        <v>20</v>
      </c>
      <c r="D31" s="3" t="str">
        <f t="shared" si="0"/>
        <v>Rep.</v>
      </c>
      <c r="E31" s="3" t="str">
        <f>"US-"&amp;A31</f>
        <v>US-MT</v>
      </c>
      <c r="F31" s="4">
        <v>0</v>
      </c>
      <c r="G31" s="4">
        <v>77.42</v>
      </c>
      <c r="H31" s="4">
        <v>22.58</v>
      </c>
      <c r="I31" s="4">
        <v>155</v>
      </c>
      <c r="J31" s="4">
        <v>-0.33960000000000001</v>
      </c>
      <c r="K31" s="4">
        <f t="shared" si="1"/>
        <v>0</v>
      </c>
      <c r="L31" s="4">
        <f t="shared" si="1"/>
        <v>120.001</v>
      </c>
      <c r="M31" s="4">
        <f t="shared" si="1"/>
        <v>34.998999999999995</v>
      </c>
    </row>
    <row r="32" spans="1:13" x14ac:dyDescent="0.15">
      <c r="A32" s="1" t="s">
        <v>75</v>
      </c>
      <c r="B32" s="3" t="s">
        <v>76</v>
      </c>
      <c r="C32" s="3" t="s">
        <v>15</v>
      </c>
      <c r="D32" s="3" t="str">
        <f t="shared" si="0"/>
        <v>Dem.</v>
      </c>
      <c r="E32" s="3" t="str">
        <f>"US-"&amp;A32</f>
        <v>US-PA</v>
      </c>
      <c r="F32" s="4">
        <v>8.1300000000000008</v>
      </c>
      <c r="G32" s="4">
        <v>50.58</v>
      </c>
      <c r="H32" s="4">
        <v>41.28</v>
      </c>
      <c r="I32" s="4">
        <v>2139</v>
      </c>
      <c r="J32" s="4">
        <v>-0.33710000000000001</v>
      </c>
      <c r="K32" s="4">
        <f t="shared" si="1"/>
        <v>173.90070000000003</v>
      </c>
      <c r="L32" s="4">
        <f t="shared" si="1"/>
        <v>1081.9061999999999</v>
      </c>
      <c r="M32" s="4">
        <f t="shared" si="1"/>
        <v>882.97919999999999</v>
      </c>
    </row>
    <row r="33" spans="1:13" x14ac:dyDescent="0.15">
      <c r="A33" s="1" t="s">
        <v>77</v>
      </c>
      <c r="B33" s="3" t="s">
        <v>78</v>
      </c>
      <c r="C33" s="3" t="s">
        <v>15</v>
      </c>
      <c r="D33" s="3" t="str">
        <f t="shared" si="0"/>
        <v>Dem.</v>
      </c>
      <c r="E33" s="3" t="str">
        <f>"US-"&amp;A33</f>
        <v>US-DC</v>
      </c>
      <c r="F33" s="4">
        <v>4.2</v>
      </c>
      <c r="G33" s="4">
        <v>50.23</v>
      </c>
      <c r="H33" s="4">
        <v>45.57</v>
      </c>
      <c r="I33" s="4">
        <v>20013</v>
      </c>
      <c r="J33" s="4">
        <v>-0.3362</v>
      </c>
      <c r="K33" s="4">
        <f t="shared" si="1"/>
        <v>840.54600000000005</v>
      </c>
      <c r="L33" s="4">
        <f t="shared" si="1"/>
        <v>10052.5299</v>
      </c>
      <c r="M33" s="4">
        <f t="shared" si="1"/>
        <v>9119.9241000000002</v>
      </c>
    </row>
    <row r="34" spans="1:13" x14ac:dyDescent="0.15">
      <c r="A34" s="1" t="s">
        <v>79</v>
      </c>
      <c r="B34" s="3" t="s">
        <v>80</v>
      </c>
      <c r="C34" s="3" t="s">
        <v>20</v>
      </c>
      <c r="D34" s="3" t="str">
        <f t="shared" si="0"/>
        <v>Rep.</v>
      </c>
      <c r="E34" s="3" t="str">
        <f>"US-"&amp;A34</f>
        <v>US-AZ</v>
      </c>
      <c r="F34" s="4">
        <v>7</v>
      </c>
      <c r="G34" s="4">
        <v>40.380000000000003</v>
      </c>
      <c r="H34" s="4">
        <v>52.62</v>
      </c>
      <c r="I34" s="4">
        <v>1872</v>
      </c>
      <c r="J34" s="4">
        <v>-0.3327</v>
      </c>
      <c r="K34" s="4">
        <f t="shared" ref="K34:M51" si="2">$I34*F34*0.01</f>
        <v>131.04</v>
      </c>
      <c r="L34" s="4">
        <f t="shared" si="2"/>
        <v>755.91359999999997</v>
      </c>
      <c r="M34" s="4">
        <f t="shared" si="2"/>
        <v>985.04640000000006</v>
      </c>
    </row>
    <row r="35" spans="1:13" x14ac:dyDescent="0.15">
      <c r="A35" s="1" t="s">
        <v>81</v>
      </c>
      <c r="B35" s="3" t="s">
        <v>82</v>
      </c>
      <c r="C35" s="3" t="s">
        <v>15</v>
      </c>
      <c r="D35" s="3" t="str">
        <f t="shared" si="0"/>
        <v>Dem.</v>
      </c>
      <c r="E35" s="3" t="str">
        <f>"US-"&amp;A35</f>
        <v>US-NJ</v>
      </c>
      <c r="F35" s="4">
        <v>1.78</v>
      </c>
      <c r="G35" s="4">
        <v>64.680000000000007</v>
      </c>
      <c r="H35" s="4">
        <v>33.54</v>
      </c>
      <c r="I35" s="4">
        <v>3321</v>
      </c>
      <c r="J35" s="4">
        <v>-0.33029999999999998</v>
      </c>
      <c r="K35" s="4">
        <f t="shared" si="2"/>
        <v>59.113800000000005</v>
      </c>
      <c r="L35" s="4">
        <f t="shared" si="2"/>
        <v>2148.0228000000002</v>
      </c>
      <c r="M35" s="4">
        <f t="shared" si="2"/>
        <v>1113.8634</v>
      </c>
    </row>
    <row r="36" spans="1:13" x14ac:dyDescent="0.15">
      <c r="A36" s="1" t="s">
        <v>83</v>
      </c>
      <c r="B36" s="3" t="s">
        <v>84</v>
      </c>
      <c r="C36" s="3" t="s">
        <v>20</v>
      </c>
      <c r="D36" s="3" t="str">
        <f t="shared" si="0"/>
        <v>Rep.</v>
      </c>
      <c r="E36" s="3" t="str">
        <f>"US-"&amp;A36</f>
        <v>US-IN</v>
      </c>
      <c r="F36" s="4">
        <v>12.29</v>
      </c>
      <c r="G36" s="4">
        <v>36.78</v>
      </c>
      <c r="H36" s="4">
        <v>50.92</v>
      </c>
      <c r="I36" s="4">
        <v>1082</v>
      </c>
      <c r="J36" s="4">
        <v>-0.32250000000000001</v>
      </c>
      <c r="K36" s="4">
        <f t="shared" si="2"/>
        <v>132.9778</v>
      </c>
      <c r="L36" s="4">
        <f t="shared" si="2"/>
        <v>397.95960000000002</v>
      </c>
      <c r="M36" s="4">
        <f t="shared" si="2"/>
        <v>550.95440000000008</v>
      </c>
    </row>
    <row r="37" spans="1:13" x14ac:dyDescent="0.15">
      <c r="A37" s="1" t="s">
        <v>85</v>
      </c>
      <c r="B37" s="3" t="s">
        <v>86</v>
      </c>
      <c r="C37" s="3" t="s">
        <v>20</v>
      </c>
      <c r="D37" s="3" t="str">
        <f t="shared" si="0"/>
        <v>Rep.</v>
      </c>
      <c r="E37" s="3" t="str">
        <f>"US-"&amp;A37</f>
        <v>US-WV</v>
      </c>
      <c r="F37" s="4">
        <v>0</v>
      </c>
      <c r="G37" s="4">
        <v>100</v>
      </c>
      <c r="H37" s="4">
        <v>0</v>
      </c>
      <c r="I37" s="4">
        <v>65</v>
      </c>
      <c r="J37" s="4">
        <v>-0.3196</v>
      </c>
      <c r="K37" s="4">
        <f t="shared" si="2"/>
        <v>0</v>
      </c>
      <c r="L37" s="4">
        <f t="shared" si="2"/>
        <v>65</v>
      </c>
      <c r="M37" s="4">
        <f t="shared" si="2"/>
        <v>0</v>
      </c>
    </row>
    <row r="38" spans="1:13" x14ac:dyDescent="0.15">
      <c r="A38" s="1" t="s">
        <v>87</v>
      </c>
      <c r="B38" s="3" t="s">
        <v>88</v>
      </c>
      <c r="C38" s="3" t="s">
        <v>20</v>
      </c>
      <c r="D38" s="3" t="str">
        <f t="shared" si="0"/>
        <v>Rep.</v>
      </c>
      <c r="E38" s="3" t="str">
        <f>"US-"&amp;A38</f>
        <v>US-TX</v>
      </c>
      <c r="F38" s="4">
        <v>7.26</v>
      </c>
      <c r="G38" s="4">
        <v>47.45</v>
      </c>
      <c r="H38" s="4">
        <v>45.29</v>
      </c>
      <c r="I38" s="4">
        <v>11584</v>
      </c>
      <c r="J38" s="4">
        <v>-0.31459999999999999</v>
      </c>
      <c r="K38" s="4">
        <f t="shared" si="2"/>
        <v>840.99839999999995</v>
      </c>
      <c r="L38" s="4">
        <f t="shared" si="2"/>
        <v>5496.6080000000002</v>
      </c>
      <c r="M38" s="4">
        <f t="shared" si="2"/>
        <v>5246.3936000000003</v>
      </c>
    </row>
    <row r="39" spans="1:13" x14ac:dyDescent="0.15">
      <c r="A39" s="1" t="s">
        <v>89</v>
      </c>
      <c r="B39" s="3" t="s">
        <v>90</v>
      </c>
      <c r="C39" s="3" t="s">
        <v>15</v>
      </c>
      <c r="D39" s="3" t="str">
        <f t="shared" si="0"/>
        <v>Dem.</v>
      </c>
      <c r="E39" s="3" t="str">
        <f>"US-"&amp;A39</f>
        <v>US-MN</v>
      </c>
      <c r="F39" s="4">
        <v>13.79</v>
      </c>
      <c r="G39" s="4">
        <v>27.12</v>
      </c>
      <c r="H39" s="4">
        <v>59.09</v>
      </c>
      <c r="I39" s="4">
        <v>1073</v>
      </c>
      <c r="J39" s="4">
        <v>-0.3075</v>
      </c>
      <c r="K39" s="4">
        <f t="shared" si="2"/>
        <v>147.96669999999997</v>
      </c>
      <c r="L39" s="4">
        <f t="shared" si="2"/>
        <v>290.99760000000003</v>
      </c>
      <c r="M39" s="4">
        <f t="shared" si="2"/>
        <v>634.03570000000013</v>
      </c>
    </row>
    <row r="40" spans="1:13" x14ac:dyDescent="0.15">
      <c r="A40" s="1" t="s">
        <v>91</v>
      </c>
      <c r="B40" s="3" t="s">
        <v>92</v>
      </c>
      <c r="C40" s="3" t="s">
        <v>20</v>
      </c>
      <c r="D40" s="3" t="str">
        <f t="shared" si="0"/>
        <v>Rep.</v>
      </c>
      <c r="E40" s="3" t="str">
        <f>"US-"&amp;A40</f>
        <v>US-AR</v>
      </c>
      <c r="F40" s="4">
        <v>0</v>
      </c>
      <c r="G40" s="4">
        <v>66.489999999999995</v>
      </c>
      <c r="H40" s="4">
        <v>33.51</v>
      </c>
      <c r="I40" s="4">
        <v>376</v>
      </c>
      <c r="J40" s="4">
        <v>-0.30299999999999999</v>
      </c>
      <c r="K40" s="4">
        <f t="shared" si="2"/>
        <v>0</v>
      </c>
      <c r="L40" s="4">
        <f t="shared" si="2"/>
        <v>250.00239999999999</v>
      </c>
      <c r="M40" s="4">
        <f t="shared" si="2"/>
        <v>125.99759999999999</v>
      </c>
    </row>
    <row r="41" spans="1:13" x14ac:dyDescent="0.15">
      <c r="A41" s="1" t="s">
        <v>93</v>
      </c>
      <c r="B41" s="3" t="s">
        <v>94</v>
      </c>
      <c r="C41" s="3" t="s">
        <v>20</v>
      </c>
      <c r="D41" s="3" t="str">
        <f t="shared" si="0"/>
        <v>Rep.</v>
      </c>
      <c r="E41" s="3" t="str">
        <f>"US-"&amp;A41</f>
        <v>US-SC</v>
      </c>
      <c r="F41" s="4">
        <v>0</v>
      </c>
      <c r="G41" s="4">
        <v>71.64</v>
      </c>
      <c r="H41" s="4">
        <v>28.36</v>
      </c>
      <c r="I41" s="4">
        <v>677</v>
      </c>
      <c r="J41" s="4">
        <v>-0.30149999999999999</v>
      </c>
      <c r="K41" s="4">
        <f t="shared" si="2"/>
        <v>0</v>
      </c>
      <c r="L41" s="4">
        <f t="shared" si="2"/>
        <v>485.00279999999998</v>
      </c>
      <c r="M41" s="4">
        <f t="shared" si="2"/>
        <v>191.99720000000002</v>
      </c>
    </row>
    <row r="42" spans="1:13" x14ac:dyDescent="0.15">
      <c r="A42" s="1" t="s">
        <v>95</v>
      </c>
      <c r="B42" s="3" t="s">
        <v>96</v>
      </c>
      <c r="C42" s="3" t="s">
        <v>20</v>
      </c>
      <c r="D42" s="3" t="str">
        <f t="shared" si="0"/>
        <v>Rep.</v>
      </c>
      <c r="E42" s="3" t="str">
        <f>"US-"&amp;A42</f>
        <v>US-MS</v>
      </c>
      <c r="F42" s="4">
        <v>0</v>
      </c>
      <c r="G42" s="4">
        <v>67.84</v>
      </c>
      <c r="H42" s="4">
        <v>32.159999999999997</v>
      </c>
      <c r="I42" s="4">
        <v>199</v>
      </c>
      <c r="J42" s="4">
        <v>-0.2979</v>
      </c>
      <c r="K42" s="4">
        <f t="shared" si="2"/>
        <v>0</v>
      </c>
      <c r="L42" s="4">
        <f t="shared" si="2"/>
        <v>135.0016</v>
      </c>
      <c r="M42" s="4">
        <f t="shared" si="2"/>
        <v>63.998399999999997</v>
      </c>
    </row>
    <row r="43" spans="1:13" x14ac:dyDescent="0.15">
      <c r="A43" s="1" t="s">
        <v>97</v>
      </c>
      <c r="B43" s="3" t="s">
        <v>98</v>
      </c>
      <c r="C43" s="3" t="s">
        <v>15</v>
      </c>
      <c r="D43" s="3" t="str">
        <f t="shared" si="0"/>
        <v>Dem.</v>
      </c>
      <c r="E43" s="3" t="str">
        <f>"US-"&amp;A43</f>
        <v>US-IL</v>
      </c>
      <c r="F43" s="4">
        <v>9.15</v>
      </c>
      <c r="G43" s="4">
        <v>50.89</v>
      </c>
      <c r="H43" s="4">
        <v>39.96</v>
      </c>
      <c r="I43" s="4">
        <v>3521</v>
      </c>
      <c r="J43" s="4">
        <v>-0.27529999999999999</v>
      </c>
      <c r="K43" s="4">
        <f t="shared" si="2"/>
        <v>322.17150000000004</v>
      </c>
      <c r="L43" s="4">
        <f t="shared" si="2"/>
        <v>1791.8369</v>
      </c>
      <c r="M43" s="4">
        <f t="shared" si="2"/>
        <v>1406.9916000000001</v>
      </c>
    </row>
    <row r="44" spans="1:13" x14ac:dyDescent="0.15">
      <c r="A44" s="1" t="s">
        <v>99</v>
      </c>
      <c r="B44" s="3" t="s">
        <v>100</v>
      </c>
      <c r="C44" s="3" t="s">
        <v>15</v>
      </c>
      <c r="D44" s="3" t="str">
        <f t="shared" si="0"/>
        <v>Dem.</v>
      </c>
      <c r="E44" s="3" t="str">
        <f>"US-"&amp;A44</f>
        <v>US-DE</v>
      </c>
      <c r="F44" s="4">
        <v>0</v>
      </c>
      <c r="G44" s="4">
        <v>75.569999999999993</v>
      </c>
      <c r="H44" s="4">
        <v>24.43</v>
      </c>
      <c r="I44" s="4">
        <v>221</v>
      </c>
      <c r="J44" s="4">
        <v>-0.24940000000000001</v>
      </c>
      <c r="K44" s="4">
        <f t="shared" si="2"/>
        <v>0</v>
      </c>
      <c r="L44" s="4">
        <f t="shared" si="2"/>
        <v>167.00969999999998</v>
      </c>
      <c r="M44" s="4">
        <f t="shared" si="2"/>
        <v>53.990299999999998</v>
      </c>
    </row>
    <row r="45" spans="1:13" x14ac:dyDescent="0.15">
      <c r="A45" s="1" t="s">
        <v>101</v>
      </c>
      <c r="B45" s="3" t="s">
        <v>102</v>
      </c>
      <c r="C45" s="3" t="s">
        <v>15</v>
      </c>
      <c r="D45" s="3" t="str">
        <f t="shared" si="0"/>
        <v>Dem.</v>
      </c>
      <c r="E45" s="3" t="str">
        <f>"US-"&amp;A45</f>
        <v>US-NY</v>
      </c>
      <c r="F45" s="4">
        <v>7.97</v>
      </c>
      <c r="G45" s="4">
        <v>55.49</v>
      </c>
      <c r="H45" s="4">
        <v>36.54</v>
      </c>
      <c r="I45" s="4">
        <v>41222</v>
      </c>
      <c r="J45" s="4">
        <v>-0.23380000000000001</v>
      </c>
      <c r="K45" s="4">
        <f t="shared" si="2"/>
        <v>3285.3933999999999</v>
      </c>
      <c r="L45" s="4">
        <f t="shared" si="2"/>
        <v>22874.087800000005</v>
      </c>
      <c r="M45" s="4">
        <f t="shared" si="2"/>
        <v>15062.5188</v>
      </c>
    </row>
    <row r="46" spans="1:13" x14ac:dyDescent="0.15">
      <c r="A46" s="1" t="s">
        <v>103</v>
      </c>
      <c r="B46" s="3" t="s">
        <v>104</v>
      </c>
      <c r="C46" s="3" t="s">
        <v>15</v>
      </c>
      <c r="D46" s="3" t="str">
        <f t="shared" si="0"/>
        <v>Dem.</v>
      </c>
      <c r="E46" s="3" t="str">
        <f>"US-"&amp;A46</f>
        <v>US-HI</v>
      </c>
      <c r="F46" s="4">
        <v>0</v>
      </c>
      <c r="G46" s="4">
        <v>83.96</v>
      </c>
      <c r="H46" s="4">
        <v>16.04</v>
      </c>
      <c r="I46" s="4">
        <v>505</v>
      </c>
      <c r="J46" s="4">
        <v>-0.2235</v>
      </c>
      <c r="K46" s="4">
        <f t="shared" si="2"/>
        <v>0</v>
      </c>
      <c r="L46" s="4">
        <f t="shared" si="2"/>
        <v>423.99799999999999</v>
      </c>
      <c r="M46" s="4">
        <f t="shared" si="2"/>
        <v>81.001999999999995</v>
      </c>
    </row>
    <row r="47" spans="1:13" x14ac:dyDescent="0.15">
      <c r="A47" s="1" t="s">
        <v>105</v>
      </c>
      <c r="B47" s="3" t="s">
        <v>106</v>
      </c>
      <c r="C47" s="3" t="s">
        <v>20</v>
      </c>
      <c r="D47" s="3" t="str">
        <f t="shared" si="0"/>
        <v>Rep.</v>
      </c>
      <c r="E47" s="3" t="str">
        <f>"US-"&amp;A47</f>
        <v>US-IA</v>
      </c>
      <c r="F47" s="4">
        <v>11.08</v>
      </c>
      <c r="G47" s="4">
        <v>45.26</v>
      </c>
      <c r="H47" s="4">
        <v>43.66</v>
      </c>
      <c r="I47" s="4">
        <v>623</v>
      </c>
      <c r="J47" s="4">
        <v>-0.18490000000000001</v>
      </c>
      <c r="K47" s="4">
        <f t="shared" si="2"/>
        <v>69.028400000000005</v>
      </c>
      <c r="L47" s="4">
        <f t="shared" si="2"/>
        <v>281.96980000000002</v>
      </c>
      <c r="M47" s="4">
        <f t="shared" si="2"/>
        <v>272.00179999999995</v>
      </c>
    </row>
    <row r="48" spans="1:13" x14ac:dyDescent="0.15">
      <c r="A48" s="1" t="s">
        <v>107</v>
      </c>
      <c r="B48" s="3" t="s">
        <v>108</v>
      </c>
      <c r="C48" s="3" t="s">
        <v>20</v>
      </c>
      <c r="D48" s="3" t="str">
        <f t="shared" si="0"/>
        <v>Rep.</v>
      </c>
      <c r="E48" s="3" t="str">
        <f>"US-"&amp;A48</f>
        <v>US-UT</v>
      </c>
      <c r="F48" s="4">
        <v>0</v>
      </c>
      <c r="G48" s="4">
        <v>84.62</v>
      </c>
      <c r="H48" s="4">
        <v>15.38</v>
      </c>
      <c r="I48" s="4">
        <v>325</v>
      </c>
      <c r="J48" s="4">
        <v>-0.17119999999999999</v>
      </c>
      <c r="K48" s="4">
        <f t="shared" si="2"/>
        <v>0</v>
      </c>
      <c r="L48" s="4">
        <f t="shared" si="2"/>
        <v>275.01499999999999</v>
      </c>
      <c r="M48" s="4">
        <f t="shared" si="2"/>
        <v>49.984999999999999</v>
      </c>
    </row>
    <row r="49" spans="1:13" x14ac:dyDescent="0.15">
      <c r="A49" s="1" t="s">
        <v>109</v>
      </c>
      <c r="B49" s="3" t="s">
        <v>110</v>
      </c>
      <c r="C49" s="3" t="s">
        <v>15</v>
      </c>
      <c r="D49" s="3" t="str">
        <f t="shared" si="0"/>
        <v>Dem.</v>
      </c>
      <c r="E49" s="3" t="str">
        <f>"US-"&amp;A49</f>
        <v>US-RI</v>
      </c>
      <c r="F49" s="4">
        <v>0</v>
      </c>
      <c r="G49" s="4">
        <v>100</v>
      </c>
      <c r="H49" s="4">
        <v>0</v>
      </c>
      <c r="I49" s="4">
        <v>60</v>
      </c>
      <c r="J49" s="4">
        <v>-0.1331</v>
      </c>
      <c r="K49" s="4">
        <f t="shared" si="2"/>
        <v>0</v>
      </c>
      <c r="L49" s="4">
        <f t="shared" si="2"/>
        <v>60</v>
      </c>
      <c r="M49" s="4">
        <f t="shared" si="2"/>
        <v>0</v>
      </c>
    </row>
    <row r="50" spans="1:13" x14ac:dyDescent="0.15">
      <c r="A50" s="1" t="s">
        <v>111</v>
      </c>
      <c r="B50" s="3" t="s">
        <v>112</v>
      </c>
      <c r="C50" s="3" t="s">
        <v>20</v>
      </c>
      <c r="D50" s="3" t="str">
        <f t="shared" si="0"/>
        <v>Rep.</v>
      </c>
      <c r="E50" s="3" t="str">
        <f>"US-"&amp;A50</f>
        <v>US-WY</v>
      </c>
      <c r="F50" s="4">
        <v>0</v>
      </c>
      <c r="G50" s="4">
        <v>100</v>
      </c>
      <c r="H50" s="4">
        <v>0</v>
      </c>
      <c r="I50" s="4">
        <v>73</v>
      </c>
      <c r="J50" s="4">
        <v>-2.7300000000000001E-2</v>
      </c>
      <c r="K50" s="4">
        <f t="shared" si="2"/>
        <v>0</v>
      </c>
      <c r="L50" s="4">
        <f t="shared" si="2"/>
        <v>73</v>
      </c>
      <c r="M50" s="4">
        <f t="shared" si="2"/>
        <v>0</v>
      </c>
    </row>
    <row r="51" spans="1:13" x14ac:dyDescent="0.15">
      <c r="A51" s="1" t="s">
        <v>113</v>
      </c>
      <c r="B51" s="3" t="s">
        <v>114</v>
      </c>
      <c r="C51" s="3" t="s">
        <v>20</v>
      </c>
      <c r="D51" s="3" t="str">
        <f t="shared" si="0"/>
        <v>Rep.</v>
      </c>
      <c r="E51" s="3" t="str">
        <f>"US-"&amp;A51</f>
        <v>US-KS</v>
      </c>
      <c r="F51" s="4">
        <v>23.27</v>
      </c>
      <c r="G51" s="4">
        <v>56.04</v>
      </c>
      <c r="H51" s="4">
        <v>20.69</v>
      </c>
      <c r="I51" s="4">
        <v>894</v>
      </c>
      <c r="J51" s="4">
        <v>-2.1399999999999999E-2</v>
      </c>
      <c r="K51" s="4">
        <f t="shared" si="2"/>
        <v>208.03380000000001</v>
      </c>
      <c r="L51" s="4">
        <f t="shared" si="2"/>
        <v>500.99760000000003</v>
      </c>
      <c r="M51" s="4">
        <f t="shared" si="2"/>
        <v>184.96860000000001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LinXin Bao</dc:creator>
  <cp:lastModifiedBy>SongWenming</cp:lastModifiedBy>
  <dcterms:created xsi:type="dcterms:W3CDTF">2023-05-12T11:15:00Z</dcterms:created>
  <dcterms:modified xsi:type="dcterms:W3CDTF">2025-05-29T02:57:34Z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