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i/Desktop/"/>
    </mc:Choice>
  </mc:AlternateContent>
  <xr:revisionPtr revIDLastSave="0" documentId="13_ncr:1_{30D2EB5D-E282-8940-8045-C1AE8E64748D}" xr6:coauthVersionLast="46" xr6:coauthVersionMax="46" xr10:uidLastSave="{00000000-0000-0000-0000-000000000000}"/>
  <bookViews>
    <workbookView xWindow="0" yWindow="580" windowWidth="28800" windowHeight="15720" activeTab="1" xr2:uid="{E8DFE877-2E58-F048-9F3D-DFAB545B934D}"/>
  </bookViews>
  <sheets>
    <sheet name="Sheet1" sheetId="4" r:id="rId1"/>
    <sheet name="Log" sheetId="1" r:id="rId2"/>
    <sheet name="Price" sheetId="2" r:id="rId3"/>
    <sheet name="FEList" sheetId="3" r:id="rId4"/>
  </sheets>
  <externalReferences>
    <externalReference r:id="rId5"/>
  </externalReferences>
  <definedNames>
    <definedName name="Breakfix_D">Log!$F$3</definedName>
    <definedName name="cablecolor">OFFSET([1]Cablespec!$AC$1,1,0,COUNTA([1]Cablespec!$AC:$AC)-1,1)</definedName>
    <definedName name="cablesiteidlist">OFFSET(#REF!,MATCH(#REF!,#REF!,0)-1,0,COUNTIF(#REF!,#REF!),1)</definedName>
    <definedName name="cabletypecategory">OFFSET([1]Cablespec!$R$1,MATCH(#REF!,[1]Cablespec!$Q:$Q,0)-1,0,COUNTIF([1]Cablespec!$Q:$Q,#REF!),1)</definedName>
    <definedName name="cabletypeconnector">OFFSET([1]Cablespec!$T$1,MATCH(#REF!,[1]Cablespec!$S:$S,0)-1,0,COUNTIF([1]Cablespec!$S:$S,#REF!),1)</definedName>
    <definedName name="cabletypelength">OFFSET([1]Cablespec!$V$1,MATCH(#REF!,[1]Cablespec!$U:$U,0)-1,0,COUNTIF([1]Cablespec!$U:$U,#REF!),1)</definedName>
    <definedName name="citylist">OFFSET(#REF!,1,0,MATCH("the end",#REF!,0)-2,1)</definedName>
    <definedName name="destinationhostlist">OFFSET(#REF!,MATCH(#REF!,#REF!,0)-1,0,COUNTIF(#REF!,#REF!),1)</definedName>
    <definedName name="FElist">OFFSET(FEList!$B$1,MATCH(Log!$A1,FEList!$A:$A,0)-1,0,COUNTIF(FEList!$A:$A,Log!$A1),1)</definedName>
    <definedName name="hostlist">OFFSET(#REF!,MATCH(#REF!,#REF!,0)-1,0,COUNTIF(#REF!,#REF!),1)</definedName>
    <definedName name="racklist">OFFSET(#REF!,MATCH(#REF!,#REF!,0)-1,0,COUNTIF(#REF!,#REF!),1)</definedName>
    <definedName name="siteidlist">OFFSET(#REF!,1,0,COUNTA(#REF!)-1,1)</definedName>
    <definedName name="sitelist">OFFSET(Price!$G$2,0,0,COUNTA(Price!$G:$G),1)</definedName>
    <definedName name="sourcehostlist">OFFSET(#REF!,MATCH(#REF!,#REF!,0)-1,0,COUNTIF(#REF!,#REF!),1)</definedName>
    <definedName name="test">{"1","2","*"}</definedName>
    <definedName name="tokenlist">OFFSET(Price!$I$1,0,0,COUNTA(Price!$I:$I),1)</definedName>
  </definedNames>
  <calcPr calcId="191029"/>
  <pivotCaches>
    <pivotCache cacheId="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83" i="1" l="1" a="1"/>
  <c r="V83" i="1" s="1"/>
  <c r="V82" i="1" a="1"/>
  <c r="V82" i="1" s="1"/>
  <c r="P83" i="1"/>
  <c r="Q83" i="1" s="1"/>
  <c r="P82" i="1"/>
  <c r="Q82" i="1" s="1"/>
  <c r="G82" i="1"/>
  <c r="G83" i="1"/>
  <c r="V85" i="1" a="1"/>
  <c r="V85" i="1" s="1"/>
  <c r="S85" i="1"/>
  <c r="R85" i="1"/>
  <c r="P85" i="1"/>
  <c r="Q85" i="1" s="1"/>
  <c r="O85" i="1"/>
  <c r="N85" i="1"/>
  <c r="L85" i="1"/>
  <c r="G85" i="1"/>
  <c r="L82" i="1"/>
  <c r="L83" i="1"/>
  <c r="L84" i="1"/>
  <c r="G84" i="1"/>
  <c r="N84" i="1"/>
  <c r="O84" i="1"/>
  <c r="P84" i="1"/>
  <c r="Q84" i="1" s="1"/>
  <c r="R84" i="1"/>
  <c r="S84" i="1"/>
  <c r="V84" i="1" a="1"/>
  <c r="V84" i="1" s="1"/>
  <c r="L71" i="1"/>
  <c r="G80" i="1"/>
  <c r="G81" i="1"/>
  <c r="L80" i="1"/>
  <c r="L81" i="1"/>
  <c r="N81" i="1" s="1"/>
  <c r="N80" i="1"/>
  <c r="N82" i="1"/>
  <c r="N83" i="1"/>
  <c r="O80" i="1"/>
  <c r="O82" i="1"/>
  <c r="O83" i="1"/>
  <c r="P80" i="1"/>
  <c r="Q80" i="1" s="1"/>
  <c r="P81" i="1"/>
  <c r="Q81" i="1" s="1"/>
  <c r="R80" i="1"/>
  <c r="U80" i="1" s="1" a="1"/>
  <c r="U80" i="1" s="1"/>
  <c r="R81" i="1"/>
  <c r="U81" i="1" s="1" a="1"/>
  <c r="U81" i="1" s="1"/>
  <c r="R82" i="1"/>
  <c r="U82" i="1" s="1" a="1"/>
  <c r="U82" i="1" s="1"/>
  <c r="R83" i="1"/>
  <c r="S80" i="1"/>
  <c r="S81" i="1"/>
  <c r="S82" i="1"/>
  <c r="S83" i="1"/>
  <c r="V80" i="1" a="1"/>
  <c r="V80" i="1" s="1"/>
  <c r="V81" i="1" a="1"/>
  <c r="V81" i="1" s="1"/>
  <c r="G78" i="1"/>
  <c r="L78" i="1"/>
  <c r="N78" i="1"/>
  <c r="O78" i="1"/>
  <c r="P78" i="1"/>
  <c r="Q78" i="1" s="1"/>
  <c r="R78" i="1"/>
  <c r="S78" i="1"/>
  <c r="V78" i="1" a="1"/>
  <c r="V78" i="1" s="1"/>
  <c r="G3" i="1"/>
  <c r="L3" i="1"/>
  <c r="N3" i="1"/>
  <c r="O3" i="1"/>
  <c r="P3" i="1"/>
  <c r="Q3" i="1" s="1"/>
  <c r="R3" i="1"/>
  <c r="S3" i="1"/>
  <c r="V3" i="1" a="1"/>
  <c r="V3" i="1" s="1"/>
  <c r="D83" i="1"/>
  <c r="D82" i="1"/>
  <c r="D79" i="1"/>
  <c r="D85" i="1"/>
  <c r="D81" i="1"/>
  <c r="D77" i="1"/>
  <c r="D78" i="1"/>
  <c r="D4" i="1"/>
  <c r="D3" i="1"/>
  <c r="D76" i="1"/>
  <c r="D84" i="1"/>
  <c r="D80" i="1"/>
  <c r="W82" i="1" l="1"/>
  <c r="W81" i="1"/>
  <c r="W80" i="1"/>
  <c r="G4" i="1"/>
  <c r="L4" i="1"/>
  <c r="N4" i="1"/>
  <c r="O4" i="1"/>
  <c r="P4" i="1"/>
  <c r="Q4" i="1" s="1"/>
  <c r="R4" i="1"/>
  <c r="S4" i="1"/>
  <c r="V4" i="1" a="1"/>
  <c r="V4" i="1" s="1"/>
  <c r="D5" i="1"/>
  <c r="G5" i="1" l="1"/>
  <c r="L5" i="1"/>
  <c r="N5" i="1"/>
  <c r="O5" i="1"/>
  <c r="P5" i="1"/>
  <c r="Q5" i="1" s="1"/>
  <c r="R5" i="1"/>
  <c r="U5" i="1" s="1" a="1"/>
  <c r="U5" i="1" s="1"/>
  <c r="V5" i="1" a="1"/>
  <c r="V5" i="1" s="1"/>
  <c r="D6" i="1"/>
  <c r="G6" i="1"/>
  <c r="L6" i="1"/>
  <c r="N6" i="1"/>
  <c r="O6" i="1"/>
  <c r="P6" i="1"/>
  <c r="Q6" i="1" s="1"/>
  <c r="R6" i="1"/>
  <c r="V6" i="1" a="1"/>
  <c r="V6" i="1" s="1"/>
  <c r="D7" i="1"/>
  <c r="G7" i="1"/>
  <c r="L7" i="1"/>
  <c r="N7" i="1"/>
  <c r="O7" i="1"/>
  <c r="P7" i="1"/>
  <c r="Q7" i="1" s="1"/>
  <c r="R7" i="1"/>
  <c r="V7" i="1" a="1"/>
  <c r="V7" i="1" s="1"/>
  <c r="D8" i="1"/>
  <c r="W5" i="1" l="1"/>
  <c r="G8" i="1"/>
  <c r="L8" i="1"/>
  <c r="N8" i="1"/>
  <c r="O8" i="1"/>
  <c r="P8" i="1"/>
  <c r="Q8" i="1" s="1"/>
  <c r="R8" i="1"/>
  <c r="S8" i="1"/>
  <c r="V8" i="1" a="1"/>
  <c r="V8" i="1" s="1"/>
  <c r="D9" i="1"/>
  <c r="G9" i="1" l="1"/>
  <c r="L9" i="1"/>
  <c r="N9" i="1"/>
  <c r="O9" i="1"/>
  <c r="P9" i="1"/>
  <c r="Q9" i="1" s="1"/>
  <c r="R9" i="1"/>
  <c r="S9" i="1"/>
  <c r="V9" i="1" a="1"/>
  <c r="V9" i="1" s="1"/>
  <c r="D10" i="1"/>
  <c r="G10" i="1"/>
  <c r="L10" i="1"/>
  <c r="N10" i="1"/>
  <c r="O10" i="1"/>
  <c r="P10" i="1"/>
  <c r="Q10" i="1" s="1"/>
  <c r="R10" i="1"/>
  <c r="U10" i="1" s="1" a="1"/>
  <c r="U10" i="1" s="1"/>
  <c r="S10" i="1"/>
  <c r="V10" i="1" a="1"/>
  <c r="V10" i="1" s="1"/>
  <c r="D11" i="1"/>
  <c r="W10" i="1" l="1"/>
  <c r="G11" i="1"/>
  <c r="L11" i="1"/>
  <c r="N11" i="1"/>
  <c r="O11" i="1"/>
  <c r="P11" i="1"/>
  <c r="Q11" i="1" s="1"/>
  <c r="R11" i="1"/>
  <c r="U11" i="1" s="1" a="1"/>
  <c r="U11" i="1" s="1"/>
  <c r="S11" i="1"/>
  <c r="V11" i="1" a="1"/>
  <c r="V11" i="1" s="1"/>
  <c r="D12" i="1"/>
  <c r="W11" i="1" l="1"/>
  <c r="G12" i="1"/>
  <c r="L12" i="1"/>
  <c r="N12" i="1"/>
  <c r="O12" i="1"/>
  <c r="P12" i="1"/>
  <c r="Q12" i="1" s="1"/>
  <c r="R12" i="1"/>
  <c r="U12" i="1" s="1" a="1"/>
  <c r="U12" i="1" s="1"/>
  <c r="S12" i="1"/>
  <c r="V12" i="1" a="1"/>
  <c r="V12" i="1" s="1"/>
  <c r="D13" i="1"/>
  <c r="W12" i="1" l="1"/>
  <c r="G13" i="1"/>
  <c r="L13" i="1"/>
  <c r="N13" i="1"/>
  <c r="O13" i="1"/>
  <c r="P13" i="1"/>
  <c r="Q13" i="1" s="1"/>
  <c r="R13" i="1"/>
  <c r="U13" i="1" s="1" a="1"/>
  <c r="U13" i="1" s="1"/>
  <c r="S13" i="1"/>
  <c r="V13" i="1" a="1"/>
  <c r="V13" i="1" s="1"/>
  <c r="D14" i="1"/>
  <c r="W13" i="1" l="1"/>
  <c r="G14" i="1"/>
  <c r="L14" i="1"/>
  <c r="N14" i="1"/>
  <c r="O14" i="1"/>
  <c r="P14" i="1"/>
  <c r="Q14" i="1" s="1"/>
  <c r="R14" i="1"/>
  <c r="S14" i="1"/>
  <c r="V14" i="1" a="1"/>
  <c r="V14" i="1" s="1"/>
  <c r="D15" i="1"/>
  <c r="G15" i="1" l="1"/>
  <c r="L15" i="1"/>
  <c r="N15" i="1"/>
  <c r="O15" i="1"/>
  <c r="P15" i="1"/>
  <c r="Q15" i="1" s="1"/>
  <c r="R15" i="1"/>
  <c r="U15" i="1" s="1" a="1"/>
  <c r="U15" i="1" s="1"/>
  <c r="S15" i="1"/>
  <c r="V15" i="1" a="1"/>
  <c r="V15" i="1" s="1"/>
  <c r="D16" i="1"/>
  <c r="W15" i="1" l="1"/>
  <c r="G16" i="1"/>
  <c r="L16" i="1"/>
  <c r="N16" i="1"/>
  <c r="O16" i="1"/>
  <c r="P16" i="1"/>
  <c r="Q16" i="1" s="1"/>
  <c r="R16" i="1"/>
  <c r="S16" i="1"/>
  <c r="V16" i="1" a="1"/>
  <c r="V16" i="1" s="1"/>
  <c r="D17" i="1"/>
  <c r="G17" i="1"/>
  <c r="L17" i="1"/>
  <c r="N17" i="1"/>
  <c r="O17" i="1"/>
  <c r="P17" i="1"/>
  <c r="Q17" i="1" s="1"/>
  <c r="R17" i="1"/>
  <c r="U17" i="1" s="1" a="1"/>
  <c r="U17" i="1" s="1"/>
  <c r="S17" i="1"/>
  <c r="V17" i="1" a="1"/>
  <c r="V17" i="1" s="1"/>
  <c r="D18" i="1"/>
  <c r="W17" i="1" l="1"/>
  <c r="G18" i="1"/>
  <c r="L18" i="1"/>
  <c r="N18" i="1"/>
  <c r="O18" i="1"/>
  <c r="P18" i="1"/>
  <c r="Q18" i="1" s="1"/>
  <c r="R18" i="1"/>
  <c r="S18" i="1"/>
  <c r="V18" i="1" a="1"/>
  <c r="V18" i="1" s="1"/>
  <c r="D19" i="1"/>
  <c r="G19" i="1"/>
  <c r="L19" i="1"/>
  <c r="N19" i="1"/>
  <c r="O19" i="1"/>
  <c r="P19" i="1"/>
  <c r="Q19" i="1" s="1"/>
  <c r="R19" i="1"/>
  <c r="U19" i="1" s="1" a="1"/>
  <c r="U19" i="1" s="1"/>
  <c r="S19" i="1"/>
  <c r="V19" i="1" a="1"/>
  <c r="V19" i="1" s="1"/>
  <c r="D20" i="1"/>
  <c r="W19" i="1" l="1"/>
  <c r="G20" i="1"/>
  <c r="L20" i="1"/>
  <c r="N20" i="1"/>
  <c r="O20" i="1"/>
  <c r="P20" i="1"/>
  <c r="Q20" i="1" s="1"/>
  <c r="R20" i="1"/>
  <c r="U20" i="1" s="1" a="1"/>
  <c r="U20" i="1" s="1"/>
  <c r="S20" i="1"/>
  <c r="V20" i="1" a="1"/>
  <c r="V20" i="1" s="1"/>
  <c r="D21" i="1"/>
  <c r="W20" i="1" l="1"/>
  <c r="G21" i="1"/>
  <c r="L21" i="1"/>
  <c r="N21" i="1"/>
  <c r="O21" i="1"/>
  <c r="P21" i="1"/>
  <c r="Q21" i="1" s="1"/>
  <c r="R21" i="1"/>
  <c r="U21" i="1" s="1" a="1"/>
  <c r="U21" i="1" s="1"/>
  <c r="S21" i="1"/>
  <c r="V21" i="1" a="1"/>
  <c r="V21" i="1" s="1"/>
  <c r="D22" i="1"/>
  <c r="G22" i="1"/>
  <c r="L22" i="1"/>
  <c r="N22" i="1"/>
  <c r="O22" i="1"/>
  <c r="P22" i="1"/>
  <c r="Q22" i="1" s="1"/>
  <c r="R22" i="1"/>
  <c r="S22" i="1"/>
  <c r="V22" i="1" a="1"/>
  <c r="V22" i="1" s="1"/>
  <c r="D23" i="1"/>
  <c r="G23" i="1"/>
  <c r="L23" i="1"/>
  <c r="N23" i="1"/>
  <c r="O23" i="1"/>
  <c r="P23" i="1"/>
  <c r="Q23" i="1" s="1"/>
  <c r="R23" i="1"/>
  <c r="U23" i="1" s="1" a="1"/>
  <c r="U23" i="1" s="1"/>
  <c r="S23" i="1"/>
  <c r="V23" i="1" a="1"/>
  <c r="V23" i="1" s="1"/>
  <c r="D24" i="1"/>
  <c r="W21" i="1" l="1"/>
  <c r="W23" i="1"/>
  <c r="G24" i="1"/>
  <c r="L24" i="1"/>
  <c r="N24" i="1"/>
  <c r="O24" i="1"/>
  <c r="P24" i="1"/>
  <c r="Q24" i="1" s="1"/>
  <c r="R24" i="1"/>
  <c r="S24" i="1"/>
  <c r="V24" i="1" a="1"/>
  <c r="V24" i="1" s="1"/>
  <c r="D25" i="1"/>
  <c r="G25" i="1"/>
  <c r="L25" i="1"/>
  <c r="N25" i="1"/>
  <c r="O25" i="1"/>
  <c r="P25" i="1"/>
  <c r="Q25" i="1" s="1"/>
  <c r="R25" i="1"/>
  <c r="S25" i="1"/>
  <c r="V25" i="1" a="1"/>
  <c r="V25" i="1" s="1"/>
  <c r="D26" i="1"/>
  <c r="G26" i="1" l="1"/>
  <c r="L26" i="1"/>
  <c r="N26" i="1"/>
  <c r="O26" i="1"/>
  <c r="P26" i="1"/>
  <c r="Q26" i="1" s="1"/>
  <c r="R26" i="1"/>
  <c r="S26" i="1"/>
  <c r="V26" i="1" a="1"/>
  <c r="V26" i="1" s="1"/>
  <c r="D27" i="1"/>
  <c r="G27" i="1" l="1"/>
  <c r="L27" i="1"/>
  <c r="N27" i="1"/>
  <c r="O27" i="1"/>
  <c r="P27" i="1"/>
  <c r="Q27" i="1" s="1"/>
  <c r="R27" i="1"/>
  <c r="U27" i="1" s="1" a="1"/>
  <c r="U27" i="1" s="1"/>
  <c r="S27" i="1"/>
  <c r="V27" i="1" a="1"/>
  <c r="V27" i="1" s="1"/>
  <c r="D28" i="1"/>
  <c r="G28" i="1"/>
  <c r="L28" i="1"/>
  <c r="N28" i="1"/>
  <c r="O28" i="1"/>
  <c r="P28" i="1"/>
  <c r="Q28" i="1" s="1"/>
  <c r="R28" i="1"/>
  <c r="S28" i="1"/>
  <c r="V28" i="1" a="1"/>
  <c r="V28" i="1" s="1"/>
  <c r="D29" i="1"/>
  <c r="G29" i="1"/>
  <c r="L29" i="1"/>
  <c r="N29" i="1"/>
  <c r="O29" i="1"/>
  <c r="P29" i="1"/>
  <c r="Q29" i="1" s="1"/>
  <c r="R29" i="1"/>
  <c r="S29" i="1"/>
  <c r="V29" i="1" a="1"/>
  <c r="V29" i="1" s="1"/>
  <c r="D30" i="1"/>
  <c r="W27" i="1" l="1"/>
  <c r="G30" i="1"/>
  <c r="L30" i="1"/>
  <c r="N30" i="1"/>
  <c r="O30" i="1"/>
  <c r="P30" i="1"/>
  <c r="Q30" i="1" s="1"/>
  <c r="R30" i="1"/>
  <c r="U30" i="1" s="1" a="1"/>
  <c r="U30" i="1" s="1"/>
  <c r="S30" i="1"/>
  <c r="V30" i="1" a="1"/>
  <c r="V30" i="1" s="1"/>
  <c r="D31" i="1"/>
  <c r="W30" i="1" l="1"/>
  <c r="G31" i="1"/>
  <c r="L31" i="1"/>
  <c r="N31" i="1"/>
  <c r="O31" i="1"/>
  <c r="P31" i="1"/>
  <c r="Q31" i="1" s="1"/>
  <c r="R31" i="1"/>
  <c r="S31" i="1"/>
  <c r="V31" i="1" a="1"/>
  <c r="V31" i="1" s="1"/>
  <c r="D32" i="1"/>
  <c r="G32" i="1" l="1"/>
  <c r="L32" i="1"/>
  <c r="N32" i="1"/>
  <c r="O32" i="1"/>
  <c r="P32" i="1"/>
  <c r="Q32" i="1" s="1"/>
  <c r="R32" i="1"/>
  <c r="U32" i="1" s="1" a="1"/>
  <c r="U32" i="1" s="1"/>
  <c r="S32" i="1"/>
  <c r="V32" i="1" a="1"/>
  <c r="V32" i="1" s="1"/>
  <c r="D33" i="1"/>
  <c r="W32" i="1" l="1"/>
  <c r="G33" i="1"/>
  <c r="L33" i="1"/>
  <c r="N33" i="1"/>
  <c r="O33" i="1"/>
  <c r="P33" i="1"/>
  <c r="Q33" i="1" s="1"/>
  <c r="R33" i="1"/>
  <c r="S33" i="1"/>
  <c r="V33" i="1" a="1"/>
  <c r="V33" i="1" s="1"/>
  <c r="D34" i="1"/>
  <c r="G34" i="1"/>
  <c r="L34" i="1"/>
  <c r="N34" i="1"/>
  <c r="O34" i="1"/>
  <c r="P34" i="1"/>
  <c r="Q34" i="1" s="1"/>
  <c r="R34" i="1"/>
  <c r="S34" i="1"/>
  <c r="V34" i="1" a="1"/>
  <c r="V34" i="1" s="1"/>
  <c r="D35" i="1"/>
  <c r="G35" i="1"/>
  <c r="L35" i="1"/>
  <c r="N35" i="1"/>
  <c r="O35" i="1"/>
  <c r="P35" i="1"/>
  <c r="Q35" i="1" s="1"/>
  <c r="R35" i="1"/>
  <c r="S35" i="1"/>
  <c r="V35" i="1" a="1"/>
  <c r="V35" i="1" s="1"/>
  <c r="D36" i="1"/>
  <c r="G36" i="1"/>
  <c r="L36" i="1"/>
  <c r="N36" i="1"/>
  <c r="O36" i="1"/>
  <c r="P36" i="1"/>
  <c r="Q36" i="1" s="1"/>
  <c r="R36" i="1"/>
  <c r="S36" i="1"/>
  <c r="V36" i="1" a="1"/>
  <c r="V36" i="1" s="1"/>
  <c r="D37" i="1"/>
  <c r="G37" i="1" l="1"/>
  <c r="L37" i="1"/>
  <c r="N37" i="1"/>
  <c r="O37" i="1"/>
  <c r="P37" i="1"/>
  <c r="Q37" i="1" s="1"/>
  <c r="R37" i="1"/>
  <c r="U37" i="1" s="1" a="1"/>
  <c r="U37" i="1" s="1"/>
  <c r="S37" i="1"/>
  <c r="V37" i="1" a="1"/>
  <c r="V37" i="1" s="1"/>
  <c r="D38" i="1"/>
  <c r="W37" i="1" l="1"/>
  <c r="G38" i="1"/>
  <c r="L38" i="1"/>
  <c r="N38" i="1"/>
  <c r="O38" i="1"/>
  <c r="P38" i="1"/>
  <c r="Q38" i="1" s="1"/>
  <c r="R38" i="1"/>
  <c r="U38" i="1" s="1" a="1"/>
  <c r="U38" i="1" s="1"/>
  <c r="S38" i="1"/>
  <c r="V38" i="1" a="1"/>
  <c r="V38" i="1" s="1"/>
  <c r="D39" i="1"/>
  <c r="W38" i="1" l="1"/>
  <c r="G39" i="1"/>
  <c r="L39" i="1"/>
  <c r="N39" i="1"/>
  <c r="O39" i="1"/>
  <c r="P39" i="1"/>
  <c r="Q39" i="1" s="1"/>
  <c r="R39" i="1"/>
  <c r="S39" i="1"/>
  <c r="V39" i="1" a="1"/>
  <c r="V39" i="1" s="1"/>
  <c r="D40" i="1"/>
  <c r="G40" i="1"/>
  <c r="L40" i="1"/>
  <c r="N40" i="1"/>
  <c r="O40" i="1"/>
  <c r="P40" i="1"/>
  <c r="Q40" i="1" s="1"/>
  <c r="R40" i="1"/>
  <c r="S40" i="1"/>
  <c r="V40" i="1" a="1"/>
  <c r="V40" i="1" s="1"/>
  <c r="D41" i="1"/>
  <c r="G41" i="1"/>
  <c r="L41" i="1"/>
  <c r="N41" i="1"/>
  <c r="O41" i="1"/>
  <c r="P41" i="1"/>
  <c r="Q41" i="1" s="1"/>
  <c r="R41" i="1"/>
  <c r="S41" i="1"/>
  <c r="V41" i="1" a="1"/>
  <c r="V41" i="1" s="1"/>
  <c r="D42" i="1"/>
  <c r="G42" i="1"/>
  <c r="L42" i="1"/>
  <c r="N42" i="1"/>
  <c r="O42" i="1"/>
  <c r="P42" i="1"/>
  <c r="Q42" i="1" s="1"/>
  <c r="R42" i="1"/>
  <c r="S42" i="1"/>
  <c r="V42" i="1" a="1"/>
  <c r="V42" i="1" s="1"/>
  <c r="D43" i="1"/>
  <c r="G43" i="1" l="1"/>
  <c r="L43" i="1"/>
  <c r="N43" i="1"/>
  <c r="O43" i="1"/>
  <c r="P43" i="1"/>
  <c r="Q43" i="1" s="1"/>
  <c r="R43" i="1"/>
  <c r="U43" i="1" s="1" a="1"/>
  <c r="U43" i="1" s="1"/>
  <c r="S43" i="1"/>
  <c r="V43" i="1" a="1"/>
  <c r="V43" i="1" s="1"/>
  <c r="D44" i="1"/>
  <c r="W43" i="1" l="1"/>
  <c r="G44" i="1"/>
  <c r="L44" i="1"/>
  <c r="N44" i="1"/>
  <c r="O44" i="1"/>
  <c r="P44" i="1"/>
  <c r="Q44" i="1" s="1"/>
  <c r="R44" i="1"/>
  <c r="S44" i="1"/>
  <c r="V44" i="1" a="1"/>
  <c r="V44" i="1" s="1"/>
  <c r="D45" i="1"/>
  <c r="G45" i="1"/>
  <c r="L45" i="1"/>
  <c r="N45" i="1"/>
  <c r="O45" i="1"/>
  <c r="P45" i="1"/>
  <c r="Q45" i="1" s="1"/>
  <c r="R45" i="1"/>
  <c r="S45" i="1"/>
  <c r="V45" i="1" a="1"/>
  <c r="V45" i="1" s="1"/>
  <c r="D46" i="1"/>
  <c r="G46" i="1" l="1"/>
  <c r="L46" i="1"/>
  <c r="N46" i="1"/>
  <c r="O46" i="1"/>
  <c r="P46" i="1"/>
  <c r="Q46" i="1" s="1"/>
  <c r="R46" i="1"/>
  <c r="U46" i="1" s="1" a="1"/>
  <c r="U46" i="1" s="1"/>
  <c r="S46" i="1"/>
  <c r="V46" i="1" a="1"/>
  <c r="V46" i="1" s="1"/>
  <c r="D47" i="1"/>
  <c r="W46" i="1" l="1"/>
  <c r="G47" i="1"/>
  <c r="L47" i="1"/>
  <c r="N47" i="1"/>
  <c r="O47" i="1"/>
  <c r="P47" i="1"/>
  <c r="Q47" i="1" s="1"/>
  <c r="R47" i="1"/>
  <c r="S47" i="1"/>
  <c r="V47" i="1" a="1"/>
  <c r="V47" i="1" s="1"/>
  <c r="D48" i="1"/>
  <c r="G48" i="1" l="1"/>
  <c r="L48" i="1"/>
  <c r="N48" i="1"/>
  <c r="O48" i="1"/>
  <c r="P48" i="1"/>
  <c r="Q48" i="1" s="1"/>
  <c r="R48" i="1"/>
  <c r="S48" i="1"/>
  <c r="V48" i="1" a="1"/>
  <c r="V48" i="1" s="1"/>
  <c r="D49" i="1"/>
  <c r="G49" i="1" l="1"/>
  <c r="L49" i="1"/>
  <c r="N49" i="1"/>
  <c r="O49" i="1"/>
  <c r="P49" i="1"/>
  <c r="Q49" i="1" s="1"/>
  <c r="R49" i="1"/>
  <c r="U49" i="1" s="1" a="1"/>
  <c r="U49" i="1" s="1"/>
  <c r="S49" i="1"/>
  <c r="V49" i="1" a="1"/>
  <c r="V49" i="1" s="1"/>
  <c r="D50" i="1"/>
  <c r="W49" i="1" l="1"/>
  <c r="G50" i="1"/>
  <c r="L50" i="1"/>
  <c r="N50" i="1"/>
  <c r="O50" i="1"/>
  <c r="P50" i="1"/>
  <c r="Q50" i="1" s="1"/>
  <c r="R50" i="1"/>
  <c r="U50" i="1" s="1" a="1"/>
  <c r="U50" i="1" s="1"/>
  <c r="S50" i="1"/>
  <c r="V50" i="1" a="1"/>
  <c r="V50" i="1" s="1"/>
  <c r="D51" i="1"/>
  <c r="W50" i="1" l="1"/>
  <c r="G51" i="1"/>
  <c r="L51" i="1"/>
  <c r="N51" i="1"/>
  <c r="O51" i="1"/>
  <c r="P51" i="1"/>
  <c r="Q51" i="1" s="1"/>
  <c r="R51" i="1"/>
  <c r="U51" i="1" s="1" a="1"/>
  <c r="U51" i="1" s="1"/>
  <c r="S51" i="1"/>
  <c r="V51" i="1" a="1"/>
  <c r="V51" i="1" s="1"/>
  <c r="D52" i="1"/>
  <c r="W51" i="1" l="1"/>
  <c r="G52" i="1"/>
  <c r="L52" i="1"/>
  <c r="N52" i="1"/>
  <c r="O52" i="1"/>
  <c r="P52" i="1"/>
  <c r="Q52" i="1" s="1"/>
  <c r="R52" i="1"/>
  <c r="U52" i="1" s="1" a="1"/>
  <c r="U52" i="1" s="1"/>
  <c r="S52" i="1"/>
  <c r="V52" i="1" a="1"/>
  <c r="V52" i="1" s="1"/>
  <c r="D53" i="1"/>
  <c r="W52" i="1" l="1"/>
  <c r="G53" i="1"/>
  <c r="L53" i="1"/>
  <c r="N53" i="1"/>
  <c r="O53" i="1"/>
  <c r="P53" i="1"/>
  <c r="Q53" i="1" s="1"/>
  <c r="R53" i="1"/>
  <c r="U53" i="1" s="1" a="1"/>
  <c r="U53" i="1" s="1"/>
  <c r="S53" i="1"/>
  <c r="V53" i="1" a="1"/>
  <c r="V53" i="1" s="1"/>
  <c r="D54" i="1"/>
  <c r="W53" i="1" l="1"/>
  <c r="G54" i="1"/>
  <c r="L54" i="1"/>
  <c r="N54" i="1"/>
  <c r="O54" i="1"/>
  <c r="P54" i="1"/>
  <c r="Q54" i="1" s="1"/>
  <c r="R54" i="1"/>
  <c r="S54" i="1"/>
  <c r="V54" i="1" a="1"/>
  <c r="V54" i="1" s="1"/>
  <c r="D55" i="1"/>
  <c r="G55" i="1" l="1"/>
  <c r="L55" i="1"/>
  <c r="N55" i="1"/>
  <c r="O55" i="1"/>
  <c r="P55" i="1"/>
  <c r="Q55" i="1" s="1"/>
  <c r="R55" i="1"/>
  <c r="S55" i="1"/>
  <c r="V55" i="1" a="1"/>
  <c r="V55" i="1" s="1"/>
  <c r="D56" i="1"/>
  <c r="G56" i="1" l="1"/>
  <c r="L56" i="1"/>
  <c r="N56" i="1"/>
  <c r="O56" i="1"/>
  <c r="P56" i="1"/>
  <c r="Q56" i="1" s="1"/>
  <c r="R56" i="1"/>
  <c r="U56" i="1" s="1" a="1"/>
  <c r="U56" i="1" s="1"/>
  <c r="S56" i="1"/>
  <c r="V56" i="1" a="1"/>
  <c r="V56" i="1" s="1"/>
  <c r="D57" i="1"/>
  <c r="W56" i="1" l="1"/>
  <c r="L57" i="1"/>
  <c r="N57" i="1"/>
  <c r="O57" i="1"/>
  <c r="P57" i="1"/>
  <c r="Q57" i="1" s="1"/>
  <c r="R57" i="1"/>
  <c r="S57" i="1"/>
  <c r="V57" i="1" a="1"/>
  <c r="V57" i="1" s="1"/>
  <c r="D58" i="1"/>
  <c r="G58" i="1"/>
  <c r="L58" i="1"/>
  <c r="N58" i="1"/>
  <c r="O58" i="1"/>
  <c r="P58" i="1"/>
  <c r="Q58" i="1" s="1"/>
  <c r="R58" i="1"/>
  <c r="S58" i="1"/>
  <c r="V58" i="1" a="1"/>
  <c r="V58" i="1" s="1"/>
  <c r="D59" i="1"/>
  <c r="G59" i="1"/>
  <c r="L59" i="1"/>
  <c r="N59" i="1"/>
  <c r="O59" i="1"/>
  <c r="P59" i="1"/>
  <c r="Q59" i="1" s="1"/>
  <c r="R59" i="1"/>
  <c r="S59" i="1"/>
  <c r="V59" i="1" a="1"/>
  <c r="V59" i="1" s="1"/>
  <c r="D60" i="1"/>
  <c r="L60" i="1" l="1"/>
  <c r="N60" i="1"/>
  <c r="O60" i="1"/>
  <c r="P60" i="1"/>
  <c r="Q60" i="1" s="1"/>
  <c r="R60" i="1"/>
  <c r="U60" i="1" s="1" a="1"/>
  <c r="U60" i="1" s="1"/>
  <c r="S60" i="1"/>
  <c r="V60" i="1" a="1"/>
  <c r="V60" i="1" s="1"/>
  <c r="D61" i="1"/>
  <c r="L61" i="1"/>
  <c r="N61" i="1"/>
  <c r="O61" i="1"/>
  <c r="P61" i="1"/>
  <c r="Q61" i="1" s="1"/>
  <c r="R61" i="1"/>
  <c r="S61" i="1"/>
  <c r="V61" i="1" a="1"/>
  <c r="V61" i="1" s="1"/>
  <c r="D62" i="1"/>
  <c r="W60" i="1" l="1"/>
  <c r="L62" i="1"/>
  <c r="N62" i="1"/>
  <c r="O62" i="1"/>
  <c r="P62" i="1"/>
  <c r="Q62" i="1" s="1"/>
  <c r="R62" i="1"/>
  <c r="S62" i="1"/>
  <c r="V62" i="1" a="1"/>
  <c r="V62" i="1" s="1"/>
  <c r="D63" i="1"/>
  <c r="G63" i="1" l="1"/>
  <c r="L63" i="1"/>
  <c r="N63" i="1"/>
  <c r="O63" i="1"/>
  <c r="P63" i="1"/>
  <c r="Q63" i="1" s="1"/>
  <c r="R63" i="1"/>
  <c r="U63" i="1" s="1" a="1"/>
  <c r="U63" i="1" s="1"/>
  <c r="S63" i="1"/>
  <c r="V63" i="1" a="1"/>
  <c r="V63" i="1" s="1"/>
  <c r="D64" i="1"/>
  <c r="W63" i="1" l="1"/>
  <c r="G64" i="1"/>
  <c r="L64" i="1"/>
  <c r="N64" i="1"/>
  <c r="O64" i="1"/>
  <c r="P64" i="1"/>
  <c r="Q64" i="1" s="1"/>
  <c r="R64" i="1"/>
  <c r="S64" i="1"/>
  <c r="V64" i="1" a="1"/>
  <c r="V64" i="1" s="1"/>
  <c r="D65" i="1"/>
  <c r="G65" i="1" l="1"/>
  <c r="L65" i="1"/>
  <c r="N65" i="1"/>
  <c r="O65" i="1"/>
  <c r="P65" i="1"/>
  <c r="Q65" i="1" s="1"/>
  <c r="R65" i="1"/>
  <c r="S65" i="1"/>
  <c r="V65" i="1" a="1"/>
  <c r="V65" i="1" s="1"/>
  <c r="D66" i="1"/>
  <c r="G66" i="1" l="1"/>
  <c r="L66" i="1"/>
  <c r="N66" i="1"/>
  <c r="O66" i="1"/>
  <c r="P66" i="1"/>
  <c r="Q66" i="1" s="1"/>
  <c r="R66" i="1"/>
  <c r="S66" i="1"/>
  <c r="V66" i="1" a="1"/>
  <c r="V66" i="1" s="1"/>
  <c r="D69" i="1"/>
  <c r="G69" i="1" l="1"/>
  <c r="L69" i="1"/>
  <c r="N69" i="1"/>
  <c r="O69" i="1"/>
  <c r="P69" i="1"/>
  <c r="Q69" i="1" s="1"/>
  <c r="R69" i="1"/>
  <c r="S69" i="1"/>
  <c r="V69" i="1" a="1"/>
  <c r="V69" i="1" s="1"/>
  <c r="D70" i="1"/>
  <c r="G70" i="1" l="1"/>
  <c r="L70" i="1"/>
  <c r="N70" i="1"/>
  <c r="O70" i="1"/>
  <c r="P70" i="1"/>
  <c r="Q70" i="1" s="1"/>
  <c r="R70" i="1"/>
  <c r="S70" i="1"/>
  <c r="V70" i="1" a="1"/>
  <c r="V70" i="1" s="1"/>
  <c r="D71" i="1"/>
  <c r="G71" i="1" l="1"/>
  <c r="N71" i="1"/>
  <c r="O71" i="1"/>
  <c r="P71" i="1"/>
  <c r="Q71" i="1" s="1"/>
  <c r="R71" i="1"/>
  <c r="S71" i="1"/>
  <c r="V71" i="1" a="1"/>
  <c r="V71" i="1" s="1"/>
  <c r="D72" i="1"/>
  <c r="G72" i="1" l="1"/>
  <c r="L72" i="1"/>
  <c r="N72" i="1"/>
  <c r="O72" i="1"/>
  <c r="P72" i="1"/>
  <c r="Q72" i="1" s="1"/>
  <c r="R72" i="1"/>
  <c r="U72" i="1" s="1" a="1"/>
  <c r="U72" i="1" s="1"/>
  <c r="S72" i="1"/>
  <c r="V72" i="1" a="1"/>
  <c r="V72" i="1" s="1"/>
  <c r="D73" i="1"/>
  <c r="W72" i="1" l="1"/>
  <c r="G73" i="1"/>
  <c r="L73" i="1"/>
  <c r="N73" i="1"/>
  <c r="O73" i="1"/>
  <c r="P73" i="1"/>
  <c r="Q73" i="1" s="1"/>
  <c r="R73" i="1"/>
  <c r="U73" i="1" s="1" a="1"/>
  <c r="U73" i="1" s="1"/>
  <c r="S73" i="1"/>
  <c r="V73" i="1" a="1"/>
  <c r="V73" i="1" s="1"/>
  <c r="D74" i="1"/>
  <c r="W73" i="1" l="1"/>
  <c r="G74" i="1"/>
  <c r="L74" i="1"/>
  <c r="N74" i="1"/>
  <c r="O74" i="1"/>
  <c r="P74" i="1"/>
  <c r="Q74" i="1" s="1"/>
  <c r="R74" i="1"/>
  <c r="U74" i="1" s="1" a="1"/>
  <c r="U74" i="1" s="1"/>
  <c r="S74" i="1"/>
  <c r="V74" i="1" a="1"/>
  <c r="V74" i="1" s="1"/>
  <c r="D75" i="1"/>
  <c r="W74" i="1" l="1"/>
  <c r="G75" i="1"/>
  <c r="L75" i="1"/>
  <c r="N75" i="1"/>
  <c r="O75" i="1"/>
  <c r="P75" i="1"/>
  <c r="Q75" i="1" s="1"/>
  <c r="R75" i="1"/>
  <c r="S75" i="1"/>
  <c r="V75" i="1" a="1"/>
  <c r="V75" i="1" s="1"/>
  <c r="G76" i="1" l="1"/>
  <c r="L76" i="1"/>
  <c r="N76" i="1"/>
  <c r="O76" i="1"/>
  <c r="P76" i="1"/>
  <c r="Q76" i="1" s="1"/>
  <c r="R76" i="1"/>
  <c r="S76" i="1"/>
  <c r="V76" i="1" a="1"/>
  <c r="V76" i="1" s="1"/>
  <c r="G77" i="1"/>
  <c r="L77" i="1"/>
  <c r="N77" i="1"/>
  <c r="O77" i="1"/>
  <c r="P77" i="1"/>
  <c r="Q77" i="1" s="1"/>
  <c r="R77" i="1"/>
  <c r="S77" i="1"/>
  <c r="V77" i="1" a="1"/>
  <c r="V77" i="1" s="1"/>
  <c r="C169" i="2" l="1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45" i="2" l="1"/>
  <c r="C144" i="2"/>
  <c r="C143" i="2"/>
  <c r="C142" i="2"/>
  <c r="C141" i="2"/>
  <c r="C140" i="2"/>
  <c r="C139" i="2"/>
  <c r="C138" i="2"/>
  <c r="G1" i="2" l="1" a="1"/>
  <c r="G1" i="2" s="1"/>
  <c r="C43" i="2" l="1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D91" i="2"/>
  <c r="D92" i="2"/>
  <c r="D93" i="2"/>
  <c r="D94" i="2"/>
  <c r="D95" i="2"/>
  <c r="D96" i="2"/>
  <c r="D97" i="2"/>
  <c r="D90" i="2"/>
  <c r="D83" i="2"/>
  <c r="D84" i="2"/>
  <c r="D85" i="2"/>
  <c r="D86" i="2"/>
  <c r="D87" i="2"/>
  <c r="D88" i="2"/>
  <c r="D89" i="2"/>
  <c r="D82" i="2"/>
  <c r="I1" i="2" a="1"/>
  <c r="I1" i="2" s="1"/>
  <c r="U85" i="1" l="1" a="1"/>
  <c r="U85" i="1" s="1"/>
  <c r="W85" i="1" s="1"/>
  <c r="U83" i="1" a="1"/>
  <c r="U83" i="1" s="1"/>
  <c r="W83" i="1" s="1"/>
  <c r="U78" i="1" a="1"/>
  <c r="U78" i="1" s="1"/>
  <c r="W78" i="1" s="1"/>
  <c r="U84" i="1" a="1"/>
  <c r="U84" i="1" s="1"/>
  <c r="W84" i="1" s="1"/>
  <c r="U3" i="1" a="1"/>
  <c r="U3" i="1" s="1"/>
  <c r="W3" i="1" s="1"/>
  <c r="U4" i="1" a="1"/>
  <c r="U4" i="1" s="1"/>
  <c r="W4" i="1" s="1"/>
  <c r="U6" i="1" a="1"/>
  <c r="U6" i="1" s="1"/>
  <c r="W6" i="1" s="1"/>
  <c r="U7" i="1" a="1"/>
  <c r="U7" i="1" s="1"/>
  <c r="W7" i="1" s="1"/>
  <c r="U8" i="1" a="1"/>
  <c r="U8" i="1" s="1"/>
  <c r="W8" i="1" s="1"/>
  <c r="U9" i="1" a="1"/>
  <c r="U9" i="1" s="1"/>
  <c r="W9" i="1" s="1"/>
  <c r="U14" i="1" a="1"/>
  <c r="U14" i="1" s="1"/>
  <c r="W14" i="1" s="1"/>
  <c r="U16" i="1" a="1"/>
  <c r="U16" i="1" s="1"/>
  <c r="W16" i="1" s="1"/>
  <c r="U18" i="1" a="1"/>
  <c r="U18" i="1" s="1"/>
  <c r="W18" i="1" s="1"/>
  <c r="U22" i="1" a="1"/>
  <c r="U22" i="1" s="1"/>
  <c r="W22" i="1" s="1"/>
  <c r="U25" i="1" a="1"/>
  <c r="U25" i="1" s="1"/>
  <c r="W25" i="1" s="1"/>
  <c r="U24" i="1" a="1"/>
  <c r="U24" i="1" s="1"/>
  <c r="W24" i="1" s="1"/>
  <c r="U26" i="1" a="1"/>
  <c r="U26" i="1" s="1"/>
  <c r="W26" i="1" s="1"/>
  <c r="U28" i="1" a="1"/>
  <c r="U28" i="1" s="1"/>
  <c r="W28" i="1" s="1"/>
  <c r="U29" i="1" a="1"/>
  <c r="U29" i="1" s="1"/>
  <c r="W29" i="1" s="1"/>
  <c r="U31" i="1" a="1"/>
  <c r="U31" i="1" s="1"/>
  <c r="W31" i="1" s="1"/>
  <c r="U36" i="1" a="1"/>
  <c r="U36" i="1" s="1"/>
  <c r="W36" i="1" s="1"/>
  <c r="U34" i="1" a="1"/>
  <c r="U34" i="1" s="1"/>
  <c r="W34" i="1" s="1"/>
  <c r="U33" i="1" a="1"/>
  <c r="U33" i="1" s="1"/>
  <c r="W33" i="1" s="1"/>
  <c r="U35" i="1" a="1"/>
  <c r="U35" i="1" s="1"/>
  <c r="W35" i="1" s="1"/>
  <c r="U42" i="1" a="1"/>
  <c r="U42" i="1" s="1"/>
  <c r="W42" i="1" s="1"/>
  <c r="U40" i="1" a="1"/>
  <c r="U40" i="1" s="1"/>
  <c r="W40" i="1" s="1"/>
  <c r="U39" i="1" a="1"/>
  <c r="U39" i="1" s="1"/>
  <c r="W39" i="1" s="1"/>
  <c r="U41" i="1" a="1"/>
  <c r="U41" i="1" s="1"/>
  <c r="W41" i="1" s="1"/>
  <c r="U45" i="1" a="1"/>
  <c r="U45" i="1" s="1"/>
  <c r="W45" i="1" s="1"/>
  <c r="U44" i="1" a="1"/>
  <c r="U44" i="1" s="1"/>
  <c r="W44" i="1" s="1"/>
  <c r="U47" i="1" a="1"/>
  <c r="U47" i="1" s="1"/>
  <c r="W47" i="1" s="1"/>
  <c r="U48" i="1" a="1"/>
  <c r="U48" i="1" s="1"/>
  <c r="W48" i="1" s="1"/>
  <c r="U54" i="1" a="1"/>
  <c r="U54" i="1" s="1"/>
  <c r="W54" i="1" s="1"/>
  <c r="U55" i="1" a="1"/>
  <c r="U55" i="1" s="1"/>
  <c r="W55" i="1" s="1"/>
  <c r="U59" i="1" a="1"/>
  <c r="U59" i="1" s="1"/>
  <c r="W59" i="1" s="1"/>
  <c r="U57" i="1" a="1"/>
  <c r="U57" i="1" s="1"/>
  <c r="W57" i="1" s="1"/>
  <c r="U58" i="1" a="1"/>
  <c r="U58" i="1" s="1"/>
  <c r="W58" i="1" s="1"/>
  <c r="U61" i="1" a="1"/>
  <c r="U61" i="1" s="1"/>
  <c r="W61" i="1" s="1"/>
  <c r="U62" i="1" a="1"/>
  <c r="U62" i="1" s="1"/>
  <c r="W62" i="1" s="1"/>
  <c r="U64" i="1" a="1"/>
  <c r="U64" i="1" s="1"/>
  <c r="U65" i="1" a="1"/>
  <c r="U65" i="1" s="1"/>
  <c r="W65" i="1" s="1"/>
  <c r="U66" i="1" a="1"/>
  <c r="U66" i="1" s="1"/>
  <c r="W66" i="1" s="1"/>
  <c r="U69" i="1" a="1"/>
  <c r="U69" i="1" s="1"/>
  <c r="W69" i="1" s="1"/>
  <c r="U70" i="1" a="1"/>
  <c r="U70" i="1" s="1"/>
  <c r="W70" i="1" s="1"/>
  <c r="U71" i="1" a="1"/>
  <c r="U71" i="1" s="1"/>
  <c r="W71" i="1" s="1"/>
  <c r="U75" i="1" a="1"/>
  <c r="U75" i="1" s="1"/>
  <c r="W75" i="1" s="1"/>
  <c r="U77" i="1" a="1"/>
  <c r="U77" i="1" s="1"/>
  <c r="W77" i="1" s="1"/>
  <c r="U76" i="1" a="1"/>
  <c r="U76" i="1" s="1"/>
  <c r="W76" i="1" s="1"/>
  <c r="W6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tc={C0452285-EDF6-344A-89B7-518214FD5BF3}</author>
  </authors>
  <commentList>
    <comment ref="I2" authorId="0" shapeId="0" xr:uid="{C0452285-EDF6-344A-89B7-518214FD5BF3}">
      <text>
        <t>[线程批注]
你的Excel版本可读取此线程批注; 但如果在更新版本的Excel中打开文件，则对批注所作的任何改动都将被删除。了解详细信息: https://go.microsoft.com/fwlink/?linkid=870924
注释:
    工程师到达现场时间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<sst xmlns="http://schemas.openxmlformats.org/spreadsheetml/2006/main" count="1415" uniqueCount="396">
  <si>
    <t>Site ID</t>
  </si>
  <si>
    <t>Ticket ID</t>
  </si>
  <si>
    <t>Request Time</t>
  </si>
  <si>
    <t>Token Type</t>
  </si>
  <si>
    <t>Arrival Time</t>
  </si>
  <si>
    <t>Completed Time</t>
  </si>
  <si>
    <t>Site</t>
  </si>
  <si>
    <t>Onsite Time</t>
  </si>
  <si>
    <t>CU Shanghai</t>
  </si>
  <si>
    <t>CU Guian</t>
  </si>
  <si>
    <t>CU Chengdu</t>
  </si>
  <si>
    <t>CU Beijing</t>
  </si>
  <si>
    <t>CU Guangzhou</t>
  </si>
  <si>
    <t>Breakfix-A</t>
  </si>
  <si>
    <t>Breakfix-B</t>
  </si>
  <si>
    <t>Breakfix-C</t>
  </si>
  <si>
    <t>Breakfix-D</t>
  </si>
  <si>
    <t>Daily-A</t>
  </si>
  <si>
    <t>Daily-B</t>
  </si>
  <si>
    <t>Daily-C</t>
  </si>
  <si>
    <t>Daily-D</t>
  </si>
  <si>
    <t>CT Guian</t>
  </si>
  <si>
    <t>CT Shanghai</t>
  </si>
  <si>
    <t>DR Peng Shanghai</t>
  </si>
  <si>
    <t>DR Peng Beijing</t>
  </si>
  <si>
    <t>DR Peng Guangzhou</t>
  </si>
  <si>
    <t>Unit Price</t>
  </si>
  <si>
    <t>Requester Name</t>
  </si>
  <si>
    <t>Request Via?</t>
  </si>
  <si>
    <t>Duration in business hour</t>
  </si>
  <si>
    <t>Duration in non-business hour</t>
  </si>
  <si>
    <t>Unitprice</t>
  </si>
  <si>
    <t>邮件</t>
    <phoneticPr fontId="1" type="noConversion"/>
  </si>
  <si>
    <t>电话</t>
    <phoneticPr fontId="1" type="noConversion"/>
  </si>
  <si>
    <t>微信</t>
    <phoneticPr fontId="1" type="noConversion"/>
  </si>
  <si>
    <t>Duration</t>
    <phoneticPr fontId="1" type="noConversion"/>
  </si>
  <si>
    <t>SLA Meet？</t>
    <phoneticPr fontId="1" type="noConversion"/>
  </si>
  <si>
    <t>SLA  Response Duration</t>
    <phoneticPr fontId="1" type="noConversion"/>
  </si>
  <si>
    <t>请下拉选择</t>
    <phoneticPr fontId="1" type="noConversion"/>
  </si>
  <si>
    <t>手动填写</t>
    <phoneticPr fontId="1" type="noConversion"/>
  </si>
  <si>
    <t>下拉选择</t>
    <phoneticPr fontId="1" type="noConversion"/>
  </si>
  <si>
    <t>手动填写（注意保持格式统一）</t>
    <phoneticPr fontId="1" type="noConversion"/>
  </si>
  <si>
    <t>手动填写（AIPO)</t>
    <phoneticPr fontId="1" type="noConversion"/>
  </si>
  <si>
    <t>自动计算区域（切勿填写）</t>
    <phoneticPr fontId="1" type="noConversion"/>
  </si>
  <si>
    <t>Token Hours</t>
    <phoneticPr fontId="1" type="noConversion"/>
  </si>
  <si>
    <t>Cost</t>
    <phoneticPr fontId="1" type="noConversion"/>
  </si>
  <si>
    <t>GDS Chengdu</t>
  </si>
  <si>
    <t>Telstra Tianjin</t>
  </si>
  <si>
    <t>Number of Tokens</t>
  </si>
  <si>
    <t>Portal</t>
  </si>
  <si>
    <t>Name</t>
  </si>
  <si>
    <t>Telephone</t>
  </si>
  <si>
    <t>Email</t>
  </si>
  <si>
    <t>Contact Information</t>
  </si>
  <si>
    <t>自动计算</t>
  </si>
  <si>
    <t>下拉选择工程师姓名</t>
  </si>
  <si>
    <t>FE Name</t>
  </si>
  <si>
    <t>胡霄峰</t>
  </si>
  <si>
    <t>钟一帆</t>
  </si>
  <si>
    <t>金浩来</t>
  </si>
  <si>
    <t>韦玲</t>
  </si>
  <si>
    <t>莫均波</t>
  </si>
  <si>
    <t>王伟灯</t>
  </si>
  <si>
    <t>李君敏</t>
  </si>
  <si>
    <t>张苏亮</t>
  </si>
  <si>
    <t>童庆政</t>
  </si>
  <si>
    <t>朱欣悦</t>
  </si>
  <si>
    <t>蒋帅斌</t>
  </si>
  <si>
    <t>杨逸帆</t>
  </si>
  <si>
    <t>高俊</t>
  </si>
  <si>
    <t>运维工程师</t>
  </si>
  <si>
    <t>一线值班</t>
  </si>
  <si>
    <t>职位</t>
  </si>
  <si>
    <t>值班方式</t>
  </si>
  <si>
    <t>运维部主管</t>
  </si>
  <si>
    <t>常白班</t>
  </si>
  <si>
    <t>杨介沉</t>
  </si>
  <si>
    <t>高杨</t>
  </si>
  <si>
    <t>马琳</t>
  </si>
  <si>
    <t>刘天伦</t>
  </si>
  <si>
    <t>刘军万</t>
  </si>
  <si>
    <t>吴梦元</t>
  </si>
  <si>
    <t>张宏昊</t>
  </si>
  <si>
    <t>赵乔彤</t>
  </si>
  <si>
    <t>刘林</t>
  </si>
  <si>
    <t>赵天宇</t>
  </si>
  <si>
    <t>陈尧</t>
  </si>
  <si>
    <t>汪建新</t>
  </si>
  <si>
    <t>甄奇</t>
  </si>
  <si>
    <t>张江伦</t>
  </si>
  <si>
    <t>张二磊</t>
  </si>
  <si>
    <t>技术部主管</t>
  </si>
  <si>
    <t>陈焕睦</t>
  </si>
  <si>
    <t>李斌</t>
  </si>
  <si>
    <t>黄涛</t>
  </si>
  <si>
    <t>伍开坤</t>
  </si>
  <si>
    <t>曹俊辉</t>
  </si>
  <si>
    <t>CM Guian</t>
    <phoneticPr fontId="1" type="noConversion"/>
  </si>
  <si>
    <t>CM Beijing</t>
    <phoneticPr fontId="1" type="noConversion"/>
  </si>
  <si>
    <t>CM Chengdu</t>
    <phoneticPr fontId="1" type="noConversion"/>
  </si>
  <si>
    <t>CM Guangzhou</t>
    <phoneticPr fontId="1" type="noConversion"/>
  </si>
  <si>
    <t>张路</t>
  </si>
  <si>
    <t>GZCTYUN</t>
  </si>
  <si>
    <t>邮件</t>
  </si>
  <si>
    <t>叶沛</t>
  </si>
  <si>
    <t xml:space="preserve">RITM0010225 </t>
  </si>
  <si>
    <t>RITM0010220</t>
  </si>
  <si>
    <t>N/A</t>
    <phoneticPr fontId="1" type="noConversion"/>
  </si>
  <si>
    <t>卓力峰</t>
  </si>
  <si>
    <t>高亚楠</t>
  </si>
  <si>
    <t>SCTASK0010346</t>
  </si>
  <si>
    <t>唐鹭</t>
  </si>
  <si>
    <t>RITM0010258</t>
  </si>
  <si>
    <t>孙政</t>
  </si>
  <si>
    <t>SCTASK0010340</t>
  </si>
  <si>
    <t>马雪丽</t>
  </si>
  <si>
    <t>SCTASK0010359</t>
  </si>
  <si>
    <t>寿晓俊</t>
  </si>
  <si>
    <t>胡凡</t>
  </si>
  <si>
    <t>SCTASK0010365</t>
  </si>
  <si>
    <t>SCTASK0010369</t>
  </si>
  <si>
    <t>SCTASK0010372</t>
  </si>
  <si>
    <t>SCTASK0010376</t>
  </si>
  <si>
    <t>SCTASK0010388</t>
  </si>
  <si>
    <t>CM Guangzhou</t>
  </si>
  <si>
    <t>林坤</t>
    <phoneticPr fontId="1" type="noConversion"/>
  </si>
  <si>
    <t>INC000014506</t>
    <phoneticPr fontId="1" type="noConversion"/>
  </si>
  <si>
    <t>SCTASK0010409</t>
    <phoneticPr fontId="1" type="noConversion"/>
  </si>
  <si>
    <t>RITM0010300</t>
  </si>
  <si>
    <t>Count of Ticket ID</t>
  </si>
  <si>
    <t>INC000014506</t>
  </si>
  <si>
    <t>Request Year-Month</t>
  </si>
  <si>
    <t>2020-4</t>
  </si>
  <si>
    <t>2020-5</t>
  </si>
  <si>
    <t>2020-6</t>
  </si>
  <si>
    <t>Sum of Number of Tokens</t>
  </si>
  <si>
    <t>Breakfix</t>
  </si>
  <si>
    <t>Daily-Operation</t>
  </si>
  <si>
    <t>胡凡</t>
    <phoneticPr fontId="1" type="noConversion"/>
  </si>
  <si>
    <t>SCTASK0010416</t>
    <phoneticPr fontId="1" type="noConversion"/>
  </si>
  <si>
    <t>远辉</t>
  </si>
  <si>
    <t>RITM0010349</t>
  </si>
  <si>
    <t>SCTASK0010442</t>
  </si>
  <si>
    <t>CM Chengdu</t>
  </si>
  <si>
    <t>SCTASK0010462</t>
    <phoneticPr fontId="1" type="noConversion"/>
  </si>
  <si>
    <t>Just record</t>
    <phoneticPr fontId="1" type="noConversion"/>
  </si>
  <si>
    <t>列1</t>
    <phoneticPr fontId="1" type="noConversion"/>
  </si>
  <si>
    <t>SCTASK0010471</t>
    <phoneticPr fontId="1" type="noConversion"/>
  </si>
  <si>
    <t>SCTASK0010474</t>
  </si>
  <si>
    <t>RITM0010386</t>
  </si>
  <si>
    <t>SCTASK0010484</t>
  </si>
  <si>
    <t>Task ID</t>
    <phoneticPr fontId="1" type="noConversion"/>
  </si>
  <si>
    <t>SCTASK0010364</t>
    <phoneticPr fontId="1" type="noConversion"/>
  </si>
  <si>
    <t>辅助列1</t>
    <phoneticPr fontId="1" type="noConversion"/>
  </si>
  <si>
    <t>辅助列2</t>
    <phoneticPr fontId="1" type="noConversion"/>
  </si>
  <si>
    <t>SCTASK0010346</t>
    <phoneticPr fontId="1" type="noConversion"/>
  </si>
  <si>
    <t>SCTASK0010364</t>
  </si>
  <si>
    <t>SCTASK0010474</t>
    <phoneticPr fontId="1" type="noConversion"/>
  </si>
  <si>
    <t>SCTASK0010409</t>
  </si>
  <si>
    <t>SCTASK0010462</t>
  </si>
  <si>
    <t>SCTASK0010471</t>
  </si>
  <si>
    <t>Test1</t>
    <phoneticPr fontId="1" type="noConversion"/>
  </si>
  <si>
    <t>Test2</t>
    <phoneticPr fontId="1" type="noConversion"/>
  </si>
  <si>
    <t>RITM0010410</t>
  </si>
  <si>
    <t>CM Beijing</t>
  </si>
  <si>
    <t>张吉</t>
    <phoneticPr fontId="1" type="noConversion"/>
  </si>
  <si>
    <t>INC000017056</t>
    <phoneticPr fontId="1" type="noConversion"/>
  </si>
  <si>
    <t>CU Wuhan</t>
    <phoneticPr fontId="1" type="noConversion"/>
  </si>
  <si>
    <t>寿晓俊</t>
    <phoneticPr fontId="1" type="noConversion"/>
  </si>
  <si>
    <t>SCTASK0010505</t>
    <phoneticPr fontId="1" type="noConversion"/>
  </si>
  <si>
    <t>张柏超</t>
  </si>
  <si>
    <t>RITM0010436</t>
    <phoneticPr fontId="1" type="noConversion"/>
  </si>
  <si>
    <t>Ticket Details</t>
  </si>
  <si>
    <t>SCTASK0010532</t>
    <phoneticPr fontId="1" type="noConversion"/>
  </si>
  <si>
    <t>SCTASK0010599</t>
    <phoneticPr fontId="1" type="noConversion"/>
  </si>
  <si>
    <t>SCTASK0010621</t>
    <phoneticPr fontId="1" type="noConversion"/>
  </si>
  <si>
    <t>Bochao Zhang</t>
    <phoneticPr fontId="1" type="noConversion"/>
  </si>
  <si>
    <t>SCTASK0010619</t>
    <phoneticPr fontId="1" type="noConversion"/>
  </si>
  <si>
    <t>CM Wuhan</t>
    <phoneticPr fontId="1" type="noConversion"/>
  </si>
  <si>
    <t>SCTASK0010644</t>
    <phoneticPr fontId="1" type="noConversion"/>
  </si>
  <si>
    <t>RITM0010538</t>
    <phoneticPr fontId="1" type="noConversion"/>
  </si>
  <si>
    <t>SCTASK0010655</t>
  </si>
  <si>
    <t>RITM0010572&amp;RITM0010573</t>
    <phoneticPr fontId="1" type="noConversion"/>
  </si>
  <si>
    <t>王超（hyve工程师）</t>
  </si>
  <si>
    <t>INC000019147</t>
    <phoneticPr fontId="1" type="noConversion"/>
  </si>
  <si>
    <t>CT Chengdu</t>
  </si>
  <si>
    <t>任飞</t>
  </si>
  <si>
    <t>SCTASK0010730</t>
  </si>
  <si>
    <t>SCTASK0010731</t>
  </si>
  <si>
    <t>SCTASK0010743</t>
  </si>
  <si>
    <t>CT Shanghai</t>
    <phoneticPr fontId="5" type="noConversion"/>
  </si>
  <si>
    <t>周韬</t>
  </si>
  <si>
    <t>现场工程师</t>
  </si>
  <si>
    <t>赵维波</t>
  </si>
  <si>
    <t>张相伟</t>
  </si>
  <si>
    <t>陈健康</t>
  </si>
  <si>
    <t>宋陈伟</t>
  </si>
  <si>
    <t>二线工程师</t>
  </si>
  <si>
    <t>曾立远</t>
  </si>
  <si>
    <t>刘昊</t>
  </si>
  <si>
    <t>项目经理</t>
  </si>
  <si>
    <t>CT Chengdu</t>
    <phoneticPr fontId="5" type="noConversion"/>
  </si>
  <si>
    <t>王新浩</t>
  </si>
  <si>
    <t>吴恩</t>
  </si>
  <si>
    <t>刘舟</t>
  </si>
  <si>
    <t>魏万民</t>
  </si>
  <si>
    <t>曹俊</t>
  </si>
  <si>
    <t>李文皓</t>
  </si>
  <si>
    <t>曾诚</t>
  </si>
  <si>
    <t>邓锦</t>
  </si>
  <si>
    <t>钱慧玲</t>
  </si>
  <si>
    <t>欧妮娜</t>
  </si>
  <si>
    <t>周鹏</t>
  </si>
  <si>
    <t>陈胜华</t>
  </si>
  <si>
    <t>李京</t>
  </si>
  <si>
    <t>雷银川</t>
  </si>
  <si>
    <t>邹弋</t>
  </si>
  <si>
    <t>梁海</t>
  </si>
  <si>
    <t>陈博文</t>
  </si>
  <si>
    <t>CT Chengdu</t>
    <phoneticPr fontId="1" type="noConversion"/>
  </si>
  <si>
    <t>SCTASK0010781</t>
  </si>
  <si>
    <t>SCTASK0010790</t>
  </si>
  <si>
    <t>SCTASK0010791</t>
  </si>
  <si>
    <t>SCTASK0010796</t>
  </si>
  <si>
    <t>SCTASK0010793</t>
  </si>
  <si>
    <t>SCTASK0010795</t>
  </si>
  <si>
    <t>范霜</t>
    <phoneticPr fontId="5" type="noConversion"/>
  </si>
  <si>
    <t>fanshuang@mt-hirisun.com</t>
    <phoneticPr fontId="5" type="noConversion"/>
  </si>
  <si>
    <t>RITM0010696</t>
  </si>
  <si>
    <t>2021-2</t>
  </si>
  <si>
    <t>SCTASK0010783</t>
    <phoneticPr fontId="1" type="noConversion"/>
  </si>
  <si>
    <t>沈辉</t>
  </si>
  <si>
    <t>SCTASK0010823</t>
  </si>
  <si>
    <t>黄剑晖</t>
    <phoneticPr fontId="1" type="noConversion"/>
  </si>
  <si>
    <t>RITM0010733</t>
    <phoneticPr fontId="1" type="noConversion"/>
  </si>
  <si>
    <t>CU Wuhan</t>
  </si>
  <si>
    <t>王一鸣</t>
  </si>
  <si>
    <t>SCTASK0010814</t>
  </si>
  <si>
    <t>SCTASK0010852</t>
  </si>
  <si>
    <t>CT Wuhan</t>
    <phoneticPr fontId="5" type="noConversion"/>
  </si>
  <si>
    <t>贾昆发</t>
  </si>
  <si>
    <t>蔡子麟</t>
  </si>
  <si>
    <t>胡杰</t>
  </si>
  <si>
    <t>李世豪</t>
  </si>
  <si>
    <t>王思强</t>
  </si>
  <si>
    <t>施洋</t>
  </si>
  <si>
    <t>刘坤</t>
  </si>
  <si>
    <t>夏彬彬</t>
  </si>
  <si>
    <t>许连勇</t>
  </si>
  <si>
    <t>1880623568</t>
  </si>
  <si>
    <t>13554290846</t>
  </si>
  <si>
    <t>18372266832</t>
  </si>
  <si>
    <t>15871770547</t>
  </si>
  <si>
    <t>CT Beijing</t>
    <phoneticPr fontId="5" type="noConversion"/>
  </si>
  <si>
    <t>焦建航</t>
  </si>
  <si>
    <t>孟聪</t>
  </si>
  <si>
    <t>苏赛</t>
  </si>
  <si>
    <t>刘学</t>
  </si>
  <si>
    <t>张馨雨</t>
  </si>
  <si>
    <t>张勇</t>
  </si>
  <si>
    <t>张鹏</t>
  </si>
  <si>
    <t>陈冀</t>
  </si>
  <si>
    <t>焦兴礼</t>
  </si>
  <si>
    <t>陈胜</t>
  </si>
  <si>
    <t>陈文俊</t>
  </si>
  <si>
    <t>张泽晨</t>
  </si>
  <si>
    <t>SCTASK0010809</t>
  </si>
  <si>
    <t>GDS Chengdu</t>
    <phoneticPr fontId="5" type="noConversion"/>
  </si>
  <si>
    <t>白银</t>
  </si>
  <si>
    <t>鄢旭彬</t>
  </si>
  <si>
    <t>杨凡</t>
  </si>
  <si>
    <t>广东</t>
  </si>
  <si>
    <t>邓凯</t>
  </si>
  <si>
    <t>史柯俊</t>
  </si>
  <si>
    <t>廖浩</t>
  </si>
  <si>
    <t>王强</t>
  </si>
  <si>
    <t>肖杰</t>
  </si>
  <si>
    <t>汪盟森</t>
  </si>
  <si>
    <t>曹嘉</t>
  </si>
  <si>
    <t>曹良</t>
  </si>
  <si>
    <t>·</t>
    <phoneticPr fontId="5" type="noConversion"/>
  </si>
  <si>
    <t>郑泽武</t>
  </si>
  <si>
    <t>冯熙</t>
  </si>
  <si>
    <t>吴骏强</t>
  </si>
  <si>
    <t>卢孙辉</t>
  </si>
  <si>
    <t>机房经理</t>
  </si>
  <si>
    <t>运维部副主管</t>
  </si>
  <si>
    <t>DR Peng Shanghai</t>
    <phoneticPr fontId="5" type="noConversion"/>
  </si>
  <si>
    <t>陈耕颐</t>
  </si>
  <si>
    <t>支栋宇</t>
  </si>
  <si>
    <t>李阳阳</t>
  </si>
  <si>
    <t>吴团结</t>
  </si>
  <si>
    <t>网络部主管</t>
  </si>
  <si>
    <t>CT Wuhan</t>
    <phoneticPr fontId="1" type="noConversion"/>
  </si>
  <si>
    <t>CT Beijing</t>
  </si>
  <si>
    <t>卫佳成</t>
  </si>
  <si>
    <t>微信</t>
  </si>
  <si>
    <t>SCTASK0010898</t>
  </si>
  <si>
    <t>SCTASK0010899</t>
  </si>
  <si>
    <t>SCTASK0010816</t>
  </si>
  <si>
    <t>CT Beijing</t>
    <phoneticPr fontId="1" type="noConversion"/>
  </si>
  <si>
    <t>列标签</t>
  </si>
  <si>
    <t>行标签</t>
  </si>
  <si>
    <t>总计</t>
  </si>
  <si>
    <t>Test1</t>
  </si>
  <si>
    <t>Test2</t>
  </si>
  <si>
    <t>(多项)</t>
  </si>
  <si>
    <t>SCTASK0010930</t>
    <phoneticPr fontId="1" type="noConversion"/>
  </si>
  <si>
    <t>SCTASK0010931</t>
    <phoneticPr fontId="1" type="noConversion"/>
  </si>
  <si>
    <t>SCTASK0010811</t>
    <phoneticPr fontId="1" type="noConversion"/>
  </si>
  <si>
    <t>SCTASK0010962</t>
    <phoneticPr fontId="1" type="noConversion"/>
  </si>
  <si>
    <t>范霜</t>
  </si>
  <si>
    <t>SCTASK0010960</t>
  </si>
  <si>
    <t>CHG0030569</t>
    <phoneticPr fontId="1" type="noConversion"/>
  </si>
  <si>
    <t>配合线路升级</t>
    <phoneticPr fontId="1" type="noConversion"/>
  </si>
  <si>
    <t>列2</t>
    <phoneticPr fontId="1" type="noConversion"/>
  </si>
  <si>
    <t>SCTASK0010981</t>
    <phoneticPr fontId="1" type="noConversion"/>
  </si>
  <si>
    <t>配合回退CHG0030569</t>
  </si>
  <si>
    <t>SCTASK0010984</t>
  </si>
  <si>
    <t>SCTASK0010985</t>
  </si>
  <si>
    <t>SCTASK0010999</t>
    <phoneticPr fontId="1" type="noConversion"/>
  </si>
  <si>
    <t>操作人为汤杰</t>
    <phoneticPr fontId="1" type="noConversion"/>
  </si>
  <si>
    <t>SCTASK0011037</t>
    <phoneticPr fontId="1" type="noConversion"/>
  </si>
  <si>
    <t>Click for details of CT Beijing-刘学</t>
  </si>
  <si>
    <t>2021-3</t>
  </si>
  <si>
    <t>SCTASK0010926</t>
  </si>
  <si>
    <t>Click to view SCTASK0010926</t>
  </si>
  <si>
    <t>Click for details of CT Chengdu-任飞</t>
  </si>
  <si>
    <t>SCTASK0010937</t>
    <phoneticPr fontId="1" type="noConversion"/>
  </si>
  <si>
    <t>Click to view SCTASK0010937</t>
  </si>
  <si>
    <t>YES</t>
  </si>
  <si>
    <t>SCTASK0010959</t>
  </si>
  <si>
    <t>Click to view SCTASK0010959</t>
  </si>
  <si>
    <t>SCTASK0011074</t>
    <phoneticPr fontId="1" type="noConversion"/>
  </si>
  <si>
    <t>线路升级</t>
    <phoneticPr fontId="1" type="noConversion"/>
  </si>
  <si>
    <t>SCTASK0011073</t>
    <phoneticPr fontId="1" type="noConversion"/>
  </si>
  <si>
    <t>GDS Chengdu</t>
    <phoneticPr fontId="1" type="noConversion"/>
  </si>
  <si>
    <t>SCTASK0011111</t>
  </si>
  <si>
    <t>SCTASK0011109</t>
  </si>
  <si>
    <t>SCTASK0011075</t>
  </si>
  <si>
    <t>SCTASK0011076</t>
  </si>
  <si>
    <t>SCTASK0011110</t>
    <phoneticPr fontId="1" type="noConversion"/>
  </si>
  <si>
    <t>SCTASK0011112</t>
    <phoneticPr fontId="1" type="noConversion"/>
  </si>
  <si>
    <t>列3</t>
    <phoneticPr fontId="1" type="noConversion"/>
  </si>
  <si>
    <t>XA.SHA.04.MD10.01.001.36.1/2/0</t>
    <phoneticPr fontId="1" type="noConversion"/>
  </si>
  <si>
    <t>列4</t>
  </si>
  <si>
    <t>2个Cisco模块</t>
    <phoneticPr fontId="1" type="noConversion"/>
  </si>
  <si>
    <t>XA.CTU.03.03.C303.01.002.04.C4</t>
    <phoneticPr fontId="1" type="noConversion"/>
  </si>
  <si>
    <t>XA.CTU.03.03.C303.01.001.29</t>
    <phoneticPr fontId="1" type="noConversion"/>
  </si>
  <si>
    <t>2个100G模块</t>
    <phoneticPr fontId="1" type="noConversion"/>
  </si>
  <si>
    <t>XA.CAN.03.03.3008.01.002.04.C5</t>
    <phoneticPr fontId="1" type="noConversion"/>
  </si>
  <si>
    <t>XA.CAN.03.03.3008.01.002.29.2</t>
    <phoneticPr fontId="1" type="noConversion"/>
  </si>
  <si>
    <t>XA.BJS.03.04.L4M2.01.004.29.01</t>
    <phoneticPr fontId="1" type="noConversion"/>
  </si>
  <si>
    <t>XA.BJS.03.04.L4M2.01.001.04.C5</t>
    <phoneticPr fontId="1" type="noConversion"/>
  </si>
  <si>
    <t>1个100G模块</t>
    <phoneticPr fontId="1" type="noConversion"/>
  </si>
  <si>
    <t>XA.CTU.03..03.C303.01.003.02.07</t>
    <phoneticPr fontId="1" type="noConversion"/>
  </si>
  <si>
    <t>XA.CTU.03..03.C303.01.001.29.49</t>
    <phoneticPr fontId="1" type="noConversion"/>
  </si>
  <si>
    <t>3个100G模块</t>
    <phoneticPr fontId="1" type="noConversion"/>
  </si>
  <si>
    <t>1条7米光纤</t>
  </si>
  <si>
    <t>XA.SHA.03.03.J2J3.01.001.04.C19</t>
    <phoneticPr fontId="1" type="noConversion"/>
  </si>
  <si>
    <t>XA.SHA.03.03.J2J3.01.002.04.C19</t>
    <phoneticPr fontId="1" type="noConversion"/>
  </si>
  <si>
    <t>XA.BJS.03.03.L4M2.01.004.29.18</t>
    <phoneticPr fontId="1" type="noConversion"/>
  </si>
  <si>
    <t>XA.BJS.03.L4M2.01.010.26.54</t>
    <phoneticPr fontId="1" type="noConversion"/>
  </si>
  <si>
    <t>XA.SHA.04.03.MD10.01.001.29.05</t>
    <phoneticPr fontId="1" type="noConversion"/>
  </si>
  <si>
    <t>XA.SHA.04.03.MD10.01.002.27.49</t>
    <phoneticPr fontId="1" type="noConversion"/>
  </si>
  <si>
    <t>4个100G模块</t>
    <phoneticPr fontId="1" type="noConversion"/>
  </si>
  <si>
    <t>1条8米光纤</t>
    <phoneticPr fontId="1" type="noConversion"/>
  </si>
  <si>
    <t>XA.SHA.03.03.J2J3.01.001.29.07</t>
    <phoneticPr fontId="1" type="noConversion"/>
  </si>
  <si>
    <t>XA.SHA.03.03.J2J3.01.003.26.49</t>
    <phoneticPr fontId="1" type="noConversion"/>
  </si>
  <si>
    <t>XA.BJS.03.04.L4M2.01.003.29.18</t>
    <phoneticPr fontId="1" type="noConversion"/>
  </si>
  <si>
    <t>XA.BJS.03.L4M2.01.010.26.53</t>
    <phoneticPr fontId="1" type="noConversion"/>
  </si>
  <si>
    <t>XA.BJS.04.01.MD09.01.001.04.C8</t>
    <phoneticPr fontId="1" type="noConversion"/>
  </si>
  <si>
    <t>XA.BJS.04.01.MD09.01.002.15.13</t>
    <phoneticPr fontId="1" type="noConversion"/>
  </si>
  <si>
    <t>2个10G模块</t>
    <phoneticPr fontId="1" type="noConversion"/>
  </si>
  <si>
    <t>调查断电</t>
    <phoneticPr fontId="1" type="noConversion"/>
  </si>
  <si>
    <t>1条6米光纤</t>
    <phoneticPr fontId="1" type="noConversion"/>
  </si>
  <si>
    <t>5个100G模块</t>
    <phoneticPr fontId="1" type="noConversion"/>
  </si>
  <si>
    <t>1个FTLC1151RDPL</t>
    <phoneticPr fontId="1" type="noConversion"/>
  </si>
  <si>
    <t>1条6m光纤</t>
    <phoneticPr fontId="1" type="noConversion"/>
  </si>
  <si>
    <t>SCTASK0010531</t>
    <phoneticPr fontId="1" type="noConversion"/>
  </si>
  <si>
    <t>1条4m光纤</t>
    <phoneticPr fontId="1" type="noConversion"/>
  </si>
  <si>
    <t>XA.BJS.03.04.L4M2.01.004.29.18</t>
    <phoneticPr fontId="1" type="noConversion"/>
  </si>
  <si>
    <t>XA.BJS.03.04.L4M2.01.010.26.54</t>
    <phoneticPr fontId="1" type="noConversion"/>
  </si>
  <si>
    <t>XA.BJS.03.04.L4M2.01.001.15.4</t>
    <phoneticPr fontId="1" type="noConversion"/>
  </si>
  <si>
    <t>XA.BJS.03.04.L4M2.01.002.15.4</t>
    <phoneticPr fontId="1" type="noConversion"/>
  </si>
  <si>
    <t>XA.BJS.03.04.L4M2.01.004.29.12</t>
    <phoneticPr fontId="1" type="noConversion"/>
  </si>
  <si>
    <t>XA.BJS.03.04.L4M2.01.007.26.54</t>
    <phoneticPr fontId="1" type="noConversion"/>
  </si>
  <si>
    <t>XA.SHA.03.03.J2J3.01.001.29.10</t>
    <phoneticPr fontId="1" type="noConversion"/>
  </si>
  <si>
    <t>XA.SHA.03.03.J2J3.01.004.26.53</t>
    <phoneticPr fontId="1" type="noConversion"/>
  </si>
  <si>
    <t>XA.WUH.03.04.0404.01.001.25.50</t>
    <phoneticPr fontId="1" type="noConversion"/>
  </si>
  <si>
    <t>XA.WUH.03.04.0404.01.002.25.50</t>
    <phoneticPr fontId="1" type="noConversion"/>
  </si>
  <si>
    <t>project</t>
    <phoneticPr fontId="1" type="noConversion"/>
  </si>
  <si>
    <t>N</t>
    <phoneticPr fontId="1" type="noConversion"/>
  </si>
  <si>
    <t>Y</t>
    <phoneticPr fontId="1" type="noConversion"/>
  </si>
  <si>
    <t>Module</t>
    <phoneticPr fontId="1" type="noConversion"/>
  </si>
  <si>
    <t>Cable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</si>
</sst>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h:mm:ss;@"/>
    <numFmt numFmtId="177" formatCode="d\ hh:mm"/>
    <numFmt numFmtId="178" formatCode="yyyy/m/d\ h:mm;@"/>
    <numFmt numFmtId="179" formatCode="yyyy/m/d\ h:mm"/>
  </numFmts>
  <fonts count="9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name val="等线"/>
      <family val="2"/>
      <scheme val="minor"/>
    </font>
    <font>
      <sz val="10"/>
      <name val="Arial"/>
      <family val="2"/>
    </font>
    <font>
      <sz val="12"/>
      <color rgb="FF000000"/>
      <name val="等线"/>
      <family val="4"/>
      <charset val="134"/>
      <scheme val="minor"/>
    </font>
    <font>
      <sz val="11"/>
      <color rgb="FF4B4F54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/>
  </cellStyleXfs>
  <cellXfs count="50">
    <xf numFmtId="0" fontId="0" fillId="0" borderId="0" xfId="0"/>
    <xf numFmtId="20" fontId="0" fillId="0" borderId="0" xfId="0" applyNumberFormat="1"/>
    <xf numFmtId="0" fontId="0" fillId="0" borderId="0" xfId="0" applyNumberFormat="1"/>
    <xf numFmtId="22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right"/>
    </xf>
    <xf numFmtId="176" fontId="0" fillId="0" borderId="0" xfId="0" applyNumberFormat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1"/>
    <xf numFmtId="0" fontId="3" fillId="0" borderId="0" xfId="0" applyNumberFormat="1" applyFont="1" applyAlignment="1">
      <alignment horizontal="left" vertical="center"/>
    </xf>
    <xf numFmtId="177" fontId="0" fillId="0" borderId="0" xfId="0" applyNumberFormat="1"/>
    <xf numFmtId="0" fontId="0" fillId="0" borderId="0" xfId="0" applyAlignment="1">
      <alignment horizontal="right"/>
    </xf>
    <xf numFmtId="0" fontId="7" fillId="4" borderId="1" xfId="0" applyFont="1" applyFill="1" applyBorder="1"/>
    <xf numFmtId="20" fontId="7" fillId="4" borderId="1" xfId="0" applyNumberFormat="1" applyFont="1" applyFill="1" applyBorder="1"/>
    <xf numFmtId="176" fontId="7" fillId="4" borderId="1" xfId="0" applyNumberFormat="1" applyFont="1" applyFill="1" applyBorder="1"/>
    <xf numFmtId="0" fontId="7" fillId="0" borderId="1" xfId="0" applyFont="1" applyBorder="1"/>
    <xf numFmtId="20" fontId="7" fillId="0" borderId="1" xfId="0" applyNumberFormat="1" applyFont="1" applyBorder="1"/>
    <xf numFmtId="176" fontId="7" fillId="0" borderId="1" xfId="0" applyNumberFormat="1" applyFont="1" applyBorder="1"/>
    <xf numFmtId="0" fontId="4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1" applyNumberFormat="1"/>
    <xf numFmtId="178" fontId="0" fillId="0" borderId="0" xfId="0" applyNumberFormat="1"/>
    <xf numFmtId="0" fontId="0" fillId="0" borderId="2" xfId="0" applyFont="1" applyBorder="1"/>
    <xf numFmtId="0" fontId="0" fillId="2" borderId="0" xfId="0" applyFill="1"/>
    <xf numFmtId="0" fontId="2" fillId="2" borderId="0" xfId="1" applyNumberFormat="1" applyFill="1"/>
    <xf numFmtId="0" fontId="0" fillId="2" borderId="0" xfId="0" applyNumberFormat="1" applyFill="1"/>
    <xf numFmtId="22" fontId="0" fillId="2" borderId="0" xfId="0" applyNumberFormat="1" applyFill="1"/>
    <xf numFmtId="178" fontId="0" fillId="2" borderId="0" xfId="0" applyNumberFormat="1" applyFill="1"/>
    <xf numFmtId="176" fontId="0" fillId="2" borderId="0" xfId="0" applyNumberFormat="1" applyFill="1"/>
    <xf numFmtId="0" fontId="0" fillId="2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0" fontId="0" fillId="2" borderId="2" xfId="0" applyFont="1" applyFill="1" applyBorder="1"/>
    <xf numFmtId="0" fontId="0" fillId="2" borderId="0" xfId="0" applyFill="1" applyAlignment="1">
      <alignment horizontal="right"/>
    </xf>
    <xf numFmtId="179" fontId="0" fillId="2" borderId="0" xfId="0" applyNumberFormat="1" applyFill="1"/>
    <xf numFmtId="0" fontId="0" fillId="0" borderId="0" xfId="0" applyFill="1"/>
    <xf numFmtId="0" fontId="0" fillId="0" borderId="0" xfId="0" applyNumberFormat="1" applyFill="1"/>
    <xf numFmtId="0" fontId="8" fillId="0" borderId="0" xfId="0" applyFont="1"/>
    <xf numFmtId="0" fontId="0" fillId="0" borderId="0" xfId="0" applyAlignment="1">
      <alignment vertical="center" wrapText="1"/>
    </xf>
    <xf numFmtId="0" fontId="2" fillId="2" borderId="0" xfId="1" applyFill="1"/>
    <xf numFmtId="22" fontId="7" fillId="2" borderId="1" xfId="0" applyNumberFormat="1" applyFont="1" applyFill="1" applyBorder="1"/>
    <xf numFmtId="0" fontId="0" fillId="2" borderId="0" xfId="0" applyFill="1" applyAlignment="1">
      <alignment vertical="center"/>
    </xf>
    <xf numFmtId="0" fontId="2" fillId="2" borderId="0" xfId="1" applyFill="1" applyAlignment="1">
      <alignment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3">
    <cellStyle name="常规" xfId="0" builtinId="0"/>
    <cellStyle name="常规 2" xfId="2" xr:uid="{1800C28E-274F-234A-AEAD-D860A8ACE913}"/>
    <cellStyle name="超链接" xfId="1" builtinId="8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76" formatCode="h:mm:ss;@"/>
    </dxf>
    <dxf>
      <numFmt numFmtId="0" formatCode="General"/>
      <alignment horizontal="right" vertical="bottom" textRotation="0" wrapText="0" indent="0" justifyLastLine="0" shrinkToFit="0" readingOrder="0"/>
    </dxf>
    <dxf>
      <numFmt numFmtId="176" formatCode="h:mm:ss;@"/>
    </dxf>
    <dxf>
      <numFmt numFmtId="0" formatCode="General"/>
    </dxf>
    <dxf>
      <numFmt numFmtId="0" formatCode="General"/>
    </dxf>
    <dxf>
      <numFmt numFmtId="0" formatCode="General"/>
    </dxf>
    <dxf>
      <numFmt numFmtId="179" formatCode="yyyy/m/d\ h:mm"/>
    </dxf>
    <dxf>
      <numFmt numFmtId="178" formatCode="yyyy/m/d\ h:mm;@"/>
    </dxf>
    <dxf>
      <numFmt numFmtId="179" formatCode="yyyy/m/d\ h:mm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176" formatCode="h:mm:ss;@"/>
    </dxf>
    <dxf>
      <numFmt numFmtId="180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ipocloud-my.sharepoint.cn/Users/allenlin/Desktop/&#24211;&#23384;/COLO%20Site&#36741;&#26448;&#22791;&#20214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盘点表"/>
      <sheetName val="Summary"/>
      <sheetName val="Cable Inventory"/>
      <sheetName val="SFP Inventory"/>
      <sheetName val="Cablespec"/>
    </sheetNames>
    <sheetDataSet>
      <sheetData sheetId="0" refreshError="1"/>
      <sheetData sheetId="1" refreshError="1"/>
      <sheetData sheetId="2"/>
      <sheetData sheetId="3"/>
      <sheetData sheetId="4">
        <row r="1">
          <cell r="Q1" t="str">
            <v>Cable Type</v>
          </cell>
          <cell r="R1" t="str">
            <v>Category</v>
          </cell>
          <cell r="S1" t="str">
            <v>Cable Type</v>
          </cell>
          <cell r="T1" t="str">
            <v>Cable Connector</v>
          </cell>
          <cell r="U1" t="str">
            <v>Cable Type</v>
          </cell>
          <cell r="V1" t="str">
            <v>Length</v>
          </cell>
          <cell r="AC1" t="str">
            <v>Cable Color</v>
          </cell>
        </row>
        <row r="2">
          <cell r="Q2" t="str">
            <v>Fiber</v>
          </cell>
          <cell r="S2" t="str">
            <v>Fiber</v>
          </cell>
          <cell r="U2" t="str">
            <v>Fiber</v>
          </cell>
          <cell r="AC2" t="str">
            <v>Blue</v>
          </cell>
        </row>
        <row r="3">
          <cell r="Q3" t="str">
            <v>Fiber</v>
          </cell>
          <cell r="S3" t="str">
            <v>Fiber</v>
          </cell>
          <cell r="U3" t="str">
            <v>Fiber</v>
          </cell>
          <cell r="AC3" t="str">
            <v>Gray</v>
          </cell>
        </row>
        <row r="4">
          <cell r="Q4" t="str">
            <v>Copper</v>
          </cell>
          <cell r="S4" t="str">
            <v>Copper</v>
          </cell>
          <cell r="U4" t="str">
            <v>Fiber</v>
          </cell>
          <cell r="AC4" t="str">
            <v>Yellow</v>
          </cell>
        </row>
        <row r="5">
          <cell r="Q5" t="str">
            <v>Power Cord</v>
          </cell>
          <cell r="S5" t="str">
            <v>Power Cord</v>
          </cell>
          <cell r="U5" t="str">
            <v>Fiber</v>
          </cell>
          <cell r="AC5" t="str">
            <v>Amber</v>
          </cell>
        </row>
        <row r="6">
          <cell r="S6" t="str">
            <v>Power Cord</v>
          </cell>
          <cell r="U6" t="str">
            <v>Fiber</v>
          </cell>
          <cell r="AC6" t="str">
            <v>Green</v>
          </cell>
        </row>
        <row r="7">
          <cell r="S7" t="str">
            <v>Power Cord</v>
          </cell>
          <cell r="U7" t="str">
            <v>Fiber</v>
          </cell>
          <cell r="AC7" t="str">
            <v>Light Blue</v>
          </cell>
        </row>
        <row r="8">
          <cell r="S8" t="str">
            <v>Power Cord</v>
          </cell>
          <cell r="U8" t="str">
            <v>Fiber</v>
          </cell>
          <cell r="AC8" t="str">
            <v>Black</v>
          </cell>
        </row>
        <row r="9">
          <cell r="S9" t="str">
            <v>Power Cord</v>
          </cell>
          <cell r="U9" t="str">
            <v>Fiber</v>
          </cell>
        </row>
        <row r="10">
          <cell r="S10" t="str">
            <v>Power Cord</v>
          </cell>
          <cell r="U10" t="str">
            <v>Fiber</v>
          </cell>
        </row>
        <row r="11">
          <cell r="U11" t="str">
            <v>Fiber</v>
          </cell>
        </row>
        <row r="12">
          <cell r="U12" t="str">
            <v>Fiber</v>
          </cell>
        </row>
        <row r="13">
          <cell r="U13" t="str">
            <v>Fiber</v>
          </cell>
        </row>
        <row r="14">
          <cell r="U14" t="str">
            <v>Fiber</v>
          </cell>
        </row>
        <row r="15">
          <cell r="U15" t="str">
            <v>Fiber</v>
          </cell>
        </row>
        <row r="16">
          <cell r="U16" t="str">
            <v>Fiber</v>
          </cell>
        </row>
        <row r="17">
          <cell r="U17" t="str">
            <v>Fiber</v>
          </cell>
        </row>
        <row r="18">
          <cell r="U18" t="str">
            <v>Fiber</v>
          </cell>
        </row>
        <row r="19">
          <cell r="U19" t="str">
            <v>Fiber</v>
          </cell>
        </row>
        <row r="20">
          <cell r="U20" t="str">
            <v>Fiber</v>
          </cell>
        </row>
        <row r="21">
          <cell r="U21" t="str">
            <v>Fiber</v>
          </cell>
        </row>
        <row r="22">
          <cell r="U22" t="str">
            <v>Fiber</v>
          </cell>
        </row>
        <row r="23">
          <cell r="U23" t="str">
            <v>Fiber</v>
          </cell>
        </row>
        <row r="24">
          <cell r="U24" t="str">
            <v>Fiber</v>
          </cell>
        </row>
        <row r="25">
          <cell r="U25" t="str">
            <v>Copper</v>
          </cell>
        </row>
        <row r="26">
          <cell r="U26" t="str">
            <v>Copper</v>
          </cell>
        </row>
        <row r="27">
          <cell r="U27" t="str">
            <v>Copper</v>
          </cell>
        </row>
        <row r="28">
          <cell r="U28" t="str">
            <v>Copper</v>
          </cell>
        </row>
        <row r="29">
          <cell r="U29" t="str">
            <v>Copper</v>
          </cell>
        </row>
        <row r="30">
          <cell r="U30" t="str">
            <v>Copper</v>
          </cell>
        </row>
        <row r="31">
          <cell r="U31" t="str">
            <v>Copper</v>
          </cell>
        </row>
        <row r="32">
          <cell r="U32" t="str">
            <v>Copper</v>
          </cell>
        </row>
        <row r="33">
          <cell r="U33" t="str">
            <v>Copper</v>
          </cell>
        </row>
        <row r="34">
          <cell r="U34" t="str">
            <v>Copper</v>
          </cell>
        </row>
        <row r="35">
          <cell r="U35" t="str">
            <v>Copper</v>
          </cell>
        </row>
        <row r="36">
          <cell r="U36" t="str">
            <v>Copper</v>
          </cell>
        </row>
        <row r="37">
          <cell r="U37" t="str">
            <v>Copper</v>
          </cell>
        </row>
        <row r="38">
          <cell r="U38" t="str">
            <v>Copper</v>
          </cell>
        </row>
        <row r="39">
          <cell r="U39" t="str">
            <v>Copper</v>
          </cell>
        </row>
        <row r="40">
          <cell r="U40" t="str">
            <v>Copper</v>
          </cell>
        </row>
        <row r="41">
          <cell r="U41" t="str">
            <v>Copper</v>
          </cell>
        </row>
        <row r="42">
          <cell r="U42" t="str">
            <v>Copper</v>
          </cell>
        </row>
        <row r="43">
          <cell r="U43" t="str">
            <v>Copper</v>
          </cell>
        </row>
        <row r="44">
          <cell r="U44" t="str">
            <v>Copper</v>
          </cell>
        </row>
        <row r="45">
          <cell r="U45" t="str">
            <v>Copper</v>
          </cell>
        </row>
        <row r="46">
          <cell r="U46" t="str">
            <v>Copper</v>
          </cell>
        </row>
        <row r="47">
          <cell r="U47" t="str">
            <v>Copper</v>
          </cell>
        </row>
        <row r="48">
          <cell r="U48" t="str">
            <v>Copper</v>
          </cell>
        </row>
        <row r="49">
          <cell r="U49" t="str">
            <v>Copper</v>
          </cell>
        </row>
        <row r="50">
          <cell r="U50" t="str">
            <v>Copper</v>
          </cell>
        </row>
        <row r="51">
          <cell r="U51" t="str">
            <v>Copper</v>
          </cell>
        </row>
        <row r="52">
          <cell r="U52" t="str">
            <v>Copper</v>
          </cell>
        </row>
        <row r="53">
          <cell r="U53" t="str">
            <v>Copper</v>
          </cell>
        </row>
        <row r="54">
          <cell r="U54" t="str">
            <v>Power cord</v>
          </cell>
        </row>
        <row r="55">
          <cell r="U55" t="str">
            <v>Power cord</v>
          </cell>
        </row>
        <row r="56">
          <cell r="U56" t="str">
            <v>Power cord</v>
          </cell>
        </row>
        <row r="57">
          <cell r="U57" t="str">
            <v>Power cord</v>
          </cell>
        </row>
        <row r="58">
          <cell r="U58" t="str">
            <v>Power cord</v>
          </cell>
        </row>
        <row r="59">
          <cell r="U59" t="str">
            <v>Power cord</v>
          </cell>
        </row>
        <row r="60">
          <cell r="U60" t="str">
            <v>Power cord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林 坤" id="{CC3F4864-52FB-2F4C-9A39-57266D678939}" userId="S::kun.lin@aipocloud.com::5474b4c6-8e6f-4524-877a-834606fd1e7c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64.428804282405" createdVersion="6" refreshedVersion="6" minRefreshableVersion="3" recordCount="64" xr:uid="{315C85B8-ED62-C948-BAFF-5BC590D53ACD}">
  <cacheSource type="worksheet">
    <worksheetSource name="Table1"/>
  </cacheSource>
  <cacheFields count="24">
    <cacheField name="Site ID" numFmtId="0">
      <sharedItems containsBlank="1" count="16">
        <s v="DR Peng Shanghai"/>
        <s v="CU Chengdu"/>
        <s v="CT Guian"/>
        <s v="CM Guangzhou"/>
        <s v="CU Guangzhou"/>
        <s v="CU Beijing"/>
        <s v="CU Shanghai"/>
        <s v="DR Peng Beijing"/>
        <s v="CM Chengdu"/>
        <s v="CM Beijing"/>
        <s v="CU Wuhan"/>
        <s v="CM Wuhan"/>
        <s v="CT Chengdu"/>
        <s v="CT Shanghai"/>
        <s v="CT Beijing"/>
        <m u="1"/>
      </sharedItems>
    </cacheField>
    <cacheField name="Requester Name" numFmtId="0">
      <sharedItems/>
    </cacheField>
    <cacheField name="FE Name" numFmtId="0">
      <sharedItems containsBlank="1"/>
    </cacheField>
    <cacheField name="Contact Information" numFmtId="0">
      <sharedItems/>
    </cacheField>
    <cacheField name="Request Via?" numFmtId="0">
      <sharedItems/>
    </cacheField>
    <cacheField name="Token Type" numFmtId="0">
      <sharedItems count="3">
        <s v="Breakfix-A"/>
        <s v="Daily-A"/>
        <s v="Breakfix-B"/>
      </sharedItems>
    </cacheField>
    <cacheField name="Request Year-Month" numFmtId="0">
      <sharedItems count="12">
        <s v="2020-4"/>
        <s v="2020-5"/>
        <s v="2020-6"/>
        <s v="2020-7"/>
        <s v="2020-8"/>
        <s v="2020-9"/>
        <s v="2020-10"/>
        <s v="2020-11"/>
        <s v="2020-12"/>
        <s v="2021-1"/>
        <s v="2021-2"/>
        <s v="2021-3"/>
      </sharedItems>
    </cacheField>
    <cacheField name="Request Time" numFmtId="0">
      <sharedItems containsSemiMixedTypes="0" containsNonDate="0" containsDate="1" containsString="0" minDate="2020-04-03T09:00:00" maxDate="2021-03-01T10:43:00"/>
    </cacheField>
    <cacheField name="Arrival Time" numFmtId="0">
      <sharedItems containsSemiMixedTypes="0" containsNonDate="0" containsDate="1" containsString="0" minDate="2020-04-03T10:00:00" maxDate="2021-03-01T11:57:00"/>
    </cacheField>
    <cacheField name="Completed Time" numFmtId="0">
      <sharedItems containsSemiMixedTypes="0" containsNonDate="0" containsDate="1" containsString="0" minDate="2020-04-03T10:14:00" maxDate="2021-03-01T12:17:00"/>
    </cacheField>
    <cacheField name="Ticket ID" numFmtId="0">
      <sharedItems containsBlank="1" count="61">
        <s v="RITM0010220"/>
        <s v="RITM0010225 "/>
        <s v="Test1"/>
        <s v="Test2"/>
        <s v="INC000014506"/>
        <s v="SCTASK0010340"/>
        <s v="RITM0010258"/>
        <s v="SCTASK0010346"/>
        <s v="SCTASK0010359"/>
        <s v="SCTASK0010365"/>
        <s v="SCTASK0010364"/>
        <s v="SCTASK0010369"/>
        <s v="SCTASK0010372"/>
        <s v="SCTASK0010376"/>
        <s v="SCTASK0010388"/>
        <s v="RITM0010300"/>
        <s v="SCTASK0010409"/>
        <s v="SCTASK0010416"/>
        <s v="RITM0010349"/>
        <s v="SCTASK0010442"/>
        <s v="SCTASK0010462"/>
        <s v="SCTASK0010471"/>
        <s v="SCTASK0010474"/>
        <s v="RITM0010386"/>
        <s v="SCTASK0010484"/>
        <s v="RITM0010410"/>
        <s v="INC000017056"/>
        <s v="SCTASK0010505"/>
        <s v="RITM0010436"/>
        <s v="SCTASK0010532"/>
        <s v="SCTASK0010531"/>
        <s v="SCTASK0010599"/>
        <s v="SCTASK0010621"/>
        <s v="SCTASK0010619"/>
        <s v="SCTASK0010644"/>
        <s v="RITM0010538"/>
        <s v="SCTASK0010655"/>
        <s v="RITM0010572&amp;RITM0010573"/>
        <s v="INC000019147"/>
        <s v="SCTASK0010730"/>
        <s v="SCTASK0010731"/>
        <s v="SCTASK0010743"/>
        <s v="SCTASK0010781"/>
        <s v="SCTASK0010790"/>
        <s v="SCTASK0010791"/>
        <s v="SCTASK0010796"/>
        <s v="SCTASK0010793"/>
        <s v="SCTASK0010795"/>
        <s v="RITM0010696"/>
        <s v="SCTASK0010783"/>
        <s v="SCTASK0010823"/>
        <s v="RITM0010733"/>
        <s v="SCTASK0010814"/>
        <s v="SCTASK0010811"/>
        <s v="SCTASK0010852"/>
        <s v="SCTASK0010809"/>
        <s v="SCTASK0010898"/>
        <s v="SCTASK0010899"/>
        <s v="SCTASK0010816"/>
        <m u="1"/>
        <s v="Test" u="1"/>
      </sharedItems>
    </cacheField>
    <cacheField name="Ticket Details" numFmtId="0">
      <sharedItems/>
    </cacheField>
    <cacheField name="Task ID" numFmtId="0">
      <sharedItems containsBlank="1"/>
    </cacheField>
    <cacheField name="辅助列1" numFmtId="0">
      <sharedItems/>
    </cacheField>
    <cacheField name="辅助列2" numFmtId="0">
      <sharedItems/>
    </cacheField>
    <cacheField name="SLA  Response Duration" numFmtId="176">
      <sharedItems containsSemiMixedTypes="0" containsNonDate="0" containsDate="1" containsString="0" minDate="1899-12-30T00:00:00" maxDate="1899-12-30T03:09:00"/>
    </cacheField>
    <cacheField name="SLA Meet？" numFmtId="0">
      <sharedItems/>
    </cacheField>
    <cacheField name="Duration" numFmtId="176">
      <sharedItems containsSemiMixedTypes="0" containsNonDate="0" containsDate="1" containsString="0" minDate="1899-12-30T00:10:00" maxDate="1899-12-30T06:33:00"/>
    </cacheField>
    <cacheField name="Duration in business hour" numFmtId="0">
      <sharedItems containsBlank="1"/>
    </cacheField>
    <cacheField name="Duration in non-business hour" numFmtId="0">
      <sharedItems containsNonDate="0" containsString="0" containsBlank="1"/>
    </cacheField>
    <cacheField name="Number of Tokens" numFmtId="0">
      <sharedItems containsMixedTypes="1" containsNumber="1" containsInteger="1" minValue="1" maxValue="4"/>
    </cacheField>
    <cacheField name="Unitprice" numFmtId="0">
      <sharedItems containsMixedTypes="1" containsNumber="1" containsInteger="1" minValue="0" maxValue="2000"/>
    </cacheField>
    <cacheField name="Cost" numFmtId="0">
      <sharedItems containsMixedTypes="1" containsNumber="1" containsInteger="1" minValue="0" maxValue="2000"/>
    </cacheField>
    <cacheField name="列1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x v="0"/>
    <s v="叶沛"/>
    <s v="童庆政"/>
    <s v="Click for details of DR Peng Shanghai-童庆政"/>
    <s v="邮件"/>
    <x v="0"/>
    <x v="0"/>
    <d v="2020-04-03T09:00:00"/>
    <d v="2020-04-03T10:00:00"/>
    <d v="2020-04-03T10:14:00"/>
    <x v="0"/>
    <s v="Click to view RITM0010220"/>
    <m/>
    <s v="无"/>
    <s v="无"/>
    <d v="1899-12-30T01:00:00"/>
    <s v="YES"/>
    <d v="1899-12-30T00:14:00"/>
    <e v="#VALUE!"/>
    <m/>
    <n v="1"/>
    <n v="900"/>
    <n v="900"/>
    <m/>
  </r>
  <r>
    <x v="0"/>
    <s v="叶沛"/>
    <s v="童庆政"/>
    <s v="Click for details of DR Peng Shanghai-童庆政"/>
    <s v="邮件"/>
    <x v="0"/>
    <x v="0"/>
    <d v="2020-04-03T11:50:00"/>
    <d v="2020-04-03T11:54:00"/>
    <d v="2020-04-03T12:06:00"/>
    <x v="0"/>
    <s v="Click to view RITM0010220"/>
    <m/>
    <s v="重复"/>
    <s v="重复"/>
    <d v="1899-12-30T00:04:00"/>
    <s v="YES"/>
    <d v="1899-12-30T00:12:00"/>
    <e v="#VALUE!"/>
    <m/>
    <n v="1"/>
    <n v="900"/>
    <n v="900"/>
    <m/>
  </r>
  <r>
    <x v="1"/>
    <s v="叶沛"/>
    <s v="金浩来"/>
    <s v="Click for details of CU Chengdu-金浩来"/>
    <s v="邮件"/>
    <x v="0"/>
    <x v="0"/>
    <d v="2020-04-07T10:00:00"/>
    <d v="2020-04-07T10:23:00"/>
    <d v="2020-04-07T15:56:00"/>
    <x v="1"/>
    <s v="Click to view RITM0010225 "/>
    <m/>
    <s v="无"/>
    <s v="无"/>
    <d v="1899-12-30T00:23:00"/>
    <s v="YES"/>
    <d v="1899-12-30T05:33:00"/>
    <m/>
    <m/>
    <n v="3"/>
    <n v="240"/>
    <n v="720"/>
    <m/>
  </r>
  <r>
    <x v="2"/>
    <s v="张路"/>
    <s v="GZCTYUN"/>
    <s v=""/>
    <s v="邮件"/>
    <x v="1"/>
    <x v="1"/>
    <d v="2020-05-05T07:52:00"/>
    <d v="2020-05-05T08:12:00"/>
    <d v="2020-05-05T08:49:00"/>
    <x v="2"/>
    <s v="Click to view Test1"/>
    <s v="Test1"/>
    <s v="无"/>
    <s v="无"/>
    <d v="1899-12-30T00:20:00"/>
    <s v="YES"/>
    <d v="1899-12-30T00:37:00"/>
    <m/>
    <m/>
    <n v="1"/>
    <n v="0"/>
    <n v="0"/>
    <m/>
  </r>
  <r>
    <x v="2"/>
    <s v="张路"/>
    <s v="GZCTYUN"/>
    <s v=""/>
    <s v="邮件"/>
    <x v="1"/>
    <x v="1"/>
    <d v="2020-05-07T16:40:00"/>
    <d v="2020-05-07T16:42:00"/>
    <d v="2020-05-07T17:20:00"/>
    <x v="3"/>
    <s v="Click to view Test2"/>
    <s v="Test2"/>
    <s v="重复"/>
    <s v="无"/>
    <d v="1899-12-30T00:02:00"/>
    <s v="YES"/>
    <d v="1899-12-30T00:38:00"/>
    <m/>
    <m/>
    <n v="1"/>
    <n v="0"/>
    <n v="0"/>
    <m/>
  </r>
  <r>
    <x v="0"/>
    <s v="孙政"/>
    <s v="童庆政"/>
    <s v="Click for details of DR Peng Shanghai-童庆政"/>
    <s v="Portal"/>
    <x v="0"/>
    <x v="1"/>
    <d v="2020-05-22T09:32:00"/>
    <d v="2020-05-22T09:57:00"/>
    <d v="2020-05-22T10:50:00"/>
    <x v="0"/>
    <s v="Click to view RITM0010220"/>
    <m/>
    <s v="重复"/>
    <s v="重复"/>
    <d v="1899-12-30T00:25:00"/>
    <s v="YES"/>
    <d v="1899-12-30T00:53:00"/>
    <e v="#VALUE!"/>
    <m/>
    <n v="1"/>
    <n v="900"/>
    <n v="900"/>
    <m/>
  </r>
  <r>
    <x v="3"/>
    <s v="林坤"/>
    <m/>
    <s v="Click for details of CM Guangzhou-"/>
    <s v="邮件"/>
    <x v="1"/>
    <x v="1"/>
    <d v="2020-05-27T09:30:00"/>
    <d v="2020-05-27T09:30:00"/>
    <d v="2020-05-27T10:55:00"/>
    <x v="4"/>
    <s v="Click to view INC000014506"/>
    <m/>
    <s v="无"/>
    <s v="无"/>
    <d v="1899-12-30T00:00:00"/>
    <s v="YES"/>
    <d v="1899-12-30T01:25:00"/>
    <e v="#VALUE!"/>
    <m/>
    <n v="1"/>
    <n v="0"/>
    <n v="0"/>
    <m/>
  </r>
  <r>
    <x v="4"/>
    <s v="唐鹭"/>
    <s v="莫均波"/>
    <s v=""/>
    <s v="邮件"/>
    <x v="0"/>
    <x v="1"/>
    <d v="2020-05-29T15:00:00"/>
    <d v="2020-05-29T15:34:00"/>
    <d v="2020-05-29T17:07:00"/>
    <x v="5"/>
    <s v="Click to view SCTASK0010340"/>
    <s v="SCTASK0010340"/>
    <s v="无"/>
    <s v="无"/>
    <d v="1899-12-30T00:34:00"/>
    <s v="YES"/>
    <d v="1899-12-30T01:33:00"/>
    <e v="#VALUE!"/>
    <m/>
    <n v="1"/>
    <n v="240"/>
    <n v="240"/>
    <m/>
  </r>
  <r>
    <x v="5"/>
    <s v="唐鹭"/>
    <s v="高亚楠"/>
    <s v="Click for details of CU Beijing-高亚楠"/>
    <s v="邮件"/>
    <x v="0"/>
    <x v="2"/>
    <d v="2020-06-01T12:50:00"/>
    <d v="2020-06-01T13:57:00"/>
    <d v="2020-06-01T20:08:00"/>
    <x v="6"/>
    <s v="Click to view RITM0010258"/>
    <m/>
    <s v="无"/>
    <s v="无"/>
    <d v="1899-12-30T01:07:00"/>
    <s v="YES"/>
    <d v="1899-12-30T06:11:00"/>
    <e v="#VALUE!"/>
    <m/>
    <n v="4"/>
    <n v="240"/>
    <n v="960"/>
    <m/>
  </r>
  <r>
    <x v="5"/>
    <s v="卓力峰"/>
    <s v="高亚楠"/>
    <s v="Click for details of CU Beijing-高亚楠"/>
    <s v="邮件"/>
    <x v="0"/>
    <x v="2"/>
    <d v="2020-06-03T11:32:00"/>
    <d v="2020-06-03T12:21:00"/>
    <d v="2020-06-03T14:20:00"/>
    <x v="7"/>
    <s v="Click to view SCTASK0010346"/>
    <s v="SCTASK0010346"/>
    <s v="重复"/>
    <s v="无"/>
    <d v="1899-12-30T00:49:00"/>
    <s v="YES"/>
    <d v="1899-12-30T01:59:00"/>
    <e v="#VALUE!"/>
    <m/>
    <n v="1"/>
    <n v="240"/>
    <n v="240"/>
    <m/>
  </r>
  <r>
    <x v="1"/>
    <s v="马雪丽"/>
    <s v="金浩来"/>
    <s v="Click for details of CU Chengdu-金浩来"/>
    <s v="邮件"/>
    <x v="0"/>
    <x v="2"/>
    <d v="2020-06-22T13:53:00"/>
    <d v="2020-06-22T14:32:00"/>
    <d v="2020-06-22T17:08:00"/>
    <x v="8"/>
    <s v="Click to view SCTASK0010359"/>
    <s v="SCTASK0010359"/>
    <s v="重复"/>
    <s v="无"/>
    <d v="1899-12-30T00:39:00"/>
    <s v="YES"/>
    <d v="1899-12-30T02:36:00"/>
    <e v="#VALUE!"/>
    <m/>
    <n v="2"/>
    <n v="240"/>
    <n v="480"/>
    <m/>
  </r>
  <r>
    <x v="3"/>
    <s v="林坤"/>
    <m/>
    <s v="Click for details of CM Guangzhou-"/>
    <s v="邮件"/>
    <x v="1"/>
    <x v="2"/>
    <d v="2020-06-24T09:30:00"/>
    <d v="2020-06-24T09:30:00"/>
    <d v="2020-06-24T11:30:00"/>
    <x v="4"/>
    <s v="Click to view INC000014506"/>
    <m/>
    <s v="重复"/>
    <s v="重复"/>
    <d v="1899-12-30T00:00:00"/>
    <s v="YES"/>
    <d v="1899-12-30T02:00:00"/>
    <e v="#VALUE!"/>
    <m/>
    <n v="1"/>
    <n v="0"/>
    <n v="0"/>
    <m/>
  </r>
  <r>
    <x v="6"/>
    <s v="寿晓俊"/>
    <s v="钟一帆"/>
    <s v="Click for details of CU Shanghai-钟一帆"/>
    <s v="邮件"/>
    <x v="0"/>
    <x v="3"/>
    <d v="2020-07-01T14:00:00"/>
    <d v="2020-07-01T14:00:00"/>
    <d v="2020-07-01T14:35:00"/>
    <x v="9"/>
    <s v="Click to view SCTASK0010365"/>
    <s v="SCTASK0010365"/>
    <s v="无"/>
    <s v="无"/>
    <d v="1899-12-30T00:00:00"/>
    <s v="YES"/>
    <d v="1899-12-30T00:35:00"/>
    <e v="#VALUE!"/>
    <m/>
    <n v="1"/>
    <n v="240"/>
    <n v="240"/>
    <m/>
  </r>
  <r>
    <x v="3"/>
    <s v="林坤"/>
    <m/>
    <s v="Click for details of CM Guangzhou-"/>
    <s v="邮件"/>
    <x v="1"/>
    <x v="3"/>
    <d v="2020-07-03T09:30:00"/>
    <d v="2020-07-03T09:30:00"/>
    <d v="2020-07-03T12:00:00"/>
    <x v="4"/>
    <s v="Click to view INC000014506"/>
    <m/>
    <s v="重复"/>
    <s v="重复"/>
    <d v="1899-12-30T00:00:00"/>
    <s v="YES"/>
    <d v="1899-12-30T02:30:00"/>
    <e v="#VALUE!"/>
    <m/>
    <n v="1"/>
    <n v="0"/>
    <n v="0"/>
    <m/>
  </r>
  <r>
    <x v="5"/>
    <s v="胡凡"/>
    <s v="高亚楠"/>
    <s v=""/>
    <s v="邮件"/>
    <x v="0"/>
    <x v="3"/>
    <d v="2020-07-03T14:00:00"/>
    <d v="2020-07-03T14:00:00"/>
    <d v="2020-07-03T15:20:00"/>
    <x v="10"/>
    <s v="Click to view SCTASK0010364"/>
    <s v="SCTASK0010364"/>
    <s v="重复"/>
    <s v="无"/>
    <d v="1899-12-30T00:00:00"/>
    <s v="YES"/>
    <d v="1899-12-30T01:20:00"/>
    <e v="#VALUE!"/>
    <m/>
    <n v="1"/>
    <n v="240"/>
    <n v="240"/>
    <m/>
  </r>
  <r>
    <x v="0"/>
    <s v="唐鹭"/>
    <s v="童庆政"/>
    <s v="Click for details of DR Peng Shanghai-童庆政"/>
    <s v="邮件"/>
    <x v="0"/>
    <x v="3"/>
    <d v="2020-07-03T15:00:00"/>
    <d v="2020-07-03T15:05:00"/>
    <d v="2020-07-03T15:51:00"/>
    <x v="11"/>
    <s v="Click to view SCTASK0010369"/>
    <s v="SCTASK0010369"/>
    <s v="重复"/>
    <s v="无"/>
    <d v="1899-12-30T00:05:00"/>
    <s v="YES"/>
    <d v="1899-12-30T00:46:00"/>
    <e v="#VALUE!"/>
    <m/>
    <n v="1"/>
    <n v="900"/>
    <n v="900"/>
    <m/>
  </r>
  <r>
    <x v="5"/>
    <s v="唐鹭"/>
    <s v="高亚楠"/>
    <s v=""/>
    <s v="邮件"/>
    <x v="0"/>
    <x v="3"/>
    <d v="2020-07-06T14:00:00"/>
    <d v="2020-07-06T14:00:00"/>
    <d v="2020-07-06T16:00:00"/>
    <x v="12"/>
    <s v="Click to view SCTASK0010372"/>
    <s v="SCTASK0010372"/>
    <s v="重复"/>
    <s v="无"/>
    <d v="1899-12-30T00:00:00"/>
    <s v="YES"/>
    <d v="1899-12-30T02:00:00"/>
    <e v="#VALUE!"/>
    <m/>
    <n v="1"/>
    <n v="240"/>
    <n v="240"/>
    <m/>
  </r>
  <r>
    <x v="6"/>
    <s v="唐鹭"/>
    <s v="钟一帆"/>
    <s v="Click for details of CU Shanghai-钟一帆"/>
    <s v="邮件"/>
    <x v="0"/>
    <x v="3"/>
    <d v="2020-07-15T10:00:00"/>
    <d v="2020-07-15T10:00:00"/>
    <d v="2020-07-15T11:52:00"/>
    <x v="13"/>
    <s v="Click to view SCTASK0010376"/>
    <s v="SCTASK0010376"/>
    <s v="重复"/>
    <s v="无"/>
    <d v="1899-12-30T00:00:00"/>
    <s v="YES"/>
    <d v="1899-12-30T01:52:00"/>
    <e v="#VALUE!"/>
    <m/>
    <n v="1"/>
    <n v="240"/>
    <n v="240"/>
    <m/>
  </r>
  <r>
    <x v="5"/>
    <s v="唐鹭"/>
    <s v="高亚楠"/>
    <s v="Click for details of CU Beijing-高亚楠"/>
    <s v="邮件"/>
    <x v="0"/>
    <x v="3"/>
    <d v="2020-07-30T14:00:00"/>
    <d v="2020-07-30T14:00:00"/>
    <d v="2020-07-30T16:00:00"/>
    <x v="14"/>
    <s v="Click to view SCTASK0010388"/>
    <s v="SCTASK0010388"/>
    <s v="重复"/>
    <s v="无"/>
    <d v="1899-12-30T00:00:00"/>
    <s v="YES"/>
    <d v="1899-12-30T02:00:00"/>
    <e v="#VALUE!"/>
    <m/>
    <n v="1"/>
    <n v="240"/>
    <n v="240"/>
    <m/>
  </r>
  <r>
    <x v="3"/>
    <s v="林坤"/>
    <m/>
    <s v=""/>
    <s v="邮件"/>
    <x v="1"/>
    <x v="4"/>
    <d v="2020-08-05T10:00:00"/>
    <d v="2020-08-05T10:00:00"/>
    <d v="2020-08-05T15:00:00"/>
    <x v="4"/>
    <s v="Click to view INC000014506"/>
    <m/>
    <s v="重复"/>
    <s v="重复"/>
    <d v="1899-12-30T00:00:00"/>
    <s v="YES"/>
    <d v="1899-12-30T05:00:00"/>
    <e v="#VALUE!"/>
    <m/>
    <n v="2"/>
    <n v="0"/>
    <n v="0"/>
    <m/>
  </r>
  <r>
    <x v="5"/>
    <s v="唐鹭"/>
    <s v="高亚楠"/>
    <s v=""/>
    <s v="邮件"/>
    <x v="0"/>
    <x v="4"/>
    <d v="2020-08-11T14:00:00"/>
    <d v="2020-08-11T14:00:00"/>
    <d v="2020-08-11T14:40:00"/>
    <x v="15"/>
    <s v="Click to view RITM0010300"/>
    <m/>
    <s v="重复"/>
    <s v="无"/>
    <d v="1899-12-30T00:00:00"/>
    <s v="YES"/>
    <d v="1899-12-30T00:40:00"/>
    <e v="#VALUE!"/>
    <m/>
    <n v="1"/>
    <n v="240"/>
    <n v="240"/>
    <m/>
  </r>
  <r>
    <x v="3"/>
    <s v="林坤"/>
    <m/>
    <s v="Click for details of CM Guangzhou-"/>
    <s v="邮件"/>
    <x v="0"/>
    <x v="4"/>
    <d v="2020-08-14T11:00:00"/>
    <d v="2020-08-14T11:00:00"/>
    <d v="2020-08-14T11:40:00"/>
    <x v="16"/>
    <s v="Click to view SCTASK0010409"/>
    <s v="SCTASK0010409"/>
    <s v="重复"/>
    <s v="无"/>
    <d v="1899-12-30T00:00:00"/>
    <s v="YES"/>
    <d v="1899-12-30T00:40:00"/>
    <e v="#VALUE!"/>
    <m/>
    <n v="1"/>
    <n v="1000"/>
    <n v="1000"/>
    <m/>
  </r>
  <r>
    <x v="7"/>
    <s v="胡凡"/>
    <s v="杨介沉"/>
    <s v=""/>
    <s v="Portal"/>
    <x v="0"/>
    <x v="4"/>
    <d v="2020-08-19T10:00:00"/>
    <d v="2020-08-19T10:00:00"/>
    <d v="2020-08-19T11:00:00"/>
    <x v="17"/>
    <s v="Click to view SCTASK0010416"/>
    <s v="SCTASK0010416"/>
    <s v="无"/>
    <s v="无"/>
    <d v="1899-12-30T00:00:00"/>
    <s v="YES"/>
    <d v="1899-12-30T01:00:00"/>
    <e v="#VALUE!"/>
    <m/>
    <n v="1"/>
    <n v="900"/>
    <n v="900"/>
    <m/>
  </r>
  <r>
    <x v="7"/>
    <s v="远辉"/>
    <s v="马琳"/>
    <s v="Click for details of DR Peng Beijing-马琳"/>
    <s v="Portal"/>
    <x v="0"/>
    <x v="4"/>
    <d v="2020-08-31T10:00:00"/>
    <d v="2020-08-31T10:54:00"/>
    <d v="2020-08-31T12:54:00"/>
    <x v="18"/>
    <s v="Click to view RITM0010349"/>
    <m/>
    <s v="重复"/>
    <s v="无"/>
    <d v="1899-12-30T00:54:00"/>
    <s v="YES"/>
    <d v="1899-12-30T02:00:00"/>
    <e v="#VALUE!"/>
    <m/>
    <n v="1"/>
    <n v="900"/>
    <n v="900"/>
    <m/>
  </r>
  <r>
    <x v="5"/>
    <s v="卓力峰"/>
    <s v="高亚楠"/>
    <s v="Click for details of CU Beijing-高亚楠"/>
    <s v="邮件"/>
    <x v="0"/>
    <x v="5"/>
    <d v="2020-09-01T10:00:00"/>
    <d v="2020-09-01T10:00:00"/>
    <d v="2020-09-01T11:00:00"/>
    <x v="19"/>
    <s v="Click to view SCTASK0010442"/>
    <s v="SCTASK0010442"/>
    <s v="重复"/>
    <s v="无"/>
    <d v="1899-12-30T00:00:00"/>
    <s v="YES"/>
    <d v="1899-12-30T01:00:00"/>
    <e v="#VALUE!"/>
    <m/>
    <n v="1"/>
    <n v="240"/>
    <n v="240"/>
    <m/>
  </r>
  <r>
    <x v="8"/>
    <s v="林坤"/>
    <m/>
    <s v=""/>
    <s v="邮件"/>
    <x v="0"/>
    <x v="5"/>
    <d v="2020-09-14T13:00:00"/>
    <d v="2020-09-14T14:00:00"/>
    <d v="2020-09-14T15:00:00"/>
    <x v="20"/>
    <s v="Click to view SCTASK0010462"/>
    <s v="SCTASK0010462"/>
    <s v="无"/>
    <s v="无"/>
    <d v="1899-12-30T01:00:00"/>
    <s v="YES"/>
    <d v="1899-12-30T01:00:00"/>
    <e v="#VALUE!"/>
    <m/>
    <n v="1"/>
    <n v="1000"/>
    <n v="1000"/>
    <s v="Just record"/>
  </r>
  <r>
    <x v="8"/>
    <s v="林坤"/>
    <m/>
    <s v=""/>
    <s v="邮件"/>
    <x v="0"/>
    <x v="5"/>
    <d v="2020-09-21T13:30:00"/>
    <d v="2020-09-21T13:30:00"/>
    <d v="2020-09-21T16:00:00"/>
    <x v="21"/>
    <s v="Click to view SCTASK0010471"/>
    <s v="SCTASK0010471"/>
    <s v="重复"/>
    <s v="无"/>
    <d v="1899-12-30T00:00:00"/>
    <s v="YES"/>
    <d v="1899-12-30T02:30:00"/>
    <e v="#VALUE!"/>
    <m/>
    <n v="1"/>
    <n v="1000"/>
    <n v="1000"/>
    <s v="Just record"/>
  </r>
  <r>
    <x v="5"/>
    <s v="卓力峰"/>
    <s v="高亚楠"/>
    <s v="Click for details of CU Beijing-高亚楠"/>
    <s v="邮件"/>
    <x v="0"/>
    <x v="5"/>
    <d v="2020-09-23T10:58:00"/>
    <d v="2020-09-23T11:00:00"/>
    <d v="2020-09-23T11:15:00"/>
    <x v="22"/>
    <s v="Click to view SCTASK0010474"/>
    <s v="SCTASK0010474"/>
    <s v="重复"/>
    <s v="无"/>
    <d v="1899-12-30T00:02:00"/>
    <s v="YES"/>
    <d v="1899-12-30T00:15:00"/>
    <e v="#VALUE!"/>
    <m/>
    <n v="1"/>
    <n v="240"/>
    <n v="240"/>
    <m/>
  </r>
  <r>
    <x v="0"/>
    <s v="孙政"/>
    <s v="朱欣悦"/>
    <s v="Click for details of DR Peng Shanghai-朱欣悦"/>
    <s v="Portal"/>
    <x v="0"/>
    <x v="5"/>
    <d v="2020-09-23T15:42:00"/>
    <d v="2020-09-23T16:00:00"/>
    <d v="2020-09-23T17:15:00"/>
    <x v="23"/>
    <s v="Click to view RITM0010386"/>
    <m/>
    <s v="重复"/>
    <s v="无"/>
    <d v="1899-12-30T00:18:00"/>
    <s v="YES"/>
    <d v="1899-12-30T01:15:00"/>
    <e v="#VALUE!"/>
    <m/>
    <n v="1"/>
    <n v="900"/>
    <n v="900"/>
    <m/>
  </r>
  <r>
    <x v="1"/>
    <s v="唐鹭"/>
    <s v="金浩来"/>
    <s v="Click for details of CU Chengdu-金浩来"/>
    <s v="邮件"/>
    <x v="0"/>
    <x v="5"/>
    <d v="2020-09-25T14:24:00"/>
    <d v="2020-09-25T14:30:00"/>
    <d v="2020-09-25T16:12:00"/>
    <x v="24"/>
    <s v="Click to view SCTASK0010484"/>
    <s v="SCTASK0010484"/>
    <s v="重复"/>
    <s v="无"/>
    <d v="1899-12-30T00:06:00"/>
    <s v="YES"/>
    <d v="1899-12-30T01:42:00"/>
    <e v="#VALUE!"/>
    <m/>
    <n v="1"/>
    <n v="240"/>
    <n v="240"/>
    <m/>
  </r>
  <r>
    <x v="7"/>
    <s v="孙政"/>
    <s v="马琳"/>
    <s v="Click for details of DR Peng Beijing-马琳"/>
    <s v="Portal"/>
    <x v="0"/>
    <x v="6"/>
    <d v="2020-10-15T14:00:00"/>
    <d v="2020-10-15T14:08:00"/>
    <d v="2020-10-15T16:05:00"/>
    <x v="25"/>
    <s v="Click to view RITM0010410"/>
    <m/>
    <s v="重复"/>
    <s v="无"/>
    <d v="1899-12-30T00:08:00"/>
    <s v="YES"/>
    <d v="1899-12-30T01:57:00"/>
    <e v="#VALUE!"/>
    <m/>
    <n v="1"/>
    <n v="900"/>
    <n v="900"/>
    <m/>
  </r>
  <r>
    <x v="9"/>
    <s v="张吉"/>
    <m/>
    <s v=""/>
    <s v="邮件"/>
    <x v="1"/>
    <x v="6"/>
    <d v="2020-10-20T10:00:00"/>
    <d v="2020-10-20T10:30:00"/>
    <d v="2020-10-20T13:00:00"/>
    <x v="26"/>
    <s v="Click to view INC000017056"/>
    <m/>
    <s v="无"/>
    <s v="无"/>
    <d v="1899-12-30T00:30:00"/>
    <s v="YES"/>
    <d v="1899-12-30T02:30:00"/>
    <e v="#VALUE!"/>
    <m/>
    <n v="1"/>
    <n v="0"/>
    <n v="0"/>
    <m/>
  </r>
  <r>
    <x v="10"/>
    <s v="寿晓俊"/>
    <m/>
    <s v=""/>
    <s v="邮件"/>
    <x v="0"/>
    <x v="6"/>
    <d v="2020-10-21T09:50:00"/>
    <d v="2020-10-21T10:00:00"/>
    <d v="2020-10-21T16:06:00"/>
    <x v="27"/>
    <s v="Click to view SCTASK0010505"/>
    <m/>
    <s v="无"/>
    <s v="无"/>
    <d v="1899-12-30T00:10:00"/>
    <s v="YES"/>
    <d v="1899-12-30T06:06:00"/>
    <e v="#VALUE!"/>
    <m/>
    <n v="4"/>
    <n v="240"/>
    <n v="960"/>
    <m/>
  </r>
  <r>
    <x v="10"/>
    <s v="张柏超"/>
    <m/>
    <s v=""/>
    <s v="邮件"/>
    <x v="0"/>
    <x v="6"/>
    <d v="2020-10-29T09:53:00"/>
    <d v="2020-10-29T10:00:00"/>
    <d v="2020-10-29T10:18:00"/>
    <x v="28"/>
    <s v="Click to view RITM0010436"/>
    <m/>
    <s v="重复"/>
    <s v="无"/>
    <d v="1899-12-30T00:07:00"/>
    <s v="YES"/>
    <d v="1899-12-30T00:18:00"/>
    <e v="#VALUE!"/>
    <m/>
    <n v="1"/>
    <n v="240"/>
    <n v="240"/>
    <m/>
  </r>
  <r>
    <x v="6"/>
    <s v="卓力峰"/>
    <s v="钟一帆"/>
    <s v="Click for details of CU Shanghai-钟一帆"/>
    <s v="邮件"/>
    <x v="0"/>
    <x v="7"/>
    <d v="2020-11-03T10:30:00"/>
    <d v="2020-11-03T11:18:00"/>
    <d v="2020-11-03T16:57:00"/>
    <x v="29"/>
    <s v="Click to view SCTASK0010532"/>
    <m/>
    <s v="重复"/>
    <s v="无"/>
    <d v="1899-12-30T00:48:00"/>
    <s v="YES"/>
    <d v="1899-12-30T05:39:00"/>
    <e v="#VALUE!"/>
    <m/>
    <n v="3"/>
    <n v="240"/>
    <n v="720"/>
    <m/>
  </r>
  <r>
    <x v="5"/>
    <s v="卓力峰"/>
    <s v="高亚楠"/>
    <s v="Click for details of CU Beijing-高亚楠"/>
    <s v="邮件"/>
    <x v="0"/>
    <x v="7"/>
    <d v="2020-11-02T10:00:00"/>
    <d v="2020-11-02T10:00:00"/>
    <d v="2020-11-02T16:33:00"/>
    <x v="30"/>
    <s v="Click to view SCTASK0010531"/>
    <m/>
    <s v="重复"/>
    <s v="无"/>
    <d v="1899-12-30T00:00:00"/>
    <s v="YES"/>
    <d v="1899-12-30T06:33:00"/>
    <e v="#VALUE!"/>
    <m/>
    <n v="4"/>
    <n v="240"/>
    <n v="960"/>
    <m/>
  </r>
  <r>
    <x v="0"/>
    <s v="卓力峰"/>
    <s v="童庆政"/>
    <s v="Click for details of DR Peng Shanghai-童庆政"/>
    <s v="Portal"/>
    <x v="2"/>
    <x v="7"/>
    <d v="2020-11-17T12:45:00"/>
    <d v="2020-11-17T13:00:00"/>
    <d v="2020-11-17T14:10:00"/>
    <x v="31"/>
    <s v="Click to view SCTASK0010599"/>
    <m/>
    <s v="重复"/>
    <s v="无"/>
    <d v="1899-12-30T00:15:00"/>
    <s v="YES"/>
    <d v="1899-12-30T01:10:00"/>
    <e v="#VALUE!"/>
    <m/>
    <n v="1"/>
    <n v="1100"/>
    <n v="1100"/>
    <m/>
  </r>
  <r>
    <x v="8"/>
    <s v="Bochao Zhang"/>
    <m/>
    <s v=""/>
    <s v="邮件"/>
    <x v="0"/>
    <x v="7"/>
    <d v="2020-11-26T09:30:00"/>
    <d v="2020-11-26T09:30:00"/>
    <d v="2020-11-26T10:37:00"/>
    <x v="32"/>
    <s v="Click to view SCTASK0010621"/>
    <m/>
    <s v="重复"/>
    <s v="无"/>
    <d v="1899-12-30T00:00:00"/>
    <s v="YES"/>
    <d v="1899-12-30T01:07:00"/>
    <e v="#VALUE!"/>
    <m/>
    <n v="1"/>
    <n v="1000"/>
    <n v="1000"/>
    <m/>
  </r>
  <r>
    <x v="9"/>
    <s v="孙政"/>
    <m/>
    <s v=""/>
    <s v="邮件"/>
    <x v="0"/>
    <x v="7"/>
    <d v="2020-11-27T09:30:00"/>
    <d v="2020-11-27T09:30:00"/>
    <d v="2020-11-27T11:00:00"/>
    <x v="33"/>
    <s v="Click to view SCTASK0010619"/>
    <m/>
    <s v="重复"/>
    <s v="无"/>
    <d v="1899-12-30T00:00:00"/>
    <s v="YES"/>
    <d v="1899-12-30T01:30:00"/>
    <e v="#VALUE!"/>
    <m/>
    <n v="1"/>
    <n v="2000"/>
    <n v="2000"/>
    <m/>
  </r>
  <r>
    <x v="11"/>
    <s v="胡凡"/>
    <m/>
    <s v=""/>
    <s v="邮件"/>
    <x v="0"/>
    <x v="8"/>
    <d v="2020-12-03T14:30:00"/>
    <d v="2020-12-03T14:30:00"/>
    <d v="2020-12-03T15:30:00"/>
    <x v="34"/>
    <s v="Click to view SCTASK0010644"/>
    <m/>
    <s v="无"/>
    <s v="无"/>
    <d v="1899-12-30T00:00:00"/>
    <s v="YES"/>
    <d v="1899-12-30T01:00:00"/>
    <e v="#VALUE!"/>
    <m/>
    <n v="1"/>
    <n v="1200"/>
    <n v="1200"/>
    <m/>
  </r>
  <r>
    <x v="5"/>
    <s v="马雪丽"/>
    <s v="高亚楠"/>
    <s v="Click for details of CU Beijing-高亚楠"/>
    <s v="邮件"/>
    <x v="0"/>
    <x v="8"/>
    <d v="2020-12-02T15:00:00"/>
    <d v="2020-12-02T15:00:00"/>
    <d v="2020-12-02T15:57:00"/>
    <x v="35"/>
    <s v="Click to view RITM0010538"/>
    <m/>
    <s v="重复"/>
    <s v="无"/>
    <d v="1899-12-30T00:00:00"/>
    <s v="YES"/>
    <d v="1899-12-30T00:57:00"/>
    <e v="#VALUE!"/>
    <m/>
    <n v="1"/>
    <n v="240"/>
    <n v="240"/>
    <m/>
  </r>
  <r>
    <x v="7"/>
    <s v="孙政"/>
    <s v="马琳"/>
    <s v="Click for details of DR Peng Beijing-马琳"/>
    <s v="Portal"/>
    <x v="0"/>
    <x v="8"/>
    <d v="2020-12-08T13:00:00"/>
    <d v="2020-12-08T13:00:00"/>
    <d v="2020-12-08T13:20:00"/>
    <x v="36"/>
    <s v="Click to view SCTASK0010655"/>
    <m/>
    <s v="重复"/>
    <s v="无"/>
    <d v="1899-12-30T00:00:00"/>
    <s v="YES"/>
    <d v="1899-12-30T00:20:00"/>
    <e v="#VALUE!"/>
    <m/>
    <n v="1"/>
    <n v="900"/>
    <n v="900"/>
    <m/>
  </r>
  <r>
    <x v="11"/>
    <s v="马雪丽"/>
    <m/>
    <s v=""/>
    <s v="邮件"/>
    <x v="0"/>
    <x v="8"/>
    <d v="2020-12-14T15:30:00"/>
    <d v="2020-12-14T15:30:00"/>
    <d v="2020-12-14T16:41:00"/>
    <x v="37"/>
    <s v="Click to view RITM0010572&amp;RITM0010573"/>
    <m/>
    <s v="重复"/>
    <s v="无"/>
    <d v="1899-12-30T00:00:00"/>
    <s v="YES"/>
    <d v="1899-12-30T01:11:00"/>
    <e v="#VALUE!"/>
    <m/>
    <n v="1"/>
    <n v="1200"/>
    <n v="1200"/>
    <m/>
  </r>
  <r>
    <x v="5"/>
    <s v="王超（hyve工程师）"/>
    <s v="高亚楠"/>
    <s v="Click for details of CU Beijing-高亚楠"/>
    <s v="邮件"/>
    <x v="1"/>
    <x v="8"/>
    <d v="2020-12-21T15:00:00"/>
    <d v="2020-12-21T15:00:00"/>
    <d v="2020-12-21T16:10:00"/>
    <x v="38"/>
    <s v="Click to view INC000019147"/>
    <m/>
    <s v="重复"/>
    <s v="无"/>
    <d v="1899-12-30T00:00:00"/>
    <s v="YES"/>
    <d v="1899-12-30T01:10:00"/>
    <e v="#VALUE!"/>
    <m/>
    <n v="1"/>
    <n v="0"/>
    <n v="0"/>
    <m/>
  </r>
  <r>
    <x v="12"/>
    <s v="张路"/>
    <s v="任飞"/>
    <s v="Click for details of CT Chengdu-任飞"/>
    <s v="邮件"/>
    <x v="0"/>
    <x v="9"/>
    <d v="2021-01-04T13:09:00"/>
    <d v="2021-01-04T15:06:00"/>
    <d v="2021-01-04T15:26:00"/>
    <x v="39"/>
    <s v="Click to view SCTASK0010730"/>
    <m/>
    <s v="无"/>
    <s v="无"/>
    <d v="1899-12-30T01:57:00"/>
    <s v="YES"/>
    <d v="1899-12-30T00:20:00"/>
    <e v="#VALUE!"/>
    <m/>
    <n v="1"/>
    <n v="200"/>
    <n v="200"/>
    <m/>
  </r>
  <r>
    <x v="12"/>
    <s v="张路"/>
    <s v="任飞"/>
    <s v="Click for details of CT Chengdu-任飞"/>
    <s v="邮件"/>
    <x v="0"/>
    <x v="9"/>
    <d v="2021-01-05T10:21:00"/>
    <d v="2021-01-05T13:30:00"/>
    <d v="2021-01-05T14:01:00"/>
    <x v="40"/>
    <s v="Click to view SCTASK0010731"/>
    <m/>
    <s v="重复"/>
    <s v="无"/>
    <d v="1899-12-30T03:09:00"/>
    <s v="NO"/>
    <d v="1899-12-30T00:31:00"/>
    <e v="#VALUE!"/>
    <m/>
    <n v="1"/>
    <n v="200"/>
    <n v="200"/>
    <m/>
  </r>
  <r>
    <x v="5"/>
    <s v="张柏超"/>
    <s v="高亚楠"/>
    <s v="Click for details of CU Beijing-高亚楠"/>
    <s v="邮件"/>
    <x v="0"/>
    <x v="9"/>
    <d v="2021-01-12T13:00:00"/>
    <d v="2021-01-12T13:00:00"/>
    <d v="2021-01-12T13:15:00"/>
    <x v="41"/>
    <s v="Click to view SCTASK0010743"/>
    <m/>
    <s v="重复"/>
    <s v="无"/>
    <d v="1899-12-30T00:00:00"/>
    <s v="YES"/>
    <d v="1899-12-30T00:15:00"/>
    <e v="#VALUE!"/>
    <m/>
    <n v="1"/>
    <n v="240"/>
    <n v="240"/>
    <m/>
  </r>
  <r>
    <x v="1"/>
    <s v="孙政"/>
    <s v="金浩来"/>
    <s v="Click for details of CU Chengdu-金浩来"/>
    <s v="邮件"/>
    <x v="0"/>
    <x v="10"/>
    <d v="2021-02-01T13:53:00"/>
    <d v="2021-02-01T14:32:00"/>
    <d v="2021-02-01T17:08:00"/>
    <x v="42"/>
    <s v="Click to view SCTASK0010781"/>
    <m/>
    <s v="重复"/>
    <s v="无"/>
    <d v="1899-12-30T00:39:00"/>
    <s v="YES"/>
    <d v="1899-12-30T02:36:00"/>
    <e v="#VALUE!"/>
    <m/>
    <n v="2"/>
    <n v="240"/>
    <n v="480"/>
    <m/>
  </r>
  <r>
    <x v="4"/>
    <s v="孙政"/>
    <s v="莫均波"/>
    <s v="Click for details of CU Guangzhou-莫均波"/>
    <s v="邮件"/>
    <x v="0"/>
    <x v="10"/>
    <d v="2021-02-05T11:00:00"/>
    <d v="2021-02-05T11:00:00"/>
    <d v="2021-02-05T13:40:00"/>
    <x v="43"/>
    <s v="Click to view SCTASK0010790"/>
    <m/>
    <s v="重复"/>
    <s v="无"/>
    <d v="1899-12-30T00:00:00"/>
    <s v="YES"/>
    <d v="1899-12-30T02:40:00"/>
    <e v="#VALUE!"/>
    <m/>
    <n v="2"/>
    <n v="240"/>
    <n v="480"/>
    <m/>
  </r>
  <r>
    <x v="5"/>
    <s v="孙政"/>
    <s v="高亚楠"/>
    <s v="Click for details of CU Beijing-高亚楠"/>
    <s v="邮件"/>
    <x v="0"/>
    <x v="10"/>
    <d v="2021-02-05T14:00:00"/>
    <d v="2021-02-05T14:00:00"/>
    <d v="2021-02-05T15:00:00"/>
    <x v="44"/>
    <s v="Click to view SCTASK0010791"/>
    <m/>
    <s v="重复"/>
    <s v="无"/>
    <d v="1899-12-30T00:00:00"/>
    <s v="YES"/>
    <d v="1899-12-30T01:00:00"/>
    <e v="#VALUE!"/>
    <m/>
    <n v="1"/>
    <n v="240"/>
    <n v="240"/>
    <m/>
  </r>
  <r>
    <x v="6"/>
    <s v="胡凡"/>
    <s v="钟一帆"/>
    <s v="Click for details of CU Shanghai-钟一帆"/>
    <s v="邮件"/>
    <x v="0"/>
    <x v="10"/>
    <d v="2021-02-05T14:00:00"/>
    <d v="2021-02-05T14:00:00"/>
    <d v="2021-02-05T14:40:00"/>
    <x v="45"/>
    <s v="Click to view SCTASK0010796"/>
    <m/>
    <s v="重复"/>
    <s v="无"/>
    <d v="1899-12-30T00:00:00"/>
    <s v="YES"/>
    <d v="1899-12-30T00:40:00"/>
    <e v="#VALUE!"/>
    <m/>
    <n v="1"/>
    <n v="240"/>
    <n v="240"/>
    <m/>
  </r>
  <r>
    <x v="12"/>
    <s v="胡凡"/>
    <s v="任飞"/>
    <s v="Click for details of CT Chengdu-任飞"/>
    <s v="邮件"/>
    <x v="0"/>
    <x v="10"/>
    <d v="2021-02-04T15:49:00"/>
    <d v="2021-02-04T16:48:00"/>
    <d v="2021-02-04T19:13:00"/>
    <x v="46"/>
    <s v="Click to view SCTASK0010793"/>
    <m/>
    <s v="重复"/>
    <s v="无"/>
    <d v="1899-12-30T00:59:00"/>
    <s v="YES"/>
    <d v="1899-12-30T02:25:00"/>
    <e v="#VALUE!"/>
    <m/>
    <n v="2"/>
    <n v="200"/>
    <n v="400"/>
    <m/>
  </r>
  <r>
    <x v="13"/>
    <s v="胡凡"/>
    <s v="周韬"/>
    <s v="Click for details of CT Shanghai-周韬"/>
    <s v="邮件"/>
    <x v="0"/>
    <x v="10"/>
    <d v="2021-02-04T16:37:00"/>
    <d v="2021-02-04T17:05:00"/>
    <d v="2021-02-04T18:01:00"/>
    <x v="47"/>
    <s v="Click to view SCTASK0010795"/>
    <m/>
    <s v="无"/>
    <s v="无"/>
    <d v="1899-12-30T00:28:00"/>
    <s v="YES"/>
    <d v="1899-12-30T00:56:00"/>
    <e v="#VALUE!"/>
    <m/>
    <n v="1"/>
    <n v="200"/>
    <n v="200"/>
    <m/>
  </r>
  <r>
    <x v="1"/>
    <s v="卓力峰"/>
    <s v="金浩来"/>
    <s v="Click for details of CU Chengdu-金浩来"/>
    <s v="邮件"/>
    <x v="0"/>
    <x v="10"/>
    <d v="2021-02-07T14:00:00"/>
    <d v="2021-02-07T14:13:00"/>
    <d v="2021-02-07T17:03:00"/>
    <x v="48"/>
    <s v="Click to view RITM0010696"/>
    <m/>
    <s v="重复"/>
    <s v="无"/>
    <d v="1899-12-30T00:13:00"/>
    <s v="YES"/>
    <d v="1899-12-30T02:50:00"/>
    <e v="#VALUE!"/>
    <m/>
    <n v="2"/>
    <n v="240"/>
    <n v="480"/>
    <m/>
  </r>
  <r>
    <x v="13"/>
    <s v="卓力峰"/>
    <s v="周韬"/>
    <s v="Click for details of CT Shanghai-周韬"/>
    <s v="邮件"/>
    <x v="0"/>
    <x v="10"/>
    <d v="2021-02-02T10:39:00"/>
    <d v="2021-02-02T12:13:00"/>
    <d v="2021-02-02T15:13:00"/>
    <x v="49"/>
    <s v="Click to view SCTASK0010783"/>
    <m/>
    <s v="重复"/>
    <s v="无"/>
    <d v="1899-12-30T01:34:00"/>
    <s v="YES"/>
    <d v="1899-12-30T03:00:00"/>
    <e v="#VALUE!"/>
    <m/>
    <n v="2"/>
    <n v="200"/>
    <n v="400"/>
    <m/>
  </r>
  <r>
    <x v="10"/>
    <s v="寿晓俊"/>
    <s v="沈辉"/>
    <s v=""/>
    <s v="邮件"/>
    <x v="0"/>
    <x v="10"/>
    <d v="2021-02-19T10:00:00"/>
    <d v="2021-02-19T10:24:00"/>
    <d v="2021-02-19T11:35:00"/>
    <x v="50"/>
    <s v="Click to view SCTASK0010823"/>
    <m/>
    <s v="重复"/>
    <s v="无"/>
    <d v="1899-12-30T00:24:00"/>
    <s v="YES"/>
    <d v="1899-12-30T01:11:00"/>
    <e v="#VALUE!"/>
    <m/>
    <n v="1"/>
    <n v="240"/>
    <n v="240"/>
    <m/>
  </r>
  <r>
    <x v="3"/>
    <s v="马雪丽"/>
    <s v="黄剑晖"/>
    <s v=""/>
    <s v="邮件"/>
    <x v="0"/>
    <x v="10"/>
    <d v="2021-02-24T14:00:00"/>
    <d v="2021-02-24T14:05:00"/>
    <d v="2021-02-24T15:40:00"/>
    <x v="51"/>
    <s v="Click to view RITM0010733"/>
    <m/>
    <s v="重复"/>
    <s v="无"/>
    <d v="1899-12-30T00:05:00"/>
    <s v="YES"/>
    <d v="1899-12-30T01:35:00"/>
    <e v="#VALUE!"/>
    <m/>
    <n v="1"/>
    <n v="1000"/>
    <n v="1000"/>
    <m/>
  </r>
  <r>
    <x v="6"/>
    <s v="卓力峰"/>
    <s v="钟一帆"/>
    <s v="Click for details of CU Shanghai-钟一帆"/>
    <s v="邮件"/>
    <x v="0"/>
    <x v="10"/>
    <d v="2021-02-23T10:03:00"/>
    <d v="2021-02-23T10:04:00"/>
    <d v="2021-02-23T11:10:00"/>
    <x v="52"/>
    <s v="Click to view SCTASK0010814"/>
    <m/>
    <s v="重复"/>
    <s v="无"/>
    <d v="1899-12-30T00:01:00"/>
    <s v="YES"/>
    <d v="1899-12-30T01:06:00"/>
    <e v="#VALUE!"/>
    <m/>
    <n v="1"/>
    <n v="240"/>
    <n v="240"/>
    <m/>
  </r>
  <r>
    <x v="10"/>
    <s v="卓力峰"/>
    <s v="王一鸣"/>
    <s v=""/>
    <s v="邮件"/>
    <x v="0"/>
    <x v="10"/>
    <d v="2021-02-25T10:13:00"/>
    <d v="2021-02-25T10:14:00"/>
    <d v="2021-02-25T12:00:00"/>
    <x v="53"/>
    <s v="Click to view SCTASK0010811"/>
    <m/>
    <s v="重复"/>
    <s v="无"/>
    <d v="1899-12-30T00:01:00"/>
    <s v="YES"/>
    <d v="1899-12-30T01:46:00"/>
    <e v="#VALUE!"/>
    <m/>
    <n v="1"/>
    <n v="240"/>
    <n v="240"/>
    <m/>
  </r>
  <r>
    <x v="13"/>
    <s v="唐鹭"/>
    <s v="周韬"/>
    <s v="Click for details of CT Shanghai-周韬"/>
    <s v="邮件"/>
    <x v="0"/>
    <x v="10"/>
    <d v="2021-02-26T15:34:00"/>
    <d v="2021-02-26T16:00:00"/>
    <d v="2021-02-26T16:30:00"/>
    <x v="54"/>
    <s v="Click to view SCTASK0010852"/>
    <m/>
    <s v="重复"/>
    <s v="无"/>
    <d v="1899-12-30T00:26:00"/>
    <s v="YES"/>
    <d v="1899-12-30T00:30:00"/>
    <e v="#VALUE!"/>
    <m/>
    <n v="1"/>
    <n v="200"/>
    <n v="200"/>
    <m/>
  </r>
  <r>
    <x v="4"/>
    <s v="卓力峰"/>
    <s v="王伟灯"/>
    <s v="Click for details of CU Guangzhou-王伟灯"/>
    <s v="邮件"/>
    <x v="0"/>
    <x v="11"/>
    <d v="2021-03-01T10:43:00"/>
    <d v="2021-03-01T11:57:00"/>
    <d v="2021-03-01T12:17:00"/>
    <x v="55"/>
    <s v="Click to view SCTASK0010809"/>
    <m/>
    <s v="重复"/>
    <s v="无"/>
    <d v="1899-12-30T01:14:00"/>
    <s v="YES"/>
    <d v="1899-12-30T00:20:00"/>
    <e v="#VALUE!"/>
    <m/>
    <n v="1"/>
    <n v="240"/>
    <n v="240"/>
    <m/>
  </r>
  <r>
    <x v="14"/>
    <s v="孙政"/>
    <s v="陈胜"/>
    <s v="Click for details of CT Beijing-陈胜"/>
    <s v="邮件"/>
    <x v="0"/>
    <x v="10"/>
    <d v="2021-02-02T10:15:00"/>
    <d v="2021-02-02T10:16:00"/>
    <d v="2021-02-02T12:00:00"/>
    <x v="56"/>
    <s v="Click to view SCTASK0010898"/>
    <m/>
    <s v="无"/>
    <s v="无"/>
    <d v="1899-12-30T00:01:00"/>
    <s v="YES"/>
    <d v="1899-12-30T01:44:00"/>
    <e v="#VALUE!"/>
    <m/>
    <s v=""/>
    <s v=""/>
    <s v=""/>
    <m/>
  </r>
  <r>
    <x v="14"/>
    <s v="孙政"/>
    <s v="陈胜"/>
    <s v="Click for details of CT Beijing-陈胜"/>
    <s v="微信"/>
    <x v="0"/>
    <x v="10"/>
    <d v="2021-02-02T16:20:00"/>
    <d v="2021-02-02T16:25:00"/>
    <d v="2021-02-02T16:35:00"/>
    <x v="57"/>
    <s v="Click to view SCTASK0010899"/>
    <m/>
    <s v="重复"/>
    <s v="无"/>
    <d v="1899-12-30T00:05:00"/>
    <s v="YES"/>
    <d v="1899-12-30T00:10:00"/>
    <e v="#VALUE!"/>
    <m/>
    <s v=""/>
    <s v=""/>
    <s v=""/>
    <m/>
  </r>
  <r>
    <x v="14"/>
    <s v="卫佳成"/>
    <s v="陈胜"/>
    <s v="Click for details of CT Beijing-陈胜"/>
    <s v="邮件"/>
    <x v="0"/>
    <x v="10"/>
    <d v="2021-02-09T12:09:00"/>
    <d v="2021-02-09T12:10:00"/>
    <d v="2021-02-09T13:51:00"/>
    <x v="58"/>
    <s v="Click to view SCTASK0010816"/>
    <m/>
    <s v="重复"/>
    <s v="无"/>
    <d v="1899-12-30T00:01:00"/>
    <s v="YES"/>
    <d v="1899-12-30T01:41:00"/>
    <e v="#VALUE!"/>
    <m/>
    <s v=""/>
    <s v=""/>
    <s v="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B77262-7B3C-834C-BF37-42CAED41EEBC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E21" firstHeaderRow="1" firstDataRow="2" firstDataCol="1"/>
  <pivotFields count="24">
    <pivotField axis="axisRow" showAll="0">
      <items count="17">
        <item x="3"/>
        <item x="2"/>
        <item x="5"/>
        <item x="1"/>
        <item x="4"/>
        <item x="6"/>
        <item x="0"/>
        <item m="1" x="15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showAll="0"/>
    <pivotField axis="axisCol" showAll="0">
      <items count="13">
        <item x="0"/>
        <item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showAll="0"/>
    <pivotField showAll="0"/>
    <pivotField showAll="0"/>
    <pivotField axis="axisRow" dataField="1" showAll="0">
      <items count="62">
        <item x="4"/>
        <item x="0"/>
        <item x="1"/>
        <item x="6"/>
        <item x="15"/>
        <item x="5"/>
        <item x="7"/>
        <item x="8"/>
        <item x="9"/>
        <item x="11"/>
        <item x="12"/>
        <item x="13"/>
        <item x="14"/>
        <item x="16"/>
        <item m="1" x="60"/>
        <item m="1" x="59"/>
        <item x="2"/>
        <item x="3"/>
        <item x="10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showAll="0"/>
    <pivotField showAll="0"/>
    <pivotField showAll="0"/>
    <pivotField showAll="0"/>
    <pivotField showAll="0"/>
    <pivotField showAll="0"/>
    <pivotField numFmtId="176" showAll="0"/>
    <pivotField showAll="0"/>
    <pivotField showAll="0"/>
    <pivotField showAll="0"/>
    <pivotField showAll="0"/>
    <pivotField showAll="0"/>
    <pivotField showAll="0"/>
  </pivotFields>
  <rowFields count="2">
    <field x="0"/>
    <field x="10"/>
  </rowFields>
  <rowItems count="16">
    <i>
      <x/>
    </i>
    <i r="1">
      <x/>
    </i>
    <i>
      <x v="1"/>
    </i>
    <i r="1">
      <x v="16"/>
    </i>
    <i r="1">
      <x v="17"/>
    </i>
    <i>
      <x v="2"/>
    </i>
    <i r="1">
      <x v="3"/>
    </i>
    <i r="1">
      <x v="6"/>
    </i>
    <i>
      <x v="3"/>
    </i>
    <i r="1">
      <x v="2"/>
    </i>
    <i r="1">
      <x v="7"/>
    </i>
    <i>
      <x v="4"/>
    </i>
    <i r="1">
      <x v="5"/>
    </i>
    <i>
      <x v="6"/>
    </i>
    <i r="1">
      <x v="1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Count of Ticket ID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DECB19-FB5F-4C4D-9244-30CC811E075E}" name="PivotTable4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9:J46" firstHeaderRow="1" firstDataRow="2" firstDataCol="1" rowPageCount="1" colPageCount="1"/>
  <pivotFields count="24">
    <pivotField axis="axisRow" showAll="0">
      <items count="17">
        <item x="3"/>
        <item x="2"/>
        <item x="5"/>
        <item x="1"/>
        <item x="4"/>
        <item x="6"/>
        <item x="0"/>
        <item m="1" x="15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axis="axisCol" showAll="0">
      <items count="4">
        <item n="Breakfix" x="0"/>
        <item x="2"/>
        <item n="Daily-Operation" x="1"/>
        <item t="default"/>
      </items>
    </pivotField>
    <pivotField axis="axisPage" multipleItemSelectionAllowed="1" showAll="0">
      <items count="13">
        <item x="0"/>
        <item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showAll="0"/>
    <pivotField showAll="0"/>
    <pivotField showAll="0"/>
    <pivotField axis="axisRow" showAll="0">
      <items count="62">
        <item x="4"/>
        <item x="0"/>
        <item x="1"/>
        <item x="6"/>
        <item x="15"/>
        <item x="5"/>
        <item x="7"/>
        <item x="8"/>
        <item x="9"/>
        <item x="11"/>
        <item x="12"/>
        <item x="13"/>
        <item x="14"/>
        <item x="16"/>
        <item m="1" x="60"/>
        <item m="1" x="59"/>
        <item x="2"/>
        <item x="3"/>
        <item x="10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showAll="0"/>
    <pivotField showAll="0"/>
    <pivotField showAll="0"/>
    <pivotField showAll="0"/>
    <pivotField showAll="0"/>
    <pivotField showAll="0"/>
    <pivotField numFmtId="176" showAll="0"/>
    <pivotField showAll="0"/>
    <pivotField showAll="0"/>
    <pivotField dataField="1" showAll="0"/>
    <pivotField showAll="0"/>
    <pivotField showAll="0"/>
    <pivotField showAll="0"/>
  </pivotFields>
  <rowFields count="2">
    <field x="0"/>
    <field x="10"/>
  </rowFields>
  <rowItems count="16">
    <i>
      <x/>
    </i>
    <i r="1">
      <x/>
    </i>
    <i>
      <x v="1"/>
    </i>
    <i r="1">
      <x v="16"/>
    </i>
    <i r="1">
      <x v="17"/>
    </i>
    <i>
      <x v="2"/>
    </i>
    <i r="1">
      <x v="3"/>
    </i>
    <i r="1">
      <x v="6"/>
    </i>
    <i>
      <x v="3"/>
    </i>
    <i r="1">
      <x v="2"/>
    </i>
    <i r="1">
      <x v="7"/>
    </i>
    <i>
      <x v="4"/>
    </i>
    <i r="1">
      <x v="5"/>
    </i>
    <i>
      <x v="6"/>
    </i>
    <i r="1">
      <x v="1"/>
    </i>
    <i t="grand">
      <x/>
    </i>
  </rowItems>
  <colFields count="1">
    <field x="5"/>
  </colFields>
  <colItems count="3">
    <i>
      <x/>
    </i>
    <i>
      <x v="2"/>
    </i>
    <i t="grand">
      <x/>
    </i>
  </colItems>
  <pageFields count="1">
    <pageField fld="6" hier="-1"/>
  </pageFields>
  <dataFields count="1">
    <dataField name="Sum of Number of Tokens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56149E-02E1-B54B-B9D3-32AB4403E496}" name="PivotTable3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4:J21" firstHeaderRow="1" firstDataRow="2" firstDataCol="1" rowPageCount="1" colPageCount="1"/>
  <pivotFields count="24">
    <pivotField axis="axisRow" showAll="0">
      <items count="17">
        <item x="3"/>
        <item x="2"/>
        <item x="5"/>
        <item x="1"/>
        <item x="4"/>
        <item x="6"/>
        <item x="0"/>
        <item m="1" x="15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axis="axisCol" showAll="0">
      <items count="4">
        <item n="Breakfix" x="0"/>
        <item x="2"/>
        <item n="Daily-Operation" x="1"/>
        <item t="default"/>
      </items>
    </pivotField>
    <pivotField axis="axisPage" multipleItemSelectionAllowed="1" showAll="0">
      <items count="13">
        <item x="0"/>
        <item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showAll="0"/>
    <pivotField showAll="0"/>
    <pivotField showAll="0"/>
    <pivotField axis="axisRow" dataField="1" showAll="0">
      <items count="62">
        <item x="4"/>
        <item x="0"/>
        <item x="1"/>
        <item x="6"/>
        <item x="15"/>
        <item x="5"/>
        <item x="7"/>
        <item x="8"/>
        <item x="9"/>
        <item x="11"/>
        <item x="12"/>
        <item x="13"/>
        <item x="14"/>
        <item x="16"/>
        <item m="1" x="60"/>
        <item m="1" x="59"/>
        <item x="2"/>
        <item x="3"/>
        <item x="10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showAll="0"/>
    <pivotField showAll="0"/>
    <pivotField showAll="0"/>
    <pivotField showAll="0"/>
    <pivotField showAll="0"/>
    <pivotField showAll="0"/>
    <pivotField numFmtId="176" showAll="0"/>
    <pivotField showAll="0"/>
    <pivotField showAll="0"/>
    <pivotField showAll="0"/>
    <pivotField showAll="0"/>
    <pivotField showAll="0"/>
    <pivotField showAll="0"/>
  </pivotFields>
  <rowFields count="2">
    <field x="0"/>
    <field x="10"/>
  </rowFields>
  <rowItems count="16">
    <i>
      <x/>
    </i>
    <i r="1">
      <x/>
    </i>
    <i>
      <x v="1"/>
    </i>
    <i r="1">
      <x v="16"/>
    </i>
    <i r="1">
      <x v="17"/>
    </i>
    <i>
      <x v="2"/>
    </i>
    <i r="1">
      <x v="3"/>
    </i>
    <i r="1">
      <x v="6"/>
    </i>
    <i>
      <x v="3"/>
    </i>
    <i r="1">
      <x v="2"/>
    </i>
    <i r="1">
      <x v="7"/>
    </i>
    <i>
      <x v="4"/>
    </i>
    <i r="1">
      <x v="5"/>
    </i>
    <i>
      <x v="6"/>
    </i>
    <i r="1">
      <x v="1"/>
    </i>
    <i t="grand">
      <x/>
    </i>
  </rowItems>
  <colFields count="1">
    <field x="5"/>
  </colFields>
  <colItems count="3">
    <i>
      <x/>
    </i>
    <i>
      <x v="2"/>
    </i>
    <i t="grand">
      <x/>
    </i>
  </colItems>
  <pageFields count="1">
    <pageField fld="6" hier="-1"/>
  </pageFields>
  <dataFields count="1">
    <dataField name="Count of Ticket ID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4B7256-291F-FC47-81F6-960A81EA09D2}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7:E44" firstHeaderRow="1" firstDataRow="2" firstDataCol="1"/>
  <pivotFields count="24">
    <pivotField axis="axisRow" showAll="0">
      <items count="17">
        <item x="3"/>
        <item x="2"/>
        <item x="5"/>
        <item x="1"/>
        <item x="4"/>
        <item x="6"/>
        <item x="0"/>
        <item m="1" x="15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showAll="0"/>
    <pivotField axis="axisCol" showAll="0">
      <items count="13">
        <item x="0"/>
        <item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showAll="0"/>
    <pivotField showAll="0"/>
    <pivotField showAll="0"/>
    <pivotField axis="axisRow" showAll="0">
      <items count="62">
        <item x="4"/>
        <item x="0"/>
        <item x="1"/>
        <item x="6"/>
        <item x="15"/>
        <item x="5"/>
        <item x="7"/>
        <item x="8"/>
        <item x="9"/>
        <item x="11"/>
        <item x="12"/>
        <item x="13"/>
        <item x="14"/>
        <item x="16"/>
        <item m="1" x="60"/>
        <item m="1" x="59"/>
        <item x="2"/>
        <item x="3"/>
        <item x="10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showAll="0"/>
    <pivotField showAll="0"/>
    <pivotField showAll="0"/>
    <pivotField showAll="0"/>
    <pivotField showAll="0"/>
    <pivotField showAll="0"/>
    <pivotField numFmtId="176" showAll="0"/>
    <pivotField showAll="0"/>
    <pivotField showAll="0"/>
    <pivotField dataField="1" showAll="0"/>
    <pivotField showAll="0"/>
    <pivotField showAll="0"/>
    <pivotField showAll="0"/>
  </pivotFields>
  <rowFields count="2">
    <field x="0"/>
    <field x="10"/>
  </rowFields>
  <rowItems count="16">
    <i>
      <x/>
    </i>
    <i r="1">
      <x/>
    </i>
    <i>
      <x v="1"/>
    </i>
    <i r="1">
      <x v="16"/>
    </i>
    <i r="1">
      <x v="17"/>
    </i>
    <i>
      <x v="2"/>
    </i>
    <i r="1">
      <x v="3"/>
    </i>
    <i r="1">
      <x v="6"/>
    </i>
    <i>
      <x v="3"/>
    </i>
    <i r="1">
      <x v="2"/>
    </i>
    <i r="1">
      <x v="7"/>
    </i>
    <i>
      <x v="4"/>
    </i>
    <i r="1">
      <x v="5"/>
    </i>
    <i>
      <x v="6"/>
    </i>
    <i r="1">
      <x v="1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Number of Tokens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2DBD53-DDD3-E042-840A-614276159365}" name="Table1" displayName="Table1" ref="A2:AD85" totalsRowShown="0" headerRowDxfId="33">
  <autoFilter ref="A2:AD85" xr:uid="{2834271F-53EA-9E4E-A9C4-8E34A82D958F}">
    <filterColumn colId="0">
      <filters>
        <filter val="CU Beijing"/>
        <filter val="CU Chengdu"/>
        <filter val="CU Guangzhou"/>
        <filter val="CU Shanghai"/>
        <filter val="CU Wuhan"/>
        <filter val="DR Peng Beijing"/>
        <filter val="DR Peng Guangzhou"/>
        <filter val="DR Peng Shanghai"/>
        <filter val="GDS Chengdu"/>
      </filters>
    </filterColumn>
  </autoFilter>
  <tableColumns count="30">
    <tableColumn id="1" xr3:uid="{3687D421-0280-F843-9842-935475CE9E47}" name="Site ID"/>
    <tableColumn id="11" xr3:uid="{9BA964AE-BE77-0043-87ED-7090BF440E7D}" name="Requester Name"/>
    <tableColumn id="12" xr3:uid="{8230080C-7DFF-544E-AD41-23F08534B9F6}" name="FE Name"/>
    <tableColumn id="7" xr3:uid="{22E340A4-39D8-2841-85D2-5CB34475E749}" name="Contact Information" dataDxfId="32">
      <calculatedColumnFormula>_xlfn.IFNA(HYPERLINK("#"&amp;ADDRESS(MATCH(Log!A3,FEList!A:A,0)+MATCH(Log!C3,OFFSET(FEList!$B$1,MATCH(Log!A3,FEList!A:A,0)-1,0,COUNTIF(FEList!A:A,Log!A3),1),0)-1,2,4,1,"felist"),"Click for details of "&amp;A3&amp;"-"&amp;C3),"")</calculatedColumnFormula>
    </tableColumn>
    <tableColumn id="13" xr3:uid="{B75BE27A-28AA-F94B-A2A1-D1080C86D123}" name="Request Via?"/>
    <tableColumn id="3" xr3:uid="{B8F3BE83-351E-2F4E-B07B-4DB85D42F7DF}" name="Token Type"/>
    <tableColumn id="19" xr3:uid="{7F6A355C-6E58-6648-AF6B-C6BA1EB725E1}" name="Request Year-Month" dataDxfId="31">
      <calculatedColumnFormula>YEAR(Table1[[#This Row],[Request Time]])&amp;"-"&amp;MONTH(Table1[[#This Row],[Request Time]])</calculatedColumnFormula>
    </tableColumn>
    <tableColumn id="4" xr3:uid="{996007F1-81F9-8B45-8074-C76554482219}" name="Request Time" dataDxfId="30"/>
    <tableColumn id="5" xr3:uid="{0D83E472-5F14-6F4A-B9A4-DF5296DE2B59}" name="Arrival Time" dataDxfId="29"/>
    <tableColumn id="6" xr3:uid="{8ED99CDF-B1FE-5E4E-924F-21EFB4CDE514}" name="Completed Time" dataDxfId="28"/>
    <tableColumn id="9" xr3:uid="{4EB43788-711E-BB4A-B0AD-44A8259DA9DB}" name="Ticket ID"/>
    <tableColumn id="24" xr3:uid="{F8467454-F635-4D49-9CF6-65C3D142FCFD}" name="Ticket Details" dataDxfId="27">
      <calculatedColumnFormula>HYPERLINK("https://aipostation.apzones.com/tkt.do?tkt="&amp;Table1[[#This Row],[Ticket ID]],"Click to view "&amp;Table1[[#This Row],[Ticket ID]])</calculatedColumnFormula>
    </tableColumn>
    <tableColumn id="23" xr3:uid="{EEE5CB7D-559E-AE4E-8C96-05F8E44367EC}" name="Task ID"/>
    <tableColumn id="21" xr3:uid="{D0A6FB61-C481-9E4F-8FAB-DC664CF82F1E}" name="辅助列1" dataDxfId="26">
      <calculatedColumnFormula>IF(MATCH(A3,A:A,0)=ROW(A3),"无","重复")</calculatedColumnFormula>
    </tableColumn>
    <tableColumn id="22" xr3:uid="{DF086F94-5FF4-3A48-BF86-764E5CAB4719}" name="辅助列2" dataDxfId="25">
      <calculatedColumnFormula>IF(MATCH(K3,K:K,0)=ROW(K3),"无","重复")</calculatedColumnFormula>
    </tableColumn>
    <tableColumn id="8" xr3:uid="{754B6F3A-161E-B345-9EDB-F17A443069B2}" name="SLA  Response Duration" dataDxfId="24">
      <calculatedColumnFormula>IF(Table1[[#This Row],[Request Time]]&lt;&gt;"",Table1[[#This Row],[Arrival Time]]-Table1[[#This Row],[Request Time]],"")</calculatedColumnFormula>
    </tableColumn>
    <tableColumn id="2" xr3:uid="{52183FB8-C399-BF48-92E4-6058BD783E3C}" name="SLA Meet？" dataDxfId="23">
      <calculatedColumnFormula>_xlfn.IFNA(IF(VLOOKUP(F3,Table2[[#All],[Token Type]:[Onsite Time]],3,0)&lt;P3,"NO","YES"),"")</calculatedColumnFormula>
    </tableColumn>
    <tableColumn id="14" xr3:uid="{D2222DA5-2B4E-AE47-863E-9685F4B7306B}" name="Duration" dataDxfId="22">
      <calculatedColumnFormula>Table1[[#This Row],[Completed Time]]-Table1[[#This Row],[Arrival Time]]</calculatedColumnFormula>
    </tableColumn>
    <tableColumn id="15" xr3:uid="{53371938-E104-7549-BE18-B3E6E7C84982}" name="Duration in business hour" dataDxfId="21">
      <calculatedColumnFormula>NETWORKDAYS(A2,B2)*9-9+(MOD(B2,1)-MOD(A2,1))*24</calculatedColumnFormula>
    </tableColumn>
    <tableColumn id="16" xr3:uid="{97D05425-CB99-444B-BEF7-9FB86511AF28}" name="Duration in non-business hour" dataDxfId="20"/>
    <tableColumn id="10" xr3:uid="{FF174339-665D-494D-BC83-408FB8C185A2}" name="Number of Tokens" dataDxfId="19">
      <calculatedColumnFormula array="1">_xlfn.IFNA(ROUNDUP(Table1[[#This Row],[Duration]]/VLOOKUP(A3&amp;F3,CHOOSE({1,2},Table2[Site]&amp;Table2[Token Type],Table2[Token Hours]),2,0),0),"")</calculatedColumnFormula>
    </tableColumn>
    <tableColumn id="17" xr3:uid="{C690FBAD-06E1-1043-B155-1FE10147CDDB}" name="Unitprice" dataDxfId="18">
      <calculatedColumnFormula array="1">_xlfn.IFNA(LOOKUP(1,0/((Table2[Site]=Table1[[#This Row],[Site ID]])*(Table2[Token Type]=Table1[[#This Row],[Token Type]])),Table2[Unit Price]),"")</calculatedColumnFormula>
    </tableColumn>
    <tableColumn id="18" xr3:uid="{DF810DA6-B500-FA46-B6F6-92193F60B161}" name="Cost" dataDxfId="17">
      <calculatedColumnFormula>IFERROR(Table1[[#This Row],[Unitprice]]*Table1[[#This Row],[Number of Tokens]],"")</calculatedColumnFormula>
    </tableColumn>
    <tableColumn id="20" xr3:uid="{852C6D17-2EBB-FF49-8AB2-C9C3ACB680C8}" name="列1" dataDxfId="16"/>
    <tableColumn id="25" xr3:uid="{533A1B1F-9014-E645-8775-EC1F6643B0F8}" name="列2" dataDxfId="15"/>
    <tableColumn id="26" xr3:uid="{D602D8BC-1BEB-D947-83CD-5461867A3D89}" name="列3" dataDxfId="14"/>
    <tableColumn id="27" xr3:uid="{65571E10-50CB-F44D-A05F-EC1C8F0705A7}" name="列4" dataDxfId="13"/>
    <tableColumn id="28" xr3:uid="{D087C632-CF88-1F46-B11E-48B54C15E30D}" name="Module" dataDxfId="12"/>
    <tableColumn id="29" xr3:uid="{F037F2D8-EFB9-144D-A4A9-3FB2067BBB8E}" name="Cable" dataDxfId="11"/>
    <tableColumn id="30" xr3:uid="{67F74BE7-8CDC-F246-B8B8-BB509107CB94}" name="project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CA6E0C-DD85-4C45-960F-0224ADCE1E79}" name="Table2" displayName="Table2" ref="A1:E169" totalsRowShown="0">
  <autoFilter ref="A1:E169" xr:uid="{14711549-2BEA-B146-AED9-FAB0019876CC}"/>
  <tableColumns count="5">
    <tableColumn id="1" xr3:uid="{95F27F99-D223-5645-9C66-D02E75E234D5}" name="Site"/>
    <tableColumn id="3" xr3:uid="{9CB89E11-E705-4047-A3E1-514A2042E0B2}" name="Token Type"/>
    <tableColumn id="6" xr3:uid="{593A7A13-087B-484C-8318-BF59DF5DC59B}" name="Token Hours" dataDxfId="38"/>
    <tableColumn id="4" xr3:uid="{06394EDD-369E-5048-ABB6-5366010DD749}" name="Onsite Time" dataDxfId="37">
      <calculatedColumnFormula>0.25/24</calculatedColumnFormula>
    </tableColumn>
    <tableColumn id="5" xr3:uid="{E3744564-752D-554F-A5E6-E0FB69AC3625}" name="Unit Pr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9AAE34-F1DA-564F-A260-24942BA7F616}" name="Table3" displayName="Table3" ref="A1:F102" totalsRowShown="0">
  <autoFilter ref="A1:F102" xr:uid="{41EA4148-A413-AA43-841D-F8DD8BF986F7}"/>
  <sortState xmlns:xlrd2="http://schemas.microsoft.com/office/spreadsheetml/2017/richdata2" ref="A2:F47">
    <sortCondition ref="A1:A47"/>
  </sortState>
  <tableColumns count="6">
    <tableColumn id="1" xr3:uid="{6640916E-5727-3643-AB83-154BD32D4377}" name="Site"/>
    <tableColumn id="2" xr3:uid="{01D3ECF1-BB11-A04E-87EC-FE868064475C}" name="Name" dataDxfId="36"/>
    <tableColumn id="3" xr3:uid="{119D6885-0216-1F4A-9339-F27120CDD911}" name="Telephone"/>
    <tableColumn id="4" xr3:uid="{A70FABAF-E606-734C-B976-3D0C62E04713}" name="Email"/>
    <tableColumn id="5" xr3:uid="{A68CBC0B-B5D6-CA4D-96F3-D9E4D9320B23}" name="职位" dataDxfId="35"/>
    <tableColumn id="6" xr3:uid="{71C993A4-BFBB-C54A-A034-7565E8B6AAB8}" name="值班方式" dataDxfId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0-05-18T02:48:01.03" personId="{CC3F4864-52FB-2F4C-9A39-57266D678939}" id="{C0452285-EDF6-344A-89B7-518214FD5BF3}">
    <text>工程师到达现场时间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fanshuang@mt-hiris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6208-1CBA-514A-B9B4-10E739EF6975}">
  <dimension ref="A2:J46"/>
  <sheetViews>
    <sheetView workbookViewId="0">
      <selection activeCell="M39" sqref="M39"/>
    </sheetView>
  </sheetViews>
  <sheetFormatPr baseColWidth="10" defaultRowHeight="16"/>
  <cols>
    <col min="1" max="1" width="21.33203125" bestFit="1" customWidth="1"/>
    <col min="2" max="2" width="10.5" bestFit="1" customWidth="1"/>
    <col min="3" max="4" width="8.83203125" bestFit="1" customWidth="1"/>
    <col min="5" max="5" width="6" bestFit="1" customWidth="1"/>
    <col min="6" max="6" width="15.83203125" bestFit="1" customWidth="1"/>
    <col min="7" max="7" width="27" bestFit="1" customWidth="1"/>
    <col min="8" max="8" width="10.5" bestFit="1" customWidth="1"/>
    <col min="9" max="9" width="16.83203125" bestFit="1" customWidth="1"/>
    <col min="10" max="10" width="6" bestFit="1" customWidth="1"/>
    <col min="11" max="11" width="10.83203125" bestFit="1" customWidth="1"/>
    <col min="12" max="13" width="14.83203125" bestFit="1" customWidth="1"/>
    <col min="14" max="18" width="13.83203125" bestFit="1" customWidth="1"/>
    <col min="19" max="20" width="14.83203125" bestFit="1" customWidth="1"/>
    <col min="21" max="21" width="13.83203125" bestFit="1" customWidth="1"/>
    <col min="22" max="23" width="14.83203125" bestFit="1" customWidth="1"/>
    <col min="24" max="24" width="7" bestFit="1" customWidth="1"/>
    <col min="25" max="25" width="10.83203125" bestFit="1" customWidth="1"/>
    <col min="26" max="26" width="11.83203125" bestFit="1" customWidth="1"/>
    <col min="27" max="27" width="14.83203125" bestFit="1" customWidth="1"/>
    <col min="28" max="28" width="11.83203125" bestFit="1" customWidth="1"/>
    <col min="29" max="29" width="13.83203125" bestFit="1" customWidth="1"/>
    <col min="30" max="30" width="11.83203125" bestFit="1" customWidth="1"/>
    <col min="31" max="31" width="14.83203125" bestFit="1" customWidth="1"/>
    <col min="32" max="32" width="13.83203125" bestFit="1" customWidth="1"/>
    <col min="33" max="33" width="14.83203125" bestFit="1" customWidth="1"/>
    <col min="34" max="34" width="11.83203125" bestFit="1" customWidth="1"/>
    <col min="35" max="35" width="13.83203125" bestFit="1" customWidth="1"/>
    <col min="36" max="36" width="11.83203125" bestFit="1" customWidth="1"/>
    <col min="37" max="37" width="14.83203125" bestFit="1" customWidth="1"/>
    <col min="38" max="38" width="11.83203125" bestFit="1" customWidth="1"/>
    <col min="39" max="39" width="13.83203125" bestFit="1" customWidth="1"/>
    <col min="40" max="40" width="11.83203125" bestFit="1" customWidth="1"/>
    <col min="41" max="41" width="13.83203125" bestFit="1" customWidth="1"/>
    <col min="42" max="42" width="11.83203125" bestFit="1" customWidth="1"/>
    <col min="43" max="43" width="13.83203125" bestFit="1" customWidth="1"/>
    <col min="44" max="44" width="11.83203125" bestFit="1" customWidth="1"/>
  </cols>
  <sheetData>
    <row r="2" spans="1:10">
      <c r="G2" s="23" t="s">
        <v>131</v>
      </c>
      <c r="H2" t="s">
        <v>306</v>
      </c>
    </row>
    <row r="4" spans="1:10">
      <c r="A4" s="23" t="s">
        <v>129</v>
      </c>
      <c r="B4" s="23" t="s">
        <v>301</v>
      </c>
      <c r="G4" s="23" t="s">
        <v>129</v>
      </c>
      <c r="H4" s="23" t="s">
        <v>301</v>
      </c>
    </row>
    <row r="5" spans="1:10">
      <c r="A5" s="23" t="s">
        <v>302</v>
      </c>
      <c r="B5" t="s">
        <v>132</v>
      </c>
      <c r="C5" t="s">
        <v>133</v>
      </c>
      <c r="D5" t="s">
        <v>134</v>
      </c>
      <c r="E5" t="s">
        <v>303</v>
      </c>
      <c r="G5" s="23" t="s">
        <v>302</v>
      </c>
      <c r="H5" t="s">
        <v>136</v>
      </c>
      <c r="I5" t="s">
        <v>137</v>
      </c>
      <c r="J5" t="s">
        <v>303</v>
      </c>
    </row>
    <row r="6" spans="1:10">
      <c r="A6" s="24" t="s">
        <v>124</v>
      </c>
      <c r="B6" s="2"/>
      <c r="C6" s="2">
        <v>1</v>
      </c>
      <c r="D6" s="2">
        <v>1</v>
      </c>
      <c r="E6" s="2">
        <v>2</v>
      </c>
      <c r="G6" s="24" t="s">
        <v>124</v>
      </c>
      <c r="H6" s="2"/>
      <c r="I6" s="2">
        <v>2</v>
      </c>
      <c r="J6" s="2">
        <v>2</v>
      </c>
    </row>
    <row r="7" spans="1:10">
      <c r="A7" s="25" t="s">
        <v>130</v>
      </c>
      <c r="B7" s="2"/>
      <c r="C7" s="2">
        <v>1</v>
      </c>
      <c r="D7" s="2">
        <v>1</v>
      </c>
      <c r="E7" s="2">
        <v>2</v>
      </c>
      <c r="G7" s="25" t="s">
        <v>130</v>
      </c>
      <c r="H7" s="2"/>
      <c r="I7" s="2">
        <v>2</v>
      </c>
      <c r="J7" s="2">
        <v>2</v>
      </c>
    </row>
    <row r="8" spans="1:10">
      <c r="A8" s="24" t="s">
        <v>21</v>
      </c>
      <c r="B8" s="2"/>
      <c r="C8" s="2">
        <v>2</v>
      </c>
      <c r="D8" s="2"/>
      <c r="E8" s="2">
        <v>2</v>
      </c>
      <c r="G8" s="24" t="s">
        <v>21</v>
      </c>
      <c r="H8" s="2"/>
      <c r="I8" s="2">
        <v>2</v>
      </c>
      <c r="J8" s="2">
        <v>2</v>
      </c>
    </row>
    <row r="9" spans="1:10">
      <c r="A9" s="25" t="s">
        <v>304</v>
      </c>
      <c r="B9" s="2"/>
      <c r="C9" s="2">
        <v>1</v>
      </c>
      <c r="D9" s="2"/>
      <c r="E9" s="2">
        <v>1</v>
      </c>
      <c r="G9" s="25" t="s">
        <v>304</v>
      </c>
      <c r="H9" s="2"/>
      <c r="I9" s="2">
        <v>1</v>
      </c>
      <c r="J9" s="2">
        <v>1</v>
      </c>
    </row>
    <row r="10" spans="1:10">
      <c r="A10" s="25" t="s">
        <v>305</v>
      </c>
      <c r="B10" s="2"/>
      <c r="C10" s="2">
        <v>1</v>
      </c>
      <c r="D10" s="2"/>
      <c r="E10" s="2">
        <v>1</v>
      </c>
      <c r="G10" s="25" t="s">
        <v>305</v>
      </c>
      <c r="H10" s="2"/>
      <c r="I10" s="2">
        <v>1</v>
      </c>
      <c r="J10" s="2">
        <v>1</v>
      </c>
    </row>
    <row r="11" spans="1:10">
      <c r="A11" s="24" t="s">
        <v>11</v>
      </c>
      <c r="B11" s="2"/>
      <c r="C11" s="2"/>
      <c r="D11" s="2">
        <v>2</v>
      </c>
      <c r="E11" s="2">
        <v>2</v>
      </c>
      <c r="G11" s="24" t="s">
        <v>11</v>
      </c>
      <c r="H11" s="2">
        <v>2</v>
      </c>
      <c r="I11" s="2"/>
      <c r="J11" s="2">
        <v>2</v>
      </c>
    </row>
    <row r="12" spans="1:10">
      <c r="A12" s="25" t="s">
        <v>112</v>
      </c>
      <c r="B12" s="2"/>
      <c r="C12" s="2"/>
      <c r="D12" s="2">
        <v>1</v>
      </c>
      <c r="E12" s="2">
        <v>1</v>
      </c>
      <c r="G12" s="25" t="s">
        <v>112</v>
      </c>
      <c r="H12" s="2">
        <v>1</v>
      </c>
      <c r="I12" s="2"/>
      <c r="J12" s="2">
        <v>1</v>
      </c>
    </row>
    <row r="13" spans="1:10">
      <c r="A13" s="25" t="s">
        <v>110</v>
      </c>
      <c r="B13" s="2"/>
      <c r="C13" s="2"/>
      <c r="D13" s="2">
        <v>1</v>
      </c>
      <c r="E13" s="2">
        <v>1</v>
      </c>
      <c r="G13" s="25" t="s">
        <v>110</v>
      </c>
      <c r="H13" s="2">
        <v>1</v>
      </c>
      <c r="I13" s="2"/>
      <c r="J13" s="2">
        <v>1</v>
      </c>
    </row>
    <row r="14" spans="1:10">
      <c r="A14" s="24" t="s">
        <v>10</v>
      </c>
      <c r="B14" s="2">
        <v>1</v>
      </c>
      <c r="C14" s="2"/>
      <c r="D14" s="2">
        <v>1</v>
      </c>
      <c r="E14" s="2">
        <v>2</v>
      </c>
      <c r="G14" s="24" t="s">
        <v>10</v>
      </c>
      <c r="H14" s="2">
        <v>2</v>
      </c>
      <c r="I14" s="2"/>
      <c r="J14" s="2">
        <v>2</v>
      </c>
    </row>
    <row r="15" spans="1:10">
      <c r="A15" s="25" t="s">
        <v>105</v>
      </c>
      <c r="B15" s="2">
        <v>1</v>
      </c>
      <c r="C15" s="2"/>
      <c r="D15" s="2"/>
      <c r="E15" s="2">
        <v>1</v>
      </c>
      <c r="G15" s="25" t="s">
        <v>105</v>
      </c>
      <c r="H15" s="2">
        <v>1</v>
      </c>
      <c r="I15" s="2"/>
      <c r="J15" s="2">
        <v>1</v>
      </c>
    </row>
    <row r="16" spans="1:10">
      <c r="A16" s="25" t="s">
        <v>116</v>
      </c>
      <c r="B16" s="2"/>
      <c r="C16" s="2"/>
      <c r="D16" s="2">
        <v>1</v>
      </c>
      <c r="E16" s="2">
        <v>1</v>
      </c>
      <c r="G16" s="25" t="s">
        <v>116</v>
      </c>
      <c r="H16" s="2">
        <v>1</v>
      </c>
      <c r="I16" s="2"/>
      <c r="J16" s="2">
        <v>1</v>
      </c>
    </row>
    <row r="17" spans="1:10">
      <c r="A17" s="24" t="s">
        <v>12</v>
      </c>
      <c r="B17" s="2"/>
      <c r="C17" s="2">
        <v>1</v>
      </c>
      <c r="D17" s="2"/>
      <c r="E17" s="2">
        <v>1</v>
      </c>
      <c r="G17" s="24" t="s">
        <v>12</v>
      </c>
      <c r="H17" s="2">
        <v>1</v>
      </c>
      <c r="I17" s="2"/>
      <c r="J17" s="2">
        <v>1</v>
      </c>
    </row>
    <row r="18" spans="1:10">
      <c r="A18" s="25" t="s">
        <v>114</v>
      </c>
      <c r="B18" s="2"/>
      <c r="C18" s="2">
        <v>1</v>
      </c>
      <c r="D18" s="2"/>
      <c r="E18" s="2">
        <v>1</v>
      </c>
      <c r="G18" s="25" t="s">
        <v>114</v>
      </c>
      <c r="H18" s="2">
        <v>1</v>
      </c>
      <c r="I18" s="2"/>
      <c r="J18" s="2">
        <v>1</v>
      </c>
    </row>
    <row r="19" spans="1:10">
      <c r="A19" s="24" t="s">
        <v>23</v>
      </c>
      <c r="B19" s="2">
        <v>2</v>
      </c>
      <c r="C19" s="2">
        <v>1</v>
      </c>
      <c r="D19" s="2"/>
      <c r="E19" s="2">
        <v>3</v>
      </c>
      <c r="G19" s="24" t="s">
        <v>23</v>
      </c>
      <c r="H19" s="2">
        <v>3</v>
      </c>
      <c r="I19" s="2"/>
      <c r="J19" s="2">
        <v>3</v>
      </c>
    </row>
    <row r="20" spans="1:10">
      <c r="A20" s="25" t="s">
        <v>106</v>
      </c>
      <c r="B20" s="2">
        <v>2</v>
      </c>
      <c r="C20" s="2">
        <v>1</v>
      </c>
      <c r="D20" s="2"/>
      <c r="E20" s="2">
        <v>3</v>
      </c>
      <c r="G20" s="25" t="s">
        <v>106</v>
      </c>
      <c r="H20" s="2">
        <v>3</v>
      </c>
      <c r="I20" s="2"/>
      <c r="J20" s="2">
        <v>3</v>
      </c>
    </row>
    <row r="21" spans="1:10">
      <c r="A21" s="24" t="s">
        <v>303</v>
      </c>
      <c r="B21" s="2">
        <v>3</v>
      </c>
      <c r="C21" s="2">
        <v>5</v>
      </c>
      <c r="D21" s="2">
        <v>4</v>
      </c>
      <c r="E21" s="2">
        <v>12</v>
      </c>
      <c r="G21" s="24" t="s">
        <v>303</v>
      </c>
      <c r="H21" s="2">
        <v>8</v>
      </c>
      <c r="I21" s="2">
        <v>4</v>
      </c>
      <c r="J21" s="2">
        <v>12</v>
      </c>
    </row>
    <row r="27" spans="1:10">
      <c r="A27" s="23" t="s">
        <v>135</v>
      </c>
      <c r="B27" s="23" t="s">
        <v>301</v>
      </c>
      <c r="G27" s="23" t="s">
        <v>131</v>
      </c>
      <c r="H27" t="s">
        <v>306</v>
      </c>
    </row>
    <row r="28" spans="1:10">
      <c r="A28" s="23" t="s">
        <v>302</v>
      </c>
      <c r="B28" t="s">
        <v>132</v>
      </c>
      <c r="C28" t="s">
        <v>133</v>
      </c>
      <c r="D28" t="s">
        <v>134</v>
      </c>
      <c r="E28" t="s">
        <v>303</v>
      </c>
    </row>
    <row r="29" spans="1:10">
      <c r="A29" s="24" t="s">
        <v>124</v>
      </c>
      <c r="B29" s="2"/>
      <c r="C29" s="2">
        <v>1</v>
      </c>
      <c r="D29" s="2">
        <v>1</v>
      </c>
      <c r="E29" s="2">
        <v>2</v>
      </c>
      <c r="G29" s="23" t="s">
        <v>135</v>
      </c>
      <c r="H29" s="23" t="s">
        <v>301</v>
      </c>
    </row>
    <row r="30" spans="1:10">
      <c r="A30" s="25" t="s">
        <v>130</v>
      </c>
      <c r="B30" s="2"/>
      <c r="C30" s="2">
        <v>1</v>
      </c>
      <c r="D30" s="2">
        <v>1</v>
      </c>
      <c r="E30" s="2">
        <v>2</v>
      </c>
      <c r="G30" s="23" t="s">
        <v>302</v>
      </c>
      <c r="H30" t="s">
        <v>136</v>
      </c>
      <c r="I30" t="s">
        <v>137</v>
      </c>
      <c r="J30" t="s">
        <v>303</v>
      </c>
    </row>
    <row r="31" spans="1:10">
      <c r="A31" s="24" t="s">
        <v>21</v>
      </c>
      <c r="B31" s="2"/>
      <c r="C31" s="2">
        <v>2</v>
      </c>
      <c r="D31" s="2"/>
      <c r="E31" s="2">
        <v>2</v>
      </c>
      <c r="G31" s="24" t="s">
        <v>124</v>
      </c>
      <c r="H31" s="2"/>
      <c r="I31" s="2">
        <v>2</v>
      </c>
      <c r="J31" s="2">
        <v>2</v>
      </c>
    </row>
    <row r="32" spans="1:10">
      <c r="A32" s="25" t="s">
        <v>304</v>
      </c>
      <c r="B32" s="2"/>
      <c r="C32" s="2">
        <v>1</v>
      </c>
      <c r="D32" s="2"/>
      <c r="E32" s="2">
        <v>1</v>
      </c>
      <c r="G32" s="25" t="s">
        <v>130</v>
      </c>
      <c r="H32" s="2"/>
      <c r="I32" s="2">
        <v>2</v>
      </c>
      <c r="J32" s="2">
        <v>2</v>
      </c>
    </row>
    <row r="33" spans="1:10">
      <c r="A33" s="25" t="s">
        <v>305</v>
      </c>
      <c r="B33" s="2"/>
      <c r="C33" s="2">
        <v>1</v>
      </c>
      <c r="D33" s="2"/>
      <c r="E33" s="2">
        <v>1</v>
      </c>
      <c r="G33" s="24" t="s">
        <v>21</v>
      </c>
      <c r="H33" s="2"/>
      <c r="I33" s="2">
        <v>2</v>
      </c>
      <c r="J33" s="2">
        <v>2</v>
      </c>
    </row>
    <row r="34" spans="1:10">
      <c r="A34" s="24" t="s">
        <v>11</v>
      </c>
      <c r="B34" s="2"/>
      <c r="C34" s="2"/>
      <c r="D34" s="2">
        <v>5</v>
      </c>
      <c r="E34" s="2">
        <v>5</v>
      </c>
      <c r="G34" s="25" t="s">
        <v>304</v>
      </c>
      <c r="H34" s="2"/>
      <c r="I34" s="2">
        <v>1</v>
      </c>
      <c r="J34" s="2">
        <v>1</v>
      </c>
    </row>
    <row r="35" spans="1:10">
      <c r="A35" s="25" t="s">
        <v>112</v>
      </c>
      <c r="B35" s="2"/>
      <c r="C35" s="2"/>
      <c r="D35" s="2">
        <v>4</v>
      </c>
      <c r="E35" s="2">
        <v>4</v>
      </c>
      <c r="G35" s="25" t="s">
        <v>305</v>
      </c>
      <c r="H35" s="2"/>
      <c r="I35" s="2">
        <v>1</v>
      </c>
      <c r="J35" s="2">
        <v>1</v>
      </c>
    </row>
    <row r="36" spans="1:10">
      <c r="A36" s="25" t="s">
        <v>110</v>
      </c>
      <c r="B36" s="2"/>
      <c r="C36" s="2"/>
      <c r="D36" s="2">
        <v>1</v>
      </c>
      <c r="E36" s="2">
        <v>1</v>
      </c>
      <c r="G36" s="24" t="s">
        <v>11</v>
      </c>
      <c r="H36" s="2">
        <v>5</v>
      </c>
      <c r="I36" s="2"/>
      <c r="J36" s="2">
        <v>5</v>
      </c>
    </row>
    <row r="37" spans="1:10">
      <c r="A37" s="24" t="s">
        <v>10</v>
      </c>
      <c r="B37" s="2">
        <v>3</v>
      </c>
      <c r="C37" s="2"/>
      <c r="D37" s="2">
        <v>2</v>
      </c>
      <c r="E37" s="2">
        <v>5</v>
      </c>
      <c r="G37" s="25" t="s">
        <v>112</v>
      </c>
      <c r="H37" s="2">
        <v>4</v>
      </c>
      <c r="I37" s="2"/>
      <c r="J37" s="2">
        <v>4</v>
      </c>
    </row>
    <row r="38" spans="1:10">
      <c r="A38" s="25" t="s">
        <v>105</v>
      </c>
      <c r="B38" s="2">
        <v>3</v>
      </c>
      <c r="C38" s="2"/>
      <c r="D38" s="2"/>
      <c r="E38" s="2">
        <v>3</v>
      </c>
      <c r="G38" s="25" t="s">
        <v>110</v>
      </c>
      <c r="H38" s="2">
        <v>1</v>
      </c>
      <c r="I38" s="2"/>
      <c r="J38" s="2">
        <v>1</v>
      </c>
    </row>
    <row r="39" spans="1:10">
      <c r="A39" s="25" t="s">
        <v>116</v>
      </c>
      <c r="B39" s="2"/>
      <c r="C39" s="2"/>
      <c r="D39" s="2">
        <v>2</v>
      </c>
      <c r="E39" s="2">
        <v>2</v>
      </c>
      <c r="G39" s="24" t="s">
        <v>10</v>
      </c>
      <c r="H39" s="2">
        <v>5</v>
      </c>
      <c r="I39" s="2"/>
      <c r="J39" s="2">
        <v>5</v>
      </c>
    </row>
    <row r="40" spans="1:10">
      <c r="A40" s="24" t="s">
        <v>12</v>
      </c>
      <c r="B40" s="2"/>
      <c r="C40" s="2">
        <v>1</v>
      </c>
      <c r="D40" s="2"/>
      <c r="E40" s="2">
        <v>1</v>
      </c>
      <c r="G40" s="25" t="s">
        <v>105</v>
      </c>
      <c r="H40" s="2">
        <v>3</v>
      </c>
      <c r="I40" s="2"/>
      <c r="J40" s="2">
        <v>3</v>
      </c>
    </row>
    <row r="41" spans="1:10">
      <c r="A41" s="25" t="s">
        <v>114</v>
      </c>
      <c r="B41" s="2"/>
      <c r="C41" s="2">
        <v>1</v>
      </c>
      <c r="D41" s="2"/>
      <c r="E41" s="2">
        <v>1</v>
      </c>
      <c r="G41" s="25" t="s">
        <v>116</v>
      </c>
      <c r="H41" s="2">
        <v>2</v>
      </c>
      <c r="I41" s="2"/>
      <c r="J41" s="2">
        <v>2</v>
      </c>
    </row>
    <row r="42" spans="1:10">
      <c r="A42" s="24" t="s">
        <v>23</v>
      </c>
      <c r="B42" s="2">
        <v>2</v>
      </c>
      <c r="C42" s="2">
        <v>1</v>
      </c>
      <c r="D42" s="2"/>
      <c r="E42" s="2">
        <v>3</v>
      </c>
      <c r="G42" s="24" t="s">
        <v>12</v>
      </c>
      <c r="H42" s="2">
        <v>1</v>
      </c>
      <c r="I42" s="2"/>
      <c r="J42" s="2">
        <v>1</v>
      </c>
    </row>
    <row r="43" spans="1:10">
      <c r="A43" s="25" t="s">
        <v>106</v>
      </c>
      <c r="B43" s="2">
        <v>2</v>
      </c>
      <c r="C43" s="2">
        <v>1</v>
      </c>
      <c r="D43" s="2"/>
      <c r="E43" s="2">
        <v>3</v>
      </c>
      <c r="G43" s="25" t="s">
        <v>114</v>
      </c>
      <c r="H43" s="2">
        <v>1</v>
      </c>
      <c r="I43" s="2"/>
      <c r="J43" s="2">
        <v>1</v>
      </c>
    </row>
    <row r="44" spans="1:10">
      <c r="A44" s="24" t="s">
        <v>303</v>
      </c>
      <c r="B44" s="2">
        <v>5</v>
      </c>
      <c r="C44" s="2">
        <v>5</v>
      </c>
      <c r="D44" s="2">
        <v>8</v>
      </c>
      <c r="E44" s="2">
        <v>18</v>
      </c>
      <c r="G44" s="24" t="s">
        <v>23</v>
      </c>
      <c r="H44" s="2">
        <v>3</v>
      </c>
      <c r="I44" s="2"/>
      <c r="J44" s="2">
        <v>3</v>
      </c>
    </row>
    <row r="45" spans="1:10">
      <c r="G45" s="25" t="s">
        <v>106</v>
      </c>
      <c r="H45" s="2">
        <v>3</v>
      </c>
      <c r="I45" s="2"/>
      <c r="J45" s="2">
        <v>3</v>
      </c>
    </row>
    <row r="46" spans="1:10">
      <c r="G46" s="24" t="s">
        <v>303</v>
      </c>
      <c r="H46" s="2">
        <v>14</v>
      </c>
      <c r="I46" s="2">
        <v>4</v>
      </c>
      <c r="J46" s="2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A07B-DFC6-684F-B587-16663BF8C571}">
  <dimension ref="A1:XEY85"/>
  <sheetViews>
    <sheetView tabSelected="1" workbookViewId="0">
      <selection activeCell="Q33" sqref="Q33"/>
    </sheetView>
  </sheetViews>
  <sheetFormatPr baseColWidth="10" defaultRowHeight="16"/>
  <cols>
    <col min="1" max="1" width="24.1640625" customWidth="1"/>
    <col min="2" max="2" width="21.33203125" hidden="1" customWidth="1"/>
    <col min="3" max="3" width="16.33203125" hidden="1" customWidth="1"/>
    <col min="4" max="4" width="41" hidden="1" customWidth="1"/>
    <col min="5" max="5" width="24.33203125" hidden="1" customWidth="1"/>
    <col min="6" max="6" width="18.33203125" hidden="1" customWidth="1"/>
    <col min="7" max="7" width="21.1640625" hidden="1" customWidth="1"/>
    <col min="8" max="8" width="24.5" hidden="1" customWidth="1"/>
    <col min="9" max="9" width="26.5" customWidth="1"/>
    <col min="10" max="10" width="28.5" customWidth="1"/>
    <col min="11" max="11" width="20.6640625" customWidth="1"/>
    <col min="12" max="12" width="28.1640625" customWidth="1"/>
    <col min="13" max="13" width="20.6640625" hidden="1" customWidth="1"/>
    <col min="14" max="14" width="7.6640625" hidden="1" customWidth="1"/>
    <col min="15" max="15" width="21" hidden="1" customWidth="1"/>
    <col min="16" max="16" width="21" style="2" customWidth="1"/>
    <col min="17" max="17" width="22.5" customWidth="1"/>
    <col min="18" max="18" width="21" style="2" hidden="1" customWidth="1"/>
    <col min="19" max="19" width="22.5" hidden="1" customWidth="1"/>
    <col min="20" max="20" width="17.83203125" customWidth="1"/>
    <col min="21" max="21" width="14.5" customWidth="1"/>
    <col min="22" max="22" width="10.33203125" customWidth="1"/>
    <col min="26" max="26" width="29.6640625" customWidth="1"/>
    <col min="27" max="27" width="30" customWidth="1"/>
    <col min="28" max="28" width="13.6640625" customWidth="1"/>
  </cols>
  <sheetData>
    <row r="1" spans="1:30">
      <c r="A1" s="7" t="s">
        <v>38</v>
      </c>
      <c r="B1" s="7" t="s">
        <v>39</v>
      </c>
      <c r="C1" s="7" t="s">
        <v>55</v>
      </c>
      <c r="D1" s="8" t="s">
        <v>54</v>
      </c>
      <c r="E1" s="7" t="s">
        <v>40</v>
      </c>
      <c r="F1" s="7" t="s">
        <v>40</v>
      </c>
      <c r="G1" s="7"/>
      <c r="H1" s="48" t="s">
        <v>41</v>
      </c>
      <c r="I1" s="48"/>
      <c r="J1" s="48"/>
      <c r="K1" s="7" t="s">
        <v>42</v>
      </c>
      <c r="L1" s="7"/>
      <c r="M1" s="7"/>
      <c r="N1" s="7"/>
      <c r="O1" s="49" t="s">
        <v>43</v>
      </c>
      <c r="P1" s="49"/>
      <c r="Q1" s="49"/>
      <c r="R1" s="49"/>
      <c r="S1" s="49"/>
      <c r="T1" s="49"/>
      <c r="U1" s="49"/>
      <c r="V1" s="49"/>
    </row>
    <row r="2" spans="1:30">
      <c r="A2" s="9" t="s">
        <v>0</v>
      </c>
      <c r="B2" s="9" t="s">
        <v>27</v>
      </c>
      <c r="C2" s="9" t="s">
        <v>56</v>
      </c>
      <c r="D2" s="9" t="s">
        <v>53</v>
      </c>
      <c r="E2" s="9" t="s">
        <v>28</v>
      </c>
      <c r="F2" s="9" t="s">
        <v>3</v>
      </c>
      <c r="G2" s="9" t="s">
        <v>131</v>
      </c>
      <c r="H2" s="9" t="s">
        <v>2</v>
      </c>
      <c r="I2" s="9" t="s">
        <v>4</v>
      </c>
      <c r="J2" s="9" t="s">
        <v>5</v>
      </c>
      <c r="K2" s="9" t="s">
        <v>1</v>
      </c>
      <c r="L2" s="9" t="s">
        <v>172</v>
      </c>
      <c r="M2" s="9" t="s">
        <v>151</v>
      </c>
      <c r="N2" s="9" t="s">
        <v>153</v>
      </c>
      <c r="O2" s="9" t="s">
        <v>154</v>
      </c>
      <c r="P2" s="9" t="s">
        <v>37</v>
      </c>
      <c r="Q2" s="10" t="s">
        <v>36</v>
      </c>
      <c r="R2" s="9" t="s">
        <v>35</v>
      </c>
      <c r="S2" s="10" t="s">
        <v>29</v>
      </c>
      <c r="T2" s="9" t="s">
        <v>30</v>
      </c>
      <c r="U2" s="11" t="s">
        <v>48</v>
      </c>
      <c r="V2" s="9" t="s">
        <v>31</v>
      </c>
      <c r="W2" s="9" t="s">
        <v>45</v>
      </c>
      <c r="X2" s="9" t="s">
        <v>146</v>
      </c>
      <c r="Y2" s="9" t="s">
        <v>315</v>
      </c>
      <c r="Z2" s="9" t="s">
        <v>343</v>
      </c>
      <c r="AA2" s="9" t="s">
        <v>345</v>
      </c>
      <c r="AB2" s="9" t="s">
        <v>394</v>
      </c>
      <c r="AC2" s="9" t="s">
        <v>395</v>
      </c>
      <c r="AD2" s="9" t="s">
        <v>391</v>
      </c>
    </row>
    <row r="3" spans="1:30">
      <c r="A3" t="s">
        <v>23</v>
      </c>
      <c r="B3" t="s">
        <v>104</v>
      </c>
      <c r="C3" t="s">
        <v>65</v>
      </c>
      <c r="D3" s="12" t="str">
        <f ca="1">_xlfn.IFNA(HYPERLINK("#"&amp;ADDRESS(MATCH(Log!A3,FEList!A:A,0)+MATCH(Log!C3,OFFSET(FEList!$B$1,MATCH(Log!A3,FEList!A:A,0)-1,0,COUNTIF(FEList!A:A,Log!A3),1),0)-1,2,4,1,"felist"),"Click for details of "&amp;A3&amp;"-"&amp;C3),"")</f>
        <v>Click for details of DR Peng Shanghai-童庆政</v>
      </c>
      <c r="E3" t="s">
        <v>103</v>
      </c>
      <c r="F3" t="s">
        <v>13</v>
      </c>
      <c r="G3" t="str">
        <f>YEAR(Table1[[#This Row],[Request Time]])&amp;"-"&amp;MONTH(Table1[[#This Row],[Request Time]])</f>
        <v>2020-4</v>
      </c>
      <c r="H3" s="3">
        <v>43924.375</v>
      </c>
      <c r="I3" s="27">
        <v>43924.416666666664</v>
      </c>
      <c r="J3" s="3">
        <v>43924.426388888889</v>
      </c>
      <c r="K3" t="s">
        <v>106</v>
      </c>
      <c r="L3" s="12" t="str">
        <f>HYPERLINK("https://aipostation.apzones.com/tkt.do?tkt="&amp;Table1[[#This Row],[Ticket ID]],"Click to view "&amp;Table1[[#This Row],[Ticket ID]])</f>
        <v>Click to view RITM0010220</v>
      </c>
      <c r="N3" t="str">
        <f t="shared" ref="N3:N34" si="0">IF(MATCH(A3,A:A,0)=ROW(A3),"无","重复")</f>
        <v>无</v>
      </c>
      <c r="O3" t="str">
        <f t="shared" ref="O3:O34" si="1">IF(MATCH(K3,K:K,0)=ROW(K3),"无","重复")</f>
        <v>无</v>
      </c>
      <c r="P3" s="6">
        <f>IF(Table1[[#This Row],[Request Time]]&lt;&gt;"",Table1[[#This Row],[Arrival Time]]-Table1[[#This Row],[Request Time]],"")</f>
        <v>4.1666666664241347E-2</v>
      </c>
      <c r="Q3" s="5" t="str">
        <f>_xlfn.IFNA(IF(VLOOKUP(F3,Table2[[#All],[Token Type]:[Onsite Time]],3,0)&lt;P3,"NO","YES"),"")</f>
        <v>YES</v>
      </c>
      <c r="R3" s="6">
        <f>Table1[[#This Row],[Completed Time]]-Table1[[#This Row],[Arrival Time]]</f>
        <v>9.7222222248092294E-3</v>
      </c>
      <c r="S3" s="5" t="e">
        <f>NETWORKDAYS(A2,B2)*9-9+(MOD(B2,1)-MOD(A2,1))*24</f>
        <v>#VALUE!</v>
      </c>
      <c r="T3" s="4"/>
      <c r="U3" cm="1">
        <f t="array" ref="U3">_xlfn.IFNA(ROUNDUP(Table1[[#This Row],[Duration]]/VLOOKUP(A3&amp;F3,CHOOSE({1,2},Table2[Site]&amp;Table2[Token Type],Table2[Token Hours]),2,0),0),"")</f>
        <v>1</v>
      </c>
      <c r="V3" cm="1">
        <f t="array" ref="V3">_xlfn.IFNA(LOOKUP(1,0/((Table2[Site]=Table1[[#This Row],[Site ID]])*(Table2[Token Type]=Table1[[#This Row],[Token Type]])),Table2[Unit Price]),"")</f>
        <v>900</v>
      </c>
      <c r="W3">
        <f>IFERROR(Table1[[#This Row],[Unitprice]]*Table1[[#This Row],[Number of Tokens]],"")</f>
        <v>900</v>
      </c>
      <c r="X3" s="2"/>
      <c r="Y3" s="2"/>
      <c r="Z3" s="2" t="s">
        <v>344</v>
      </c>
      <c r="AA3" s="2" t="s">
        <v>344</v>
      </c>
      <c r="AB3" s="2" t="s">
        <v>346</v>
      </c>
      <c r="AC3" s="2"/>
      <c r="AD3" s="2" t="s">
        <v>392</v>
      </c>
    </row>
    <row r="4" spans="1:30">
      <c r="A4" t="s">
        <v>23</v>
      </c>
      <c r="B4" t="s">
        <v>104</v>
      </c>
      <c r="C4" t="s">
        <v>65</v>
      </c>
      <c r="D4" s="12" t="str">
        <f ca="1">_xlfn.IFNA(HYPERLINK("#"&amp;ADDRESS(MATCH(Log!A4,FEList!A:A,0)+MATCH(Log!C4,OFFSET(FEList!$B$1,MATCH(Log!A4,FEList!A:A,0)-1,0,COUNTIF(FEList!A:A,Log!A4),1),0)-1,2,4,1,"felist"),"Click for details of "&amp;A4&amp;"-"&amp;C4),"")</f>
        <v>Click for details of DR Peng Shanghai-童庆政</v>
      </c>
      <c r="E4" t="s">
        <v>103</v>
      </c>
      <c r="F4" t="s">
        <v>13</v>
      </c>
      <c r="G4" t="str">
        <f>YEAR(Table1[[#This Row],[Request Time]])&amp;"-"&amp;MONTH(Table1[[#This Row],[Request Time]])</f>
        <v>2020-4</v>
      </c>
      <c r="H4" s="3">
        <v>43924.493055555555</v>
      </c>
      <c r="I4" s="27">
        <v>43924.495833333334</v>
      </c>
      <c r="J4" s="3">
        <v>43924.504166666666</v>
      </c>
      <c r="K4" t="s">
        <v>106</v>
      </c>
      <c r="L4" s="12" t="str">
        <f>HYPERLINK("https://aipostation.apzones.com/tkt.do?tkt="&amp;Table1[[#This Row],[Ticket ID]],"Click to view "&amp;Table1[[#This Row],[Ticket ID]])</f>
        <v>Click to view RITM0010220</v>
      </c>
      <c r="N4" t="str">
        <f t="shared" si="0"/>
        <v>重复</v>
      </c>
      <c r="O4" t="str">
        <f t="shared" si="1"/>
        <v>重复</v>
      </c>
      <c r="P4" s="6">
        <f>IF(Table1[[#This Row],[Request Time]]&lt;&gt;"",Table1[[#This Row],[Arrival Time]]-Table1[[#This Row],[Request Time]],"")</f>
        <v>2.7777777795563452E-3</v>
      </c>
      <c r="Q4" s="5" t="str">
        <f>_xlfn.IFNA(IF(VLOOKUP(F4,Table2[[#All],[Token Type]:[Onsite Time]],3,0)&lt;P4,"NO","YES"),"")</f>
        <v>YES</v>
      </c>
      <c r="R4" s="6">
        <f>Table1[[#This Row],[Completed Time]]-Table1[[#This Row],[Arrival Time]]</f>
        <v>8.333333331393078E-3</v>
      </c>
      <c r="S4" s="5" t="e">
        <f>NETWORKDAYS(A3,B3)*9-9+(MOD(B3,1)-MOD(A3,1))*24</f>
        <v>#VALUE!</v>
      </c>
      <c r="T4" s="4"/>
      <c r="U4" cm="1">
        <f t="array" ref="U4">_xlfn.IFNA(ROUNDUP(Table1[[#This Row],[Duration]]/VLOOKUP(A4&amp;F4,CHOOSE({1,2},Table2[Site]&amp;Table2[Token Type],Table2[Token Hours]),2,0),0),"")</f>
        <v>1</v>
      </c>
      <c r="V4" cm="1">
        <f t="array" ref="V4">_xlfn.IFNA(LOOKUP(1,0/((Table2[Site]=Table1[[#This Row],[Site ID]])*(Table2[Token Type]=Table1[[#This Row],[Token Type]])),Table2[Unit Price]),"")</f>
        <v>900</v>
      </c>
      <c r="W4">
        <f>IFERROR(Table1[[#This Row],[Unitprice]]*Table1[[#This Row],[Number of Tokens]],"")</f>
        <v>900</v>
      </c>
      <c r="X4" s="2"/>
      <c r="Y4" s="2"/>
      <c r="Z4" s="2" t="s">
        <v>347</v>
      </c>
      <c r="AA4" s="2" t="s">
        <v>348</v>
      </c>
      <c r="AB4" s="2" t="s">
        <v>349</v>
      </c>
      <c r="AC4" s="2"/>
      <c r="AD4" s="2" t="s">
        <v>392</v>
      </c>
    </row>
    <row r="5" spans="1:30">
      <c r="A5" t="s">
        <v>10</v>
      </c>
      <c r="B5" t="s">
        <v>104</v>
      </c>
      <c r="C5" t="s">
        <v>59</v>
      </c>
      <c r="D5" s="12" t="str">
        <f ca="1">_xlfn.IFNA(HYPERLINK("#"&amp;ADDRESS(MATCH(Log!A5,FEList!A:A,0)+MATCH(Log!C5,OFFSET(FEList!$B$1,MATCH(Log!A5,FEList!A:A,0)-1,0,COUNTIF(FEList!A:A,Log!A5),1),0)-1,2,4,1,"felist"),"Click for details of "&amp;A5&amp;"-"&amp;C5),"")</f>
        <v>Click for details of CU Chengdu-金浩来</v>
      </c>
      <c r="E5" t="s">
        <v>103</v>
      </c>
      <c r="F5" t="s">
        <v>13</v>
      </c>
      <c r="G5" t="str">
        <f>YEAR(Table1[[#This Row],[Request Time]])&amp;"-"&amp;MONTH(Table1[[#This Row],[Request Time]])</f>
        <v>2020-4</v>
      </c>
      <c r="H5" s="3">
        <v>43928.416666666664</v>
      </c>
      <c r="I5" s="27">
        <v>43928.432638888888</v>
      </c>
      <c r="J5" s="3">
        <v>43928.663888888892</v>
      </c>
      <c r="K5" t="s">
        <v>105</v>
      </c>
      <c r="L5" s="12" t="str">
        <f>HYPERLINK("https://aipostation.apzones.com/tkt.do?tkt="&amp;Table1[[#This Row],[Ticket ID]],"Click to view "&amp;Table1[[#This Row],[Ticket ID]])</f>
        <v xml:space="preserve">Click to view RITM0010225 </v>
      </c>
      <c r="N5" t="str">
        <f t="shared" si="0"/>
        <v>无</v>
      </c>
      <c r="O5" t="str">
        <f t="shared" si="1"/>
        <v>无</v>
      </c>
      <c r="P5" s="6">
        <f>IF(Table1[[#This Row],[Request Time]]&lt;&gt;"",Table1[[#This Row],[Arrival Time]]-Table1[[#This Row],[Request Time]],"")</f>
        <v>1.5972222223354038E-2</v>
      </c>
      <c r="Q5" s="5" t="str">
        <f>_xlfn.IFNA(IF(VLOOKUP(F5,Table2[[#All],[Token Type]:[Onsite Time]],3,0)&lt;P5,"NO","YES"),"")</f>
        <v>YES</v>
      </c>
      <c r="R5" s="6">
        <f>Table1[[#This Row],[Completed Time]]-Table1[[#This Row],[Arrival Time]]</f>
        <v>0.23125000000436557</v>
      </c>
      <c r="S5" s="5"/>
      <c r="T5" s="4"/>
      <c r="U5" cm="1">
        <f t="array" ref="U5">_xlfn.IFNA(ROUNDUP(Table1[[#This Row],[Duration]]/VLOOKUP(A5&amp;F5,CHOOSE({1,2},Table2[Site]&amp;Table2[Token Type],Table2[Token Hours]),2,0),0),"")</f>
        <v>3</v>
      </c>
      <c r="V5" cm="1">
        <f t="array" ref="V5">_xlfn.IFNA(LOOKUP(1,0/((Table2[Site]=Table1[[#This Row],[Site ID]])*(Table2[Token Type]=Table1[[#This Row],[Token Type]])),Table2[Unit Price]),"")</f>
        <v>240</v>
      </c>
      <c r="W5">
        <f>IFERROR(Table1[[#This Row],[Unitprice]]*Table1[[#This Row],[Number of Tokens]],"")</f>
        <v>720</v>
      </c>
      <c r="X5" s="2"/>
      <c r="Y5" s="2"/>
      <c r="Z5" s="2"/>
      <c r="AA5" s="2"/>
      <c r="AB5" s="2"/>
      <c r="AC5" s="2"/>
      <c r="AD5" s="2" t="s">
        <v>392</v>
      </c>
    </row>
    <row r="6" spans="1:30" hidden="1">
      <c r="A6" t="s">
        <v>21</v>
      </c>
      <c r="B6" t="s">
        <v>101</v>
      </c>
      <c r="C6" t="s">
        <v>102</v>
      </c>
      <c r="D6" s="12" t="str">
        <f ca="1">_xlfn.IFNA(HYPERLINK("#"&amp;ADDRESS(MATCH(Log!A6,FEList!A:A,0)+MATCH(Log!C6,OFFSET(FEList!$B$1,MATCH(Log!A6,FEList!A:A,0)-1,0,COUNTIF(FEList!A:A,Log!A6),1),0)-1,2,4,1,"felist"),"Click for details of "&amp;A6&amp;"-"&amp;C6),"")</f>
        <v/>
      </c>
      <c r="E6" t="s">
        <v>32</v>
      </c>
      <c r="F6" t="s">
        <v>17</v>
      </c>
      <c r="G6" t="str">
        <f>YEAR(Table1[[#This Row],[Request Time]])&amp;"-"&amp;MONTH(Table1[[#This Row],[Request Time]])</f>
        <v>2020-5</v>
      </c>
      <c r="H6" s="3">
        <v>43956.327777777777</v>
      </c>
      <c r="I6" s="27">
        <v>43956.341666666667</v>
      </c>
      <c r="J6" s="3">
        <v>43956.367361111108</v>
      </c>
      <c r="K6" t="s">
        <v>161</v>
      </c>
      <c r="L6" s="12" t="str">
        <f>HYPERLINK("https://aipostation.apzones.com/tkt.do?tkt="&amp;Table1[[#This Row],[Ticket ID]],"Click to view "&amp;Table1[[#This Row],[Ticket ID]])</f>
        <v>Click to view Test1</v>
      </c>
      <c r="M6" t="s">
        <v>161</v>
      </c>
      <c r="N6" t="str">
        <f t="shared" si="0"/>
        <v>无</v>
      </c>
      <c r="O6" t="str">
        <f t="shared" si="1"/>
        <v>无</v>
      </c>
      <c r="P6" s="6">
        <f>IF(Table1[[#This Row],[Request Time]]&lt;&gt;"",Table1[[#This Row],[Arrival Time]]-Table1[[#This Row],[Request Time]],"")</f>
        <v>1.3888888890505768E-2</v>
      </c>
      <c r="Q6" s="5" t="str">
        <f>_xlfn.IFNA(IF(VLOOKUP(F6,Table2[[#All],[Token Type]:[Onsite Time]],3,0)&lt;P6,"NO","YES"),"")</f>
        <v>YES</v>
      </c>
      <c r="R6" s="6">
        <f>Table1[[#This Row],[Completed Time]]-Table1[[#This Row],[Arrival Time]]</f>
        <v>2.569444444088731E-2</v>
      </c>
      <c r="S6" s="15"/>
      <c r="T6" s="4"/>
      <c r="U6" cm="1">
        <f t="array" ref="U6">_xlfn.IFNA(ROUNDUP(Table1[[#This Row],[Duration]]/VLOOKUP(A6&amp;F6,CHOOSE({1,2},Table2[Site]&amp;Table2[Token Type],Table2[Token Hours]),2,0),0),"")</f>
        <v>1</v>
      </c>
      <c r="V6" cm="1">
        <f t="array" ref="V6">_xlfn.IFNA(LOOKUP(1,0/((Table2[Site]=Table1[[#This Row],[Site ID]])*(Table2[Token Type]=Table1[[#This Row],[Token Type]])),Table2[Unit Price]),"")</f>
        <v>0</v>
      </c>
      <c r="W6">
        <f>IFERROR(Table1[[#This Row],[Unitprice]]*Table1[[#This Row],[Number of Tokens]],"")</f>
        <v>0</v>
      </c>
      <c r="X6" s="2"/>
      <c r="Y6" s="2"/>
      <c r="Z6" s="2"/>
      <c r="AA6" s="2"/>
      <c r="AB6" s="2"/>
      <c r="AC6" s="2"/>
      <c r="AD6" s="2"/>
    </row>
    <row r="7" spans="1:30" hidden="1">
      <c r="A7" t="s">
        <v>21</v>
      </c>
      <c r="B7" t="s">
        <v>101</v>
      </c>
      <c r="C7" t="s">
        <v>102</v>
      </c>
      <c r="D7" s="12" t="str">
        <f ca="1">_xlfn.IFNA(HYPERLINK("#"&amp;ADDRESS(MATCH(Log!A7,FEList!A:A,0)+MATCH(Log!C7,OFFSET(FEList!$B$1,MATCH(Log!A7,FEList!A:A,0)-1,0,COUNTIF(FEList!A:A,Log!A7),1),0)-1,2,4,1,"felist"),"Click for details of "&amp;A7&amp;"-"&amp;C7),"")</f>
        <v/>
      </c>
      <c r="E7" t="s">
        <v>103</v>
      </c>
      <c r="F7" t="s">
        <v>17</v>
      </c>
      <c r="G7" t="str">
        <f>YEAR(Table1[[#This Row],[Request Time]])&amp;"-"&amp;MONTH(Table1[[#This Row],[Request Time]])</f>
        <v>2020-5</v>
      </c>
      <c r="H7" s="3">
        <v>43958.694444444445</v>
      </c>
      <c r="I7" s="27">
        <v>43958.695833333331</v>
      </c>
      <c r="J7" s="3">
        <v>43958.722222222219</v>
      </c>
      <c r="K7" t="s">
        <v>162</v>
      </c>
      <c r="L7" s="12" t="str">
        <f>HYPERLINK("https://aipostation.apzones.com/tkt.do?tkt="&amp;Table1[[#This Row],[Ticket ID]],"Click to view "&amp;Table1[[#This Row],[Ticket ID]])</f>
        <v>Click to view Test2</v>
      </c>
      <c r="M7" t="s">
        <v>162</v>
      </c>
      <c r="N7" t="str">
        <f t="shared" si="0"/>
        <v>重复</v>
      </c>
      <c r="O7" t="str">
        <f t="shared" si="1"/>
        <v>无</v>
      </c>
      <c r="P7" s="6">
        <f>IF(Table1[[#This Row],[Request Time]]&lt;&gt;"",Table1[[#This Row],[Arrival Time]]-Table1[[#This Row],[Request Time]],"")</f>
        <v>1.3888888861401938E-3</v>
      </c>
      <c r="Q7" s="5" t="str">
        <f>_xlfn.IFNA(IF(VLOOKUP(F7,Table2[[#All],[Token Type]:[Onsite Time]],3,0)&lt;P7,"NO","YES"),"")</f>
        <v>YES</v>
      </c>
      <c r="R7" s="6">
        <f>Table1[[#This Row],[Completed Time]]-Table1[[#This Row],[Arrival Time]]</f>
        <v>2.6388888887595385E-2</v>
      </c>
      <c r="S7" s="15"/>
      <c r="T7" s="4"/>
      <c r="U7" cm="1">
        <f t="array" ref="U7">_xlfn.IFNA(ROUNDUP(Table1[[#This Row],[Duration]]/VLOOKUP(A7&amp;F7,CHOOSE({1,2},Table2[Site]&amp;Table2[Token Type],Table2[Token Hours]),2,0),0),"")</f>
        <v>1</v>
      </c>
      <c r="V7" cm="1">
        <f t="array" ref="V7">_xlfn.IFNA(LOOKUP(1,0/((Table2[Site]=Table1[[#This Row],[Site ID]])*(Table2[Token Type]=Table1[[#This Row],[Token Type]])),Table2[Unit Price]),"")</f>
        <v>0</v>
      </c>
      <c r="W7">
        <f>IFERROR(Table1[[#This Row],[Unitprice]]*Table1[[#This Row],[Number of Tokens]],"")</f>
        <v>0</v>
      </c>
      <c r="X7" s="2"/>
      <c r="Y7" s="2"/>
      <c r="Z7" s="2"/>
      <c r="AA7" s="2"/>
      <c r="AB7" s="2"/>
      <c r="AC7" s="2"/>
      <c r="AD7" s="2"/>
    </row>
    <row r="8" spans="1:30">
      <c r="A8" t="s">
        <v>23</v>
      </c>
      <c r="B8" t="s">
        <v>113</v>
      </c>
      <c r="C8" t="s">
        <v>65</v>
      </c>
      <c r="D8" s="12" t="str">
        <f ca="1">_xlfn.IFNA(HYPERLINK("#"&amp;ADDRESS(MATCH(Log!A8,FEList!A:A,0)+MATCH(Log!C8,OFFSET(FEList!$B$1,MATCH(Log!A8,FEList!A:A,0)-1,0,COUNTIF(FEList!A:A,Log!A8),1),0)-1,2,4,1,"felist"),"Click for details of "&amp;A8&amp;"-"&amp;C8),"")</f>
        <v>Click for details of DR Peng Shanghai-童庆政</v>
      </c>
      <c r="E8" t="s">
        <v>49</v>
      </c>
      <c r="F8" t="s">
        <v>13</v>
      </c>
      <c r="G8" t="str">
        <f>YEAR(Table1[[#This Row],[Request Time]])&amp;"-"&amp;MONTH(Table1[[#This Row],[Request Time]])</f>
        <v>2020-5</v>
      </c>
      <c r="H8" s="3">
        <v>43973.397222222222</v>
      </c>
      <c r="I8" s="27">
        <v>43973.414583333331</v>
      </c>
      <c r="J8" s="3">
        <v>43973.451388888891</v>
      </c>
      <c r="K8" t="s">
        <v>106</v>
      </c>
      <c r="L8" s="12" t="str">
        <f>HYPERLINK("https://aipostation.apzones.com/tkt.do?tkt="&amp;Table1[[#This Row],[Ticket ID]],"Click to view "&amp;Table1[[#This Row],[Ticket ID]])</f>
        <v>Click to view RITM0010220</v>
      </c>
      <c r="N8" t="str">
        <f t="shared" si="0"/>
        <v>重复</v>
      </c>
      <c r="O8" t="str">
        <f t="shared" si="1"/>
        <v>重复</v>
      </c>
      <c r="P8" s="6">
        <f>IF(Table1[[#This Row],[Request Time]]&lt;&gt;"",Table1[[#This Row],[Arrival Time]]-Table1[[#This Row],[Request Time]],"")</f>
        <v>1.7361111109494232E-2</v>
      </c>
      <c r="Q8" s="5" t="str">
        <f>_xlfn.IFNA(IF(VLOOKUP(F8,Table2[[#All],[Token Type]:[Onsite Time]],3,0)&lt;P8,"NO","YES"),"")</f>
        <v>YES</v>
      </c>
      <c r="R8" s="6">
        <f>Table1[[#This Row],[Completed Time]]-Table1[[#This Row],[Arrival Time]]</f>
        <v>3.680555555911269E-2</v>
      </c>
      <c r="S8" s="5" t="e">
        <f t="shared" ref="S8:S33" si="2">NETWORKDAYS(A7,B7)*9-9+(MOD(B7,1)-MOD(A7,1))*24</f>
        <v>#VALUE!</v>
      </c>
      <c r="T8" s="4"/>
      <c r="U8" cm="1">
        <f t="array" ref="U8">_xlfn.IFNA(ROUNDUP(Table1[[#This Row],[Duration]]/VLOOKUP(A8&amp;F8,CHOOSE({1,2},Table2[Site]&amp;Table2[Token Type],Table2[Token Hours]),2,0),0),"")</f>
        <v>1</v>
      </c>
      <c r="V8" cm="1">
        <f t="array" ref="V8">_xlfn.IFNA(LOOKUP(1,0/((Table2[Site]=Table1[[#This Row],[Site ID]])*(Table2[Token Type]=Table1[[#This Row],[Token Type]])),Table2[Unit Price]),"")</f>
        <v>900</v>
      </c>
      <c r="W8">
        <f>IFERROR(Table1[[#This Row],[Unitprice]]*Table1[[#This Row],[Number of Tokens]],"")</f>
        <v>900</v>
      </c>
      <c r="X8" s="2"/>
      <c r="Y8" s="2"/>
      <c r="Z8" s="2"/>
      <c r="AA8" s="2"/>
      <c r="AB8" s="2"/>
      <c r="AC8" s="2"/>
      <c r="AD8" s="2" t="s">
        <v>392</v>
      </c>
    </row>
    <row r="9" spans="1:30" hidden="1">
      <c r="A9" t="s">
        <v>124</v>
      </c>
      <c r="B9" t="s">
        <v>125</v>
      </c>
      <c r="D9" s="12" t="str">
        <f ca="1">_xlfn.IFNA(HYPERLINK("#"&amp;ADDRESS(MATCH(Log!A19,FEList!A:A,0)+MATCH(Log!C19,OFFSET(FEList!$B$1,MATCH(Log!A19,FEList!A:A,0)-1,0,COUNTIF(FEList!A:A,Log!A19),1),0)-1,2,4,1,"felist"),"Click for details of "&amp;A9&amp;"-"&amp;C9),"")</f>
        <v>Click for details of CM Guangzhou-</v>
      </c>
      <c r="E9" t="s">
        <v>103</v>
      </c>
      <c r="F9" t="s">
        <v>17</v>
      </c>
      <c r="G9" t="str">
        <f>YEAR(Table1[[#This Row],[Request Time]])&amp;"-"&amp;MONTH(Table1[[#This Row],[Request Time]])</f>
        <v>2020-5</v>
      </c>
      <c r="H9" s="3">
        <v>43978.395833333336</v>
      </c>
      <c r="I9" s="27">
        <v>43978.395833333336</v>
      </c>
      <c r="J9" s="3">
        <v>43978.454861111109</v>
      </c>
      <c r="K9" t="s">
        <v>126</v>
      </c>
      <c r="L9" s="12" t="str">
        <f>HYPERLINK("https://aipostation.apzones.com/tkt.do?tkt="&amp;Table1[[#This Row],[Ticket ID]],"Click to view "&amp;Table1[[#This Row],[Ticket ID]])</f>
        <v>Click to view INC000014506</v>
      </c>
      <c r="N9" t="str">
        <f t="shared" si="0"/>
        <v>无</v>
      </c>
      <c r="O9" t="str">
        <f t="shared" si="1"/>
        <v>无</v>
      </c>
      <c r="P9" s="6">
        <f>IF(Table1[[#This Row],[Request Time]]&lt;&gt;"",Table1[[#This Row],[Arrival Time]]-Table1[[#This Row],[Request Time]],"")</f>
        <v>0</v>
      </c>
      <c r="Q9" s="5" t="str">
        <f>_xlfn.IFNA(IF(VLOOKUP(F9,Table2[[#All],[Token Type]:[Onsite Time]],3,0)&lt;P9,"NO","YES"),"")</f>
        <v>YES</v>
      </c>
      <c r="R9" s="6">
        <f>Table1[[#This Row],[Completed Time]]-Table1[[#This Row],[Arrival Time]]</f>
        <v>5.9027777773735579E-2</v>
      </c>
      <c r="S9" s="5" t="e">
        <f t="shared" si="2"/>
        <v>#VALUE!</v>
      </c>
      <c r="T9" s="4"/>
      <c r="U9" cm="1">
        <f t="array" ref="U9">_xlfn.IFNA(ROUNDUP(Table1[[#This Row],[Duration]]/VLOOKUP(A9&amp;F9,CHOOSE({1,2},Table2[Site]&amp;Table2[Token Type],Table2[Token Hours]),2,0),0),"")</f>
        <v>1</v>
      </c>
      <c r="V9" cm="1">
        <f t="array" ref="V9">_xlfn.IFNA(LOOKUP(1,0/((Table2[Site]=Table1[[#This Row],[Site ID]])*(Table2[Token Type]=Table1[[#This Row],[Token Type]])),Table2[Unit Price]),"")</f>
        <v>0</v>
      </c>
      <c r="W9">
        <f>IFERROR(Table1[[#This Row],[Unitprice]]*Table1[[#This Row],[Number of Tokens]],"")</f>
        <v>0</v>
      </c>
      <c r="X9" s="2"/>
      <c r="Y9" s="2"/>
      <c r="Z9" s="2"/>
      <c r="AA9" s="2"/>
      <c r="AB9" s="2"/>
      <c r="AC9" s="2"/>
      <c r="AD9" s="2"/>
    </row>
    <row r="10" spans="1:30">
      <c r="A10" t="s">
        <v>12</v>
      </c>
      <c r="B10" t="s">
        <v>111</v>
      </c>
      <c r="C10" t="s">
        <v>61</v>
      </c>
      <c r="D10" s="12" t="str">
        <f ca="1">_xlfn.IFNA(HYPERLINK("#"&amp;ADDRESS(MATCH(Log!A9,FEList!A:A,0)+MATCH(Log!C9,OFFSET(FEList!$B$1,MATCH(Log!A9,FEList!A:A,0)-1,0,COUNTIF(FEList!A:A,Log!A9),1),0)-1,2,4,1,"felist"),"Click for details of "&amp;A10&amp;"-"&amp;C10),"")</f>
        <v/>
      </c>
      <c r="E10" t="s">
        <v>103</v>
      </c>
      <c r="F10" t="s">
        <v>13</v>
      </c>
      <c r="G10" t="str">
        <f>YEAR(Table1[[#This Row],[Request Time]])&amp;"-"&amp;MONTH(Table1[[#This Row],[Request Time]])</f>
        <v>2020-5</v>
      </c>
      <c r="H10" s="3">
        <v>43980.625</v>
      </c>
      <c r="I10" s="27">
        <v>43980.648611111108</v>
      </c>
      <c r="J10" s="3">
        <v>43980.713194444441</v>
      </c>
      <c r="K10" t="s">
        <v>114</v>
      </c>
      <c r="L10" s="12" t="str">
        <f>HYPERLINK("https://aipostation.apzones.com/tkt.do?tkt="&amp;Table1[[#This Row],[Ticket ID]],"Click to view "&amp;Table1[[#This Row],[Ticket ID]])</f>
        <v>Click to view SCTASK0010340</v>
      </c>
      <c r="M10" t="s">
        <v>114</v>
      </c>
      <c r="N10" t="str">
        <f t="shared" si="0"/>
        <v>无</v>
      </c>
      <c r="O10" t="str">
        <f t="shared" si="1"/>
        <v>无</v>
      </c>
      <c r="P10" s="6">
        <f>IF(Table1[[#This Row],[Request Time]]&lt;&gt;"",Table1[[#This Row],[Arrival Time]]-Table1[[#This Row],[Request Time]],"")</f>
        <v>2.361111110803904E-2</v>
      </c>
      <c r="Q10" s="5" t="str">
        <f>_xlfn.IFNA(IF(VLOOKUP(F10,Table2[[#All],[Token Type]:[Onsite Time]],3,0)&lt;P10,"NO","YES"),"")</f>
        <v>YES</v>
      </c>
      <c r="R10" s="6">
        <f>Table1[[#This Row],[Completed Time]]-Table1[[#This Row],[Arrival Time]]</f>
        <v>6.4583333332848269E-2</v>
      </c>
      <c r="S10" s="5" t="e">
        <f t="shared" si="2"/>
        <v>#VALUE!</v>
      </c>
      <c r="T10" s="4"/>
      <c r="U10" cm="1">
        <f t="array" ref="U10">_xlfn.IFNA(ROUNDUP(Table1[[#This Row],[Duration]]/VLOOKUP(A10&amp;F10,CHOOSE({1,2},Table2[Site]&amp;Table2[Token Type],Table2[Token Hours]),2,0),0),"")</f>
        <v>1</v>
      </c>
      <c r="V10" cm="1">
        <f t="array" ref="V10">_xlfn.IFNA(LOOKUP(1,0/((Table2[Site]=Table1[[#This Row],[Site ID]])*(Table2[Token Type]=Table1[[#This Row],[Token Type]])),Table2[Unit Price]),"")</f>
        <v>240</v>
      </c>
      <c r="W10">
        <f>IFERROR(Table1[[#This Row],[Unitprice]]*Table1[[#This Row],[Number of Tokens]],"")</f>
        <v>240</v>
      </c>
      <c r="X10" s="2"/>
      <c r="Y10" s="2"/>
      <c r="Z10" s="2" t="s">
        <v>350</v>
      </c>
      <c r="AA10" s="2" t="s">
        <v>351</v>
      </c>
      <c r="AB10" s="2" t="s">
        <v>349</v>
      </c>
      <c r="AC10" s="2"/>
      <c r="AD10" s="2" t="s">
        <v>392</v>
      </c>
    </row>
    <row r="11" spans="1:30">
      <c r="A11" t="s">
        <v>11</v>
      </c>
      <c r="B11" t="s">
        <v>111</v>
      </c>
      <c r="C11" t="s">
        <v>109</v>
      </c>
      <c r="D11" s="12" t="str">
        <f ca="1">_xlfn.IFNA(HYPERLINK("#"&amp;ADDRESS(MATCH(Log!A10,FEList!A:A,0)+MATCH(Log!C10,OFFSET(FEList!$B$1,MATCH(Log!A10,FEList!A:A,0)-1,0,COUNTIF(FEList!A:A,Log!A10),1),0)-1,2,4,1,"felist"),"Click for details of "&amp;A11&amp;"-"&amp;C11),"")</f>
        <v>Click for details of CU Beijing-高亚楠</v>
      </c>
      <c r="E11" t="s">
        <v>103</v>
      </c>
      <c r="F11" t="s">
        <v>13</v>
      </c>
      <c r="G11" t="str">
        <f>YEAR(Table1[[#This Row],[Request Time]])&amp;"-"&amp;MONTH(Table1[[#This Row],[Request Time]])</f>
        <v>2020-6</v>
      </c>
      <c r="H11" s="3">
        <v>43983.534722222219</v>
      </c>
      <c r="I11" s="27">
        <v>43983.581250000003</v>
      </c>
      <c r="J11" s="3">
        <v>43983.838888888888</v>
      </c>
      <c r="K11" t="s">
        <v>112</v>
      </c>
      <c r="L11" s="12" t="str">
        <f>HYPERLINK("https://aipostation.apzones.com/tkt.do?tkt="&amp;Table1[[#This Row],[Ticket ID]],"Click to view "&amp;Table1[[#This Row],[Ticket ID]])</f>
        <v>Click to view RITM0010258</v>
      </c>
      <c r="N11" t="str">
        <f t="shared" si="0"/>
        <v>无</v>
      </c>
      <c r="O11" t="str">
        <f t="shared" si="1"/>
        <v>无</v>
      </c>
      <c r="P11" s="6">
        <f>IF(Table1[[#This Row],[Request Time]]&lt;&gt;"",Table1[[#This Row],[Arrival Time]]-Table1[[#This Row],[Request Time]],"")</f>
        <v>4.652777778392192E-2</v>
      </c>
      <c r="Q11" s="5" t="str">
        <f>_xlfn.IFNA(IF(VLOOKUP(F11,Table2[[#All],[Token Type]:[Onsite Time]],3,0)&lt;P11,"NO","YES"),"")</f>
        <v>YES</v>
      </c>
      <c r="R11" s="6">
        <f>Table1[[#This Row],[Completed Time]]-Table1[[#This Row],[Arrival Time]]</f>
        <v>0.257638888884685</v>
      </c>
      <c r="S11" s="5" t="e">
        <f t="shared" si="2"/>
        <v>#VALUE!</v>
      </c>
      <c r="T11" s="4"/>
      <c r="U11" cm="1">
        <f t="array" ref="U11">_xlfn.IFNA(ROUNDUP(Table1[[#This Row],[Duration]]/VLOOKUP(A11&amp;F11,CHOOSE({1,2},Table2[Site]&amp;Table2[Token Type],Table2[Token Hours]),2,0),0),"")</f>
        <v>4</v>
      </c>
      <c r="V11" cm="1">
        <f t="array" ref="V11">_xlfn.IFNA(LOOKUP(1,0/((Table2[Site]=Table1[[#This Row],[Site ID]])*(Table2[Token Type]=Table1[[#This Row],[Token Type]])),Table2[Unit Price]),"")</f>
        <v>240</v>
      </c>
      <c r="W11">
        <f>IFERROR(Table1[[#This Row],[Unitprice]]*Table1[[#This Row],[Number of Tokens]],"")</f>
        <v>960</v>
      </c>
      <c r="X11" s="2"/>
      <c r="Y11" s="2"/>
      <c r="Z11" s="2" t="s">
        <v>352</v>
      </c>
      <c r="AA11" s="42" t="s">
        <v>353</v>
      </c>
      <c r="AB11" s="2"/>
      <c r="AC11" s="2"/>
      <c r="AD11" s="2" t="s">
        <v>392</v>
      </c>
    </row>
    <row r="12" spans="1:30">
      <c r="A12" t="s">
        <v>11</v>
      </c>
      <c r="B12" t="s">
        <v>108</v>
      </c>
      <c r="C12" t="s">
        <v>109</v>
      </c>
      <c r="D12" s="12" t="str">
        <f ca="1">_xlfn.IFNA(HYPERLINK("#"&amp;ADDRESS(MATCH(Log!A11,FEList!A:A,0)+MATCH(Log!C11,OFFSET(FEList!$B$1,MATCH(Log!A11,FEList!A:A,0)-1,0,COUNTIF(FEList!A:A,Log!A11),1),0)-1,2,4,1,"felist"),"Click for details of "&amp;A12&amp;"-"&amp;C12),"")</f>
        <v>Click for details of CU Beijing-高亚楠</v>
      </c>
      <c r="E12" t="s">
        <v>103</v>
      </c>
      <c r="F12" t="s">
        <v>13</v>
      </c>
      <c r="G12" t="str">
        <f>YEAR(Table1[[#This Row],[Request Time]])&amp;"-"&amp;MONTH(Table1[[#This Row],[Request Time]])</f>
        <v>2020-6</v>
      </c>
      <c r="H12" s="3">
        <v>43985.480555555558</v>
      </c>
      <c r="I12" s="27">
        <v>43985.51458333333</v>
      </c>
      <c r="J12" s="3">
        <v>43985.597222222219</v>
      </c>
      <c r="K12" t="s">
        <v>110</v>
      </c>
      <c r="L12" s="12" t="str">
        <f>HYPERLINK("https://aipostation.apzones.com/tkt.do?tkt="&amp;Table1[[#This Row],[Ticket ID]],"Click to view "&amp;Table1[[#This Row],[Ticket ID]])</f>
        <v>Click to view SCTASK0010346</v>
      </c>
      <c r="M12" t="s">
        <v>155</v>
      </c>
      <c r="N12" t="str">
        <f t="shared" si="0"/>
        <v>重复</v>
      </c>
      <c r="O12" t="str">
        <f t="shared" si="1"/>
        <v>无</v>
      </c>
      <c r="P12" s="6">
        <f>IF(Table1[[#This Row],[Request Time]]&lt;&gt;"",Table1[[#This Row],[Arrival Time]]-Table1[[#This Row],[Request Time]],"")</f>
        <v>3.4027777772280388E-2</v>
      </c>
      <c r="Q12" s="5" t="str">
        <f>_xlfn.IFNA(IF(VLOOKUP(F12,Table2[[#All],[Token Type]:[Onsite Time]],3,0)&lt;P12,"NO","YES"),"")</f>
        <v>YES</v>
      </c>
      <c r="R12" s="6">
        <f>Table1[[#This Row],[Completed Time]]-Table1[[#This Row],[Arrival Time]]</f>
        <v>8.2638888889050577E-2</v>
      </c>
      <c r="S12" s="5" t="e">
        <f t="shared" si="2"/>
        <v>#VALUE!</v>
      </c>
      <c r="T12" s="4"/>
      <c r="U12" cm="1">
        <f t="array" ref="U12">_xlfn.IFNA(ROUNDUP(Table1[[#This Row],[Duration]]/VLOOKUP(A12&amp;F12,CHOOSE({1,2},Table2[Site]&amp;Table2[Token Type],Table2[Token Hours]),2,0),0),"")</f>
        <v>1</v>
      </c>
      <c r="V12" cm="1">
        <f t="array" ref="V12">_xlfn.IFNA(LOOKUP(1,0/((Table2[Site]=Table1[[#This Row],[Site ID]])*(Table2[Token Type]=Table1[[#This Row],[Token Type]])),Table2[Unit Price]),"")</f>
        <v>240</v>
      </c>
      <c r="W12">
        <f>IFERROR(Table1[[#This Row],[Unitprice]]*Table1[[#This Row],[Number of Tokens]],"")</f>
        <v>240</v>
      </c>
      <c r="X12" s="2"/>
      <c r="Y12" s="2"/>
      <c r="Z12" s="2" t="s">
        <v>352</v>
      </c>
      <c r="AA12" s="2"/>
      <c r="AB12" s="2" t="s">
        <v>354</v>
      </c>
      <c r="AC12" s="2"/>
      <c r="AD12" s="2" t="s">
        <v>392</v>
      </c>
    </row>
    <row r="13" spans="1:30">
      <c r="A13" t="s">
        <v>10</v>
      </c>
      <c r="B13" t="s">
        <v>115</v>
      </c>
      <c r="C13" t="s">
        <v>59</v>
      </c>
      <c r="D13" s="12" t="str">
        <f ca="1">_xlfn.IFNA(HYPERLINK("#"&amp;ADDRESS(MATCH(Log!A12,FEList!A:A,0)+MATCH(Log!C12,OFFSET(FEList!$B$1,MATCH(Log!A12,FEList!A:A,0)-1,0,COUNTIF(FEList!A:A,Log!A12),1),0)-1,2,4,1,"felist"),"Click for details of "&amp;A13&amp;"-"&amp;C13),"")</f>
        <v>Click for details of CU Chengdu-金浩来</v>
      </c>
      <c r="E13" t="s">
        <v>103</v>
      </c>
      <c r="F13" t="s">
        <v>13</v>
      </c>
      <c r="G13" t="str">
        <f>YEAR(Table1[[#This Row],[Request Time]])&amp;"-"&amp;MONTH(Table1[[#This Row],[Request Time]])</f>
        <v>2020-6</v>
      </c>
      <c r="H13" s="3">
        <v>44004.578472222223</v>
      </c>
      <c r="I13" s="27">
        <v>44004.605555555558</v>
      </c>
      <c r="J13" s="3">
        <v>44004.713888888888</v>
      </c>
      <c r="K13" t="s">
        <v>116</v>
      </c>
      <c r="L13" s="12" t="str">
        <f>HYPERLINK("https://aipostation.apzones.com/tkt.do?tkt="&amp;Table1[[#This Row],[Ticket ID]],"Click to view "&amp;Table1[[#This Row],[Ticket ID]])</f>
        <v>Click to view SCTASK0010359</v>
      </c>
      <c r="M13" t="s">
        <v>116</v>
      </c>
      <c r="N13" t="str">
        <f t="shared" si="0"/>
        <v>重复</v>
      </c>
      <c r="O13" t="str">
        <f t="shared" si="1"/>
        <v>无</v>
      </c>
      <c r="P13" s="6">
        <f>IF(Table1[[#This Row],[Request Time]]&lt;&gt;"",Table1[[#This Row],[Arrival Time]]-Table1[[#This Row],[Request Time]],"")</f>
        <v>2.7083333334303461E-2</v>
      </c>
      <c r="Q13" s="5" t="str">
        <f>_xlfn.IFNA(IF(VLOOKUP(F13,Table2[[#All],[Token Type]:[Onsite Time]],3,0)&lt;P13,"NO","YES"),"")</f>
        <v>YES</v>
      </c>
      <c r="R13" s="6">
        <f>Table1[[#This Row],[Completed Time]]-Table1[[#This Row],[Arrival Time]]</f>
        <v>0.10833333332993789</v>
      </c>
      <c r="S13" s="5" t="e">
        <f t="shared" si="2"/>
        <v>#VALUE!</v>
      </c>
      <c r="T13" s="4"/>
      <c r="U13" cm="1">
        <f t="array" ref="U13">_xlfn.IFNA(ROUNDUP(Table1[[#This Row],[Duration]]/VLOOKUP(A13&amp;F13,CHOOSE({1,2},Table2[Site]&amp;Table2[Token Type],Table2[Token Hours]),2,0),0),"")</f>
        <v>2</v>
      </c>
      <c r="V13" cm="1">
        <f t="array" ref="V13">_xlfn.IFNA(LOOKUP(1,0/((Table2[Site]=Table1[[#This Row],[Site ID]])*(Table2[Token Type]=Table1[[#This Row],[Token Type]])),Table2[Unit Price]),"")</f>
        <v>240</v>
      </c>
      <c r="W13">
        <f>IFERROR(Table1[[#This Row],[Unitprice]]*Table1[[#This Row],[Number of Tokens]],"")</f>
        <v>480</v>
      </c>
      <c r="X13" s="2"/>
      <c r="Y13" s="2"/>
      <c r="Z13" s="2" t="s">
        <v>355</v>
      </c>
      <c r="AA13" s="2" t="s">
        <v>356</v>
      </c>
      <c r="AB13" s="2" t="s">
        <v>357</v>
      </c>
      <c r="AC13" s="2" t="s">
        <v>358</v>
      </c>
      <c r="AD13" s="2" t="s">
        <v>392</v>
      </c>
    </row>
    <row r="14" spans="1:30" hidden="1">
      <c r="A14" t="s">
        <v>124</v>
      </c>
      <c r="B14" t="s">
        <v>125</v>
      </c>
      <c r="D14" s="12" t="str">
        <f ca="1">_xlfn.IFNA(HYPERLINK("#"&amp;ADDRESS(MATCH(Log!A20,FEList!A:A,0)+MATCH(Log!C20,OFFSET(FEList!$B$1,MATCH(Log!A20,FEList!A:A,0)-1,0,COUNTIF(FEList!A:A,Log!A20),1),0)-1,2,4,1,"felist"),"Click for details of "&amp;A14&amp;"-"&amp;C14),"")</f>
        <v>Click for details of CM Guangzhou-</v>
      </c>
      <c r="E14" t="s">
        <v>103</v>
      </c>
      <c r="F14" t="s">
        <v>17</v>
      </c>
      <c r="G14" t="str">
        <f>YEAR(Table1[[#This Row],[Request Time]])&amp;"-"&amp;MONTH(Table1[[#This Row],[Request Time]])</f>
        <v>2020-6</v>
      </c>
      <c r="H14" s="3">
        <v>44006.395833333336</v>
      </c>
      <c r="I14" s="27">
        <v>44006.395833333336</v>
      </c>
      <c r="J14" s="3">
        <v>44006.479166666664</v>
      </c>
      <c r="K14" t="s">
        <v>126</v>
      </c>
      <c r="L14" s="12" t="str">
        <f>HYPERLINK("https://aipostation.apzones.com/tkt.do?tkt="&amp;Table1[[#This Row],[Ticket ID]],"Click to view "&amp;Table1[[#This Row],[Ticket ID]])</f>
        <v>Click to view INC000014506</v>
      </c>
      <c r="N14" t="str">
        <f t="shared" si="0"/>
        <v>重复</v>
      </c>
      <c r="O14" t="str">
        <f t="shared" si="1"/>
        <v>重复</v>
      </c>
      <c r="P14" s="6">
        <f>IF(Table1[[#This Row],[Request Time]]&lt;&gt;"",Table1[[#This Row],[Arrival Time]]-Table1[[#This Row],[Request Time]],"")</f>
        <v>0</v>
      </c>
      <c r="Q14" s="5" t="str">
        <f>_xlfn.IFNA(IF(VLOOKUP(F14,Table2[[#All],[Token Type]:[Onsite Time]],3,0)&lt;P14,"NO","YES"),"")</f>
        <v>YES</v>
      </c>
      <c r="R14" s="6">
        <f>Table1[[#This Row],[Completed Time]]-Table1[[#This Row],[Arrival Time]]</f>
        <v>8.3333333328482695E-2</v>
      </c>
      <c r="S14" s="5" t="e">
        <f t="shared" si="2"/>
        <v>#VALUE!</v>
      </c>
      <c r="T14" s="4"/>
      <c r="U14" cm="1">
        <f t="array" ref="U14">_xlfn.IFNA(ROUNDUP(Table1[[#This Row],[Duration]]/VLOOKUP(A14&amp;F14,CHOOSE({1,2},Table2[Site]&amp;Table2[Token Type],Table2[Token Hours]),2,0),0),"")</f>
        <v>1</v>
      </c>
      <c r="V14" cm="1">
        <f t="array" ref="V14">_xlfn.IFNA(LOOKUP(1,0/((Table2[Site]=Table1[[#This Row],[Site ID]])*(Table2[Token Type]=Table1[[#This Row],[Token Type]])),Table2[Unit Price]),"")</f>
        <v>0</v>
      </c>
      <c r="W14">
        <f>IFERROR(Table1[[#This Row],[Unitprice]]*Table1[[#This Row],[Number of Tokens]],"")</f>
        <v>0</v>
      </c>
      <c r="X14" s="2"/>
      <c r="Y14" s="2"/>
      <c r="Z14" s="2"/>
      <c r="AA14" s="2"/>
      <c r="AB14" s="2"/>
      <c r="AC14" s="2"/>
      <c r="AD14" s="2"/>
    </row>
    <row r="15" spans="1:30">
      <c r="A15" t="s">
        <v>8</v>
      </c>
      <c r="B15" t="s">
        <v>117</v>
      </c>
      <c r="C15" t="s">
        <v>58</v>
      </c>
      <c r="D15" s="12" t="str">
        <f ca="1">_xlfn.IFNA(HYPERLINK("#"&amp;ADDRESS(MATCH(Log!A13,FEList!A:A,0)+MATCH(Log!C13,OFFSET(FEList!$B$1,MATCH(Log!A13,FEList!A:A,0)-1,0,COUNTIF(FEList!A:A,Log!A13),1),0)-1,2,4,1,"felist"),"Click for details of "&amp;A15&amp;"-"&amp;C15),"")</f>
        <v>Click for details of CU Shanghai-钟一帆</v>
      </c>
      <c r="E15" t="s">
        <v>103</v>
      </c>
      <c r="F15" t="s">
        <v>13</v>
      </c>
      <c r="G15" t="str">
        <f>YEAR(Table1[[#This Row],[Request Time]])&amp;"-"&amp;MONTH(Table1[[#This Row],[Request Time]])</f>
        <v>2020-7</v>
      </c>
      <c r="H15" s="3">
        <v>44013.583333333336</v>
      </c>
      <c r="I15" s="27">
        <v>44013.583333333336</v>
      </c>
      <c r="J15" s="3">
        <v>44013.607638888891</v>
      </c>
      <c r="K15" t="s">
        <v>119</v>
      </c>
      <c r="L15" s="12" t="str">
        <f>HYPERLINK("https://aipostation.apzones.com/tkt.do?tkt="&amp;Table1[[#This Row],[Ticket ID]],"Click to view "&amp;Table1[[#This Row],[Ticket ID]])</f>
        <v>Click to view SCTASK0010365</v>
      </c>
      <c r="M15" t="s">
        <v>119</v>
      </c>
      <c r="N15" t="str">
        <f t="shared" si="0"/>
        <v>无</v>
      </c>
      <c r="O15" t="str">
        <f t="shared" si="1"/>
        <v>无</v>
      </c>
      <c r="P15" s="6">
        <f>IF(Table1[[#This Row],[Request Time]]&lt;&gt;"",Table1[[#This Row],[Arrival Time]]-Table1[[#This Row],[Request Time]],"")</f>
        <v>0</v>
      </c>
      <c r="Q15" s="5" t="str">
        <f>_xlfn.IFNA(IF(VLOOKUP(F15,Table2[[#All],[Token Type]:[Onsite Time]],3,0)&lt;P15,"NO","YES"),"")</f>
        <v>YES</v>
      </c>
      <c r="R15" s="6">
        <f>Table1[[#This Row],[Completed Time]]-Table1[[#This Row],[Arrival Time]]</f>
        <v>2.4305555554747116E-2</v>
      </c>
      <c r="S15" s="5" t="e">
        <f t="shared" si="2"/>
        <v>#VALUE!</v>
      </c>
      <c r="T15" s="4"/>
      <c r="U15" cm="1">
        <f t="array" ref="U15">_xlfn.IFNA(ROUNDUP(Table1[[#This Row],[Duration]]/VLOOKUP(A15&amp;F15,CHOOSE({1,2},Table2[Site]&amp;Table2[Token Type],Table2[Token Hours]),2,0),0),"")</f>
        <v>1</v>
      </c>
      <c r="V15" cm="1">
        <f t="array" ref="V15">_xlfn.IFNA(LOOKUP(1,0/((Table2[Site]=Table1[[#This Row],[Site ID]])*(Table2[Token Type]=Table1[[#This Row],[Token Type]])),Table2[Unit Price]),"")</f>
        <v>240</v>
      </c>
      <c r="W15">
        <f>IFERROR(Table1[[#This Row],[Unitprice]]*Table1[[#This Row],[Number of Tokens]],"")</f>
        <v>240</v>
      </c>
      <c r="X15" s="2"/>
      <c r="Y15" s="2"/>
      <c r="Z15" s="2" t="s">
        <v>359</v>
      </c>
      <c r="AA15" s="2" t="s">
        <v>360</v>
      </c>
      <c r="AB15" s="2" t="s">
        <v>354</v>
      </c>
      <c r="AC15" s="2"/>
      <c r="AD15" s="2" t="s">
        <v>392</v>
      </c>
    </row>
    <row r="16" spans="1:30" hidden="1">
      <c r="A16" t="s">
        <v>124</v>
      </c>
      <c r="B16" t="s">
        <v>125</v>
      </c>
      <c r="D16" s="12" t="str">
        <f ca="1">_xlfn.IFNA(HYPERLINK("#"&amp;ADDRESS(MATCH(Log!A21,FEList!A:A,0)+MATCH(Log!C21,OFFSET(FEList!$B$1,MATCH(Log!A21,FEList!A:A,0)-1,0,COUNTIF(FEList!A:A,Log!A21),1),0)-1,2,4,1,"felist"),"Click for details of "&amp;A16&amp;"-"&amp;C16),"")</f>
        <v>Click for details of CM Guangzhou-</v>
      </c>
      <c r="E16" t="s">
        <v>103</v>
      </c>
      <c r="F16" t="s">
        <v>17</v>
      </c>
      <c r="G16" t="str">
        <f>YEAR(Table1[[#This Row],[Request Time]])&amp;"-"&amp;MONTH(Table1[[#This Row],[Request Time]])</f>
        <v>2020-7</v>
      </c>
      <c r="H16" s="3">
        <v>44015.395833333336</v>
      </c>
      <c r="I16" s="27">
        <v>44015.395833333336</v>
      </c>
      <c r="J16" s="3">
        <v>44015.5</v>
      </c>
      <c r="K16" t="s">
        <v>126</v>
      </c>
      <c r="L16" s="12" t="str">
        <f>HYPERLINK("https://aipostation.apzones.com/tkt.do?tkt="&amp;Table1[[#This Row],[Ticket ID]],"Click to view "&amp;Table1[[#This Row],[Ticket ID]])</f>
        <v>Click to view INC000014506</v>
      </c>
      <c r="N16" t="str">
        <f t="shared" si="0"/>
        <v>重复</v>
      </c>
      <c r="O16" t="str">
        <f t="shared" si="1"/>
        <v>重复</v>
      </c>
      <c r="P16" s="6">
        <f>IF(Table1[[#This Row],[Request Time]]&lt;&gt;"",Table1[[#This Row],[Arrival Time]]-Table1[[#This Row],[Request Time]],"")</f>
        <v>0</v>
      </c>
      <c r="Q16" s="5" t="str">
        <f>_xlfn.IFNA(IF(VLOOKUP(F16,Table2[[#All],[Token Type]:[Onsite Time]],3,0)&lt;P16,"NO","YES"),"")</f>
        <v>YES</v>
      </c>
      <c r="R16" s="6">
        <f>Table1[[#This Row],[Completed Time]]-Table1[[#This Row],[Arrival Time]]</f>
        <v>0.10416666666424135</v>
      </c>
      <c r="S16" s="5" t="e">
        <f t="shared" si="2"/>
        <v>#VALUE!</v>
      </c>
      <c r="T16" s="4"/>
      <c r="U16" cm="1">
        <f t="array" ref="U16">_xlfn.IFNA(ROUNDUP(Table1[[#This Row],[Duration]]/VLOOKUP(A16&amp;F16,CHOOSE({1,2},Table2[Site]&amp;Table2[Token Type],Table2[Token Hours]),2,0),0),"")</f>
        <v>1</v>
      </c>
      <c r="V16" cm="1">
        <f t="array" ref="V16">_xlfn.IFNA(LOOKUP(1,0/((Table2[Site]=Table1[[#This Row],[Site ID]])*(Table2[Token Type]=Table1[[#This Row],[Token Type]])),Table2[Unit Price]),"")</f>
        <v>0</v>
      </c>
      <c r="W16">
        <f>IFERROR(Table1[[#This Row],[Unitprice]]*Table1[[#This Row],[Number of Tokens]],"")</f>
        <v>0</v>
      </c>
      <c r="X16" s="2"/>
      <c r="Y16" s="2"/>
      <c r="Z16" s="2"/>
      <c r="AA16" s="2"/>
      <c r="AB16" s="2"/>
      <c r="AC16" s="2"/>
      <c r="AD16" s="2"/>
    </row>
    <row r="17" spans="1:30">
      <c r="A17" t="s">
        <v>11</v>
      </c>
      <c r="B17" t="s">
        <v>118</v>
      </c>
      <c r="C17" t="s">
        <v>109</v>
      </c>
      <c r="D17" s="12" t="str">
        <f ca="1">_xlfn.IFNA(HYPERLINK("#"&amp;ADDRESS(MATCH(Log!A14,FEList!A:A,0)+MATCH(Log!C14,OFFSET(FEList!$B$1,MATCH(Log!A14,FEList!A:A,0)-1,0,COUNTIF(FEList!A:A,Log!A14),1),0)-1,2,4,1,"felist"),"Click for details of "&amp;A17&amp;"-"&amp;C17),"")</f>
        <v/>
      </c>
      <c r="E17" t="s">
        <v>103</v>
      </c>
      <c r="F17" t="s">
        <v>13</v>
      </c>
      <c r="G17" t="str">
        <f>YEAR(Table1[[#This Row],[Request Time]])&amp;"-"&amp;MONTH(Table1[[#This Row],[Request Time]])</f>
        <v>2020-7</v>
      </c>
      <c r="H17" s="3">
        <v>44015.583333333336</v>
      </c>
      <c r="I17" s="27">
        <v>44015.583333333336</v>
      </c>
      <c r="J17" s="3">
        <v>44015.638888888891</v>
      </c>
      <c r="K17" t="s">
        <v>152</v>
      </c>
      <c r="L17" s="12" t="str">
        <f>HYPERLINK("https://aipostation.apzones.com/tkt.do?tkt="&amp;Table1[[#This Row],[Ticket ID]],"Click to view "&amp;Table1[[#This Row],[Ticket ID]])</f>
        <v>Click to view SCTASK0010364</v>
      </c>
      <c r="M17" t="s">
        <v>156</v>
      </c>
      <c r="N17" t="str">
        <f t="shared" si="0"/>
        <v>重复</v>
      </c>
      <c r="O17" t="str">
        <f t="shared" si="1"/>
        <v>无</v>
      </c>
      <c r="P17" s="6">
        <f>IF(Table1[[#This Row],[Request Time]]&lt;&gt;"",Table1[[#This Row],[Arrival Time]]-Table1[[#This Row],[Request Time]],"")</f>
        <v>0</v>
      </c>
      <c r="Q17" s="5" t="str">
        <f>_xlfn.IFNA(IF(VLOOKUP(F17,Table2[[#All],[Token Type]:[Onsite Time]],3,0)&lt;P17,"NO","YES"),"")</f>
        <v>YES</v>
      </c>
      <c r="R17" s="6">
        <f>Table1[[#This Row],[Completed Time]]-Table1[[#This Row],[Arrival Time]]</f>
        <v>5.5555555554747116E-2</v>
      </c>
      <c r="S17" s="5" t="e">
        <f t="shared" si="2"/>
        <v>#VALUE!</v>
      </c>
      <c r="T17" s="4"/>
      <c r="U17" cm="1">
        <f t="array" ref="U17">_xlfn.IFNA(ROUNDUP(Table1[[#This Row],[Duration]]/VLOOKUP(A17&amp;F17,CHOOSE({1,2},Table2[Site]&amp;Table2[Token Type],Table2[Token Hours]),2,0),0),"")</f>
        <v>1</v>
      </c>
      <c r="V17" cm="1">
        <f t="array" ref="V17">_xlfn.IFNA(LOOKUP(1,0/((Table2[Site]=Table1[[#This Row],[Site ID]])*(Table2[Token Type]=Table1[[#This Row],[Token Type]])),Table2[Unit Price]),"")</f>
        <v>240</v>
      </c>
      <c r="W17">
        <f>IFERROR(Table1[[#This Row],[Unitprice]]*Table1[[#This Row],[Number of Tokens]],"")</f>
        <v>240</v>
      </c>
      <c r="X17" s="2"/>
      <c r="Y17" s="2"/>
      <c r="Z17" s="2" t="s">
        <v>361</v>
      </c>
      <c r="AA17" s="2" t="s">
        <v>362</v>
      </c>
      <c r="AB17" s="2" t="s">
        <v>354</v>
      </c>
      <c r="AC17" s="2"/>
      <c r="AD17" s="2" t="s">
        <v>392</v>
      </c>
    </row>
    <row r="18" spans="1:30">
      <c r="A18" t="s">
        <v>23</v>
      </c>
      <c r="B18" t="s">
        <v>111</v>
      </c>
      <c r="C18" t="s">
        <v>65</v>
      </c>
      <c r="D18" s="12" t="str">
        <f ca="1">_xlfn.IFNA(HYPERLINK("#"&amp;ADDRESS(MATCH(Log!A15,FEList!A:A,0)+MATCH(Log!C15,OFFSET(FEList!$B$1,MATCH(Log!A15,FEList!A:A,0)-1,0,COUNTIF(FEList!A:A,Log!A15),1),0)-1,2,4,1,"felist"),"Click for details of "&amp;A18&amp;"-"&amp;C18),"")</f>
        <v>Click for details of DR Peng Shanghai-童庆政</v>
      </c>
      <c r="E18" t="s">
        <v>103</v>
      </c>
      <c r="F18" t="s">
        <v>13</v>
      </c>
      <c r="G18" t="str">
        <f>YEAR(Table1[[#This Row],[Request Time]])&amp;"-"&amp;MONTH(Table1[[#This Row],[Request Time]])</f>
        <v>2020-7</v>
      </c>
      <c r="H18" s="3">
        <v>44015.625</v>
      </c>
      <c r="I18" s="27">
        <v>44015.628472222219</v>
      </c>
      <c r="J18" s="3">
        <v>44015.660416666666</v>
      </c>
      <c r="K18" t="s">
        <v>120</v>
      </c>
      <c r="L18" s="12" t="str">
        <f>HYPERLINK("https://aipostation.apzones.com/tkt.do?tkt="&amp;Table1[[#This Row],[Ticket ID]],"Click to view "&amp;Table1[[#This Row],[Ticket ID]])</f>
        <v>Click to view SCTASK0010369</v>
      </c>
      <c r="M18" t="s">
        <v>120</v>
      </c>
      <c r="N18" t="str">
        <f t="shared" si="0"/>
        <v>重复</v>
      </c>
      <c r="O18" t="str">
        <f t="shared" si="1"/>
        <v>无</v>
      </c>
      <c r="P18" s="6">
        <f>IF(Table1[[#This Row],[Request Time]]&lt;&gt;"",Table1[[#This Row],[Arrival Time]]-Table1[[#This Row],[Request Time]],"")</f>
        <v>3.4722222189884633E-3</v>
      </c>
      <c r="Q18" s="5" t="str">
        <f>_xlfn.IFNA(IF(VLOOKUP(F18,Table2[[#All],[Token Type]:[Onsite Time]],3,0)&lt;P18,"NO","YES"),"")</f>
        <v>YES</v>
      </c>
      <c r="R18" s="6">
        <f>Table1[[#This Row],[Completed Time]]-Table1[[#This Row],[Arrival Time]]</f>
        <v>3.1944444446708076E-2</v>
      </c>
      <c r="S18" s="5" t="e">
        <f t="shared" si="2"/>
        <v>#VALUE!</v>
      </c>
      <c r="T18" s="4"/>
      <c r="U18" cm="1">
        <f t="array" ref="U18">_xlfn.IFNA(ROUNDUP(Table1[[#This Row],[Duration]]/VLOOKUP(A18&amp;F18,CHOOSE({1,2},Table2[Site]&amp;Table2[Token Type],Table2[Token Hours]),2,0),0),"")</f>
        <v>1</v>
      </c>
      <c r="V18" cm="1">
        <f t="array" ref="V18">_xlfn.IFNA(LOOKUP(1,0/((Table2[Site]=Table1[[#This Row],[Site ID]])*(Table2[Token Type]=Table1[[#This Row],[Token Type]])),Table2[Unit Price]),"")</f>
        <v>900</v>
      </c>
      <c r="W18">
        <f>IFERROR(Table1[[#This Row],[Unitprice]]*Table1[[#This Row],[Number of Tokens]],"")</f>
        <v>900</v>
      </c>
      <c r="X18" s="2"/>
      <c r="Y18" s="2"/>
      <c r="Z18" s="2" t="s">
        <v>363</v>
      </c>
      <c r="AA18" s="2" t="s">
        <v>364</v>
      </c>
      <c r="AB18" s="2" t="s">
        <v>365</v>
      </c>
      <c r="AC18" s="2"/>
      <c r="AD18" s="2" t="s">
        <v>392</v>
      </c>
    </row>
    <row r="19" spans="1:30">
      <c r="A19" t="s">
        <v>11</v>
      </c>
      <c r="B19" t="s">
        <v>111</v>
      </c>
      <c r="C19" t="s">
        <v>109</v>
      </c>
      <c r="D19" s="12" t="str">
        <f ca="1">_xlfn.IFNA(HYPERLINK("#"&amp;ADDRESS(MATCH(Log!A16,FEList!A:A,0)+MATCH(Log!C16,OFFSET(FEList!$B$1,MATCH(Log!A16,FEList!A:A,0)-1,0,COUNTIF(FEList!A:A,Log!A16),1),0)-1,2,4,1,"felist"),"Click for details of "&amp;A19&amp;"-"&amp;C19),"")</f>
        <v/>
      </c>
      <c r="E19" t="s">
        <v>103</v>
      </c>
      <c r="F19" t="s">
        <v>13</v>
      </c>
      <c r="G19" t="str">
        <f>YEAR(Table1[[#This Row],[Request Time]])&amp;"-"&amp;MONTH(Table1[[#This Row],[Request Time]])</f>
        <v>2020-7</v>
      </c>
      <c r="H19" s="3">
        <v>44018.583333333336</v>
      </c>
      <c r="I19" s="27">
        <v>44018.583333333336</v>
      </c>
      <c r="J19" s="3">
        <v>44018.666666666664</v>
      </c>
      <c r="K19" t="s">
        <v>121</v>
      </c>
      <c r="L19" s="12" t="str">
        <f>HYPERLINK("https://aipostation.apzones.com/tkt.do?tkt="&amp;Table1[[#This Row],[Ticket ID]],"Click to view "&amp;Table1[[#This Row],[Ticket ID]])</f>
        <v>Click to view SCTASK0010372</v>
      </c>
      <c r="M19" t="s">
        <v>121</v>
      </c>
      <c r="N19" t="str">
        <f t="shared" si="0"/>
        <v>重复</v>
      </c>
      <c r="O19" t="str">
        <f t="shared" si="1"/>
        <v>无</v>
      </c>
      <c r="P19" s="6">
        <f>IF(Table1[[#This Row],[Request Time]]&lt;&gt;"",Table1[[#This Row],[Arrival Time]]-Table1[[#This Row],[Request Time]],"")</f>
        <v>0</v>
      </c>
      <c r="Q19" s="5" t="str">
        <f>_xlfn.IFNA(IF(VLOOKUP(F19,Table2[[#All],[Token Type]:[Onsite Time]],3,0)&lt;P19,"NO","YES"),"")</f>
        <v>YES</v>
      </c>
      <c r="R19" s="6">
        <f>Table1[[#This Row],[Completed Time]]-Table1[[#This Row],[Arrival Time]]</f>
        <v>8.3333333328482695E-2</v>
      </c>
      <c r="S19" s="5" t="e">
        <f t="shared" si="2"/>
        <v>#VALUE!</v>
      </c>
      <c r="T19" s="4"/>
      <c r="U19" cm="1">
        <f t="array" ref="U19">_xlfn.IFNA(ROUNDUP(Table1[[#This Row],[Duration]]/VLOOKUP(A19&amp;F19,CHOOSE({1,2},Table2[Site]&amp;Table2[Token Type],Table2[Token Hours]),2,0),0),"")</f>
        <v>1</v>
      </c>
      <c r="V19" cm="1">
        <f t="array" ref="V19">_xlfn.IFNA(LOOKUP(1,0/((Table2[Site]=Table1[[#This Row],[Site ID]])*(Table2[Token Type]=Table1[[#This Row],[Token Type]])),Table2[Unit Price]),"")</f>
        <v>240</v>
      </c>
      <c r="W19">
        <f>IFERROR(Table1[[#This Row],[Unitprice]]*Table1[[#This Row],[Number of Tokens]],"")</f>
        <v>240</v>
      </c>
      <c r="X19" s="2"/>
      <c r="Y19" s="2"/>
      <c r="Z19" s="2" t="s">
        <v>381</v>
      </c>
      <c r="AA19" s="2" t="s">
        <v>382</v>
      </c>
      <c r="AB19" s="2" t="s">
        <v>349</v>
      </c>
      <c r="AC19" s="2"/>
      <c r="AD19" s="2" t="s">
        <v>392</v>
      </c>
    </row>
    <row r="20" spans="1:30" ht="17">
      <c r="A20" t="s">
        <v>8</v>
      </c>
      <c r="B20" t="s">
        <v>111</v>
      </c>
      <c r="C20" t="s">
        <v>58</v>
      </c>
      <c r="D20" s="12" t="str">
        <f ca="1">_xlfn.IFNA(HYPERLINK("#"&amp;ADDRESS(MATCH(Log!A17,FEList!A:A,0)+MATCH(Log!C17,OFFSET(FEList!$B$1,MATCH(Log!A17,FEList!A:A,0)-1,0,COUNTIF(FEList!A:A,Log!A17),1),0)-1,2,4,1,"felist"),"Click for details of "&amp;A20&amp;"-"&amp;C20),"")</f>
        <v>Click for details of CU Shanghai-钟一帆</v>
      </c>
      <c r="E20" t="s">
        <v>103</v>
      </c>
      <c r="F20" t="s">
        <v>13</v>
      </c>
      <c r="G20" t="str">
        <f>YEAR(Table1[[#This Row],[Request Time]])&amp;"-"&amp;MONTH(Table1[[#This Row],[Request Time]])</f>
        <v>2020-7</v>
      </c>
      <c r="H20" s="3">
        <v>44027.416666666664</v>
      </c>
      <c r="I20" s="27">
        <v>44027.416666666664</v>
      </c>
      <c r="J20" s="3">
        <v>44027.494444444441</v>
      </c>
      <c r="K20" t="s">
        <v>122</v>
      </c>
      <c r="L20" s="12" t="str">
        <f>HYPERLINK("https://aipostation.apzones.com/tkt.do?tkt="&amp;Table1[[#This Row],[Ticket ID]],"Click to view "&amp;Table1[[#This Row],[Ticket ID]])</f>
        <v>Click to view SCTASK0010376</v>
      </c>
      <c r="M20" t="s">
        <v>122</v>
      </c>
      <c r="N20" t="str">
        <f t="shared" si="0"/>
        <v>重复</v>
      </c>
      <c r="O20" t="str">
        <f t="shared" si="1"/>
        <v>无</v>
      </c>
      <c r="P20" s="6">
        <f>IF(Table1[[#This Row],[Request Time]]&lt;&gt;"",Table1[[#This Row],[Arrival Time]]-Table1[[#This Row],[Request Time]],"")</f>
        <v>0</v>
      </c>
      <c r="Q20" s="5" t="str">
        <f>_xlfn.IFNA(IF(VLOOKUP(F20,Table2[[#All],[Token Type]:[Onsite Time]],3,0)&lt;P20,"NO","YES"),"")</f>
        <v>YES</v>
      </c>
      <c r="R20" s="6">
        <f>Table1[[#This Row],[Completed Time]]-Table1[[#This Row],[Arrival Time]]</f>
        <v>7.7777777776645962E-2</v>
      </c>
      <c r="S20" s="5" t="e">
        <f t="shared" si="2"/>
        <v>#VALUE!</v>
      </c>
      <c r="T20" s="4"/>
      <c r="U20" cm="1">
        <f t="array" ref="U20">_xlfn.IFNA(ROUNDUP(Table1[[#This Row],[Duration]]/VLOOKUP(A20&amp;F20,CHOOSE({1,2},Table2[Site]&amp;Table2[Token Type],Table2[Token Hours]),2,0),0),"")</f>
        <v>1</v>
      </c>
      <c r="V20" cm="1">
        <f t="array" ref="V20">_xlfn.IFNA(LOOKUP(1,0/((Table2[Site]=Table1[[#This Row],[Site ID]])*(Table2[Token Type]=Table1[[#This Row],[Token Type]])),Table2[Unit Price]),"")</f>
        <v>240</v>
      </c>
      <c r="W20">
        <f>IFERROR(Table1[[#This Row],[Unitprice]]*Table1[[#This Row],[Number of Tokens]],"")</f>
        <v>240</v>
      </c>
      <c r="X20" s="2"/>
      <c r="Y20" s="2"/>
      <c r="Z20" s="2" t="s">
        <v>367</v>
      </c>
      <c r="AA20" s="2" t="s">
        <v>368</v>
      </c>
      <c r="AB20" s="43" t="s">
        <v>349</v>
      </c>
      <c r="AC20" s="2" t="s">
        <v>366</v>
      </c>
      <c r="AD20" s="2" t="s">
        <v>392</v>
      </c>
    </row>
    <row r="21" spans="1:30" ht="17">
      <c r="A21" t="s">
        <v>11</v>
      </c>
      <c r="B21" t="s">
        <v>111</v>
      </c>
      <c r="C21" t="s">
        <v>109</v>
      </c>
      <c r="D21" s="12" t="str">
        <f ca="1">_xlfn.IFNA(HYPERLINK("#"&amp;ADDRESS(MATCH(Log!A18,FEList!A:A,0)+MATCH(Log!C18,OFFSET(FEList!$B$1,MATCH(Log!A18,FEList!A:A,0)-1,0,COUNTIF(FEList!A:A,Log!A18),1),0)-1,2,4,1,"felist"),"Click for details of "&amp;A21&amp;"-"&amp;C21),"")</f>
        <v>Click for details of CU Beijing-高亚楠</v>
      </c>
      <c r="E21" t="s">
        <v>103</v>
      </c>
      <c r="F21" t="s">
        <v>13</v>
      </c>
      <c r="G21" t="str">
        <f>YEAR(Table1[[#This Row],[Request Time]])&amp;"-"&amp;MONTH(Table1[[#This Row],[Request Time]])</f>
        <v>2020-7</v>
      </c>
      <c r="H21" s="3">
        <v>44042.583333333336</v>
      </c>
      <c r="I21" s="27">
        <v>44042.583333333336</v>
      </c>
      <c r="J21" s="3">
        <v>44042.666666666664</v>
      </c>
      <c r="K21" t="s">
        <v>123</v>
      </c>
      <c r="L21" s="12" t="str">
        <f>HYPERLINK("https://aipostation.apzones.com/tkt.do?tkt="&amp;Table1[[#This Row],[Ticket ID]],"Click to view "&amp;Table1[[#This Row],[Ticket ID]])</f>
        <v>Click to view SCTASK0010388</v>
      </c>
      <c r="M21" t="s">
        <v>123</v>
      </c>
      <c r="N21" t="str">
        <f t="shared" si="0"/>
        <v>重复</v>
      </c>
      <c r="O21" t="str">
        <f t="shared" si="1"/>
        <v>无</v>
      </c>
      <c r="P21" s="6">
        <f>IF(Table1[[#This Row],[Request Time]]&lt;&gt;"",Table1[[#This Row],[Arrival Time]]-Table1[[#This Row],[Request Time]],"")</f>
        <v>0</v>
      </c>
      <c r="Q21" s="5" t="str">
        <f>_xlfn.IFNA(IF(VLOOKUP(F21,Table2[[#All],[Token Type]:[Onsite Time]],3,0)&lt;P21,"NO","YES"),"")</f>
        <v>YES</v>
      </c>
      <c r="R21" s="6">
        <f>Table1[[#This Row],[Completed Time]]-Table1[[#This Row],[Arrival Time]]</f>
        <v>8.3333333328482695E-2</v>
      </c>
      <c r="S21" s="5" t="e">
        <f t="shared" si="2"/>
        <v>#VALUE!</v>
      </c>
      <c r="T21" s="4"/>
      <c r="U21" cm="1">
        <f t="array" ref="U21">_xlfn.IFNA(ROUNDUP(Table1[[#This Row],[Duration]]/VLOOKUP(A21&amp;F21,CHOOSE({1,2},Table2[Site]&amp;Table2[Token Type],Table2[Token Hours]),2,0),0),"")</f>
        <v>1</v>
      </c>
      <c r="V21" cm="1">
        <f t="array" ref="V21">_xlfn.IFNA(LOOKUP(1,0/((Table2[Site]=Table1[[#This Row],[Site ID]])*(Table2[Token Type]=Table1[[#This Row],[Token Type]])),Table2[Unit Price]),"")</f>
        <v>240</v>
      </c>
      <c r="W21">
        <f>IFERROR(Table1[[#This Row],[Unitprice]]*Table1[[#This Row],[Number of Tokens]],"")</f>
        <v>240</v>
      </c>
      <c r="X21" s="2"/>
      <c r="Y21" s="2"/>
      <c r="Z21" s="2" t="s">
        <v>369</v>
      </c>
      <c r="AA21" s="2" t="s">
        <v>370</v>
      </c>
      <c r="AB21" s="43" t="s">
        <v>349</v>
      </c>
      <c r="AC21" s="2"/>
      <c r="AD21" s="2" t="s">
        <v>392</v>
      </c>
    </row>
    <row r="22" spans="1:30" hidden="1">
      <c r="A22" t="s">
        <v>124</v>
      </c>
      <c r="B22" t="s">
        <v>125</v>
      </c>
      <c r="D22" s="12" t="str">
        <f ca="1">_xlfn.IFNA(HYPERLINK("#"&amp;ADDRESS(MATCH(Log!A22,FEList!A:A,0)+MATCH(Log!C22,OFFSET(FEList!$B$1,MATCH(Log!A22,FEList!A:A,0)-1,0,COUNTIF(FEList!A:A,Log!A22),1),0)-1,2,4,1,"felist"),"Click for details of "&amp;A22&amp;"-"&amp;C22),"")</f>
        <v/>
      </c>
      <c r="E22" t="s">
        <v>103</v>
      </c>
      <c r="F22" t="s">
        <v>17</v>
      </c>
      <c r="G22" t="str">
        <f>YEAR(Table1[[#This Row],[Request Time]])&amp;"-"&amp;MONTH(Table1[[#This Row],[Request Time]])</f>
        <v>2020-8</v>
      </c>
      <c r="H22" s="3">
        <v>44048.416666666664</v>
      </c>
      <c r="I22" s="27">
        <v>44048.416666666664</v>
      </c>
      <c r="J22" s="3">
        <v>44048.625</v>
      </c>
      <c r="K22" t="s">
        <v>126</v>
      </c>
      <c r="L22" s="12" t="str">
        <f>HYPERLINK("https://aipostation.apzones.com/tkt.do?tkt="&amp;Table1[[#This Row],[Ticket ID]],"Click to view "&amp;Table1[[#This Row],[Ticket ID]])</f>
        <v>Click to view INC000014506</v>
      </c>
      <c r="N22" t="str">
        <f t="shared" si="0"/>
        <v>重复</v>
      </c>
      <c r="O22" t="str">
        <f t="shared" si="1"/>
        <v>重复</v>
      </c>
      <c r="P22" s="6">
        <f>IF(Table1[[#This Row],[Request Time]]&lt;&gt;"",Table1[[#This Row],[Arrival Time]]-Table1[[#This Row],[Request Time]],"")</f>
        <v>0</v>
      </c>
      <c r="Q22" s="5" t="str">
        <f>_xlfn.IFNA(IF(VLOOKUP(F22,Table2[[#All],[Token Type]:[Onsite Time]],3,0)&lt;P22,"NO","YES"),"")</f>
        <v>YES</v>
      </c>
      <c r="R22" s="6">
        <f>Table1[[#This Row],[Completed Time]]-Table1[[#This Row],[Arrival Time]]</f>
        <v>0.20833333333575865</v>
      </c>
      <c r="S22" s="5" t="e">
        <f t="shared" si="2"/>
        <v>#VALUE!</v>
      </c>
      <c r="T22" s="4"/>
      <c r="U22" cm="1">
        <f t="array" ref="U22">_xlfn.IFNA(ROUNDUP(Table1[[#This Row],[Duration]]/VLOOKUP(A22&amp;F22,CHOOSE({1,2},Table2[Site]&amp;Table2[Token Type],Table2[Token Hours]),2,0),0),"")</f>
        <v>2</v>
      </c>
      <c r="V22" cm="1">
        <f t="array" ref="V22">_xlfn.IFNA(LOOKUP(1,0/((Table2[Site]=Table1[[#This Row],[Site ID]])*(Table2[Token Type]=Table1[[#This Row],[Token Type]])),Table2[Unit Price]),"")</f>
        <v>0</v>
      </c>
      <c r="W22">
        <f>IFERROR(Table1[[#This Row],[Unitprice]]*Table1[[#This Row],[Number of Tokens]],"")</f>
        <v>0</v>
      </c>
      <c r="X22" s="2"/>
      <c r="Y22" s="2"/>
      <c r="Z22" s="2"/>
      <c r="AA22" s="2"/>
      <c r="AB22" s="2"/>
      <c r="AC22" s="2"/>
      <c r="AD22" s="2"/>
    </row>
    <row r="23" spans="1:30">
      <c r="A23" t="s">
        <v>11</v>
      </c>
      <c r="B23" t="s">
        <v>111</v>
      </c>
      <c r="C23" t="s">
        <v>109</v>
      </c>
      <c r="D23" s="12" t="str">
        <f ca="1">_xlfn.IFNA(HYPERLINK("#"&amp;ADDRESS(MATCH(Log!A24,FEList!A:A,0)+MATCH(Log!C24,OFFSET(FEList!$B$1,MATCH(Log!A24,FEList!A:A,0)-1,0,COUNTIF(FEList!A:A,Log!A24),1),0)-1,2,4,1,"felist"),"Click for details of "&amp;A23&amp;"-"&amp;C23),"")</f>
        <v/>
      </c>
      <c r="E23" t="s">
        <v>103</v>
      </c>
      <c r="F23" t="s">
        <v>13</v>
      </c>
      <c r="G23" t="str">
        <f>YEAR(Table1[[#This Row],[Request Time]])&amp;"-"&amp;MONTH(Table1[[#This Row],[Request Time]])</f>
        <v>2020-8</v>
      </c>
      <c r="H23" s="3">
        <v>44054.583333333336</v>
      </c>
      <c r="I23" s="27">
        <v>44054.583333333336</v>
      </c>
      <c r="J23" s="3">
        <v>44054.611111111109</v>
      </c>
      <c r="K23" t="s">
        <v>128</v>
      </c>
      <c r="L23" s="12" t="str">
        <f>HYPERLINK("https://aipostation.apzones.com/tkt.do?tkt="&amp;Table1[[#This Row],[Ticket ID]],"Click to view "&amp;Table1[[#This Row],[Ticket ID]])</f>
        <v>Click to view RITM0010300</v>
      </c>
      <c r="N23" t="str">
        <f t="shared" si="0"/>
        <v>重复</v>
      </c>
      <c r="O23" t="str">
        <f t="shared" si="1"/>
        <v>无</v>
      </c>
      <c r="P23" s="6">
        <f>IF(Table1[[#This Row],[Request Time]]&lt;&gt;"",Table1[[#This Row],[Arrival Time]]-Table1[[#This Row],[Request Time]],"")</f>
        <v>0</v>
      </c>
      <c r="Q23" s="5" t="str">
        <f>_xlfn.IFNA(IF(VLOOKUP(F23,Table2[[#All],[Token Type]:[Onsite Time]],3,0)&lt;P23,"NO","YES"),"")</f>
        <v>YES</v>
      </c>
      <c r="R23" s="6">
        <f>Table1[[#This Row],[Completed Time]]-Table1[[#This Row],[Arrival Time]]</f>
        <v>2.7777777773735579E-2</v>
      </c>
      <c r="S23" s="5" t="e">
        <f t="shared" si="2"/>
        <v>#VALUE!</v>
      </c>
      <c r="T23" s="4"/>
      <c r="U23" cm="1">
        <f t="array" ref="U23">_xlfn.IFNA(ROUNDUP(Table1[[#This Row],[Duration]]/VLOOKUP(A23&amp;F23,CHOOSE({1,2},Table2[Site]&amp;Table2[Token Type],Table2[Token Hours]),2,0),0),"")</f>
        <v>1</v>
      </c>
      <c r="V23" cm="1">
        <f t="array" ref="V23">_xlfn.IFNA(LOOKUP(1,0/((Table2[Site]=Table1[[#This Row],[Site ID]])*(Table2[Token Type]=Table1[[#This Row],[Token Type]])),Table2[Unit Price]),"")</f>
        <v>240</v>
      </c>
      <c r="W23">
        <f>IFERROR(Table1[[#This Row],[Unitprice]]*Table1[[#This Row],[Number of Tokens]],"")</f>
        <v>240</v>
      </c>
      <c r="X23" s="2"/>
      <c r="Y23" s="2"/>
      <c r="Z23" s="2" t="s">
        <v>369</v>
      </c>
      <c r="AA23" s="2" t="s">
        <v>370</v>
      </c>
      <c r="AB23" s="2" t="s">
        <v>354</v>
      </c>
      <c r="AC23" s="2"/>
      <c r="AD23" s="2" t="s">
        <v>392</v>
      </c>
    </row>
    <row r="24" spans="1:30" hidden="1">
      <c r="A24" t="s">
        <v>124</v>
      </c>
      <c r="B24" t="s">
        <v>125</v>
      </c>
      <c r="D24" s="12" t="str">
        <f ca="1">_xlfn.IFNA(HYPERLINK("#"&amp;ADDRESS(MATCH(Log!A23,FEList!A:A,0)+MATCH(Log!C23,OFFSET(FEList!$B$1,MATCH(Log!A23,FEList!A:A,0)-1,0,COUNTIF(FEList!A:A,Log!A23),1),0)-1,2,4,1,"felist"),"Click for details of "&amp;A24&amp;"-"&amp;C24),"")</f>
        <v>Click for details of CM Guangzhou-</v>
      </c>
      <c r="E24" t="s">
        <v>103</v>
      </c>
      <c r="F24" t="s">
        <v>13</v>
      </c>
      <c r="G24" t="str">
        <f>YEAR(Table1[[#This Row],[Request Time]])&amp;"-"&amp;MONTH(Table1[[#This Row],[Request Time]])</f>
        <v>2020-8</v>
      </c>
      <c r="H24" s="3">
        <v>44057.458333333336</v>
      </c>
      <c r="I24" s="27">
        <v>44057.458333333336</v>
      </c>
      <c r="J24" s="3">
        <v>44057.486111111109</v>
      </c>
      <c r="K24" t="s">
        <v>127</v>
      </c>
      <c r="L24" s="12" t="str">
        <f>HYPERLINK("https://aipostation.apzones.com/tkt.do?tkt="&amp;Table1[[#This Row],[Ticket ID]],"Click to view "&amp;Table1[[#This Row],[Ticket ID]])</f>
        <v>Click to view SCTASK0010409</v>
      </c>
      <c r="M24" t="s">
        <v>158</v>
      </c>
      <c r="N24" t="str">
        <f t="shared" si="0"/>
        <v>重复</v>
      </c>
      <c r="O24" t="str">
        <f t="shared" si="1"/>
        <v>无</v>
      </c>
      <c r="P24" s="6">
        <f>IF(Table1[[#This Row],[Request Time]]&lt;&gt;"",Table1[[#This Row],[Arrival Time]]-Table1[[#This Row],[Request Time]],"")</f>
        <v>0</v>
      </c>
      <c r="Q24" s="5" t="str">
        <f>_xlfn.IFNA(IF(VLOOKUP(F24,Table2[[#All],[Token Type]:[Onsite Time]],3,0)&lt;P24,"NO","YES"),"")</f>
        <v>YES</v>
      </c>
      <c r="R24" s="6">
        <f>Table1[[#This Row],[Completed Time]]-Table1[[#This Row],[Arrival Time]]</f>
        <v>2.7777777773735579E-2</v>
      </c>
      <c r="S24" s="5" t="e">
        <f t="shared" si="2"/>
        <v>#VALUE!</v>
      </c>
      <c r="T24" s="4"/>
      <c r="U24" cm="1">
        <f t="array" ref="U24">_xlfn.IFNA(ROUNDUP(Table1[[#This Row],[Duration]]/VLOOKUP(A24&amp;F24,CHOOSE({1,2},Table2[Site]&amp;Table2[Token Type],Table2[Token Hours]),2,0),0),"")</f>
        <v>1</v>
      </c>
      <c r="V24" cm="1">
        <f t="array" ref="V24">_xlfn.IFNA(LOOKUP(1,0/((Table2[Site]=Table1[[#This Row],[Site ID]])*(Table2[Token Type]=Table1[[#This Row],[Token Type]])),Table2[Unit Price]),"")</f>
        <v>1000</v>
      </c>
      <c r="W24">
        <f>IFERROR(Table1[[#This Row],[Unitprice]]*Table1[[#This Row],[Number of Tokens]],"")</f>
        <v>1000</v>
      </c>
      <c r="X24" s="2"/>
      <c r="Y24" s="2"/>
      <c r="Z24" s="2"/>
      <c r="AA24" s="2"/>
      <c r="AB24" s="2"/>
      <c r="AC24" s="2"/>
      <c r="AD24" s="2"/>
    </row>
    <row r="25" spans="1:30" s="29" customFormat="1">
      <c r="A25" s="29" t="s">
        <v>24</v>
      </c>
      <c r="B25" t="s">
        <v>138</v>
      </c>
      <c r="C25" t="s">
        <v>76</v>
      </c>
      <c r="D25" s="26" t="str">
        <f ca="1">_xlfn.IFNA(HYPERLINK("#"&amp;ADDRESS(MATCH(Log!A25,FEList!A:A,0)+MATCH(Log!C25,OFFSET(FEList!$B$1,MATCH(Log!A25,FEList!A:A,0)-1,0,COUNTIF(FEList!A:A,Log!A25),1),0)-1,2,4,1,"felist"),"Click for details of "&amp;A25&amp;"-"&amp;C25),"")</f>
        <v/>
      </c>
      <c r="E25" t="s">
        <v>49</v>
      </c>
      <c r="F25" t="s">
        <v>13</v>
      </c>
      <c r="G25" s="2" t="str">
        <f>YEAR(Table1[[#This Row],[Request Time]])&amp;"-"&amp;MONTH(Table1[[#This Row],[Request Time]])</f>
        <v>2020-8</v>
      </c>
      <c r="H25" s="3">
        <v>44062.416666666664</v>
      </c>
      <c r="I25" s="33">
        <v>44062.416666666664</v>
      </c>
      <c r="J25" s="32">
        <v>44062.458333333336</v>
      </c>
      <c r="K25" s="29" t="s">
        <v>139</v>
      </c>
      <c r="L25" s="44" t="str">
        <f>HYPERLINK("https://aipostation.apzones.com/tkt.do?tkt="&amp;Table1[[#This Row],[Ticket ID]],"Click to view "&amp;Table1[[#This Row],[Ticket ID]])</f>
        <v>Click to view SCTASK0010416</v>
      </c>
      <c r="M25" t="s">
        <v>139</v>
      </c>
      <c r="N25" t="str">
        <f t="shared" si="0"/>
        <v>无</v>
      </c>
      <c r="O25" t="str">
        <f t="shared" si="1"/>
        <v>无</v>
      </c>
      <c r="P25" s="34">
        <f>IF(Table1[[#This Row],[Request Time]]&lt;&gt;"",Table1[[#This Row],[Arrival Time]]-Table1[[#This Row],[Request Time]],"")</f>
        <v>0</v>
      </c>
      <c r="Q25" s="35" t="str">
        <f>_xlfn.IFNA(IF(VLOOKUP(F25,Table2[[#All],[Token Type]:[Onsite Time]],3,0)&lt;P25,"NO","YES"),"")</f>
        <v>YES</v>
      </c>
      <c r="R25" s="6">
        <f>Table1[[#This Row],[Completed Time]]-Table1[[#This Row],[Arrival Time]]</f>
        <v>4.1666666671517305E-2</v>
      </c>
      <c r="S25" s="5" t="e">
        <f t="shared" si="2"/>
        <v>#VALUE!</v>
      </c>
      <c r="T25" s="36"/>
      <c r="U25" s="31" cm="1">
        <f t="array" ref="U25">_xlfn.IFNA(ROUNDUP(Table1[[#This Row],[Duration]]/VLOOKUP(A25&amp;F25,CHOOSE({1,2},Table2[Site]&amp;Table2[Token Type],Table2[Token Hours]),2,0),0),"")</f>
        <v>1</v>
      </c>
      <c r="V25" s="31" cm="1">
        <f t="array" ref="V25">_xlfn.IFNA(LOOKUP(1,0/((Table2[Site]=Table1[[#This Row],[Site ID]])*(Table2[Token Type]=Table1[[#This Row],[Token Type]])),Table2[Unit Price]),"")</f>
        <v>900</v>
      </c>
      <c r="W25" s="31">
        <f>IFERROR(Table1[[#This Row],[Unitprice]]*Table1[[#This Row],[Number of Tokens]],"")</f>
        <v>900</v>
      </c>
      <c r="X25" s="31"/>
      <c r="Y25" s="31"/>
      <c r="Z25" s="31"/>
      <c r="AA25" s="31"/>
      <c r="AB25" s="31"/>
      <c r="AC25" s="31"/>
      <c r="AD25" s="2" t="s">
        <v>393</v>
      </c>
    </row>
    <row r="26" spans="1:30" ht="17">
      <c r="A26" t="s">
        <v>24</v>
      </c>
      <c r="B26" t="s">
        <v>140</v>
      </c>
      <c r="C26" t="s">
        <v>78</v>
      </c>
      <c r="D26" s="26" t="str">
        <f ca="1">_xlfn.IFNA(HYPERLINK("#"&amp;ADDRESS(MATCH(Log!A26,FEList!A:A,0)+MATCH(Log!C26,OFFSET(FEList!$B$1,MATCH(Log!A26,FEList!A:A,0)-1,0,COUNTIF(FEList!A:A,Log!A26),1),0)-1,2,4,1,"felist"),"Click for details of "&amp;A26&amp;"-"&amp;C26),"")</f>
        <v>Click for details of DR Peng Beijing-马琳</v>
      </c>
      <c r="E26" t="s">
        <v>49</v>
      </c>
      <c r="F26" t="s">
        <v>13</v>
      </c>
      <c r="G26" s="2" t="str">
        <f>YEAR(Table1[[#This Row],[Request Time]])&amp;"-"&amp;MONTH(Table1[[#This Row],[Request Time]])</f>
        <v>2020-8</v>
      </c>
      <c r="H26" s="3">
        <v>44074.416666666664</v>
      </c>
      <c r="I26" s="27">
        <v>44074.45416666667</v>
      </c>
      <c r="J26" s="3">
        <v>44074.537499999999</v>
      </c>
      <c r="K26" t="s">
        <v>141</v>
      </c>
      <c r="L26" s="12" t="str">
        <f>HYPERLINK("https://aipostation.apzones.com/tkt.do?tkt="&amp;Table1[[#This Row],[Ticket ID]],"Click to view "&amp;Table1[[#This Row],[Ticket ID]])</f>
        <v>Click to view RITM0010349</v>
      </c>
      <c r="N26" t="str">
        <f t="shared" si="0"/>
        <v>重复</v>
      </c>
      <c r="O26" t="str">
        <f t="shared" si="1"/>
        <v>无</v>
      </c>
      <c r="P26" s="6">
        <f>IF(Table1[[#This Row],[Request Time]]&lt;&gt;"",Table1[[#This Row],[Arrival Time]]-Table1[[#This Row],[Request Time]],"")</f>
        <v>3.7500000005820766E-2</v>
      </c>
      <c r="Q26" s="5" t="str">
        <f>_xlfn.IFNA(IF(VLOOKUP(F26,Table2[[#All],[Token Type]:[Onsite Time]],3,0)&lt;P26,"NO","YES"),"")</f>
        <v>YES</v>
      </c>
      <c r="R26" s="6">
        <f>Table1[[#This Row],[Completed Time]]-Table1[[#This Row],[Arrival Time]]</f>
        <v>8.3333333328482695E-2</v>
      </c>
      <c r="S26" s="5" t="e">
        <f t="shared" si="2"/>
        <v>#VALUE!</v>
      </c>
      <c r="T26" s="24"/>
      <c r="U26" s="2" cm="1">
        <f t="array" ref="U26">_xlfn.IFNA(ROUNDUP(Table1[[#This Row],[Duration]]/VLOOKUP(A26&amp;F26,CHOOSE({1,2},Table2[Site]&amp;Table2[Token Type],Table2[Token Hours]),2,0),0),"")</f>
        <v>1</v>
      </c>
      <c r="V26" s="2" cm="1">
        <f t="array" ref="V26">_xlfn.IFNA(LOOKUP(1,0/((Table2[Site]=Table1[[#This Row],[Site ID]])*(Table2[Token Type]=Table1[[#This Row],[Token Type]])),Table2[Unit Price]),"")</f>
        <v>900</v>
      </c>
      <c r="W26" s="2">
        <f>IFERROR(Table1[[#This Row],[Unitprice]]*Table1[[#This Row],[Number of Tokens]],"")</f>
        <v>900</v>
      </c>
      <c r="X26" s="2"/>
      <c r="Y26" s="2"/>
      <c r="Z26" s="2" t="s">
        <v>371</v>
      </c>
      <c r="AA26" s="2" t="s">
        <v>372</v>
      </c>
      <c r="AB26" s="43" t="s">
        <v>349</v>
      </c>
      <c r="AC26" s="2"/>
      <c r="AD26" s="2" t="s">
        <v>392</v>
      </c>
    </row>
    <row r="27" spans="1:30" s="29" customFormat="1">
      <c r="A27" s="29" t="s">
        <v>11</v>
      </c>
      <c r="B27" t="s">
        <v>108</v>
      </c>
      <c r="C27" t="s">
        <v>109</v>
      </c>
      <c r="D27" s="26" t="str">
        <f ca="1">_xlfn.IFNA(HYPERLINK("#"&amp;ADDRESS(MATCH(Log!A27,FEList!A:A,0)+MATCH(Log!C27,OFFSET(FEList!$B$1,MATCH(Log!A27,FEList!A:A,0)-1,0,COUNTIF(FEList!A:A,Log!A27),1),0)-1,2,4,1,"felist"),"Click for details of "&amp;A27&amp;"-"&amp;C27),"")</f>
        <v>Click for details of CU Beijing-高亚楠</v>
      </c>
      <c r="E27" t="s">
        <v>103</v>
      </c>
      <c r="F27" t="s">
        <v>13</v>
      </c>
      <c r="G27" s="2" t="str">
        <f>YEAR(Table1[[#This Row],[Request Time]])&amp;"-"&amp;MONTH(Table1[[#This Row],[Request Time]])</f>
        <v>2020-9</v>
      </c>
      <c r="H27" s="3">
        <v>44075.416666666664</v>
      </c>
      <c r="I27" s="33">
        <v>44075.416666666664</v>
      </c>
      <c r="J27" s="32">
        <v>44075.458333333336</v>
      </c>
      <c r="K27" s="29" t="s">
        <v>142</v>
      </c>
      <c r="L27" s="44" t="str">
        <f>HYPERLINK("https://aipostation.apzones.com/tkt.do?tkt="&amp;Table1[[#This Row],[Ticket ID]],"Click to view "&amp;Table1[[#This Row],[Ticket ID]])</f>
        <v>Click to view SCTASK0010442</v>
      </c>
      <c r="M27" t="s">
        <v>142</v>
      </c>
      <c r="N27" t="str">
        <f t="shared" si="0"/>
        <v>重复</v>
      </c>
      <c r="O27" t="str">
        <f t="shared" si="1"/>
        <v>无</v>
      </c>
      <c r="P27" s="34">
        <f>IF(Table1[[#This Row],[Request Time]]&lt;&gt;"",Table1[[#This Row],[Arrival Time]]-Table1[[#This Row],[Request Time]],"")</f>
        <v>0</v>
      </c>
      <c r="Q27" s="35" t="str">
        <f>_xlfn.IFNA(IF(VLOOKUP(F27,Table2[[#All],[Token Type]:[Onsite Time]],3,0)&lt;P27,"NO","YES"),"")</f>
        <v>YES</v>
      </c>
      <c r="R27" s="6">
        <f>Table1[[#This Row],[Completed Time]]-Table1[[#This Row],[Arrival Time]]</f>
        <v>4.1666666671517305E-2</v>
      </c>
      <c r="S27" s="5" t="e">
        <f t="shared" si="2"/>
        <v>#VALUE!</v>
      </c>
      <c r="T27" s="36"/>
      <c r="U27" s="31" cm="1">
        <f t="array" ref="U27">_xlfn.IFNA(ROUNDUP(Table1[[#This Row],[Duration]]/VLOOKUP(A27&amp;F27,CHOOSE({1,2},Table2[Site]&amp;Table2[Token Type],Table2[Token Hours]),2,0),0),"")</f>
        <v>1</v>
      </c>
      <c r="V27" s="31" cm="1">
        <f t="array" ref="V27">_xlfn.IFNA(LOOKUP(1,0/((Table2[Site]=Table1[[#This Row],[Site ID]])*(Table2[Token Type]=Table1[[#This Row],[Token Type]])),Table2[Unit Price]),"")</f>
        <v>240</v>
      </c>
      <c r="W27" s="31">
        <f>IFERROR(Table1[[#This Row],[Unitprice]]*Table1[[#This Row],[Number of Tokens]],"")</f>
        <v>240</v>
      </c>
      <c r="X27" s="31"/>
      <c r="Y27" s="31"/>
      <c r="Z27" s="31"/>
      <c r="AA27" s="31"/>
      <c r="AB27" s="31"/>
      <c r="AC27" s="31"/>
      <c r="AD27" s="2" t="s">
        <v>393</v>
      </c>
    </row>
    <row r="28" spans="1:30" hidden="1">
      <c r="A28" t="s">
        <v>143</v>
      </c>
      <c r="B28" t="s">
        <v>125</v>
      </c>
      <c r="D28" s="26" t="str">
        <f ca="1">_xlfn.IFNA(HYPERLINK("#"&amp;ADDRESS(MATCH(Log!A28,FEList!A:A,0)+MATCH(Log!C28,OFFSET(FEList!$B$1,MATCH(Log!A28,FEList!A:A,0)-1,0,COUNTIF(FEList!A:A,Log!A28),1),0)-1,2,4,1,"felist"),"Click for details of "&amp;A28&amp;"-"&amp;C28),"")</f>
        <v/>
      </c>
      <c r="E28" t="s">
        <v>103</v>
      </c>
      <c r="F28" t="s">
        <v>13</v>
      </c>
      <c r="G28" s="2" t="str">
        <f>YEAR(Table1[[#This Row],[Request Time]])&amp;"-"&amp;MONTH(Table1[[#This Row],[Request Time]])</f>
        <v>2020-9</v>
      </c>
      <c r="H28" s="3">
        <v>44088.541666666664</v>
      </c>
      <c r="I28" s="27">
        <v>44088.583333333336</v>
      </c>
      <c r="J28" s="3">
        <v>44088.625</v>
      </c>
      <c r="K28" t="s">
        <v>144</v>
      </c>
      <c r="L28" s="12" t="str">
        <f>HYPERLINK("https://aipostation.apzones.com/tkt.do?tkt="&amp;Table1[[#This Row],[Ticket ID]],"Click to view "&amp;Table1[[#This Row],[Ticket ID]])</f>
        <v>Click to view SCTASK0010462</v>
      </c>
      <c r="M28" t="s">
        <v>159</v>
      </c>
      <c r="N28" t="str">
        <f t="shared" si="0"/>
        <v>无</v>
      </c>
      <c r="O28" t="str">
        <f t="shared" si="1"/>
        <v>无</v>
      </c>
      <c r="P28" s="6">
        <f>IF(Table1[[#This Row],[Request Time]]&lt;&gt;"",Table1[[#This Row],[Arrival Time]]-Table1[[#This Row],[Request Time]],"")</f>
        <v>4.1666666671517305E-2</v>
      </c>
      <c r="Q28" s="5" t="str">
        <f>_xlfn.IFNA(IF(VLOOKUP(F28,Table2[[#All],[Token Type]:[Onsite Time]],3,0)&lt;P28,"NO","YES"),"")</f>
        <v>YES</v>
      </c>
      <c r="R28" s="6">
        <f>Table1[[#This Row],[Completed Time]]-Table1[[#This Row],[Arrival Time]]</f>
        <v>4.1666666664241347E-2</v>
      </c>
      <c r="S28" s="5" t="e">
        <f t="shared" si="2"/>
        <v>#VALUE!</v>
      </c>
      <c r="T28" s="24"/>
      <c r="U28" s="2" cm="1">
        <f t="array" ref="U28">_xlfn.IFNA(ROUNDUP(Table1[[#This Row],[Duration]]/VLOOKUP(A28&amp;F28,CHOOSE({1,2},Table2[Site]&amp;Table2[Token Type],Table2[Token Hours]),2,0),0),"")</f>
        <v>1</v>
      </c>
      <c r="V28" s="2" cm="1">
        <f t="array" ref="V28">_xlfn.IFNA(LOOKUP(1,0/((Table2[Site]=Table1[[#This Row],[Site ID]])*(Table2[Token Type]=Table1[[#This Row],[Token Type]])),Table2[Unit Price]),"")</f>
        <v>1000</v>
      </c>
      <c r="W28" s="2">
        <f>IFERROR(Table1[[#This Row],[Unitprice]]*Table1[[#This Row],[Number of Tokens]],"")</f>
        <v>1000</v>
      </c>
      <c r="X28" s="2" t="s">
        <v>145</v>
      </c>
      <c r="Y28" s="2"/>
      <c r="Z28" s="2"/>
      <c r="AA28" s="2"/>
      <c r="AB28" s="2"/>
      <c r="AC28" s="2"/>
      <c r="AD28" s="2"/>
    </row>
    <row r="29" spans="1:30" hidden="1">
      <c r="A29" t="s">
        <v>143</v>
      </c>
      <c r="B29" t="s">
        <v>125</v>
      </c>
      <c r="D29" s="26" t="str">
        <f ca="1">_xlfn.IFNA(HYPERLINK("#"&amp;ADDRESS(MATCH(Log!A29,FEList!A:A,0)+MATCH(Log!C29,OFFSET(FEList!$B$1,MATCH(Log!A29,FEList!A:A,0)-1,0,COUNTIF(FEList!A:A,Log!A29),1),0)-1,2,4,1,"felist"),"Click for details of "&amp;A29&amp;"-"&amp;C29),"")</f>
        <v/>
      </c>
      <c r="E29" t="s">
        <v>103</v>
      </c>
      <c r="F29" t="s">
        <v>13</v>
      </c>
      <c r="G29" s="2" t="str">
        <f>YEAR(Table1[[#This Row],[Request Time]])&amp;"-"&amp;MONTH(Table1[[#This Row],[Request Time]])</f>
        <v>2020-9</v>
      </c>
      <c r="H29" s="3">
        <v>44095.5625</v>
      </c>
      <c r="I29" s="27">
        <v>44095.5625</v>
      </c>
      <c r="J29" s="3">
        <v>44095.666666666664</v>
      </c>
      <c r="K29" t="s">
        <v>147</v>
      </c>
      <c r="L29" s="12" t="str">
        <f>HYPERLINK("https://aipostation.apzones.com/tkt.do?tkt="&amp;Table1[[#This Row],[Ticket ID]],"Click to view "&amp;Table1[[#This Row],[Ticket ID]])</f>
        <v>Click to view SCTASK0010471</v>
      </c>
      <c r="M29" t="s">
        <v>160</v>
      </c>
      <c r="N29" t="str">
        <f t="shared" si="0"/>
        <v>重复</v>
      </c>
      <c r="O29" t="str">
        <f t="shared" si="1"/>
        <v>无</v>
      </c>
      <c r="P29" s="6">
        <f>IF(Table1[[#This Row],[Request Time]]&lt;&gt;"",Table1[[#This Row],[Arrival Time]]-Table1[[#This Row],[Request Time]],"")</f>
        <v>0</v>
      </c>
      <c r="Q29" s="5" t="str">
        <f>_xlfn.IFNA(IF(VLOOKUP(F29,Table2[[#All],[Token Type]:[Onsite Time]],3,0)&lt;P29,"NO","YES"),"")</f>
        <v>YES</v>
      </c>
      <c r="R29" s="6">
        <f>Table1[[#This Row],[Completed Time]]-Table1[[#This Row],[Arrival Time]]</f>
        <v>0.10416666666424135</v>
      </c>
      <c r="S29" s="5" t="e">
        <f t="shared" si="2"/>
        <v>#VALUE!</v>
      </c>
      <c r="T29" s="24"/>
      <c r="U29" s="2" cm="1">
        <f t="array" ref="U29">_xlfn.IFNA(ROUNDUP(Table1[[#This Row],[Duration]]/VLOOKUP(A29&amp;F29,CHOOSE({1,2},Table2[Site]&amp;Table2[Token Type],Table2[Token Hours]),2,0),0),"")</f>
        <v>1</v>
      </c>
      <c r="V29" s="2" cm="1">
        <f t="array" ref="V29">_xlfn.IFNA(LOOKUP(1,0/((Table2[Site]=Table1[[#This Row],[Site ID]])*(Table2[Token Type]=Table1[[#This Row],[Token Type]])),Table2[Unit Price]),"")</f>
        <v>1000</v>
      </c>
      <c r="W29" s="2">
        <f>IFERROR(Table1[[#This Row],[Unitprice]]*Table1[[#This Row],[Number of Tokens]],"")</f>
        <v>1000</v>
      </c>
      <c r="X29" s="2" t="s">
        <v>145</v>
      </c>
      <c r="Y29" s="2"/>
      <c r="Z29" s="2"/>
      <c r="AA29" s="2"/>
      <c r="AB29" s="2"/>
      <c r="AC29" s="2"/>
      <c r="AD29" s="2"/>
    </row>
    <row r="30" spans="1:30" s="29" customFormat="1">
      <c r="A30" s="29" t="s">
        <v>11</v>
      </c>
      <c r="B30" t="s">
        <v>108</v>
      </c>
      <c r="C30" t="s">
        <v>109</v>
      </c>
      <c r="D30" s="26" t="str">
        <f ca="1">_xlfn.IFNA(HYPERLINK("#"&amp;ADDRESS(MATCH(Log!A30,FEList!A:A,0)+MATCH(Log!C30,OFFSET(FEList!$B$1,MATCH(Log!A30,FEList!A:A,0)-1,0,COUNTIF(FEList!A:A,Log!A30),1),0)-1,2,4,1,"felist"),"Click for details of "&amp;A30&amp;"-"&amp;C30),"")</f>
        <v>Click for details of CU Beijing-高亚楠</v>
      </c>
      <c r="E30" t="s">
        <v>103</v>
      </c>
      <c r="F30" t="s">
        <v>13</v>
      </c>
      <c r="G30" s="2" t="str">
        <f>YEAR(Table1[[#This Row],[Request Time]])&amp;"-"&amp;MONTH(Table1[[#This Row],[Request Time]])</f>
        <v>2020-9</v>
      </c>
      <c r="H30" s="27">
        <v>44097.456944444442</v>
      </c>
      <c r="I30" s="33">
        <v>44097.458333333336</v>
      </c>
      <c r="J30" s="32">
        <v>44097.46875</v>
      </c>
      <c r="K30" s="29" t="s">
        <v>148</v>
      </c>
      <c r="L30" s="44" t="str">
        <f>HYPERLINK("https://aipostation.apzones.com/tkt.do?tkt="&amp;Table1[[#This Row],[Ticket ID]],"Click to view "&amp;Table1[[#This Row],[Ticket ID]])</f>
        <v>Click to view SCTASK0010474</v>
      </c>
      <c r="M30" t="s">
        <v>157</v>
      </c>
      <c r="N30" t="str">
        <f t="shared" si="0"/>
        <v>重复</v>
      </c>
      <c r="O30" t="str">
        <f t="shared" si="1"/>
        <v>无</v>
      </c>
      <c r="P30" s="34">
        <f>IF(Table1[[#This Row],[Request Time]]&lt;&gt;"",Table1[[#This Row],[Arrival Time]]-Table1[[#This Row],[Request Time]],"")</f>
        <v>1.3888888934161514E-3</v>
      </c>
      <c r="Q30" s="35" t="str">
        <f>_xlfn.IFNA(IF(VLOOKUP(F30,Table2[[#All],[Token Type]:[Onsite Time]],3,0)&lt;P30,"NO","YES"),"")</f>
        <v>YES</v>
      </c>
      <c r="R30" s="6">
        <f>Table1[[#This Row],[Completed Time]]-Table1[[#This Row],[Arrival Time]]</f>
        <v>1.0416666664241347E-2</v>
      </c>
      <c r="S30" s="5" t="e">
        <f t="shared" si="2"/>
        <v>#VALUE!</v>
      </c>
      <c r="T30" s="36"/>
      <c r="U30" s="31" cm="1">
        <f t="array" ref="U30">_xlfn.IFNA(ROUNDUP(Table1[[#This Row],[Duration]]/VLOOKUP(A30&amp;F30,CHOOSE({1,2},Table2[Site]&amp;Table2[Token Type],Table2[Token Hours]),2,0),0),"")</f>
        <v>1</v>
      </c>
      <c r="V30" s="31" cm="1">
        <f t="array" ref="V30">_xlfn.IFNA(LOOKUP(1,0/((Table2[Site]=Table1[[#This Row],[Site ID]])*(Table2[Token Type]=Table1[[#This Row],[Token Type]])),Table2[Unit Price]),"")</f>
        <v>240</v>
      </c>
      <c r="W30" s="31">
        <f>IFERROR(Table1[[#This Row],[Unitprice]]*Table1[[#This Row],[Number of Tokens]],"")</f>
        <v>240</v>
      </c>
      <c r="X30" s="31"/>
      <c r="Y30" s="31"/>
      <c r="Z30" s="31"/>
      <c r="AA30" s="31"/>
      <c r="AB30" s="31"/>
      <c r="AC30" s="31"/>
      <c r="AD30" s="2" t="s">
        <v>393</v>
      </c>
    </row>
    <row r="31" spans="1:30" s="29" customFormat="1" ht="17">
      <c r="A31" s="29" t="s">
        <v>23</v>
      </c>
      <c r="B31" t="s">
        <v>113</v>
      </c>
      <c r="C31" t="s">
        <v>66</v>
      </c>
      <c r="D31" s="26" t="str">
        <f ca="1">_xlfn.IFNA(HYPERLINK("#"&amp;ADDRESS(MATCH(Log!A31,FEList!A:A,0)+MATCH(Log!C31,OFFSET(FEList!$B$1,MATCH(Log!A31,FEList!A:A,0)-1,0,COUNTIF(FEList!A:A,Log!A31),1),0)-1,2,4,1,"felist"),"Click for details of "&amp;A31&amp;"-"&amp;C31),"")</f>
        <v>Click for details of DR Peng Shanghai-朱欣悦</v>
      </c>
      <c r="E31" t="s">
        <v>49</v>
      </c>
      <c r="F31" t="s">
        <v>13</v>
      </c>
      <c r="G31" s="2" t="str">
        <f>YEAR(Table1[[#This Row],[Request Time]])&amp;"-"&amp;MONTH(Table1[[#This Row],[Request Time]])</f>
        <v>2020-9</v>
      </c>
      <c r="H31" s="27">
        <v>44097.654166666667</v>
      </c>
      <c r="I31" s="33">
        <v>44097.666666666664</v>
      </c>
      <c r="J31" s="32">
        <v>44097.71875</v>
      </c>
      <c r="K31" s="29" t="s">
        <v>149</v>
      </c>
      <c r="L31" s="44" t="str">
        <f>HYPERLINK("https://aipostation.apzones.com/tkt.do?tkt="&amp;Table1[[#This Row],[Ticket ID]],"Click to view "&amp;Table1[[#This Row],[Ticket ID]])</f>
        <v>Click to view RITM0010386</v>
      </c>
      <c r="M31"/>
      <c r="N31" t="str">
        <f t="shared" si="0"/>
        <v>重复</v>
      </c>
      <c r="O31" t="str">
        <f t="shared" si="1"/>
        <v>无</v>
      </c>
      <c r="P31" s="34">
        <f>IF(Table1[[#This Row],[Request Time]]&lt;&gt;"",Table1[[#This Row],[Arrival Time]]-Table1[[#This Row],[Request Time]],"")</f>
        <v>1.2499999997089617E-2</v>
      </c>
      <c r="Q31" s="35" t="str">
        <f>_xlfn.IFNA(IF(VLOOKUP(F31,Table2[[#All],[Token Type]:[Onsite Time]],3,0)&lt;P31,"NO","YES"),"")</f>
        <v>YES</v>
      </c>
      <c r="R31" s="6">
        <f>Table1[[#This Row],[Completed Time]]-Table1[[#This Row],[Arrival Time]]</f>
        <v>5.2083333335758653E-2</v>
      </c>
      <c r="S31" s="5" t="e">
        <f t="shared" si="2"/>
        <v>#VALUE!</v>
      </c>
      <c r="T31" s="36"/>
      <c r="U31" s="31" cm="1">
        <f t="array" ref="U31">_xlfn.IFNA(ROUNDUP(Table1[[#This Row],[Duration]]/VLOOKUP(A31&amp;F31,CHOOSE({1,2},Table2[Site]&amp;Table2[Token Type],Table2[Token Hours]),2,0),0),"")</f>
        <v>1</v>
      </c>
      <c r="V31" s="31" cm="1">
        <f t="array" ref="V31">_xlfn.IFNA(LOOKUP(1,0/((Table2[Site]=Table1[[#This Row],[Site ID]])*(Table2[Token Type]=Table1[[#This Row],[Token Type]])),Table2[Unit Price]),"")</f>
        <v>900</v>
      </c>
      <c r="W31" s="31">
        <f>IFERROR(Table1[[#This Row],[Unitprice]]*Table1[[#This Row],[Number of Tokens]],"")</f>
        <v>900</v>
      </c>
      <c r="X31" s="31"/>
      <c r="Y31" s="31"/>
      <c r="Z31" s="31"/>
      <c r="AA31" s="31"/>
      <c r="AB31" s="43" t="s">
        <v>373</v>
      </c>
      <c r="AC31" s="31"/>
      <c r="AD31" s="2" t="s">
        <v>393</v>
      </c>
    </row>
    <row r="32" spans="1:30">
      <c r="A32" t="s">
        <v>10</v>
      </c>
      <c r="B32" t="s">
        <v>111</v>
      </c>
      <c r="C32" t="s">
        <v>59</v>
      </c>
      <c r="D32" s="26" t="str">
        <f ca="1">_xlfn.IFNA(HYPERLINK("#"&amp;ADDRESS(MATCH(Log!A32,FEList!A:A,0)+MATCH(Log!C32,OFFSET(FEList!$B$1,MATCH(Log!A32,FEList!A:A,0)-1,0,COUNTIF(FEList!A:A,Log!A32),1),0)-1,2,4,1,"felist"),"Click for details of "&amp;A32&amp;"-"&amp;C32),"")</f>
        <v>Click for details of CU Chengdu-金浩来</v>
      </c>
      <c r="E32" t="s">
        <v>103</v>
      </c>
      <c r="F32" t="s">
        <v>13</v>
      </c>
      <c r="G32" s="2" t="str">
        <f>YEAR(Table1[[#This Row],[Request Time]])&amp;"-"&amp;MONTH(Table1[[#This Row],[Request Time]])</f>
        <v>2020-9</v>
      </c>
      <c r="H32" s="27">
        <v>44099.6</v>
      </c>
      <c r="I32" s="27">
        <v>44099.604166666664</v>
      </c>
      <c r="J32" s="3">
        <v>44099.675000000003</v>
      </c>
      <c r="K32" t="s">
        <v>150</v>
      </c>
      <c r="L32" s="12" t="str">
        <f>HYPERLINK("https://aipostation.apzones.com/tkt.do?tkt="&amp;Table1[[#This Row],[Ticket ID]],"Click to view "&amp;Table1[[#This Row],[Ticket ID]])</f>
        <v>Click to view SCTASK0010484</v>
      </c>
      <c r="M32" t="s">
        <v>150</v>
      </c>
      <c r="N32" t="str">
        <f t="shared" si="0"/>
        <v>重复</v>
      </c>
      <c r="O32" t="str">
        <f t="shared" si="1"/>
        <v>无</v>
      </c>
      <c r="P32" s="6">
        <f>IF(Table1[[#This Row],[Request Time]]&lt;&gt;"",Table1[[#This Row],[Arrival Time]]-Table1[[#This Row],[Request Time]],"")</f>
        <v>4.166666665696539E-3</v>
      </c>
      <c r="Q32" s="5" t="str">
        <f>_xlfn.IFNA(IF(VLOOKUP(F32,Table2[[#All],[Token Type]:[Onsite Time]],3,0)&lt;P32,"NO","YES"),"")</f>
        <v>YES</v>
      </c>
      <c r="R32" s="6">
        <f>Table1[[#This Row],[Completed Time]]-Table1[[#This Row],[Arrival Time]]</f>
        <v>7.0833333338669036E-2</v>
      </c>
      <c r="S32" s="5" t="e">
        <f t="shared" si="2"/>
        <v>#VALUE!</v>
      </c>
      <c r="T32" s="24"/>
      <c r="U32" s="2" cm="1">
        <f t="array" ref="U32">_xlfn.IFNA(ROUNDUP(Table1[[#This Row],[Duration]]/VLOOKUP(A32&amp;F32,CHOOSE({1,2},Table2[Site]&amp;Table2[Token Type],Table2[Token Hours]),2,0),0),"")</f>
        <v>1</v>
      </c>
      <c r="V32" s="2" cm="1">
        <f t="array" ref="V32">_xlfn.IFNA(LOOKUP(1,0/((Table2[Site]=Table1[[#This Row],[Site ID]])*(Table2[Token Type]=Table1[[#This Row],[Token Type]])),Table2[Unit Price]),"")</f>
        <v>240</v>
      </c>
      <c r="W32" s="2">
        <f>IFERROR(Table1[[#This Row],[Unitprice]]*Table1[[#This Row],[Number of Tokens]],"")</f>
        <v>240</v>
      </c>
      <c r="X32" s="2"/>
      <c r="Y32" s="2"/>
      <c r="Z32" s="2" t="s">
        <v>374</v>
      </c>
      <c r="AA32" s="2"/>
      <c r="AB32" s="2"/>
      <c r="AC32" s="2"/>
      <c r="AD32" s="2" t="s">
        <v>392</v>
      </c>
    </row>
    <row r="33" spans="1:30" s="29" customFormat="1">
      <c r="A33" s="29" t="s">
        <v>24</v>
      </c>
      <c r="B33" t="s">
        <v>113</v>
      </c>
      <c r="C33" t="s">
        <v>78</v>
      </c>
      <c r="D33" s="26" t="str">
        <f ca="1">_xlfn.IFNA(HYPERLINK("#"&amp;ADDRESS(MATCH(Log!A33,FEList!A:A,0)+MATCH(Log!C33,OFFSET(FEList!$B$1,MATCH(Log!A33,FEList!A:A,0)-1,0,COUNTIF(FEList!A:A,Log!A33),1),0)-1,2,4,1,"felist"),"Click for details of "&amp;A33&amp;"-"&amp;C33),"")</f>
        <v>Click for details of DR Peng Beijing-马琳</v>
      </c>
      <c r="E33" t="s">
        <v>49</v>
      </c>
      <c r="F33" t="s">
        <v>13</v>
      </c>
      <c r="G33" s="2" t="str">
        <f>YEAR(Table1[[#This Row],[Request Time]])&amp;"-"&amp;MONTH(Table1[[#This Row],[Request Time]])</f>
        <v>2020-10</v>
      </c>
      <c r="H33" s="3">
        <v>44119.583333333336</v>
      </c>
      <c r="I33" s="33">
        <v>44119.588888888888</v>
      </c>
      <c r="J33" s="32">
        <v>44119.670138888891</v>
      </c>
      <c r="K33" s="32" t="s">
        <v>163</v>
      </c>
      <c r="L33" s="30" t="str">
        <f>HYPERLINK("https://aipostation.apzones.com/tkt.do?tkt="&amp;Table1[[#This Row],[Ticket ID]],"Click to view "&amp;Table1[[#This Row],[Ticket ID]])</f>
        <v>Click to view RITM0010410</v>
      </c>
      <c r="M33"/>
      <c r="N33" s="2" t="str">
        <f t="shared" si="0"/>
        <v>重复</v>
      </c>
      <c r="O33" s="2" t="str">
        <f t="shared" si="1"/>
        <v>无</v>
      </c>
      <c r="P33" s="34">
        <f>IF(Table1[[#This Row],[Request Time]]&lt;&gt;"",Table1[[#This Row],[Arrival Time]]-Table1[[#This Row],[Request Time]],"")</f>
        <v>5.5555555518367328E-3</v>
      </c>
      <c r="Q33" s="35" t="str">
        <f>_xlfn.IFNA(IF(VLOOKUP(F33,Table2[[#All],[Token Type]:[Onsite Time]],3,0)&lt;P33,"NO","YES"),"")</f>
        <v>YES</v>
      </c>
      <c r="R33" s="6">
        <f>Table1[[#This Row],[Completed Time]]-Table1[[#This Row],[Arrival Time]]</f>
        <v>8.1250000002910383E-2</v>
      </c>
      <c r="S33" s="5" t="e">
        <f t="shared" si="2"/>
        <v>#VALUE!</v>
      </c>
      <c r="T33" s="36"/>
      <c r="U33" s="31" cm="1">
        <f t="array" ref="U33">_xlfn.IFNA(ROUNDUP(Table1[[#This Row],[Duration]]/VLOOKUP(A33&amp;F33,CHOOSE({1,2},Table2[Site]&amp;Table2[Token Type],Table2[Token Hours]),2,0),0),"")</f>
        <v>1</v>
      </c>
      <c r="V33" s="31" cm="1">
        <f t="array" ref="V33">_xlfn.IFNA(LOOKUP(1,0/((Table2[Site]=Table1[[#This Row],[Site ID]])*(Table2[Token Type]=Table1[[#This Row],[Token Type]])),Table2[Unit Price]),"")</f>
        <v>900</v>
      </c>
      <c r="W33" s="31">
        <f>IFERROR(Table1[[#This Row],[Unitprice]]*Table1[[#This Row],[Number of Tokens]],"")</f>
        <v>900</v>
      </c>
      <c r="X33" s="31"/>
      <c r="Y33" s="31"/>
      <c r="Z33" s="31"/>
      <c r="AA33" s="31"/>
      <c r="AB33" s="31"/>
      <c r="AC33" s="2" t="s">
        <v>375</v>
      </c>
      <c r="AD33" s="2" t="s">
        <v>393</v>
      </c>
    </row>
    <row r="34" spans="1:30" hidden="1">
      <c r="A34" t="s">
        <v>164</v>
      </c>
      <c r="B34" t="s">
        <v>165</v>
      </c>
      <c r="D34" s="26" t="str">
        <f ca="1">_xlfn.IFNA(HYPERLINK("#"&amp;ADDRESS(MATCH(Log!A34,FEList!A:A,0)+MATCH(Log!C34,OFFSET(FEList!$B$1,MATCH(Log!A34,FEList!A:A,0)-1,0,COUNTIF(FEList!A:A,Log!A34),1),0)-1,2,4,1,"felist"),"Click for details of "&amp;A34&amp;"-"&amp;C34),"")</f>
        <v/>
      </c>
      <c r="E34" t="s">
        <v>103</v>
      </c>
      <c r="F34" t="s">
        <v>17</v>
      </c>
      <c r="G34" s="2" t="str">
        <f>YEAR(Table1[[#This Row],[Request Time]])&amp;"-"&amp;MONTH(Table1[[#This Row],[Request Time]])</f>
        <v>2020-10</v>
      </c>
      <c r="H34" s="3">
        <v>44124.416666666664</v>
      </c>
      <c r="I34" s="3">
        <v>44124.4375</v>
      </c>
      <c r="J34" s="3">
        <v>44124.541666666664</v>
      </c>
      <c r="K34" t="s">
        <v>166</v>
      </c>
      <c r="L34" s="12" t="str">
        <f>HYPERLINK("https://aipostation.apzones.com/tkt.do?tkt="&amp;Table1[[#This Row],[Ticket ID]],"Click to view "&amp;Table1[[#This Row],[Ticket ID]])</f>
        <v>Click to view INC000017056</v>
      </c>
      <c r="N34" s="2" t="str">
        <f t="shared" si="0"/>
        <v>无</v>
      </c>
      <c r="O34" s="2" t="str">
        <f t="shared" si="1"/>
        <v>无</v>
      </c>
      <c r="P34" s="6">
        <f>IF(Table1[[#This Row],[Request Time]]&lt;&gt;"",Table1[[#This Row],[Arrival Time]]-Table1[[#This Row],[Request Time]],"")</f>
        <v>2.0833333335758653E-2</v>
      </c>
      <c r="Q34" s="5" t="str">
        <f>_xlfn.IFNA(IF(VLOOKUP(F34,Table2[[#All],[Token Type]:[Onsite Time]],3,0)&lt;P34,"NO","YES"),"")</f>
        <v>YES</v>
      </c>
      <c r="R34" s="6">
        <f>Table1[[#This Row],[Completed Time]]-Table1[[#This Row],[Arrival Time]]</f>
        <v>0.10416666666424135</v>
      </c>
      <c r="S34" s="5" t="e">
        <f t="shared" ref="S34:S39" si="3">NETWORKDAYS(A33,B33)*9-9+(MOD(B33,1)-MOD(A33,1))*24</f>
        <v>#VALUE!</v>
      </c>
      <c r="T34" s="24"/>
      <c r="U34" s="2" cm="1">
        <f t="array" ref="U34">_xlfn.IFNA(ROUNDUP(Table1[[#This Row],[Duration]]/VLOOKUP(A34&amp;F34,CHOOSE({1,2},Table2[Site]&amp;Table2[Token Type],Table2[Token Hours]),2,0),0),"")</f>
        <v>1</v>
      </c>
      <c r="V34" s="2" cm="1">
        <f t="array" ref="V34">_xlfn.IFNA(LOOKUP(1,0/((Table2[Site]=Table1[[#This Row],[Site ID]])*(Table2[Token Type]=Table1[[#This Row],[Token Type]])),Table2[Unit Price]),"")</f>
        <v>0</v>
      </c>
      <c r="W34" s="2">
        <f>IFERROR(Table1[[#This Row],[Unitprice]]*Table1[[#This Row],[Number of Tokens]],"")</f>
        <v>0</v>
      </c>
      <c r="X34" s="2"/>
      <c r="Y34" s="2"/>
      <c r="Z34" s="2"/>
      <c r="AA34" s="2"/>
      <c r="AB34" s="2"/>
      <c r="AC34" s="2"/>
      <c r="AD34" s="2"/>
    </row>
    <row r="35" spans="1:30" s="29" customFormat="1">
      <c r="A35" s="29" t="s">
        <v>167</v>
      </c>
      <c r="B35" t="s">
        <v>168</v>
      </c>
      <c r="C35"/>
      <c r="D35" s="26" t="str">
        <f ca="1">_xlfn.IFNA(HYPERLINK("#"&amp;ADDRESS(MATCH(Log!A35,FEList!A:A,0)+MATCH(Log!C35,OFFSET(FEList!$B$1,MATCH(Log!A35,FEList!A:A,0)-1,0,COUNTIF(FEList!A:A,Log!A35),1),0)-1,2,4,1,"felist"),"Click for details of "&amp;A35&amp;"-"&amp;C35),"")</f>
        <v/>
      </c>
      <c r="E35" t="s">
        <v>103</v>
      </c>
      <c r="F35" t="s">
        <v>13</v>
      </c>
      <c r="G35" s="2" t="str">
        <f>YEAR(Table1[[#This Row],[Request Time]])&amp;"-"&amp;MONTH(Table1[[#This Row],[Request Time]])</f>
        <v>2020-10</v>
      </c>
      <c r="H35" s="3">
        <v>44125.409722222219</v>
      </c>
      <c r="I35" s="32">
        <v>44125.416666666664</v>
      </c>
      <c r="J35" s="45">
        <v>44125.67083333333</v>
      </c>
      <c r="K35" s="46" t="s">
        <v>169</v>
      </c>
      <c r="L35" s="47" t="str">
        <f>HYPERLINK("https://aipostation.apzones.com/tkt.do?tkt="&amp;Table1[[#This Row],[Ticket ID]],"Click to view "&amp;Table1[[#This Row],[Ticket ID]])</f>
        <v>Click to view SCTASK0010505</v>
      </c>
      <c r="M35"/>
      <c r="N35" s="2" t="str">
        <f t="shared" ref="N35:N66" si="4">IF(MATCH(A35,A:A,0)=ROW(A35),"无","重复")</f>
        <v>无</v>
      </c>
      <c r="O35" s="2" t="str">
        <f t="shared" ref="O35:O66" si="5">IF(MATCH(K35,K:K,0)=ROW(K35),"无","重复")</f>
        <v>无</v>
      </c>
      <c r="P35" s="34">
        <f>IF(Table1[[#This Row],[Request Time]]&lt;&gt;"",Table1[[#This Row],[Arrival Time]]-Table1[[#This Row],[Request Time]],"")</f>
        <v>6.9444444452528842E-3</v>
      </c>
      <c r="Q35" s="35" t="str">
        <f>_xlfn.IFNA(IF(VLOOKUP(F35,Table2[[#All],[Token Type]:[Onsite Time]],3,0)&lt;P35,"NO","YES"),"")</f>
        <v>YES</v>
      </c>
      <c r="R35" s="6">
        <f>Table1[[#This Row],[Completed Time]]-Table1[[#This Row],[Arrival Time]]</f>
        <v>0.25416666666569654</v>
      </c>
      <c r="S35" s="5" t="e">
        <f t="shared" si="3"/>
        <v>#VALUE!</v>
      </c>
      <c r="T35" s="36"/>
      <c r="U35" s="31" cm="1">
        <f t="array" ref="U35">_xlfn.IFNA(ROUNDUP(Table1[[#This Row],[Duration]]/VLOOKUP(A35&amp;F35,CHOOSE({1,2},Table2[Site]&amp;Table2[Token Type],Table2[Token Hours]),2,0),0),"")</f>
        <v>4</v>
      </c>
      <c r="V35" s="31" cm="1">
        <f t="array" ref="V35">_xlfn.IFNA(LOOKUP(1,0/((Table2[Site]=Table1[[#This Row],[Site ID]])*(Table2[Token Type]=Table1[[#This Row],[Token Type]])),Table2[Unit Price]),"")</f>
        <v>240</v>
      </c>
      <c r="W35" s="31">
        <f>IFERROR(Table1[[#This Row],[Unitprice]]*Table1[[#This Row],[Number of Tokens]],"")</f>
        <v>960</v>
      </c>
      <c r="X35" s="31"/>
      <c r="Y35" s="31"/>
      <c r="Z35" s="31"/>
      <c r="AA35" s="31"/>
      <c r="AB35" s="31"/>
      <c r="AC35" s="31"/>
      <c r="AD35" s="2" t="s">
        <v>393</v>
      </c>
    </row>
    <row r="36" spans="1:30" s="29" customFormat="1" ht="17">
      <c r="A36" s="29" t="s">
        <v>167</v>
      </c>
      <c r="B36" t="s">
        <v>170</v>
      </c>
      <c r="C36"/>
      <c r="D36" s="26" t="str">
        <f ca="1">_xlfn.IFNA(HYPERLINK("#"&amp;ADDRESS(MATCH(Log!A36,FEList!A:A,0)+MATCH(Log!C36,OFFSET(FEList!$B$1,MATCH(Log!A36,FEList!A:A,0)-1,0,COUNTIF(FEList!A:A,Log!A36),1),0)-1,2,4,1,"felist"),"Click for details of "&amp;A36&amp;"-"&amp;C36),"")</f>
        <v/>
      </c>
      <c r="E36" t="s">
        <v>103</v>
      </c>
      <c r="F36" t="s">
        <v>13</v>
      </c>
      <c r="G36" s="2" t="str">
        <f>YEAR(Table1[[#This Row],[Request Time]])&amp;"-"&amp;MONTH(Table1[[#This Row],[Request Time]])</f>
        <v>2020-10</v>
      </c>
      <c r="H36" s="27">
        <v>44133.411805555559</v>
      </c>
      <c r="I36" s="32">
        <v>44133.416666666664</v>
      </c>
      <c r="J36" s="32">
        <v>44133.429166666669</v>
      </c>
      <c r="K36" s="29" t="s">
        <v>171</v>
      </c>
      <c r="L36" s="44" t="str">
        <f>HYPERLINK("https://aipostation.apzones.com/tkt.do?tkt="&amp;Table1[[#This Row],[Ticket ID]],"Click to view "&amp;Table1[[#This Row],[Ticket ID]])</f>
        <v>Click to view RITM0010436</v>
      </c>
      <c r="M36"/>
      <c r="N36" s="2" t="str">
        <f t="shared" si="4"/>
        <v>重复</v>
      </c>
      <c r="O36" s="2" t="str">
        <f t="shared" si="5"/>
        <v>无</v>
      </c>
      <c r="P36" s="34">
        <f>IF(Table1[[#This Row],[Request Time]]&lt;&gt;"",Table1[[#This Row],[Arrival Time]]-Table1[[#This Row],[Request Time]],"")</f>
        <v>4.8611111051286571E-3</v>
      </c>
      <c r="Q36" s="35" t="str">
        <f>_xlfn.IFNA(IF(VLOOKUP(F36,Table2[[#All],[Token Type]:[Onsite Time]],3,0)&lt;P36,"NO","YES"),"")</f>
        <v>YES</v>
      </c>
      <c r="R36" s="6">
        <f>Table1[[#This Row],[Completed Time]]-Table1[[#This Row],[Arrival Time]]</f>
        <v>1.2500000004365575E-2</v>
      </c>
      <c r="S36" s="5" t="e">
        <f t="shared" si="3"/>
        <v>#VALUE!</v>
      </c>
      <c r="T36" s="36"/>
      <c r="U36" s="31" cm="1">
        <f t="array" ref="U36">_xlfn.IFNA(ROUNDUP(Table1[[#This Row],[Duration]]/VLOOKUP(A36&amp;F36,CHOOSE({1,2},Table2[Site]&amp;Table2[Token Type],Table2[Token Hours]),2,0),0),"")</f>
        <v>1</v>
      </c>
      <c r="V36" s="31" cm="1">
        <f t="array" ref="V36">_xlfn.IFNA(LOOKUP(1,0/((Table2[Site]=Table1[[#This Row],[Site ID]])*(Table2[Token Type]=Table1[[#This Row],[Token Type]])),Table2[Unit Price]),"")</f>
        <v>240</v>
      </c>
      <c r="W36" s="31">
        <f>IFERROR(Table1[[#This Row],[Unitprice]]*Table1[[#This Row],[Number of Tokens]],"")</f>
        <v>240</v>
      </c>
      <c r="X36" s="31"/>
      <c r="Y36" s="31"/>
      <c r="Z36" s="31"/>
      <c r="AA36" s="31"/>
      <c r="AB36" s="43" t="s">
        <v>376</v>
      </c>
      <c r="AC36" s="31"/>
      <c r="AD36" s="2" t="s">
        <v>393</v>
      </c>
    </row>
    <row r="37" spans="1:30" s="29" customFormat="1">
      <c r="A37" s="29" t="s">
        <v>8</v>
      </c>
      <c r="B37" t="s">
        <v>108</v>
      </c>
      <c r="C37" t="s">
        <v>58</v>
      </c>
      <c r="D37" s="26" t="str">
        <f ca="1">_xlfn.IFNA(HYPERLINK("#"&amp;ADDRESS(MATCH(Log!A37,FEList!A:A,0)+MATCH(Log!C37,OFFSET(FEList!$B$1,MATCH(Log!A37,FEList!A:A,0)-1,0,COUNTIF(FEList!A:A,Log!A37),1),0)-1,2,4,1,"felist"),"Click for details of "&amp;A37&amp;"-"&amp;C37),"")</f>
        <v>Click for details of CU Shanghai-钟一帆</v>
      </c>
      <c r="E37" t="s">
        <v>103</v>
      </c>
      <c r="F37" t="s">
        <v>13</v>
      </c>
      <c r="G37" s="2" t="str">
        <f>YEAR(Table1[[#This Row],[Request Time]])&amp;"-"&amp;MONTH(Table1[[#This Row],[Request Time]])</f>
        <v>2020-11</v>
      </c>
      <c r="H37" s="3">
        <v>44138.4375</v>
      </c>
      <c r="I37" s="33">
        <v>44138.470833333333</v>
      </c>
      <c r="J37" s="32">
        <v>44138.706250000003</v>
      </c>
      <c r="K37" s="29" t="s">
        <v>173</v>
      </c>
      <c r="L37" s="30" t="str">
        <f>HYPERLINK("https://aipostation.apzones.com/tkt.do?tkt="&amp;Table1[[#This Row],[Ticket ID]],"Click to view "&amp;Table1[[#This Row],[Ticket ID]])</f>
        <v>Click to view SCTASK0010532</v>
      </c>
      <c r="M37"/>
      <c r="N37" s="2" t="str">
        <f t="shared" si="4"/>
        <v>重复</v>
      </c>
      <c r="O37" s="2" t="str">
        <f t="shared" si="5"/>
        <v>无</v>
      </c>
      <c r="P37" s="34">
        <f>IF(Table1[[#This Row],[Request Time]]&lt;&gt;"",Table1[[#This Row],[Arrival Time]]-Table1[[#This Row],[Request Time]],"")</f>
        <v>3.3333333332848269E-2</v>
      </c>
      <c r="Q37" s="35" t="str">
        <f>_xlfn.IFNA(IF(VLOOKUP(F37,Table2[[#All],[Token Type]:[Onsite Time]],3,0)&lt;P37,"NO","YES"),"")</f>
        <v>YES</v>
      </c>
      <c r="R37" s="6">
        <f>Table1[[#This Row],[Completed Time]]-Table1[[#This Row],[Arrival Time]]</f>
        <v>0.23541666667006211</v>
      </c>
      <c r="S37" s="5" t="e">
        <f t="shared" si="3"/>
        <v>#VALUE!</v>
      </c>
      <c r="T37" s="36"/>
      <c r="U37" s="31" cm="1">
        <f t="array" ref="U37">_xlfn.IFNA(ROUNDUP(Table1[[#This Row],[Duration]]/VLOOKUP(A37&amp;F37,CHOOSE({1,2},Table2[Site]&amp;Table2[Token Type],Table2[Token Hours]),2,0),0),"")</f>
        <v>3</v>
      </c>
      <c r="V37" s="31" cm="1">
        <f t="array" ref="V37">_xlfn.IFNA(LOOKUP(1,0/((Table2[Site]=Table1[[#This Row],[Site ID]])*(Table2[Token Type]=Table1[[#This Row],[Token Type]])),Table2[Unit Price]),"")</f>
        <v>240</v>
      </c>
      <c r="W37" s="31">
        <f>IFERROR(Table1[[#This Row],[Unitprice]]*Table1[[#This Row],[Number of Tokens]],"")</f>
        <v>720</v>
      </c>
      <c r="X37" s="31"/>
      <c r="Y37" s="31"/>
      <c r="Z37" s="31"/>
      <c r="AA37" s="31"/>
      <c r="AB37" s="31" t="s">
        <v>377</v>
      </c>
      <c r="AC37" s="31" t="s">
        <v>378</v>
      </c>
      <c r="AD37" s="2" t="s">
        <v>393</v>
      </c>
    </row>
    <row r="38" spans="1:30" s="29" customFormat="1">
      <c r="A38" s="29" t="s">
        <v>11</v>
      </c>
      <c r="B38" t="s">
        <v>108</v>
      </c>
      <c r="C38" t="s">
        <v>109</v>
      </c>
      <c r="D38" s="26" t="str">
        <f ca="1">_xlfn.IFNA(HYPERLINK("#"&amp;ADDRESS(MATCH(Log!A38,FEList!A:A,0)+MATCH(Log!C38,OFFSET(FEList!$B$1,MATCH(Log!A38,FEList!A:A,0)-1,0,COUNTIF(FEList!A:A,Log!A38),1),0)-1,2,4,1,"felist"),"Click for details of "&amp;A38&amp;"-"&amp;C38),"")</f>
        <v>Click for details of CU Beijing-高亚楠</v>
      </c>
      <c r="E38" t="s">
        <v>103</v>
      </c>
      <c r="F38" t="s">
        <v>13</v>
      </c>
      <c r="G38" s="2" t="str">
        <f>YEAR(Table1[[#This Row],[Request Time]])&amp;"-"&amp;MONTH(Table1[[#This Row],[Request Time]])</f>
        <v>2020-11</v>
      </c>
      <c r="H38" s="3">
        <v>44137.416666666664</v>
      </c>
      <c r="I38" s="33">
        <v>44137.416666666664</v>
      </c>
      <c r="J38" s="32">
        <v>44137.689583333333</v>
      </c>
      <c r="K38" s="29" t="s">
        <v>379</v>
      </c>
      <c r="L38" s="30" t="str">
        <f>HYPERLINK("https://aipostation.apzones.com/tkt.do?tkt="&amp;Table1[[#This Row],[Ticket ID]],"Click to view "&amp;Table1[[#This Row],[Ticket ID]])</f>
        <v>Click to view SCTASK0010531</v>
      </c>
      <c r="M38"/>
      <c r="N38" s="2" t="str">
        <f t="shared" si="4"/>
        <v>重复</v>
      </c>
      <c r="O38" s="2" t="str">
        <f t="shared" si="5"/>
        <v>无</v>
      </c>
      <c r="P38" s="34">
        <f>IF(Table1[[#This Row],[Request Time]]&lt;&gt;"",Table1[[#This Row],[Arrival Time]]-Table1[[#This Row],[Request Time]],"")</f>
        <v>0</v>
      </c>
      <c r="Q38" s="35" t="str">
        <f>_xlfn.IFNA(IF(VLOOKUP(F38,Table2[[#All],[Token Type]:[Onsite Time]],3,0)&lt;P38,"NO","YES"),"")</f>
        <v>YES</v>
      </c>
      <c r="R38" s="6">
        <f>Table1[[#This Row],[Completed Time]]-Table1[[#This Row],[Arrival Time]]</f>
        <v>0.27291666666860692</v>
      </c>
      <c r="S38" s="5" t="e">
        <f t="shared" si="3"/>
        <v>#VALUE!</v>
      </c>
      <c r="T38" s="36"/>
      <c r="U38" s="31" cm="1">
        <f t="array" ref="U38">_xlfn.IFNA(ROUNDUP(Table1[[#This Row],[Duration]]/VLOOKUP(A38&amp;F38,CHOOSE({1,2},Table2[Site]&amp;Table2[Token Type],Table2[Token Hours]),2,0),0),"")</f>
        <v>4</v>
      </c>
      <c r="V38" s="31" cm="1">
        <f t="array" ref="V38">_xlfn.IFNA(LOOKUP(1,0/((Table2[Site]=Table1[[#This Row],[Site ID]])*(Table2[Token Type]=Table1[[#This Row],[Token Type]])),Table2[Unit Price]),"")</f>
        <v>240</v>
      </c>
      <c r="W38" s="31">
        <f>IFERROR(Table1[[#This Row],[Unitprice]]*Table1[[#This Row],[Number of Tokens]],"")</f>
        <v>960</v>
      </c>
      <c r="X38" s="31"/>
      <c r="Y38" s="31"/>
      <c r="Z38" s="31"/>
      <c r="AA38" s="31"/>
      <c r="AB38" s="31" t="s">
        <v>377</v>
      </c>
      <c r="AC38" s="31" t="s">
        <v>380</v>
      </c>
      <c r="AD38" s="2" t="s">
        <v>393</v>
      </c>
    </row>
    <row r="39" spans="1:30">
      <c r="A39" t="s">
        <v>23</v>
      </c>
      <c r="B39" t="s">
        <v>108</v>
      </c>
      <c r="C39" t="s">
        <v>65</v>
      </c>
      <c r="D39" s="26" t="str">
        <f ca="1">_xlfn.IFNA(HYPERLINK("#"&amp;ADDRESS(MATCH(Log!A39,FEList!A:A,0)+MATCH(Log!C39,OFFSET(FEList!$B$1,MATCH(Log!A39,FEList!A:A,0)-1,0,COUNTIF(FEList!A:A,Log!A39),1),0)-1,2,4,1,"felist"),"Click for details of "&amp;A39&amp;"-"&amp;C39),"")</f>
        <v>Click for details of DR Peng Shanghai-童庆政</v>
      </c>
      <c r="E39" t="s">
        <v>49</v>
      </c>
      <c r="F39" t="s">
        <v>14</v>
      </c>
      <c r="G39" s="2" t="str">
        <f>YEAR(Table1[[#This Row],[Request Time]])&amp;"-"&amp;MONTH(Table1[[#This Row],[Request Time]])</f>
        <v>2020-11</v>
      </c>
      <c r="H39" s="3">
        <v>44152.53125</v>
      </c>
      <c r="I39" s="27">
        <v>44152.541666666664</v>
      </c>
      <c r="J39" s="3">
        <v>44152.590277777781</v>
      </c>
      <c r="K39" t="s">
        <v>174</v>
      </c>
      <c r="L39" s="26" t="str">
        <f>HYPERLINK("https://aipostation.apzones.com/tkt.do?tkt="&amp;Table1[[#This Row],[Ticket ID]],"Click to view "&amp;Table1[[#This Row],[Ticket ID]])</f>
        <v>Click to view SCTASK0010599</v>
      </c>
      <c r="N39" s="2" t="str">
        <f t="shared" si="4"/>
        <v>重复</v>
      </c>
      <c r="O39" s="2" t="str">
        <f t="shared" si="5"/>
        <v>无</v>
      </c>
      <c r="P39" s="6">
        <f>IF(Table1[[#This Row],[Request Time]]&lt;&gt;"",Table1[[#This Row],[Arrival Time]]-Table1[[#This Row],[Request Time]],"")</f>
        <v>1.0416666664241347E-2</v>
      </c>
      <c r="Q39" s="5" t="str">
        <f>_xlfn.IFNA(IF(VLOOKUP(F39,Table2[[#All],[Token Type]:[Onsite Time]],3,0)&lt;P39,"NO","YES"),"")</f>
        <v>YES</v>
      </c>
      <c r="R39" s="6">
        <f>Table1[[#This Row],[Completed Time]]-Table1[[#This Row],[Arrival Time]]</f>
        <v>4.8611111116770189E-2</v>
      </c>
      <c r="S39" s="5" t="e">
        <f t="shared" si="3"/>
        <v>#VALUE!</v>
      </c>
      <c r="T39" s="24"/>
      <c r="U39" s="2" cm="1">
        <f t="array" ref="U39">_xlfn.IFNA(ROUNDUP(Table1[[#This Row],[Duration]]/VLOOKUP(A39&amp;F39,CHOOSE({1,2},Table2[Site]&amp;Table2[Token Type],Table2[Token Hours]),2,0),0),"")</f>
        <v>1</v>
      </c>
      <c r="V39" s="2" cm="1">
        <f t="array" ref="V39">_xlfn.IFNA(LOOKUP(1,0/((Table2[Site]=Table1[[#This Row],[Site ID]])*(Table2[Token Type]=Table1[[#This Row],[Token Type]])),Table2[Unit Price]),"")</f>
        <v>1100</v>
      </c>
      <c r="W39" s="2">
        <f>IFERROR(Table1[[#This Row],[Unitprice]]*Table1[[#This Row],[Number of Tokens]],"")</f>
        <v>1100</v>
      </c>
      <c r="X39" s="2"/>
      <c r="Y39" s="2"/>
      <c r="Z39" s="2"/>
      <c r="AA39" s="2"/>
      <c r="AB39" s="2"/>
      <c r="AC39" s="2"/>
      <c r="AD39" s="2" t="s">
        <v>392</v>
      </c>
    </row>
    <row r="40" spans="1:30" hidden="1">
      <c r="A40" t="s">
        <v>143</v>
      </c>
      <c r="B40" t="s">
        <v>176</v>
      </c>
      <c r="D40" s="26" t="str">
        <f ca="1">_xlfn.IFNA(HYPERLINK("#"&amp;ADDRESS(MATCH(Log!A40,FEList!A:A,0)+MATCH(Log!C40,OFFSET(FEList!$B$1,MATCH(Log!A40,FEList!A:A,0)-1,0,COUNTIF(FEList!A:A,Log!A40),1),0)-1,2,4,1,"felist"),"Click for details of "&amp;A40&amp;"-"&amp;C40),"")</f>
        <v/>
      </c>
      <c r="E40" t="s">
        <v>103</v>
      </c>
      <c r="F40" t="s">
        <v>13</v>
      </c>
      <c r="G40" s="2" t="str">
        <f>YEAR(Table1[[#This Row],[Request Time]])&amp;"-"&amp;MONTH(Table1[[#This Row],[Request Time]])</f>
        <v>2020-11</v>
      </c>
      <c r="H40" s="3">
        <v>44161.395833333336</v>
      </c>
      <c r="I40" s="3">
        <v>44161.395833333336</v>
      </c>
      <c r="J40" s="3">
        <v>44161.442361111112</v>
      </c>
      <c r="K40" t="s">
        <v>175</v>
      </c>
      <c r="L40" s="26" t="str">
        <f>HYPERLINK("https://aipostation.apzones.com/tkt.do?tkt="&amp;Table1[[#This Row],[Ticket ID]],"Click to view "&amp;Table1[[#This Row],[Ticket ID]])</f>
        <v>Click to view SCTASK0010621</v>
      </c>
      <c r="N40" s="2" t="str">
        <f t="shared" si="4"/>
        <v>重复</v>
      </c>
      <c r="O40" s="2" t="str">
        <f t="shared" si="5"/>
        <v>无</v>
      </c>
      <c r="P40" s="6">
        <f>IF(Table1[[#This Row],[Request Time]]&lt;&gt;"",Table1[[#This Row],[Arrival Time]]-Table1[[#This Row],[Request Time]],"")</f>
        <v>0</v>
      </c>
      <c r="Q40" s="5" t="str">
        <f>_xlfn.IFNA(IF(VLOOKUP(F40,Table2[[#All],[Token Type]:[Onsite Time]],3,0)&lt;P40,"NO","YES"),"")</f>
        <v>YES</v>
      </c>
      <c r="R40" s="6">
        <f>Table1[[#This Row],[Completed Time]]-Table1[[#This Row],[Arrival Time]]</f>
        <v>4.6527777776645962E-2</v>
      </c>
      <c r="S40" s="5" t="e">
        <f t="shared" ref="S40:S45" si="6">NETWORKDAYS(A39,B39)*9-9+(MOD(B39,1)-MOD(A39,1))*24</f>
        <v>#VALUE!</v>
      </c>
      <c r="T40" s="24"/>
      <c r="U40" s="2" cm="1">
        <f t="array" ref="U40">_xlfn.IFNA(ROUNDUP(Table1[[#This Row],[Duration]]/VLOOKUP(A40&amp;F40,CHOOSE({1,2},Table2[Site]&amp;Table2[Token Type],Table2[Token Hours]),2,0),0),"")</f>
        <v>1</v>
      </c>
      <c r="V40" s="2" cm="1">
        <f t="array" ref="V40">_xlfn.IFNA(LOOKUP(1,0/((Table2[Site]=Table1[[#This Row],[Site ID]])*(Table2[Token Type]=Table1[[#This Row],[Token Type]])),Table2[Unit Price]),"")</f>
        <v>1000</v>
      </c>
      <c r="W40" s="2">
        <f>IFERROR(Table1[[#This Row],[Unitprice]]*Table1[[#This Row],[Number of Tokens]],"")</f>
        <v>1000</v>
      </c>
      <c r="X40" s="2"/>
      <c r="Y40" s="2"/>
      <c r="Z40" s="2"/>
      <c r="AA40" s="2"/>
      <c r="AB40" s="2"/>
      <c r="AC40" s="2"/>
      <c r="AD40" s="2"/>
    </row>
    <row r="41" spans="1:30" hidden="1">
      <c r="A41" t="s">
        <v>164</v>
      </c>
      <c r="B41" t="s">
        <v>113</v>
      </c>
      <c r="D41" s="26" t="str">
        <f ca="1">_xlfn.IFNA(HYPERLINK("#"&amp;ADDRESS(MATCH(Log!A41,FEList!A:A,0)+MATCH(Log!C41,OFFSET(FEList!$B$1,MATCH(Log!A41,FEList!A:A,0)-1,0,COUNTIF(FEList!A:A,Log!A41),1),0)-1,2,4,1,"felist"),"Click for details of "&amp;A41&amp;"-"&amp;C41),"")</f>
        <v/>
      </c>
      <c r="E41" t="s">
        <v>32</v>
      </c>
      <c r="F41" t="s">
        <v>13</v>
      </c>
      <c r="G41" s="2" t="str">
        <f>YEAR(Table1[[#This Row],[Request Time]])&amp;"-"&amp;MONTH(Table1[[#This Row],[Request Time]])</f>
        <v>2020-11</v>
      </c>
      <c r="H41" s="3">
        <v>44162.395833333336</v>
      </c>
      <c r="I41" s="3">
        <v>44162.395833333336</v>
      </c>
      <c r="J41" s="3">
        <v>44162.458333333336</v>
      </c>
      <c r="K41" t="s">
        <v>177</v>
      </c>
      <c r="L41" s="26" t="str">
        <f>HYPERLINK("https://aipostation.apzones.com/tkt.do?tkt="&amp;Table1[[#This Row],[Ticket ID]],"Click to view "&amp;Table1[[#This Row],[Ticket ID]])</f>
        <v>Click to view SCTASK0010619</v>
      </c>
      <c r="N41" s="2" t="str">
        <f t="shared" si="4"/>
        <v>重复</v>
      </c>
      <c r="O41" s="2" t="str">
        <f t="shared" si="5"/>
        <v>无</v>
      </c>
      <c r="P41" s="6">
        <f>IF(Table1[[#This Row],[Request Time]]&lt;&gt;"",Table1[[#This Row],[Arrival Time]]-Table1[[#This Row],[Request Time]],"")</f>
        <v>0</v>
      </c>
      <c r="Q41" s="5" t="str">
        <f>_xlfn.IFNA(IF(VLOOKUP(F41,Table2[[#All],[Token Type]:[Onsite Time]],3,0)&lt;P41,"NO","YES"),"")</f>
        <v>YES</v>
      </c>
      <c r="R41" s="6">
        <f>Table1[[#This Row],[Completed Time]]-Table1[[#This Row],[Arrival Time]]</f>
        <v>6.25E-2</v>
      </c>
      <c r="S41" s="5" t="e">
        <f t="shared" si="6"/>
        <v>#VALUE!</v>
      </c>
      <c r="T41" s="24"/>
      <c r="U41" s="2" cm="1">
        <f t="array" ref="U41">_xlfn.IFNA(ROUNDUP(Table1[[#This Row],[Duration]]/VLOOKUP(A41&amp;F41,CHOOSE({1,2},Table2[Site]&amp;Table2[Token Type],Table2[Token Hours]),2,0),0),"")</f>
        <v>1</v>
      </c>
      <c r="V41" s="2" cm="1">
        <f t="array" ref="V41">_xlfn.IFNA(LOOKUP(1,0/((Table2[Site]=Table1[[#This Row],[Site ID]])*(Table2[Token Type]=Table1[[#This Row],[Token Type]])),Table2[Unit Price]),"")</f>
        <v>2000</v>
      </c>
      <c r="W41" s="2">
        <f>IFERROR(Table1[[#This Row],[Unitprice]]*Table1[[#This Row],[Number of Tokens]],"")</f>
        <v>2000</v>
      </c>
      <c r="X41" s="2"/>
      <c r="Y41" s="2"/>
      <c r="Z41" s="2"/>
      <c r="AA41" s="2"/>
      <c r="AB41" s="2"/>
      <c r="AC41" s="2"/>
      <c r="AD41" s="2"/>
    </row>
    <row r="42" spans="1:30" hidden="1">
      <c r="A42" t="s">
        <v>178</v>
      </c>
      <c r="B42" t="s">
        <v>138</v>
      </c>
      <c r="D42" s="26" t="str">
        <f ca="1">_xlfn.IFNA(HYPERLINK("#"&amp;ADDRESS(MATCH(Log!A42,FEList!A:A,0)+MATCH(Log!C42,OFFSET(FEList!$B$1,MATCH(Log!A42,FEList!A:A,0)-1,0,COUNTIF(FEList!A:A,Log!A42),1),0)-1,2,4,1,"felist"),"Click for details of "&amp;A42&amp;"-"&amp;C42),"")</f>
        <v/>
      </c>
      <c r="E42" t="s">
        <v>32</v>
      </c>
      <c r="F42" t="s">
        <v>13</v>
      </c>
      <c r="G42" s="2" t="str">
        <f>YEAR(Table1[[#This Row],[Request Time]])&amp;"-"&amp;MONTH(Table1[[#This Row],[Request Time]])</f>
        <v>2020-12</v>
      </c>
      <c r="H42" s="3">
        <v>44168.604166666664</v>
      </c>
      <c r="I42" s="3">
        <v>44168.604166666664</v>
      </c>
      <c r="J42" s="3">
        <v>44168.645833333336</v>
      </c>
      <c r="K42" t="s">
        <v>179</v>
      </c>
      <c r="L42" s="26" t="str">
        <f>HYPERLINK("https://aipostation.apzones.com/tkt.do?tkt="&amp;Table1[[#This Row],[Ticket ID]],"Click to view "&amp;Table1[[#This Row],[Ticket ID]])</f>
        <v>Click to view SCTASK0010644</v>
      </c>
      <c r="N42" s="2" t="str">
        <f t="shared" si="4"/>
        <v>无</v>
      </c>
      <c r="O42" s="2" t="str">
        <f t="shared" si="5"/>
        <v>无</v>
      </c>
      <c r="P42" s="6">
        <f>IF(Table1[[#This Row],[Request Time]]&lt;&gt;"",Table1[[#This Row],[Arrival Time]]-Table1[[#This Row],[Request Time]],"")</f>
        <v>0</v>
      </c>
      <c r="Q42" s="5" t="str">
        <f>_xlfn.IFNA(IF(VLOOKUP(F42,Table2[[#All],[Token Type]:[Onsite Time]],3,0)&lt;P42,"NO","YES"),"")</f>
        <v>YES</v>
      </c>
      <c r="R42" s="6">
        <f>Table1[[#This Row],[Completed Time]]-Table1[[#This Row],[Arrival Time]]</f>
        <v>4.1666666671517305E-2</v>
      </c>
      <c r="S42" s="5" t="e">
        <f t="shared" si="6"/>
        <v>#VALUE!</v>
      </c>
      <c r="T42" s="24"/>
      <c r="U42" s="2" cm="1">
        <f t="array" ref="U42">_xlfn.IFNA(ROUNDUP(Table1[[#This Row],[Duration]]/VLOOKUP(A42&amp;F42,CHOOSE({1,2},Table2[Site]&amp;Table2[Token Type],Table2[Token Hours]),2,0),0),"")</f>
        <v>1</v>
      </c>
      <c r="V42" s="2" cm="1">
        <f t="array" ref="V42">_xlfn.IFNA(LOOKUP(1,0/((Table2[Site]=Table1[[#This Row],[Site ID]])*(Table2[Token Type]=Table1[[#This Row],[Token Type]])),Table2[Unit Price]),"")</f>
        <v>1200</v>
      </c>
      <c r="W42" s="2">
        <f>IFERROR(Table1[[#This Row],[Unitprice]]*Table1[[#This Row],[Number of Tokens]],"")</f>
        <v>1200</v>
      </c>
      <c r="X42" s="2"/>
      <c r="Y42" s="2"/>
      <c r="Z42" s="2"/>
      <c r="AA42" s="2"/>
      <c r="AB42" s="2"/>
      <c r="AC42" s="2"/>
      <c r="AD42" s="2"/>
    </row>
    <row r="43" spans="1:30">
      <c r="A43" t="s">
        <v>11</v>
      </c>
      <c r="B43" t="s">
        <v>115</v>
      </c>
      <c r="C43" t="s">
        <v>109</v>
      </c>
      <c r="D43" s="26" t="str">
        <f ca="1">_xlfn.IFNA(HYPERLINK("#"&amp;ADDRESS(MATCH(Log!A43,FEList!A:A,0)+MATCH(Log!C43,OFFSET(FEList!$B$1,MATCH(Log!A43,FEList!A:A,0)-1,0,COUNTIF(FEList!A:A,Log!A43),1),0)-1,2,4,1,"felist"),"Click for details of "&amp;A43&amp;"-"&amp;C43),"")</f>
        <v>Click for details of CU Beijing-高亚楠</v>
      </c>
      <c r="E43" t="s">
        <v>103</v>
      </c>
      <c r="F43" t="s">
        <v>13</v>
      </c>
      <c r="G43" s="2" t="str">
        <f>YEAR(Table1[[#This Row],[Request Time]])&amp;"-"&amp;MONTH(Table1[[#This Row],[Request Time]])</f>
        <v>2020-12</v>
      </c>
      <c r="H43" s="27">
        <v>44167.625</v>
      </c>
      <c r="I43" s="27">
        <v>44167.625</v>
      </c>
      <c r="J43" s="3">
        <v>44167.664583333331</v>
      </c>
      <c r="K43" t="s">
        <v>180</v>
      </c>
      <c r="L43" s="26" t="str">
        <f>HYPERLINK("https://aipostation.apzones.com/tkt.do?tkt="&amp;Table1[[#This Row],[Ticket ID]],"Click to view "&amp;Table1[[#This Row],[Ticket ID]])</f>
        <v>Click to view RITM0010538</v>
      </c>
      <c r="N43" s="2" t="str">
        <f t="shared" si="4"/>
        <v>重复</v>
      </c>
      <c r="O43" s="2" t="str">
        <f t="shared" si="5"/>
        <v>无</v>
      </c>
      <c r="P43" s="6">
        <f>IF(Table1[[#This Row],[Request Time]]&lt;&gt;"",Table1[[#This Row],[Arrival Time]]-Table1[[#This Row],[Request Time]],"")</f>
        <v>0</v>
      </c>
      <c r="Q43" s="5" t="str">
        <f>_xlfn.IFNA(IF(VLOOKUP(F43,Table2[[#All],[Token Type]:[Onsite Time]],3,0)&lt;P43,"NO","YES"),"")</f>
        <v>YES</v>
      </c>
      <c r="R43" s="6">
        <f>Table1[[#This Row],[Completed Time]]-Table1[[#This Row],[Arrival Time]]</f>
        <v>3.9583333331393078E-2</v>
      </c>
      <c r="S43" s="5" t="e">
        <f t="shared" si="6"/>
        <v>#VALUE!</v>
      </c>
      <c r="T43" s="24"/>
      <c r="U43" s="2" cm="1">
        <f t="array" ref="U43">_xlfn.IFNA(ROUNDUP(Table1[[#This Row],[Duration]]/VLOOKUP(A43&amp;F43,CHOOSE({1,2},Table2[Site]&amp;Table2[Token Type],Table2[Token Hours]),2,0),0),"")</f>
        <v>1</v>
      </c>
      <c r="V43" s="2" cm="1">
        <f t="array" ref="V43">_xlfn.IFNA(LOOKUP(1,0/((Table2[Site]=Table1[[#This Row],[Site ID]])*(Table2[Token Type]=Table1[[#This Row],[Token Type]])),Table2[Unit Price]),"")</f>
        <v>240</v>
      </c>
      <c r="W43" s="2">
        <f>IFERROR(Table1[[#This Row],[Unitprice]]*Table1[[#This Row],[Number of Tokens]],"")</f>
        <v>240</v>
      </c>
      <c r="X43" s="2"/>
      <c r="Y43" s="2"/>
      <c r="Z43" s="2" t="s">
        <v>383</v>
      </c>
      <c r="AA43" s="2" t="s">
        <v>384</v>
      </c>
      <c r="AB43" s="2" t="s">
        <v>354</v>
      </c>
      <c r="AC43" s="2"/>
      <c r="AD43" s="2" t="s">
        <v>392</v>
      </c>
    </row>
    <row r="44" spans="1:30" s="29" customFormat="1">
      <c r="A44" s="29" t="s">
        <v>24</v>
      </c>
      <c r="B44" t="s">
        <v>113</v>
      </c>
      <c r="C44" t="s">
        <v>78</v>
      </c>
      <c r="D44" s="26" t="str">
        <f ca="1">_xlfn.IFNA(HYPERLINK("#"&amp;ADDRESS(MATCH(Log!A44,FEList!A:A,0)+MATCH(Log!C44,OFFSET(FEList!$B$1,MATCH(Log!A44,FEList!A:A,0)-1,0,COUNTIF(FEList!A:A,Log!A44),1),0)-1,2,4,1,"felist"),"Click for details of "&amp;A44&amp;"-"&amp;C44),"")</f>
        <v>Click for details of DR Peng Beijing-马琳</v>
      </c>
      <c r="E44" t="s">
        <v>49</v>
      </c>
      <c r="F44" t="s">
        <v>13</v>
      </c>
      <c r="G44" s="2" t="str">
        <f>YEAR(Table1[[#This Row],[Request Time]])&amp;"-"&amp;MONTH(Table1[[#This Row],[Request Time]])</f>
        <v>2020-12</v>
      </c>
      <c r="H44" s="3">
        <v>44173.541666666664</v>
      </c>
      <c r="I44" s="33">
        <v>44173.541666666664</v>
      </c>
      <c r="J44" s="32">
        <v>44173.555555555555</v>
      </c>
      <c r="K44" s="29" t="s">
        <v>181</v>
      </c>
      <c r="L44" s="30" t="str">
        <f>HYPERLINK("https://aipostation.apzones.com/tkt.do?tkt="&amp;Table1[[#This Row],[Ticket ID]],"Click to view "&amp;Table1[[#This Row],[Ticket ID]])</f>
        <v>Click to view SCTASK0010655</v>
      </c>
      <c r="M44"/>
      <c r="N44" s="2" t="str">
        <f t="shared" si="4"/>
        <v>重复</v>
      </c>
      <c r="O44" s="2" t="str">
        <f t="shared" si="5"/>
        <v>无</v>
      </c>
      <c r="P44" s="34">
        <f>IF(Table1[[#This Row],[Request Time]]&lt;&gt;"",Table1[[#This Row],[Arrival Time]]-Table1[[#This Row],[Request Time]],"")</f>
        <v>0</v>
      </c>
      <c r="Q44" s="35" t="str">
        <f>_xlfn.IFNA(IF(VLOOKUP(F44,Table2[[#All],[Token Type]:[Onsite Time]],3,0)&lt;P44,"NO","YES"),"")</f>
        <v>YES</v>
      </c>
      <c r="R44" s="6">
        <f>Table1[[#This Row],[Completed Time]]-Table1[[#This Row],[Arrival Time]]</f>
        <v>1.3888888890505768E-2</v>
      </c>
      <c r="S44" s="5" t="e">
        <f t="shared" si="6"/>
        <v>#VALUE!</v>
      </c>
      <c r="T44" s="36"/>
      <c r="U44" s="31" cm="1">
        <f t="array" ref="U44">_xlfn.IFNA(ROUNDUP(Table1[[#This Row],[Duration]]/VLOOKUP(A44&amp;F44,CHOOSE({1,2},Table2[Site]&amp;Table2[Token Type],Table2[Token Hours]),2,0),0),"")</f>
        <v>1</v>
      </c>
      <c r="V44" s="31" cm="1">
        <f t="array" ref="V44">_xlfn.IFNA(LOOKUP(1,0/((Table2[Site]=Table1[[#This Row],[Site ID]])*(Table2[Token Type]=Table1[[#This Row],[Token Type]])),Table2[Unit Price]),"")</f>
        <v>900</v>
      </c>
      <c r="W44" s="31">
        <f>IFERROR(Table1[[#This Row],[Unitprice]]*Table1[[#This Row],[Number of Tokens]],"")</f>
        <v>900</v>
      </c>
      <c r="X44" s="31"/>
      <c r="Y44" s="31"/>
      <c r="Z44" s="31"/>
      <c r="AA44" s="31"/>
      <c r="AB44" s="31" t="s">
        <v>377</v>
      </c>
      <c r="AC44" s="31"/>
      <c r="AD44" s="2" t="s">
        <v>393</v>
      </c>
    </row>
    <row r="45" spans="1:30" hidden="1">
      <c r="A45" t="s">
        <v>178</v>
      </c>
      <c r="B45" t="s">
        <v>115</v>
      </c>
      <c r="D45" s="26" t="str">
        <f ca="1">_xlfn.IFNA(HYPERLINK("#"&amp;ADDRESS(MATCH(Log!A45,FEList!A:A,0)+MATCH(Log!C45,OFFSET(FEList!$B$1,MATCH(Log!A45,FEList!A:A,0)-1,0,COUNTIF(FEList!A:A,Log!A45),1),0)-1,2,4,1,"felist"),"Click for details of "&amp;A45&amp;"-"&amp;C45),"")</f>
        <v/>
      </c>
      <c r="E45" t="s">
        <v>103</v>
      </c>
      <c r="F45" t="s">
        <v>13</v>
      </c>
      <c r="G45" s="2" t="str">
        <f>YEAR(Table1[[#This Row],[Request Time]])&amp;"-"&amp;MONTH(Table1[[#This Row],[Request Time]])</f>
        <v>2020-12</v>
      </c>
      <c r="H45" s="3">
        <v>44179.645833333336</v>
      </c>
      <c r="I45" s="3">
        <v>44179.645833333336</v>
      </c>
      <c r="J45" s="3">
        <v>44179.695138888892</v>
      </c>
      <c r="K45" t="s">
        <v>182</v>
      </c>
      <c r="L45" s="26" t="str">
        <f>HYPERLINK("https://aipostation.apzones.com/tkt.do?tkt="&amp;Table1[[#This Row],[Ticket ID]],"Click to view "&amp;Table1[[#This Row],[Ticket ID]])</f>
        <v>Click to view RITM0010572&amp;RITM0010573</v>
      </c>
      <c r="N45" s="2" t="str">
        <f t="shared" si="4"/>
        <v>重复</v>
      </c>
      <c r="O45" s="2" t="str">
        <f t="shared" si="5"/>
        <v>无</v>
      </c>
      <c r="P45" s="6">
        <f>IF(Table1[[#This Row],[Request Time]]&lt;&gt;"",Table1[[#This Row],[Arrival Time]]-Table1[[#This Row],[Request Time]],"")</f>
        <v>0</v>
      </c>
      <c r="Q45" s="5" t="str">
        <f>_xlfn.IFNA(IF(VLOOKUP(F45,Table2[[#All],[Token Type]:[Onsite Time]],3,0)&lt;P45,"NO","YES"),"")</f>
        <v>YES</v>
      </c>
      <c r="R45" s="6">
        <f>Table1[[#This Row],[Completed Time]]-Table1[[#This Row],[Arrival Time]]</f>
        <v>4.9305555556202307E-2</v>
      </c>
      <c r="S45" s="5" t="e">
        <f t="shared" si="6"/>
        <v>#VALUE!</v>
      </c>
      <c r="T45" s="24"/>
      <c r="U45" s="2" cm="1">
        <f t="array" ref="U45">_xlfn.IFNA(ROUNDUP(Table1[[#This Row],[Duration]]/VLOOKUP(A45&amp;F45,CHOOSE({1,2},Table2[Site]&amp;Table2[Token Type],Table2[Token Hours]),2,0),0),"")</f>
        <v>1</v>
      </c>
      <c r="V45" s="2" cm="1">
        <f t="array" ref="V45">_xlfn.IFNA(LOOKUP(1,0/((Table2[Site]=Table1[[#This Row],[Site ID]])*(Table2[Token Type]=Table1[[#This Row],[Token Type]])),Table2[Unit Price]),"")</f>
        <v>1200</v>
      </c>
      <c r="W45" s="2">
        <f>IFERROR(Table1[[#This Row],[Unitprice]]*Table1[[#This Row],[Number of Tokens]],"")</f>
        <v>1200</v>
      </c>
      <c r="X45" s="2"/>
      <c r="Y45" s="2"/>
      <c r="Z45" s="2"/>
      <c r="AA45" s="2"/>
      <c r="AB45" s="2"/>
      <c r="AC45" s="2"/>
      <c r="AD45" s="2"/>
    </row>
    <row r="46" spans="1:30" s="29" customFormat="1">
      <c r="A46" s="29" t="s">
        <v>11</v>
      </c>
      <c r="B46" t="s">
        <v>183</v>
      </c>
      <c r="C46" t="s">
        <v>109</v>
      </c>
      <c r="D46" s="26" t="str">
        <f ca="1">_xlfn.IFNA(HYPERLINK("#"&amp;ADDRESS(MATCH(Log!A46,FEList!A:A,0)+MATCH(Log!C46,OFFSET(FEList!$B$1,MATCH(Log!A46,FEList!A:A,0)-1,0,COUNTIF(FEList!A:A,Log!A46),1),0)-1,2,4,1,"felist"),"Click for details of "&amp;A46&amp;"-"&amp;C46),"")</f>
        <v>Click for details of CU Beijing-高亚楠</v>
      </c>
      <c r="E46" t="s">
        <v>103</v>
      </c>
      <c r="F46" t="s">
        <v>17</v>
      </c>
      <c r="G46" s="2" t="str">
        <f>YEAR(Table1[[#This Row],[Request Time]])&amp;"-"&amp;MONTH(Table1[[#This Row],[Request Time]])</f>
        <v>2020-12</v>
      </c>
      <c r="H46" s="3">
        <v>44186.625</v>
      </c>
      <c r="I46" s="33">
        <v>44186.625</v>
      </c>
      <c r="J46" s="32">
        <v>44186.673611111109</v>
      </c>
      <c r="K46" s="29" t="s">
        <v>184</v>
      </c>
      <c r="L46" s="30" t="str">
        <f>HYPERLINK("https://aipostation.apzones.com/tkt.do?tkt="&amp;Table1[[#This Row],[Ticket ID]],"Click to view "&amp;Table1[[#This Row],[Ticket ID]])</f>
        <v>Click to view INC000019147</v>
      </c>
      <c r="M46"/>
      <c r="N46" s="2" t="str">
        <f t="shared" si="4"/>
        <v>重复</v>
      </c>
      <c r="O46" s="2" t="str">
        <f t="shared" si="5"/>
        <v>无</v>
      </c>
      <c r="P46" s="34">
        <f>IF(Table1[[#This Row],[Request Time]]&lt;&gt;"",Table1[[#This Row],[Arrival Time]]-Table1[[#This Row],[Request Time]],"")</f>
        <v>0</v>
      </c>
      <c r="Q46" s="35" t="str">
        <f>_xlfn.IFNA(IF(VLOOKUP(F46,Table2[[#All],[Token Type]:[Onsite Time]],3,0)&lt;P46,"NO","YES"),"")</f>
        <v>YES</v>
      </c>
      <c r="R46" s="6">
        <f>Table1[[#This Row],[Completed Time]]-Table1[[#This Row],[Arrival Time]]</f>
        <v>4.8611111109494232E-2</v>
      </c>
      <c r="S46" s="5" t="e">
        <f>NETWORKDAYS(A45,B45)*9-9+(MOD(B45,1)-MOD(A45,1))*24</f>
        <v>#VALUE!</v>
      </c>
      <c r="T46" s="36"/>
      <c r="U46" s="31" cm="1">
        <f t="array" ref="U46">_xlfn.IFNA(ROUNDUP(Table1[[#This Row],[Duration]]/VLOOKUP(A46&amp;F46,CHOOSE({1,2},Table2[Site]&amp;Table2[Token Type],Table2[Token Hours]),2,0),0),"")</f>
        <v>1</v>
      </c>
      <c r="V46" s="31" cm="1">
        <f t="array" ref="V46">_xlfn.IFNA(LOOKUP(1,0/((Table2[Site]=Table1[[#This Row],[Site ID]])*(Table2[Token Type]=Table1[[#This Row],[Token Type]])),Table2[Unit Price]),"")</f>
        <v>0</v>
      </c>
      <c r="W46" s="31">
        <f>IFERROR(Table1[[#This Row],[Unitprice]]*Table1[[#This Row],[Number of Tokens]],"")</f>
        <v>0</v>
      </c>
      <c r="X46" s="31"/>
      <c r="Y46" s="31"/>
      <c r="Z46" s="31"/>
      <c r="AA46" s="31"/>
      <c r="AB46" s="31"/>
      <c r="AC46" s="31"/>
      <c r="AD46" s="2" t="s">
        <v>393</v>
      </c>
    </row>
    <row r="47" spans="1:30" hidden="1">
      <c r="A47" t="s">
        <v>185</v>
      </c>
      <c r="B47" t="s">
        <v>101</v>
      </c>
      <c r="C47" t="s">
        <v>186</v>
      </c>
      <c r="D47" s="26" t="str">
        <f ca="1">_xlfn.IFNA(HYPERLINK("#"&amp;ADDRESS(MATCH(Log!A47,FEList!A:A,0)+MATCH(Log!C47,OFFSET(FEList!$B$1,MATCH(Log!A47,FEList!A:A,0)-1,0,COUNTIF(FEList!A:A,Log!A47),1),0)-1,2,4,1,"felist"),"Click for details of "&amp;A47&amp;"-"&amp;C47),"")</f>
        <v>Click for details of CT Chengdu-任飞</v>
      </c>
      <c r="E47" t="s">
        <v>103</v>
      </c>
      <c r="F47" t="s">
        <v>13</v>
      </c>
      <c r="G47" s="2" t="str">
        <f>YEAR(Table1[[#This Row],[Request Time]])&amp;"-"&amp;MONTH(Table1[[#This Row],[Request Time]])</f>
        <v>2021-1</v>
      </c>
      <c r="H47" s="3">
        <v>44200.54791666667</v>
      </c>
      <c r="I47" s="27">
        <v>44200.629166666666</v>
      </c>
      <c r="J47" s="3">
        <v>44200.643055555556</v>
      </c>
      <c r="K47" t="s">
        <v>187</v>
      </c>
      <c r="L47" s="26" t="str">
        <f>HYPERLINK("https://aipostation.apzones.com/tkt.do?tkt="&amp;Table1[[#This Row],[Ticket ID]],"Click to view "&amp;Table1[[#This Row],[Ticket ID]])</f>
        <v>Click to view SCTASK0010730</v>
      </c>
      <c r="N47" s="2" t="str">
        <f t="shared" si="4"/>
        <v>无</v>
      </c>
      <c r="O47" s="2" t="str">
        <f t="shared" si="5"/>
        <v>无</v>
      </c>
      <c r="P47" s="6">
        <f>IF(Table1[[#This Row],[Request Time]]&lt;&gt;"",Table1[[#This Row],[Arrival Time]]-Table1[[#This Row],[Request Time]],"")</f>
        <v>8.1249999995634425E-2</v>
      </c>
      <c r="Q47" s="5" t="str">
        <f>_xlfn.IFNA(IF(VLOOKUP(F47,Table2[[#All],[Token Type]:[Onsite Time]],3,0)&lt;P47,"NO","YES"),"")</f>
        <v>YES</v>
      </c>
      <c r="R47" s="6">
        <f>Table1[[#This Row],[Completed Time]]-Table1[[#This Row],[Arrival Time]]</f>
        <v>1.3888888890505768E-2</v>
      </c>
      <c r="S47" s="5" t="e">
        <f t="shared" ref="S47:S48" si="7">NETWORKDAYS(A46,B46)*9-9+(MOD(B46,1)-MOD(A46,1))*24</f>
        <v>#VALUE!</v>
      </c>
      <c r="T47" s="24"/>
      <c r="U47" s="2" cm="1">
        <f t="array" ref="U47">_xlfn.IFNA(ROUNDUP(Table1[[#This Row],[Duration]]/VLOOKUP(A47&amp;F47,CHOOSE({1,2},Table2[Site]&amp;Table2[Token Type],Table2[Token Hours]),2,0),0),"")</f>
        <v>1</v>
      </c>
      <c r="V47" s="2" cm="1">
        <f t="array" ref="V47">_xlfn.IFNA(LOOKUP(1,0/((Table2[Site]=Table1[[#This Row],[Site ID]])*(Table2[Token Type]=Table1[[#This Row],[Token Type]])),Table2[Unit Price]),"")</f>
        <v>200</v>
      </c>
      <c r="W47" s="2">
        <f>IFERROR(Table1[[#This Row],[Unitprice]]*Table1[[#This Row],[Number of Tokens]],"")</f>
        <v>200</v>
      </c>
      <c r="X47" s="2"/>
      <c r="Y47" s="2"/>
      <c r="Z47" s="2"/>
      <c r="AA47" s="2"/>
      <c r="AB47" s="2"/>
      <c r="AC47" s="2"/>
      <c r="AD47" s="2"/>
    </row>
    <row r="48" spans="1:30" hidden="1">
      <c r="A48" t="s">
        <v>185</v>
      </c>
      <c r="B48" t="s">
        <v>101</v>
      </c>
      <c r="C48" t="s">
        <v>186</v>
      </c>
      <c r="D48" s="26" t="str">
        <f ca="1">_xlfn.IFNA(HYPERLINK("#"&amp;ADDRESS(MATCH(Log!A48,FEList!A:A,0)+MATCH(Log!C48,OFFSET(FEList!$B$1,MATCH(Log!A48,FEList!A:A,0)-1,0,COUNTIF(FEList!A:A,Log!A48),1),0)-1,2,4,1,"felist"),"Click for details of "&amp;A48&amp;"-"&amp;C48),"")</f>
        <v>Click for details of CT Chengdu-任飞</v>
      </c>
      <c r="E48" t="s">
        <v>103</v>
      </c>
      <c r="F48" t="s">
        <v>13</v>
      </c>
      <c r="G48" s="2" t="str">
        <f>YEAR(Table1[[#This Row],[Request Time]])&amp;"-"&amp;MONTH(Table1[[#This Row],[Request Time]])</f>
        <v>2021-1</v>
      </c>
      <c r="H48" s="3">
        <v>44201.431250000001</v>
      </c>
      <c r="I48" s="27">
        <v>44201.5625</v>
      </c>
      <c r="J48" s="3">
        <v>44201.584027777775</v>
      </c>
      <c r="K48" t="s">
        <v>188</v>
      </c>
      <c r="L48" s="26" t="str">
        <f>HYPERLINK("https://aipostation.apzones.com/tkt.do?tkt="&amp;Table1[[#This Row],[Ticket ID]],"Click to view "&amp;Table1[[#This Row],[Ticket ID]])</f>
        <v>Click to view SCTASK0010731</v>
      </c>
      <c r="N48" s="2" t="str">
        <f t="shared" si="4"/>
        <v>重复</v>
      </c>
      <c r="O48" s="2" t="str">
        <f t="shared" si="5"/>
        <v>无</v>
      </c>
      <c r="P48" s="6">
        <f>IF(Table1[[#This Row],[Request Time]]&lt;&gt;"",Table1[[#This Row],[Arrival Time]]-Table1[[#This Row],[Request Time]],"")</f>
        <v>0.13124999999854481</v>
      </c>
      <c r="Q48" s="5" t="str">
        <f>_xlfn.IFNA(IF(VLOOKUP(F48,Table2[[#All],[Token Type]:[Onsite Time]],3,0)&lt;P48,"NO","YES"),"")</f>
        <v>NO</v>
      </c>
      <c r="R48" s="6">
        <f>Table1[[#This Row],[Completed Time]]-Table1[[#This Row],[Arrival Time]]</f>
        <v>2.1527777775190771E-2</v>
      </c>
      <c r="S48" s="5" t="e">
        <f t="shared" si="7"/>
        <v>#VALUE!</v>
      </c>
      <c r="T48" s="24"/>
      <c r="U48" s="2" cm="1">
        <f t="array" ref="U48">_xlfn.IFNA(ROUNDUP(Table1[[#This Row],[Duration]]/VLOOKUP(A48&amp;F48,CHOOSE({1,2},Table2[Site]&amp;Table2[Token Type],Table2[Token Hours]),2,0),0),"")</f>
        <v>1</v>
      </c>
      <c r="V48" s="2" cm="1">
        <f t="array" ref="V48">_xlfn.IFNA(LOOKUP(1,0/((Table2[Site]=Table1[[#This Row],[Site ID]])*(Table2[Token Type]=Table1[[#This Row],[Token Type]])),Table2[Unit Price]),"")</f>
        <v>200</v>
      </c>
      <c r="W48" s="2">
        <f>IFERROR(Table1[[#This Row],[Unitprice]]*Table1[[#This Row],[Number of Tokens]],"")</f>
        <v>200</v>
      </c>
      <c r="X48" s="2"/>
      <c r="Y48" s="2"/>
      <c r="Z48" s="2"/>
      <c r="AA48" s="2"/>
      <c r="AB48" s="2"/>
      <c r="AC48" s="2"/>
      <c r="AD48" s="2"/>
    </row>
    <row r="49" spans="1:30">
      <c r="A49" t="s">
        <v>11</v>
      </c>
      <c r="B49" t="s">
        <v>170</v>
      </c>
      <c r="C49" t="s">
        <v>109</v>
      </c>
      <c r="D49" s="26" t="str">
        <f ca="1">_xlfn.IFNA(HYPERLINK("#"&amp;ADDRESS(MATCH(Log!A49,FEList!A:A,0)+MATCH(Log!C49,OFFSET(FEList!$B$1,MATCH(Log!A49,FEList!A:A,0)-1,0,COUNTIF(FEList!A:A,Log!A49),1),0)-1,2,4,1,"felist"),"Click for details of "&amp;A49&amp;"-"&amp;C49),"")</f>
        <v>Click for details of CU Beijing-高亚楠</v>
      </c>
      <c r="E49" t="s">
        <v>103</v>
      </c>
      <c r="F49" t="s">
        <v>13</v>
      </c>
      <c r="G49" s="2" t="str">
        <f>YEAR(Table1[[#This Row],[Request Time]])&amp;"-"&amp;MONTH(Table1[[#This Row],[Request Time]])</f>
        <v>2021-1</v>
      </c>
      <c r="H49" s="3">
        <v>44208.541666666664</v>
      </c>
      <c r="I49" s="27">
        <v>44208.541666666664</v>
      </c>
      <c r="J49" s="3">
        <v>44208.552083333336</v>
      </c>
      <c r="K49" t="s">
        <v>189</v>
      </c>
      <c r="L49" s="26" t="str">
        <f>HYPERLINK("https://aipostation.apzones.com/tkt.do?tkt="&amp;Table1[[#This Row],[Ticket ID]],"Click to view "&amp;Table1[[#This Row],[Ticket ID]])</f>
        <v>Click to view SCTASK0010743</v>
      </c>
      <c r="N49" s="2" t="str">
        <f t="shared" si="4"/>
        <v>重复</v>
      </c>
      <c r="O49" s="2" t="str">
        <f t="shared" si="5"/>
        <v>无</v>
      </c>
      <c r="P49" s="6">
        <f>IF(Table1[[#This Row],[Request Time]]&lt;&gt;"",Table1[[#This Row],[Arrival Time]]-Table1[[#This Row],[Request Time]],"")</f>
        <v>0</v>
      </c>
      <c r="Q49" s="5" t="str">
        <f>_xlfn.IFNA(IF(VLOOKUP(F49,Table2[[#All],[Token Type]:[Onsite Time]],3,0)&lt;P49,"NO","YES"),"")</f>
        <v>YES</v>
      </c>
      <c r="R49" s="6">
        <f>Table1[[#This Row],[Completed Time]]-Table1[[#This Row],[Arrival Time]]</f>
        <v>1.0416666671517305E-2</v>
      </c>
      <c r="S49" s="5" t="e">
        <f>NETWORKDAYS(A48,B48)*9-9+(MOD(B48,1)-MOD(A48,1))*24</f>
        <v>#VALUE!</v>
      </c>
      <c r="T49" s="24"/>
      <c r="U49" s="2" cm="1">
        <f t="array" ref="U49">_xlfn.IFNA(ROUNDUP(Table1[[#This Row],[Duration]]/VLOOKUP(A49&amp;F49,CHOOSE({1,2},Table2[Site]&amp;Table2[Token Type],Table2[Token Hours]),2,0),0),"")</f>
        <v>1</v>
      </c>
      <c r="V49" s="2" cm="1">
        <f t="array" ref="V49">_xlfn.IFNA(LOOKUP(1,0/((Table2[Site]=Table1[[#This Row],[Site ID]])*(Table2[Token Type]=Table1[[#This Row],[Token Type]])),Table2[Unit Price]),"")</f>
        <v>240</v>
      </c>
      <c r="W49" s="2">
        <f>IFERROR(Table1[[#This Row],[Unitprice]]*Table1[[#This Row],[Number of Tokens]],"")</f>
        <v>240</v>
      </c>
      <c r="X49" s="2"/>
      <c r="Y49" s="2"/>
      <c r="Z49" s="41" t="s">
        <v>385</v>
      </c>
      <c r="AA49" s="41" t="s">
        <v>386</v>
      </c>
      <c r="AB49" s="2" t="s">
        <v>349</v>
      </c>
      <c r="AC49" s="2"/>
      <c r="AD49" s="2" t="s">
        <v>392</v>
      </c>
    </row>
    <row r="50" spans="1:30" s="29" customFormat="1">
      <c r="A50" s="29" t="s">
        <v>10</v>
      </c>
      <c r="B50" s="29" t="s">
        <v>113</v>
      </c>
      <c r="C50" s="29" t="s">
        <v>59</v>
      </c>
      <c r="D50" s="30" t="str">
        <f ca="1">_xlfn.IFNA(HYPERLINK("#"&amp;ADDRESS(MATCH(Log!A50,FEList!A:A,0)+MATCH(Log!C50,OFFSET(FEList!$B$1,MATCH(Log!A50,FEList!A:A,0)-1,0,COUNTIF(FEList!A:A,Log!A50),1),0)-1,2,4,1,"felist"),"Click for details of "&amp;A50&amp;"-"&amp;C50),"")</f>
        <v>Click for details of CU Chengdu-金浩来</v>
      </c>
      <c r="E50" s="29" t="s">
        <v>103</v>
      </c>
      <c r="F50" s="29" t="s">
        <v>13</v>
      </c>
      <c r="G50" s="31" t="str">
        <f>YEAR(Table1[[#This Row],[Request Time]])&amp;"-"&amp;MONTH(Table1[[#This Row],[Request Time]])</f>
        <v>2021-2</v>
      </c>
      <c r="H50" s="32">
        <v>44228.578472222223</v>
      </c>
      <c r="I50" s="33">
        <v>44228.605555555558</v>
      </c>
      <c r="J50" s="32">
        <v>44228.713888888888</v>
      </c>
      <c r="K50" s="29" t="s">
        <v>220</v>
      </c>
      <c r="L50" s="30" t="str">
        <f>HYPERLINK("https://aipostation.apzones.com/tkt.do?tkt="&amp;Table1[[#This Row],[Ticket ID]],"Click to view "&amp;Table1[[#This Row],[Ticket ID]])</f>
        <v>Click to view SCTASK0010781</v>
      </c>
      <c r="M50"/>
      <c r="N50" s="2" t="str">
        <f t="shared" si="4"/>
        <v>重复</v>
      </c>
      <c r="O50" s="2" t="str">
        <f t="shared" si="5"/>
        <v>无</v>
      </c>
      <c r="P50" s="34">
        <f>IF(Table1[[#This Row],[Request Time]]&lt;&gt;"",Table1[[#This Row],[Arrival Time]]-Table1[[#This Row],[Request Time]],"")</f>
        <v>2.7083333334303461E-2</v>
      </c>
      <c r="Q50" s="35" t="str">
        <f>_xlfn.IFNA(IF(VLOOKUP(F50,Table2[[#All],[Token Type]:[Onsite Time]],3,0)&lt;P50,"NO","YES"),"")</f>
        <v>YES</v>
      </c>
      <c r="R50" s="6">
        <f>Table1[[#This Row],[Completed Time]]-Table1[[#This Row],[Arrival Time]]</f>
        <v>0.10833333332993789</v>
      </c>
      <c r="S50" s="5" t="e">
        <f t="shared" ref="S50:S53" si="8">NETWORKDAYS(A49,B49)*9-9+(MOD(B49,1)-MOD(A49,1))*24</f>
        <v>#VALUE!</v>
      </c>
      <c r="T50" s="36"/>
      <c r="U50" s="31" cm="1">
        <f t="array" ref="U50">_xlfn.IFNA(ROUNDUP(Table1[[#This Row],[Duration]]/VLOOKUP(A50&amp;F50,CHOOSE({1,2},Table2[Site]&amp;Table2[Token Type],Table2[Token Hours]),2,0),0),"")</f>
        <v>2</v>
      </c>
      <c r="V50" s="31" cm="1">
        <f t="array" ref="V50">_xlfn.IFNA(LOOKUP(1,0/((Table2[Site]=Table1[[#This Row],[Site ID]])*(Table2[Token Type]=Table1[[#This Row],[Token Type]])),Table2[Unit Price]),"")</f>
        <v>240</v>
      </c>
      <c r="W50" s="31">
        <f>IFERROR(Table1[[#This Row],[Unitprice]]*Table1[[#This Row],[Number of Tokens]],"")</f>
        <v>480</v>
      </c>
      <c r="X50" s="31"/>
      <c r="Y50" s="31"/>
      <c r="Z50" s="31"/>
      <c r="AA50" s="31"/>
      <c r="AB50" s="31"/>
      <c r="AC50" s="31"/>
      <c r="AD50" s="2" t="s">
        <v>393</v>
      </c>
    </row>
    <row r="51" spans="1:30" s="29" customFormat="1">
      <c r="A51" s="29" t="s">
        <v>12</v>
      </c>
      <c r="B51" s="29" t="s">
        <v>113</v>
      </c>
      <c r="C51" s="29" t="s">
        <v>61</v>
      </c>
      <c r="D51" s="30" t="str">
        <f ca="1">_xlfn.IFNA(HYPERLINK("#"&amp;ADDRESS(MATCH(Log!A51,FEList!A:A,0)+MATCH(Log!C51,OFFSET(FEList!$B$1,MATCH(Log!A51,FEList!A:A,0)-1,0,COUNTIF(FEList!A:A,Log!A51),1),0)-1,2,4,1,"felist"),"Click for details of "&amp;A51&amp;"-"&amp;C51),"")</f>
        <v>Click for details of CU Guangzhou-莫均波</v>
      </c>
      <c r="E51" s="29" t="s">
        <v>103</v>
      </c>
      <c r="F51" s="29" t="s">
        <v>13</v>
      </c>
      <c r="G51" s="31" t="str">
        <f>YEAR(Table1[[#This Row],[Request Time]])&amp;"-"&amp;MONTH(Table1[[#This Row],[Request Time]])</f>
        <v>2021-2</v>
      </c>
      <c r="H51" s="32">
        <v>44232.458333333336</v>
      </c>
      <c r="I51" s="33">
        <v>44232.458333333336</v>
      </c>
      <c r="J51" s="32">
        <v>44232.569444444445</v>
      </c>
      <c r="K51" s="29" t="s">
        <v>221</v>
      </c>
      <c r="L51" s="30" t="str">
        <f>HYPERLINK("https://aipostation.apzones.com/tkt.do?tkt="&amp;Table1[[#This Row],[Ticket ID]],"Click to view "&amp;Table1[[#This Row],[Ticket ID]])</f>
        <v>Click to view SCTASK0010790</v>
      </c>
      <c r="M51"/>
      <c r="N51" s="2" t="str">
        <f t="shared" si="4"/>
        <v>重复</v>
      </c>
      <c r="O51" s="2" t="str">
        <f t="shared" si="5"/>
        <v>无</v>
      </c>
      <c r="P51" s="34">
        <f>IF(Table1[[#This Row],[Request Time]]&lt;&gt;"",Table1[[#This Row],[Arrival Time]]-Table1[[#This Row],[Request Time]],"")</f>
        <v>0</v>
      </c>
      <c r="Q51" s="35" t="str">
        <f>_xlfn.IFNA(IF(VLOOKUP(F51,Table2[[#All],[Token Type]:[Onsite Time]],3,0)&lt;P51,"NO","YES"),"")</f>
        <v>YES</v>
      </c>
      <c r="R51" s="6">
        <f>Table1[[#This Row],[Completed Time]]-Table1[[#This Row],[Arrival Time]]</f>
        <v>0.11111111110949423</v>
      </c>
      <c r="S51" s="5" t="e">
        <f t="shared" si="8"/>
        <v>#VALUE!</v>
      </c>
      <c r="T51" s="36"/>
      <c r="U51" s="31" cm="1">
        <f t="array" ref="U51">_xlfn.IFNA(ROUNDUP(Table1[[#This Row],[Duration]]/VLOOKUP(A51&amp;F51,CHOOSE({1,2},Table2[Site]&amp;Table2[Token Type],Table2[Token Hours]),2,0),0),"")</f>
        <v>2</v>
      </c>
      <c r="V51" s="31" cm="1">
        <f t="array" ref="V51">_xlfn.IFNA(LOOKUP(1,0/((Table2[Site]=Table1[[#This Row],[Site ID]])*(Table2[Token Type]=Table1[[#This Row],[Token Type]])),Table2[Unit Price]),"")</f>
        <v>240</v>
      </c>
      <c r="W51" s="31">
        <f>IFERROR(Table1[[#This Row],[Unitprice]]*Table1[[#This Row],[Number of Tokens]],"")</f>
        <v>480</v>
      </c>
      <c r="X51" s="31"/>
      <c r="Y51" s="31"/>
      <c r="Z51" s="31"/>
      <c r="AA51" s="31"/>
      <c r="AB51" s="31"/>
      <c r="AC51" s="31"/>
      <c r="AD51" s="2" t="s">
        <v>393</v>
      </c>
    </row>
    <row r="52" spans="1:30" s="29" customFormat="1">
      <c r="A52" s="29" t="s">
        <v>11</v>
      </c>
      <c r="B52" s="29" t="s">
        <v>113</v>
      </c>
      <c r="C52" s="29" t="s">
        <v>109</v>
      </c>
      <c r="D52" s="30" t="str">
        <f ca="1">_xlfn.IFNA(HYPERLINK("#"&amp;ADDRESS(MATCH(Log!A52,FEList!A:A,0)+MATCH(Log!C52,OFFSET(FEList!$B$1,MATCH(Log!A52,FEList!A:A,0)-1,0,COUNTIF(FEList!A:A,Log!A52),1),0)-1,2,4,1,"felist"),"Click for details of "&amp;A52&amp;"-"&amp;C52),"")</f>
        <v>Click for details of CU Beijing-高亚楠</v>
      </c>
      <c r="E52" s="29" t="s">
        <v>103</v>
      </c>
      <c r="F52" s="29" t="s">
        <v>13</v>
      </c>
      <c r="G52" s="31" t="str">
        <f>YEAR(Table1[[#This Row],[Request Time]])&amp;"-"&amp;MONTH(Table1[[#This Row],[Request Time]])</f>
        <v>2021-2</v>
      </c>
      <c r="H52" s="32">
        <v>44232.583333333336</v>
      </c>
      <c r="I52" s="33">
        <v>44232.583333333336</v>
      </c>
      <c r="J52" s="32">
        <v>44232.625</v>
      </c>
      <c r="K52" s="29" t="s">
        <v>222</v>
      </c>
      <c r="L52" s="30" t="str">
        <f>HYPERLINK("https://aipostation.apzones.com/tkt.do?tkt="&amp;Table1[[#This Row],[Ticket ID]],"Click to view "&amp;Table1[[#This Row],[Ticket ID]])</f>
        <v>Click to view SCTASK0010791</v>
      </c>
      <c r="M52"/>
      <c r="N52" s="2" t="str">
        <f t="shared" si="4"/>
        <v>重复</v>
      </c>
      <c r="O52" s="2" t="str">
        <f t="shared" si="5"/>
        <v>无</v>
      </c>
      <c r="P52" s="34">
        <f>IF(Table1[[#This Row],[Request Time]]&lt;&gt;"",Table1[[#This Row],[Arrival Time]]-Table1[[#This Row],[Request Time]],"")</f>
        <v>0</v>
      </c>
      <c r="Q52" s="35" t="str">
        <f>_xlfn.IFNA(IF(VLOOKUP(F52,Table2[[#All],[Token Type]:[Onsite Time]],3,0)&lt;P52,"NO","YES"),"")</f>
        <v>YES</v>
      </c>
      <c r="R52" s="6">
        <f>Table1[[#This Row],[Completed Time]]-Table1[[#This Row],[Arrival Time]]</f>
        <v>4.1666666664241347E-2</v>
      </c>
      <c r="S52" s="5" t="e">
        <f t="shared" si="8"/>
        <v>#VALUE!</v>
      </c>
      <c r="T52" s="36"/>
      <c r="U52" s="31" cm="1">
        <f t="array" ref="U52">_xlfn.IFNA(ROUNDUP(Table1[[#This Row],[Duration]]/VLOOKUP(A52&amp;F52,CHOOSE({1,2},Table2[Site]&amp;Table2[Token Type],Table2[Token Hours]),2,0),0),"")</f>
        <v>1</v>
      </c>
      <c r="V52" s="31" cm="1">
        <f t="array" ref="V52">_xlfn.IFNA(LOOKUP(1,0/((Table2[Site]=Table1[[#This Row],[Site ID]])*(Table2[Token Type]=Table1[[#This Row],[Token Type]])),Table2[Unit Price]),"")</f>
        <v>240</v>
      </c>
      <c r="W52" s="31">
        <f>IFERROR(Table1[[#This Row],[Unitprice]]*Table1[[#This Row],[Number of Tokens]],"")</f>
        <v>240</v>
      </c>
      <c r="X52" s="31"/>
      <c r="Y52" s="31"/>
      <c r="Z52" s="31"/>
      <c r="AA52" s="31"/>
      <c r="AB52" s="31"/>
      <c r="AC52" s="31"/>
      <c r="AD52" s="2" t="s">
        <v>393</v>
      </c>
    </row>
    <row r="53" spans="1:30">
      <c r="A53" t="s">
        <v>8</v>
      </c>
      <c r="B53" t="s">
        <v>118</v>
      </c>
      <c r="C53" t="s">
        <v>58</v>
      </c>
      <c r="D53" s="26" t="str">
        <f ca="1">_xlfn.IFNA(HYPERLINK("#"&amp;ADDRESS(MATCH(Log!A53,FEList!A:A,0)+MATCH(Log!C53,OFFSET(FEList!$B$1,MATCH(Log!A53,FEList!A:A,0)-1,0,COUNTIF(FEList!A:A,Log!A53),1),0)-1,2,4,1,"felist"),"Click for details of "&amp;A53&amp;"-"&amp;C53),"")</f>
        <v>Click for details of CU Shanghai-钟一帆</v>
      </c>
      <c r="E53" t="s">
        <v>103</v>
      </c>
      <c r="F53" t="s">
        <v>13</v>
      </c>
      <c r="G53" s="2" t="str">
        <f>YEAR(Table1[[#This Row],[Request Time]])&amp;"-"&amp;MONTH(Table1[[#This Row],[Request Time]])</f>
        <v>2021-2</v>
      </c>
      <c r="H53" s="3">
        <v>44232.583333333336</v>
      </c>
      <c r="I53" s="27">
        <v>44232.583333333336</v>
      </c>
      <c r="J53" s="3">
        <v>44232.611111111109</v>
      </c>
      <c r="K53" t="s">
        <v>223</v>
      </c>
      <c r="L53" s="26" t="str">
        <f>HYPERLINK("https://aipostation.apzones.com/tkt.do?tkt="&amp;Table1[[#This Row],[Ticket ID]],"Click to view "&amp;Table1[[#This Row],[Ticket ID]])</f>
        <v>Click to view SCTASK0010796</v>
      </c>
      <c r="N53" s="2" t="str">
        <f t="shared" si="4"/>
        <v>重复</v>
      </c>
      <c r="O53" s="2" t="str">
        <f t="shared" si="5"/>
        <v>无</v>
      </c>
      <c r="P53" s="6">
        <f>IF(Table1[[#This Row],[Request Time]]&lt;&gt;"",Table1[[#This Row],[Arrival Time]]-Table1[[#This Row],[Request Time]],"")</f>
        <v>0</v>
      </c>
      <c r="Q53" s="5" t="str">
        <f>_xlfn.IFNA(IF(VLOOKUP(F53,Table2[[#All],[Token Type]:[Onsite Time]],3,0)&lt;P53,"NO","YES"),"")</f>
        <v>YES</v>
      </c>
      <c r="R53" s="6">
        <f>Table1[[#This Row],[Completed Time]]-Table1[[#This Row],[Arrival Time]]</f>
        <v>2.7777777773735579E-2</v>
      </c>
      <c r="S53" s="5" t="e">
        <f t="shared" si="8"/>
        <v>#VALUE!</v>
      </c>
      <c r="T53" s="24"/>
      <c r="U53" s="2" cm="1">
        <f t="array" ref="U53">_xlfn.IFNA(ROUNDUP(Table1[[#This Row],[Duration]]/VLOOKUP(A53&amp;F53,CHOOSE({1,2},Table2[Site]&amp;Table2[Token Type],Table2[Token Hours]),2,0),0),"")</f>
        <v>1</v>
      </c>
      <c r="V53" s="2" cm="1">
        <f t="array" ref="V53">_xlfn.IFNA(LOOKUP(1,0/((Table2[Site]=Table1[[#This Row],[Site ID]])*(Table2[Token Type]=Table1[[#This Row],[Token Type]])),Table2[Unit Price]),"")</f>
        <v>240</v>
      </c>
      <c r="W53" s="2">
        <f>IFERROR(Table1[[#This Row],[Unitprice]]*Table1[[#This Row],[Number of Tokens]],"")</f>
        <v>240</v>
      </c>
      <c r="X53" s="2"/>
      <c r="Y53" s="2"/>
      <c r="Z53" s="2" t="s">
        <v>387</v>
      </c>
      <c r="AA53" s="2" t="s">
        <v>388</v>
      </c>
      <c r="AB53" s="2" t="s">
        <v>349</v>
      </c>
      <c r="AC53" s="2"/>
      <c r="AD53" s="2" t="s">
        <v>392</v>
      </c>
    </row>
    <row r="54" spans="1:30" hidden="1">
      <c r="A54" t="s">
        <v>185</v>
      </c>
      <c r="B54" t="s">
        <v>118</v>
      </c>
      <c r="C54" t="s">
        <v>186</v>
      </c>
      <c r="D54" s="26" t="str">
        <f ca="1">_xlfn.IFNA(HYPERLINK("#"&amp;ADDRESS(MATCH(Log!A54,FEList!A:A,0)+MATCH(Log!C54,OFFSET(FEList!$B$1,MATCH(Log!A54,FEList!A:A,0)-1,0,COUNTIF(FEList!A:A,Log!A54),1),0)-1,2,4,1,"felist"),"Click for details of "&amp;A54&amp;"-"&amp;C54),"")</f>
        <v>Click for details of CT Chengdu-任飞</v>
      </c>
      <c r="E54" t="s">
        <v>103</v>
      </c>
      <c r="F54" t="s">
        <v>13</v>
      </c>
      <c r="G54" s="2" t="str">
        <f>YEAR(Table1[[#This Row],[Request Time]])&amp;"-"&amp;MONTH(Table1[[#This Row],[Request Time]])</f>
        <v>2021-2</v>
      </c>
      <c r="H54" s="3">
        <v>44231.65902777778</v>
      </c>
      <c r="I54" s="27">
        <v>44231.7</v>
      </c>
      <c r="J54" s="3">
        <v>44231.800694444442</v>
      </c>
      <c r="K54" t="s">
        <v>224</v>
      </c>
      <c r="L54" s="26" t="str">
        <f>HYPERLINK("https://aipostation.apzones.com/tkt.do?tkt="&amp;Table1[[#This Row],[Ticket ID]],"Click to view "&amp;Table1[[#This Row],[Ticket ID]])</f>
        <v>Click to view SCTASK0010793</v>
      </c>
      <c r="N54" s="2" t="str">
        <f t="shared" si="4"/>
        <v>重复</v>
      </c>
      <c r="O54" s="2" t="str">
        <f t="shared" si="5"/>
        <v>无</v>
      </c>
      <c r="P54" s="6">
        <f>IF(Table1[[#This Row],[Request Time]]&lt;&gt;"",Table1[[#This Row],[Arrival Time]]-Table1[[#This Row],[Request Time]],"")</f>
        <v>4.0972222217533272E-2</v>
      </c>
      <c r="Q54" s="5" t="str">
        <f>_xlfn.IFNA(IF(VLOOKUP(F54,Table2[[#All],[Token Type]:[Onsite Time]],3,0)&lt;P54,"NO","YES"),"")</f>
        <v>YES</v>
      </c>
      <c r="R54" s="6">
        <f>Table1[[#This Row],[Completed Time]]-Table1[[#This Row],[Arrival Time]]</f>
        <v>0.10069444444525288</v>
      </c>
      <c r="S54" s="5" t="e">
        <f t="shared" ref="S54:S55" si="9">NETWORKDAYS(A53,B53)*9-9+(MOD(B53,1)-MOD(A53,1))*24</f>
        <v>#VALUE!</v>
      </c>
      <c r="T54" s="24"/>
      <c r="U54" s="2" cm="1">
        <f t="array" ref="U54">_xlfn.IFNA(ROUNDUP(Table1[[#This Row],[Duration]]/VLOOKUP(A54&amp;F54,CHOOSE({1,2},Table2[Site]&amp;Table2[Token Type],Table2[Token Hours]),2,0),0),"")</f>
        <v>2</v>
      </c>
      <c r="V54" s="2" cm="1">
        <f t="array" ref="V54">_xlfn.IFNA(LOOKUP(1,0/((Table2[Site]=Table1[[#This Row],[Site ID]])*(Table2[Token Type]=Table1[[#This Row],[Token Type]])),Table2[Unit Price]),"")</f>
        <v>200</v>
      </c>
      <c r="W54" s="2">
        <f>IFERROR(Table1[[#This Row],[Unitprice]]*Table1[[#This Row],[Number of Tokens]],"")</f>
        <v>400</v>
      </c>
      <c r="X54" s="2"/>
      <c r="Y54" s="2"/>
      <c r="Z54" s="2"/>
      <c r="AA54" s="2"/>
      <c r="AB54" s="2"/>
      <c r="AC54" s="2"/>
      <c r="AD54" s="2"/>
    </row>
    <row r="55" spans="1:30" hidden="1">
      <c r="A55" t="s">
        <v>22</v>
      </c>
      <c r="B55" t="s">
        <v>118</v>
      </c>
      <c r="C55" t="s">
        <v>191</v>
      </c>
      <c r="D55" s="26" t="str">
        <f ca="1">_xlfn.IFNA(HYPERLINK("#"&amp;ADDRESS(MATCH(Log!A55,FEList!A:A,0)+MATCH(Log!C55,OFFSET(FEList!$B$1,MATCH(Log!A55,FEList!A:A,0)-1,0,COUNTIF(FEList!A:A,Log!A55),1),0)-1,2,4,1,"felist"),"Click for details of "&amp;A55&amp;"-"&amp;C55),"")</f>
        <v>Click for details of CT Shanghai-周韬</v>
      </c>
      <c r="E55" t="s">
        <v>103</v>
      </c>
      <c r="F55" t="s">
        <v>13</v>
      </c>
      <c r="G55" s="2" t="str">
        <f>YEAR(Table1[[#This Row],[Request Time]])&amp;"-"&amp;MONTH(Table1[[#This Row],[Request Time]])</f>
        <v>2021-2</v>
      </c>
      <c r="H55" s="3">
        <v>44231.692361111112</v>
      </c>
      <c r="I55" s="27">
        <v>44231.711805555555</v>
      </c>
      <c r="J55" s="3">
        <v>44231.750694444447</v>
      </c>
      <c r="K55" t="s">
        <v>225</v>
      </c>
      <c r="L55" s="26" t="str">
        <f>HYPERLINK("https://aipostation.apzones.com/tkt.do?tkt="&amp;Table1[[#This Row],[Ticket ID]],"Click to view "&amp;Table1[[#This Row],[Ticket ID]])</f>
        <v>Click to view SCTASK0010795</v>
      </c>
      <c r="N55" s="2" t="str">
        <f t="shared" si="4"/>
        <v>无</v>
      </c>
      <c r="O55" s="2" t="str">
        <f t="shared" si="5"/>
        <v>无</v>
      </c>
      <c r="P55" s="6">
        <f>IF(Table1[[#This Row],[Request Time]]&lt;&gt;"",Table1[[#This Row],[Arrival Time]]-Table1[[#This Row],[Request Time]],"")</f>
        <v>1.9444444442342501E-2</v>
      </c>
      <c r="Q55" s="5" t="str">
        <f>_xlfn.IFNA(IF(VLOOKUP(F55,Table2[[#All],[Token Type]:[Onsite Time]],3,0)&lt;P55,"NO","YES"),"")</f>
        <v>YES</v>
      </c>
      <c r="R55" s="6">
        <f>Table1[[#This Row],[Completed Time]]-Table1[[#This Row],[Arrival Time]]</f>
        <v>3.888888889196096E-2</v>
      </c>
      <c r="S55" s="5" t="e">
        <f t="shared" si="9"/>
        <v>#VALUE!</v>
      </c>
      <c r="T55" s="24"/>
      <c r="U55" s="2" cm="1">
        <f t="array" ref="U55">_xlfn.IFNA(ROUNDUP(Table1[[#This Row],[Duration]]/VLOOKUP(A55&amp;F55,CHOOSE({1,2},Table2[Site]&amp;Table2[Token Type],Table2[Token Hours]),2,0),0),"")</f>
        <v>1</v>
      </c>
      <c r="V55" s="2" cm="1">
        <f t="array" ref="V55">_xlfn.IFNA(LOOKUP(1,0/((Table2[Site]=Table1[[#This Row],[Site ID]])*(Table2[Token Type]=Table1[[#This Row],[Token Type]])),Table2[Unit Price]),"")</f>
        <v>200</v>
      </c>
      <c r="W55" s="2">
        <f>IFERROR(Table1[[#This Row],[Unitprice]]*Table1[[#This Row],[Number of Tokens]],"")</f>
        <v>200</v>
      </c>
      <c r="X55" s="2"/>
      <c r="Y55" s="2"/>
      <c r="Z55" s="2"/>
      <c r="AA55" s="2"/>
      <c r="AB55" s="2"/>
      <c r="AC55" s="2"/>
      <c r="AD55" s="2"/>
    </row>
    <row r="56" spans="1:30" s="29" customFormat="1">
      <c r="A56" s="29" t="s">
        <v>10</v>
      </c>
      <c r="B56" s="29" t="s">
        <v>108</v>
      </c>
      <c r="C56" s="29" t="s">
        <v>59</v>
      </c>
      <c r="D56" s="30" t="str">
        <f ca="1">_xlfn.IFNA(HYPERLINK("#"&amp;ADDRESS(MATCH(Log!A56,FEList!A:A,0)+MATCH(Log!C56,OFFSET(FEList!$B$1,MATCH(Log!A56,FEList!A:A,0)-1,0,COUNTIF(FEList!A:A,Log!A56),1),0)-1,2,4,1,"felist"),"Click for details of "&amp;A56&amp;"-"&amp;C56),"")</f>
        <v>Click for details of CU Chengdu-金浩来</v>
      </c>
      <c r="E56" s="29" t="s">
        <v>103</v>
      </c>
      <c r="F56" s="29" t="s">
        <v>13</v>
      </c>
      <c r="G56" s="31" t="str">
        <f>YEAR(Table1[[#This Row],[Request Time]])&amp;"-"&amp;MONTH(Table1[[#This Row],[Request Time]])</f>
        <v>2021-2</v>
      </c>
      <c r="H56" s="32">
        <v>44234.583333333299</v>
      </c>
      <c r="I56" s="33">
        <v>44234.592361111099</v>
      </c>
      <c r="J56" s="32">
        <v>44234.710416666698</v>
      </c>
      <c r="K56" s="29" t="s">
        <v>228</v>
      </c>
      <c r="L56" s="30" t="str">
        <f>HYPERLINK("https://aipostation.apzones.com/tkt.do?tkt="&amp;Table1[[#This Row],[Ticket ID]],"Click to view "&amp;Table1[[#This Row],[Ticket ID]])</f>
        <v>Click to view RITM0010696</v>
      </c>
      <c r="M56"/>
      <c r="N56" s="2" t="str">
        <f t="shared" si="4"/>
        <v>重复</v>
      </c>
      <c r="O56" s="2" t="str">
        <f t="shared" si="5"/>
        <v>无</v>
      </c>
      <c r="P56" s="34">
        <f>IF(Table1[[#This Row],[Request Time]]&lt;&gt;"",Table1[[#This Row],[Arrival Time]]-Table1[[#This Row],[Request Time]],"")</f>
        <v>9.0277777999290265E-3</v>
      </c>
      <c r="Q56" s="35" t="str">
        <f>_xlfn.IFNA(IF(VLOOKUP(F56,Table2[[#All],[Token Type]:[Onsite Time]],3,0)&lt;P56,"NO","YES"),"")</f>
        <v>YES</v>
      </c>
      <c r="R56" s="6">
        <f>Table1[[#This Row],[Completed Time]]-Table1[[#This Row],[Arrival Time]]</f>
        <v>0.11805555559840286</v>
      </c>
      <c r="S56" s="5" t="e">
        <f>NETWORKDAYS(A55,B55)*9-9+(MOD(B55,1)-MOD(A55,1))*24</f>
        <v>#VALUE!</v>
      </c>
      <c r="T56" s="36"/>
      <c r="U56" s="31" cm="1">
        <f t="array" ref="U56">_xlfn.IFNA(ROUNDUP(Table1[[#This Row],[Duration]]/VLOOKUP(A56&amp;F56,CHOOSE({1,2},Table2[Site]&amp;Table2[Token Type],Table2[Token Hours]),2,0),0),"")</f>
        <v>2</v>
      </c>
      <c r="V56" s="31" cm="1">
        <f t="array" ref="V56">_xlfn.IFNA(LOOKUP(1,0/((Table2[Site]=Table1[[#This Row],[Site ID]])*(Table2[Token Type]=Table1[[#This Row],[Token Type]])),Table2[Unit Price]),"")</f>
        <v>240</v>
      </c>
      <c r="W56" s="31">
        <f>IFERROR(Table1[[#This Row],[Unitprice]]*Table1[[#This Row],[Number of Tokens]],"")</f>
        <v>480</v>
      </c>
      <c r="X56" s="31"/>
      <c r="Y56" s="31"/>
      <c r="Z56" s="31"/>
      <c r="AA56" s="31"/>
      <c r="AB56" s="31"/>
      <c r="AC56" s="31"/>
      <c r="AD56" s="2" t="s">
        <v>393</v>
      </c>
    </row>
    <row r="57" spans="1:30" s="29" customFormat="1" hidden="1">
      <c r="A57" s="29" t="s">
        <v>22</v>
      </c>
      <c r="B57" s="29" t="s">
        <v>108</v>
      </c>
      <c r="C57" s="29" t="s">
        <v>191</v>
      </c>
      <c r="D57" s="30" t="str">
        <f ca="1">_xlfn.IFNA(HYPERLINK("#"&amp;ADDRESS(MATCH(Log!A57,FEList!A:A,0)+MATCH(Log!C57,OFFSET(FEList!$B$1,MATCH(Log!A57,FEList!A:A,0)-1,0,COUNTIF(FEList!A:A,Log!A57),1),0)-1,2,4,1,"felist"),"Click for details of "&amp;A57&amp;"-"&amp;C57),"")</f>
        <v>Click for details of CT Shanghai-周韬</v>
      </c>
      <c r="E57" s="29" t="s">
        <v>103</v>
      </c>
      <c r="F57" s="29" t="s">
        <v>13</v>
      </c>
      <c r="G57" s="31" t="s">
        <v>229</v>
      </c>
      <c r="H57" s="32">
        <v>44229.443749999999</v>
      </c>
      <c r="I57" s="33">
        <v>44229.509027777778</v>
      </c>
      <c r="J57" s="32">
        <v>44229.634027777778</v>
      </c>
      <c r="K57" s="29" t="s">
        <v>230</v>
      </c>
      <c r="L57" s="30" t="str">
        <f>HYPERLINK("https://aipostation.apzones.com/tkt.do?tkt="&amp;Table1[[#This Row],[Ticket ID]],"Click to view "&amp;Table1[[#This Row],[Ticket ID]])</f>
        <v>Click to view SCTASK0010783</v>
      </c>
      <c r="M57"/>
      <c r="N57" s="2" t="str">
        <f t="shared" si="4"/>
        <v>重复</v>
      </c>
      <c r="O57" s="2" t="str">
        <f t="shared" si="5"/>
        <v>无</v>
      </c>
      <c r="P57" s="34">
        <f>IF(Table1[[#This Row],[Request Time]]&lt;&gt;"",Table1[[#This Row],[Arrival Time]]-Table1[[#This Row],[Request Time]],"")</f>
        <v>6.5277777779556345E-2</v>
      </c>
      <c r="Q57" s="35" t="str">
        <f>_xlfn.IFNA(IF(VLOOKUP(F57,Table2[[#All],[Token Type]:[Onsite Time]],3,0)&lt;P57,"NO","YES"),"")</f>
        <v>YES</v>
      </c>
      <c r="R57" s="6">
        <f>Table1[[#This Row],[Completed Time]]-Table1[[#This Row],[Arrival Time]]</f>
        <v>0.125</v>
      </c>
      <c r="S57" s="5" t="e">
        <f>NETWORKDAYS(A56,B56)*9-9+(MOD(B56,1)-MOD(A56,1))*24</f>
        <v>#VALUE!</v>
      </c>
      <c r="T57" s="36"/>
      <c r="U57" s="31" cm="1">
        <f t="array" ref="U57">_xlfn.IFNA(ROUNDUP(Table1[[#This Row],[Duration]]/VLOOKUP(A57&amp;F57,CHOOSE({1,2},Table2[Site]&amp;Table2[Token Type],Table2[Token Hours]),2,0),0),"")</f>
        <v>2</v>
      </c>
      <c r="V57" s="31" cm="1">
        <f t="array" ref="V57">_xlfn.IFNA(LOOKUP(1,0/((Table2[Site]=Table1[[#This Row],[Site ID]])*(Table2[Token Type]=Table1[[#This Row],[Token Type]])),Table2[Unit Price]),"")</f>
        <v>200</v>
      </c>
      <c r="W57" s="31">
        <f>IFERROR(Table1[[#This Row],[Unitprice]]*Table1[[#This Row],[Number of Tokens]],"")</f>
        <v>400</v>
      </c>
      <c r="X57" s="31"/>
      <c r="Y57" s="31"/>
      <c r="Z57" s="31"/>
      <c r="AA57" s="31"/>
      <c r="AB57" s="31"/>
      <c r="AC57" s="31"/>
      <c r="AD57" s="31"/>
    </row>
    <row r="58" spans="1:30">
      <c r="A58" t="s">
        <v>167</v>
      </c>
      <c r="B58" t="s">
        <v>117</v>
      </c>
      <c r="C58" t="s">
        <v>231</v>
      </c>
      <c r="D58" s="26" t="str">
        <f ca="1">_xlfn.IFNA(HYPERLINK("#"&amp;ADDRESS(MATCH(Log!A58,FEList!A:A,0)+MATCH(Log!C58,OFFSET(FEList!$B$1,MATCH(Log!A58,FEList!A:A,0)-1,0,COUNTIF(FEList!A:A,Log!A58),1),0)-1,2,4,1,"felist"),"Click for details of "&amp;A58&amp;"-"&amp;C58),"")</f>
        <v/>
      </c>
      <c r="E58" t="s">
        <v>103</v>
      </c>
      <c r="F58" t="s">
        <v>13</v>
      </c>
      <c r="G58" s="2" t="str">
        <f>YEAR(Table1[[#This Row],[Request Time]])&amp;"-"&amp;MONTH(Table1[[#This Row],[Request Time]])</f>
        <v>2021-2</v>
      </c>
      <c r="H58" s="3">
        <v>44246.416666666664</v>
      </c>
      <c r="I58" s="27">
        <v>44246.433333333334</v>
      </c>
      <c r="J58" s="3">
        <v>44246.482638888891</v>
      </c>
      <c r="K58" t="s">
        <v>232</v>
      </c>
      <c r="L58" s="26" t="str">
        <f>HYPERLINK("https://aipostation.apzones.com/tkt.do?tkt="&amp;Table1[[#This Row],[Ticket ID]],"Click to view "&amp;Table1[[#This Row],[Ticket ID]])</f>
        <v>Click to view SCTASK0010823</v>
      </c>
      <c r="N58" s="2" t="str">
        <f t="shared" si="4"/>
        <v>重复</v>
      </c>
      <c r="O58" s="2" t="str">
        <f t="shared" si="5"/>
        <v>无</v>
      </c>
      <c r="P58" s="6">
        <f>IF(Table1[[#This Row],[Request Time]]&lt;&gt;"",Table1[[#This Row],[Arrival Time]]-Table1[[#This Row],[Request Time]],"")</f>
        <v>1.6666666670062114E-2</v>
      </c>
      <c r="Q58" s="5" t="str">
        <f>_xlfn.IFNA(IF(VLOOKUP(F58,Table2[[#All],[Token Type]:[Onsite Time]],3,0)&lt;P58,"NO","YES"),"")</f>
        <v>YES</v>
      </c>
      <c r="R58" s="6">
        <f>Table1[[#This Row],[Completed Time]]-Table1[[#This Row],[Arrival Time]]</f>
        <v>4.9305555556202307E-2</v>
      </c>
      <c r="S58" s="5" t="e">
        <f>NETWORKDAYS(A57,B57)*9-9+(MOD(B57,1)-MOD(A57,1))*24</f>
        <v>#VALUE!</v>
      </c>
      <c r="T58" s="24"/>
      <c r="U58" s="2" cm="1">
        <f t="array" ref="U58">_xlfn.IFNA(ROUNDUP(Table1[[#This Row],[Duration]]/VLOOKUP(A58&amp;F58,CHOOSE({1,2},Table2[Site]&amp;Table2[Token Type],Table2[Token Hours]),2,0),0),"")</f>
        <v>1</v>
      </c>
      <c r="V58" s="2" cm="1">
        <f t="array" ref="V58">_xlfn.IFNA(LOOKUP(1,0/((Table2[Site]=Table1[[#This Row],[Site ID]])*(Table2[Token Type]=Table1[[#This Row],[Token Type]])),Table2[Unit Price]),"")</f>
        <v>240</v>
      </c>
      <c r="W58" s="2">
        <f>IFERROR(Table1[[#This Row],[Unitprice]]*Table1[[#This Row],[Number of Tokens]],"")</f>
        <v>240</v>
      </c>
      <c r="X58" s="2"/>
      <c r="Y58" s="2"/>
      <c r="Z58" s="2" t="s">
        <v>389</v>
      </c>
      <c r="AA58" s="2" t="s">
        <v>390</v>
      </c>
      <c r="AB58" s="2" t="s">
        <v>373</v>
      </c>
      <c r="AC58" s="2"/>
      <c r="AD58" s="2" t="s">
        <v>392</v>
      </c>
    </row>
    <row r="59" spans="1:30" hidden="1">
      <c r="A59" t="s">
        <v>100</v>
      </c>
      <c r="B59" t="s">
        <v>115</v>
      </c>
      <c r="C59" t="s">
        <v>233</v>
      </c>
      <c r="D59" s="26" t="str">
        <f ca="1">_xlfn.IFNA(HYPERLINK("#"&amp;ADDRESS(MATCH(Log!A59,FEList!A:A,0)+MATCH(Log!C59,OFFSET(FEList!$B$1,MATCH(Log!A59,FEList!A:A,0)-1,0,COUNTIF(FEList!A:A,Log!A59),1),0)-1,2,4,1,"felist"),"Click for details of "&amp;A59&amp;"-"&amp;C59),"")</f>
        <v/>
      </c>
      <c r="E59" t="s">
        <v>103</v>
      </c>
      <c r="F59" t="s">
        <v>13</v>
      </c>
      <c r="G59" s="2" t="str">
        <f>YEAR(Table1[[#This Row],[Request Time]])&amp;"-"&amp;MONTH(Table1[[#This Row],[Request Time]])</f>
        <v>2021-2</v>
      </c>
      <c r="H59" s="27">
        <v>44251.583333333336</v>
      </c>
      <c r="I59" s="27">
        <v>44251.586805555555</v>
      </c>
      <c r="J59" s="27">
        <v>44251.652777777781</v>
      </c>
      <c r="K59" t="s">
        <v>234</v>
      </c>
      <c r="L59" s="26" t="str">
        <f>HYPERLINK("https://aipostation.apzones.com/tkt.do?tkt="&amp;Table1[[#This Row],[Ticket ID]],"Click to view "&amp;Table1[[#This Row],[Ticket ID]])</f>
        <v>Click to view RITM0010733</v>
      </c>
      <c r="N59" s="2" t="str">
        <f t="shared" si="4"/>
        <v>重复</v>
      </c>
      <c r="O59" s="2" t="str">
        <f t="shared" si="5"/>
        <v>无</v>
      </c>
      <c r="P59" s="6">
        <f>IF(Table1[[#This Row],[Request Time]]&lt;&gt;"",Table1[[#This Row],[Arrival Time]]-Table1[[#This Row],[Request Time]],"")</f>
        <v>3.4722222189884633E-3</v>
      </c>
      <c r="Q59" s="5" t="str">
        <f>_xlfn.IFNA(IF(VLOOKUP(F59,Table2[[#All],[Token Type]:[Onsite Time]],3,0)&lt;P59,"NO","YES"),"")</f>
        <v>YES</v>
      </c>
      <c r="R59" s="6">
        <f>Table1[[#This Row],[Completed Time]]-Table1[[#This Row],[Arrival Time]]</f>
        <v>6.5972222226264421E-2</v>
      </c>
      <c r="S59" s="5" t="e">
        <f>NETWORKDAYS(A58,B58)*9-9+(MOD(B58,1)-MOD(A58,1))*24</f>
        <v>#VALUE!</v>
      </c>
      <c r="T59" s="24"/>
      <c r="U59" s="2" cm="1">
        <f t="array" ref="U59">_xlfn.IFNA(ROUNDUP(Table1[[#This Row],[Duration]]/VLOOKUP(A59&amp;F59,CHOOSE({1,2},Table2[Site]&amp;Table2[Token Type],Table2[Token Hours]),2,0),0),"")</f>
        <v>1</v>
      </c>
      <c r="V59" s="2" cm="1">
        <f t="array" ref="V59">_xlfn.IFNA(LOOKUP(1,0/((Table2[Site]=Table1[[#This Row],[Site ID]])*(Table2[Token Type]=Table1[[#This Row],[Token Type]])),Table2[Unit Price]),"")</f>
        <v>1000</v>
      </c>
      <c r="W59" s="2">
        <f>IFERROR(Table1[[#This Row],[Unitprice]]*Table1[[#This Row],[Number of Tokens]],"")</f>
        <v>1000</v>
      </c>
      <c r="X59" s="2"/>
      <c r="Y59" s="2"/>
      <c r="Z59" s="2"/>
      <c r="AA59" s="2"/>
      <c r="AB59" s="2"/>
      <c r="AC59" s="2"/>
      <c r="AD59" s="2"/>
    </row>
    <row r="60" spans="1:30" s="29" customFormat="1">
      <c r="A60" s="29" t="s">
        <v>8</v>
      </c>
      <c r="B60" s="29" t="s">
        <v>108</v>
      </c>
      <c r="C60" s="29" t="s">
        <v>58</v>
      </c>
      <c r="D60" s="30" t="str">
        <f ca="1">_xlfn.IFNA(HYPERLINK("#"&amp;ADDRESS(MATCH(Log!A60,FEList!A:A,0)+MATCH(Log!C60,OFFSET(FEList!$B$1,MATCH(Log!A60,FEList!A:A,0)-1,0,COUNTIF(FEList!A:A,Log!A60),1),0)-1,2,4,1,"felist"),"Click for details of "&amp;A60&amp;"-"&amp;C60),"")</f>
        <v>Click for details of CU Shanghai-钟一帆</v>
      </c>
      <c r="E60" s="29" t="s">
        <v>103</v>
      </c>
      <c r="F60" s="29" t="s">
        <v>13</v>
      </c>
      <c r="G60" s="31" t="s">
        <v>229</v>
      </c>
      <c r="H60" s="32">
        <v>44250.418749999997</v>
      </c>
      <c r="I60" s="33">
        <v>44250.419444444444</v>
      </c>
      <c r="J60" s="32">
        <v>44250.465277777781</v>
      </c>
      <c r="K60" s="29" t="s">
        <v>237</v>
      </c>
      <c r="L60" s="30" t="str">
        <f>HYPERLINK("https://aipostation.apzones.com/tkt.do?tkt="&amp;Table1[[#This Row],[Ticket ID]],"Click to view "&amp;Table1[[#This Row],[Ticket ID]])</f>
        <v>Click to view SCTASK0010814</v>
      </c>
      <c r="M60"/>
      <c r="N60" s="2" t="str">
        <f t="shared" si="4"/>
        <v>重复</v>
      </c>
      <c r="O60" s="2" t="str">
        <f t="shared" si="5"/>
        <v>无</v>
      </c>
      <c r="P60" s="34">
        <f>IF(Table1[[#This Row],[Request Time]]&lt;&gt;"",Table1[[#This Row],[Arrival Time]]-Table1[[#This Row],[Request Time]],"")</f>
        <v>6.944444467080757E-4</v>
      </c>
      <c r="Q60" s="35" t="str">
        <f>_xlfn.IFNA(IF(VLOOKUP(F60,Table2[[#All],[Token Type]:[Onsite Time]],3,0)&lt;P60,"NO","YES"),"")</f>
        <v>YES</v>
      </c>
      <c r="R60" s="6">
        <f>Table1[[#This Row],[Completed Time]]-Table1[[#This Row],[Arrival Time]]</f>
        <v>4.5833333337213844E-2</v>
      </c>
      <c r="S60" s="5" t="e">
        <f t="shared" ref="S60:S61" si="10">NETWORKDAYS(A59,B59)*9-9+(MOD(B59,1)-MOD(A59,1))*24</f>
        <v>#VALUE!</v>
      </c>
      <c r="T60" s="36"/>
      <c r="U60" s="31" cm="1">
        <f t="array" ref="U60">_xlfn.IFNA(ROUNDUP(Table1[[#This Row],[Duration]]/VLOOKUP(A60&amp;F60,CHOOSE({1,2},Table2[Site]&amp;Table2[Token Type],Table2[Token Hours]),2,0),0),"")</f>
        <v>1</v>
      </c>
      <c r="V60" s="31" cm="1">
        <f t="array" ref="V60">_xlfn.IFNA(LOOKUP(1,0/((Table2[Site]=Table1[[#This Row],[Site ID]])*(Table2[Token Type]=Table1[[#This Row],[Token Type]])),Table2[Unit Price]),"")</f>
        <v>240</v>
      </c>
      <c r="W60" s="31">
        <f>IFERROR(Table1[[#This Row],[Unitprice]]*Table1[[#This Row],[Number of Tokens]],"")</f>
        <v>240</v>
      </c>
      <c r="X60" s="31"/>
      <c r="Y60" s="31"/>
      <c r="Z60" s="31"/>
      <c r="AA60" s="31"/>
      <c r="AB60" s="31"/>
      <c r="AC60" s="31"/>
      <c r="AD60" s="2" t="s">
        <v>393</v>
      </c>
    </row>
    <row r="61" spans="1:30" s="29" customFormat="1">
      <c r="A61" s="29" t="s">
        <v>235</v>
      </c>
      <c r="B61" s="29" t="s">
        <v>108</v>
      </c>
      <c r="C61" s="29" t="s">
        <v>236</v>
      </c>
      <c r="D61" s="30" t="str">
        <f ca="1">_xlfn.IFNA(HYPERLINK("#"&amp;ADDRESS(MATCH(Log!A61,FEList!A:A,0)+MATCH(Log!C61,OFFSET(FEList!$B$1,MATCH(Log!A61,FEList!A:A,0)-1,0,COUNTIF(FEList!A:A,Log!A61),1),0)-1,2,4,1,"felist"),"Click for details of "&amp;A61&amp;"-"&amp;C61),"")</f>
        <v/>
      </c>
      <c r="E61" s="29" t="s">
        <v>103</v>
      </c>
      <c r="F61" s="29" t="s">
        <v>13</v>
      </c>
      <c r="G61" s="31" t="s">
        <v>229</v>
      </c>
      <c r="H61" s="32">
        <v>44252.425694444442</v>
      </c>
      <c r="I61" s="33">
        <v>44252.426388888889</v>
      </c>
      <c r="J61" s="32">
        <v>44252.5</v>
      </c>
      <c r="K61" s="29" t="s">
        <v>309</v>
      </c>
      <c r="L61" s="30" t="str">
        <f>HYPERLINK("https://aipostation.apzones.com/tkt.do?tkt="&amp;Table1[[#This Row],[Ticket ID]],"Click to view "&amp;Table1[[#This Row],[Ticket ID]])</f>
        <v>Click to view SCTASK0010811</v>
      </c>
      <c r="M61"/>
      <c r="N61" s="2" t="str">
        <f t="shared" si="4"/>
        <v>重复</v>
      </c>
      <c r="O61" s="2" t="str">
        <f t="shared" si="5"/>
        <v>无</v>
      </c>
      <c r="P61" s="34">
        <f>IF(Table1[[#This Row],[Request Time]]&lt;&gt;"",Table1[[#This Row],[Arrival Time]]-Table1[[#This Row],[Request Time]],"")</f>
        <v>6.944444467080757E-4</v>
      </c>
      <c r="Q61" s="35" t="str">
        <f>_xlfn.IFNA(IF(VLOOKUP(F61,Table2[[#All],[Token Type]:[Onsite Time]],3,0)&lt;P61,"NO","YES"),"")</f>
        <v>YES</v>
      </c>
      <c r="R61" s="6">
        <f>Table1[[#This Row],[Completed Time]]-Table1[[#This Row],[Arrival Time]]</f>
        <v>7.3611111110949423E-2</v>
      </c>
      <c r="S61" s="5" t="e">
        <f t="shared" si="10"/>
        <v>#VALUE!</v>
      </c>
      <c r="T61" s="36"/>
      <c r="U61" s="31" cm="1">
        <f t="array" ref="U61">_xlfn.IFNA(ROUNDUP(Table1[[#This Row],[Duration]]/VLOOKUP(A61&amp;F61,CHOOSE({1,2},Table2[Site]&amp;Table2[Token Type],Table2[Token Hours]),2,0),0),"")</f>
        <v>1</v>
      </c>
      <c r="V61" s="31" cm="1">
        <f t="array" ref="V61">_xlfn.IFNA(LOOKUP(1,0/((Table2[Site]=Table1[[#This Row],[Site ID]])*(Table2[Token Type]=Table1[[#This Row],[Token Type]])),Table2[Unit Price]),"")</f>
        <v>240</v>
      </c>
      <c r="W61" s="31">
        <f>IFERROR(Table1[[#This Row],[Unitprice]]*Table1[[#This Row],[Number of Tokens]],"")</f>
        <v>240</v>
      </c>
      <c r="X61" s="31"/>
      <c r="Y61" s="31"/>
      <c r="Z61" s="31"/>
      <c r="AA61" s="31"/>
      <c r="AB61" s="31"/>
      <c r="AC61" s="31"/>
      <c r="AD61" s="2" t="s">
        <v>393</v>
      </c>
    </row>
    <row r="62" spans="1:30" hidden="1">
      <c r="A62" t="s">
        <v>22</v>
      </c>
      <c r="B62" t="s">
        <v>111</v>
      </c>
      <c r="C62" t="s">
        <v>191</v>
      </c>
      <c r="D62" s="26" t="str">
        <f ca="1">_xlfn.IFNA(HYPERLINK("#"&amp;ADDRESS(MATCH(Log!A62,FEList!A:A,0)+MATCH(Log!C62,OFFSET(FEList!$B$1,MATCH(Log!A62,FEList!A:A,0)-1,0,COUNTIF(FEList!A:A,Log!A62),1),0)-1,2,4,1,"felist"),"Click for details of "&amp;A62&amp;"-"&amp;C62),"")</f>
        <v>Click for details of CT Shanghai-周韬</v>
      </c>
      <c r="E62" t="s">
        <v>103</v>
      </c>
      <c r="F62" t="s">
        <v>13</v>
      </c>
      <c r="G62" s="2" t="s">
        <v>229</v>
      </c>
      <c r="H62" s="3">
        <v>44253.648611111108</v>
      </c>
      <c r="I62" s="27">
        <v>44253.666666666664</v>
      </c>
      <c r="J62" s="3">
        <v>44253.6875</v>
      </c>
      <c r="K62" t="s">
        <v>238</v>
      </c>
      <c r="L62" s="26" t="str">
        <f>HYPERLINK("https://aipostation.apzones.com/tkt.do?tkt="&amp;Table1[[#This Row],[Ticket ID]],"Click to view "&amp;Table1[[#This Row],[Ticket ID]])</f>
        <v>Click to view SCTASK0010852</v>
      </c>
      <c r="N62" s="2" t="str">
        <f t="shared" si="4"/>
        <v>重复</v>
      </c>
      <c r="O62" s="2" t="str">
        <f t="shared" si="5"/>
        <v>无</v>
      </c>
      <c r="P62" s="6">
        <f>IF(Table1[[#This Row],[Request Time]]&lt;&gt;"",Table1[[#This Row],[Arrival Time]]-Table1[[#This Row],[Request Time]],"")</f>
        <v>1.8055555556202307E-2</v>
      </c>
      <c r="Q62" s="5" t="str">
        <f>_xlfn.IFNA(IF(VLOOKUP(F62,Table2[[#All],[Token Type]:[Onsite Time]],3,0)&lt;P62,"NO","YES"),"")</f>
        <v>YES</v>
      </c>
      <c r="R62" s="6">
        <f>Table1[[#This Row],[Completed Time]]-Table1[[#This Row],[Arrival Time]]</f>
        <v>2.0833333335758653E-2</v>
      </c>
      <c r="S62" s="5" t="e">
        <f>NETWORKDAYS(A61,B61)*9-9+(MOD(B61,1)-MOD(A61,1))*24</f>
        <v>#VALUE!</v>
      </c>
      <c r="T62" s="24"/>
      <c r="U62" s="2" cm="1">
        <f t="array" ref="U62">_xlfn.IFNA(ROUNDUP(Table1[[#This Row],[Duration]]/VLOOKUP(A62&amp;F62,CHOOSE({1,2},Table2[Site]&amp;Table2[Token Type],Table2[Token Hours]),2,0),0),"")</f>
        <v>1</v>
      </c>
      <c r="V62" s="2" cm="1">
        <f t="array" ref="V62">_xlfn.IFNA(LOOKUP(1,0/((Table2[Site]=Table1[[#This Row],[Site ID]])*(Table2[Token Type]=Table1[[#This Row],[Token Type]])),Table2[Unit Price]),"")</f>
        <v>200</v>
      </c>
      <c r="W62" s="2">
        <f>IFERROR(Table1[[#This Row],[Unitprice]]*Table1[[#This Row],[Number of Tokens]],"")</f>
        <v>200</v>
      </c>
      <c r="X62" s="2"/>
      <c r="Y62" s="2"/>
      <c r="Z62" s="2"/>
      <c r="AA62" s="2"/>
      <c r="AB62" s="2"/>
      <c r="AC62" s="2"/>
      <c r="AD62" s="2"/>
    </row>
    <row r="63" spans="1:30" s="29" customFormat="1">
      <c r="A63" s="29" t="s">
        <v>12</v>
      </c>
      <c r="B63" s="29" t="s">
        <v>108</v>
      </c>
      <c r="C63" s="29" t="s">
        <v>62</v>
      </c>
      <c r="D63" s="30" t="str">
        <f ca="1">_xlfn.IFNA(HYPERLINK("#"&amp;ADDRESS(MATCH(Log!A63,FEList!A:A,0)+MATCH(Log!C63,OFFSET(FEList!$B$1,MATCH(Log!A63,FEList!A:A,0)-1,0,COUNTIF(FEList!A:A,Log!A63),1),0)-1,2,4,1,"felist"),"Click for details of "&amp;A63&amp;"-"&amp;C63),"")</f>
        <v>Click for details of CU Guangzhou-王伟灯</v>
      </c>
      <c r="E63" s="29" t="s">
        <v>103</v>
      </c>
      <c r="F63" s="29" t="s">
        <v>13</v>
      </c>
      <c r="G63" s="31" t="str">
        <f>YEAR(Table1[[#This Row],[Request Time]])&amp;"-"&amp;MONTH(Table1[[#This Row],[Request Time]])</f>
        <v>2021-3</v>
      </c>
      <c r="H63" s="32">
        <v>44256.446527777778</v>
      </c>
      <c r="I63" s="33">
        <v>44256.497916666667</v>
      </c>
      <c r="J63" s="32">
        <v>44256.511805555558</v>
      </c>
      <c r="K63" s="29" t="s">
        <v>266</v>
      </c>
      <c r="L63" s="30" t="str">
        <f>HYPERLINK("https://aipostation.apzones.com/tkt.do?tkt="&amp;Table1[[#This Row],[Ticket ID]],"Click to view "&amp;Table1[[#This Row],[Ticket ID]])</f>
        <v>Click to view SCTASK0010809</v>
      </c>
      <c r="M63"/>
      <c r="N63" s="2" t="str">
        <f t="shared" si="4"/>
        <v>重复</v>
      </c>
      <c r="O63" s="2" t="str">
        <f t="shared" si="5"/>
        <v>无</v>
      </c>
      <c r="P63" s="34">
        <f>IF(Table1[[#This Row],[Request Time]]&lt;&gt;"",Table1[[#This Row],[Arrival Time]]-Table1[[#This Row],[Request Time]],"")</f>
        <v>5.1388888889050577E-2</v>
      </c>
      <c r="Q63" s="35" t="str">
        <f>_xlfn.IFNA(IF(VLOOKUP(F63,Table2[[#All],[Token Type]:[Onsite Time]],3,0)&lt;P63,"NO","YES"),"")</f>
        <v>YES</v>
      </c>
      <c r="R63" s="6">
        <f>Table1[[#This Row],[Completed Time]]-Table1[[#This Row],[Arrival Time]]</f>
        <v>1.3888888890505768E-2</v>
      </c>
      <c r="S63" s="5" t="e">
        <f>NETWORKDAYS(A62,B62)*9-9+(MOD(B62,1)-MOD(A62,1))*24</f>
        <v>#VALUE!</v>
      </c>
      <c r="T63" s="36"/>
      <c r="U63" s="31" cm="1">
        <f t="array" ref="U63">_xlfn.IFNA(ROUNDUP(Table1[[#This Row],[Duration]]/VLOOKUP(A63&amp;F63,CHOOSE({1,2},Table2[Site]&amp;Table2[Token Type],Table2[Token Hours]),2,0),0),"")</f>
        <v>1</v>
      </c>
      <c r="V63" s="31" cm="1">
        <f t="array" ref="V63">_xlfn.IFNA(LOOKUP(1,0/((Table2[Site]=Table1[[#This Row],[Site ID]])*(Table2[Token Type]=Table1[[#This Row],[Token Type]])),Table2[Unit Price]),"")</f>
        <v>240</v>
      </c>
      <c r="W63" s="31">
        <f>IFERROR(Table1[[#This Row],[Unitprice]]*Table1[[#This Row],[Number of Tokens]],"")</f>
        <v>240</v>
      </c>
      <c r="X63" s="31"/>
      <c r="Y63" s="31"/>
      <c r="Z63" s="31"/>
      <c r="AA63" s="31"/>
      <c r="AB63" s="31"/>
      <c r="AC63" s="31"/>
      <c r="AD63" s="2" t="s">
        <v>393</v>
      </c>
    </row>
    <row r="64" spans="1:30" hidden="1">
      <c r="A64" t="s">
        <v>300</v>
      </c>
      <c r="B64" t="s">
        <v>113</v>
      </c>
      <c r="C64" t="s">
        <v>263</v>
      </c>
      <c r="D64" s="26" t="str">
        <f ca="1">_xlfn.IFNA(HYPERLINK("#"&amp;ADDRESS(MATCH(Log!A64,FEList!A:A,0)+MATCH(Log!C64,OFFSET(FEList!$B$1,MATCH(Log!A64,FEList!A:A,0)-1,0,COUNTIF(FEList!A:A,Log!A64),1),0)-1,2,4,1,"felist"),"Click for details of "&amp;A64&amp;"-"&amp;C64),"")</f>
        <v>Click for details of CT Beijing-陈胜</v>
      </c>
      <c r="E64" t="s">
        <v>103</v>
      </c>
      <c r="F64" t="s">
        <v>13</v>
      </c>
      <c r="G64" s="2" t="str">
        <f>YEAR(Table1[[#This Row],[Request Time]])&amp;"-"&amp;MONTH(Table1[[#This Row],[Request Time]])</f>
        <v>2021-2</v>
      </c>
      <c r="H64" s="3">
        <v>44229.427083333336</v>
      </c>
      <c r="I64" s="27">
        <v>44229.427777777775</v>
      </c>
      <c r="J64" s="3">
        <v>44229.583333333336</v>
      </c>
      <c r="K64" t="s">
        <v>297</v>
      </c>
      <c r="L64" s="26" t="str">
        <f>HYPERLINK("https://aipostation.apzones.com/tkt.do?tkt="&amp;Table1[[#This Row],[Ticket ID]],"Click to view "&amp;Table1[[#This Row],[Ticket ID]])</f>
        <v>Click to view SCTASK0010898</v>
      </c>
      <c r="N64" s="2" t="str">
        <f t="shared" si="4"/>
        <v>无</v>
      </c>
      <c r="O64" s="2" t="str">
        <f t="shared" si="5"/>
        <v>无</v>
      </c>
      <c r="P64" s="6">
        <f>IF(Table1[[#This Row],[Request Time]]&lt;&gt;"",Table1[[#This Row],[Arrival Time]]-Table1[[#This Row],[Request Time]],"")</f>
        <v>6.9444443943211809E-4</v>
      </c>
      <c r="Q64" s="5" t="str">
        <f>_xlfn.IFNA(IF(VLOOKUP(F64,Table2[[#All],[Token Type]:[Onsite Time]],3,0)&lt;P64,"NO","YES"),"")</f>
        <v>YES</v>
      </c>
      <c r="R64" s="6">
        <f>Table1[[#This Row],[Completed Time]]-Table1[[#This Row],[Arrival Time]]</f>
        <v>0.15555555556056788</v>
      </c>
      <c r="S64" s="5" t="e">
        <f t="shared" ref="S64:S66" si="11">NETWORKDAYS(A63,B63)*9-9+(MOD(B63,1)-MOD(A63,1))*24</f>
        <v>#VALUE!</v>
      </c>
      <c r="T64" s="24"/>
      <c r="U64" s="2" cm="1">
        <f t="array" ref="U64">_xlfn.IFNA(ROUNDUP(Table1[[#This Row],[Duration]]/VLOOKUP(A64&amp;F64,CHOOSE({1,2},Table2[Site]&amp;Table2[Token Type],Table2[Token Hours]),2,0),0),"")</f>
        <v>2</v>
      </c>
      <c r="V64" s="2" cm="1">
        <f t="array" ref="V64">_xlfn.IFNA(LOOKUP(1,0/((Table2[Site]=Table1[[#This Row],[Site ID]])*(Table2[Token Type]=Table1[[#This Row],[Token Type]])),Table2[Unit Price]),"")</f>
        <v>0</v>
      </c>
      <c r="W64" s="2">
        <f>IFERROR(Table1[[#This Row],[Unitprice]]*Table1[[#This Row],[Number of Tokens]],"")</f>
        <v>0</v>
      </c>
      <c r="X64" s="2"/>
      <c r="Y64" s="2"/>
      <c r="Z64" s="2"/>
      <c r="AA64" s="2"/>
      <c r="AB64" s="2"/>
      <c r="AC64" s="2"/>
      <c r="AD64" s="2" t="s">
        <v>393</v>
      </c>
    </row>
    <row r="65" spans="1:16379" hidden="1">
      <c r="A65" t="s">
        <v>294</v>
      </c>
      <c r="B65" t="s">
        <v>113</v>
      </c>
      <c r="C65" t="s">
        <v>263</v>
      </c>
      <c r="D65" s="26" t="str">
        <f ca="1">_xlfn.IFNA(HYPERLINK("#"&amp;ADDRESS(MATCH(Log!A65,FEList!A:A,0)+MATCH(Log!C65,OFFSET(FEList!$B$1,MATCH(Log!A65,FEList!A:A,0)-1,0,COUNTIF(FEList!A:A,Log!A65),1),0)-1,2,4,1,"felist"),"Click for details of "&amp;A65&amp;"-"&amp;C65),"")</f>
        <v>Click for details of CT Beijing-陈胜</v>
      </c>
      <c r="E65" t="s">
        <v>296</v>
      </c>
      <c r="F65" t="s">
        <v>13</v>
      </c>
      <c r="G65" s="2" t="str">
        <f>YEAR(Table1[[#This Row],[Request Time]])&amp;"-"&amp;MONTH(Table1[[#This Row],[Request Time]])</f>
        <v>2021-2</v>
      </c>
      <c r="H65" s="3">
        <v>44229.680555555555</v>
      </c>
      <c r="I65" s="27">
        <v>44229.684027777781</v>
      </c>
      <c r="J65" s="3">
        <v>44229.774305555555</v>
      </c>
      <c r="K65" t="s">
        <v>298</v>
      </c>
      <c r="L65" s="26" t="str">
        <f>HYPERLINK("https://aipostation.apzones.com/tkt.do?tkt="&amp;Table1[[#This Row],[Ticket ID]],"Click to view "&amp;Table1[[#This Row],[Ticket ID]])</f>
        <v>Click to view SCTASK0010899</v>
      </c>
      <c r="N65" s="2" t="str">
        <f t="shared" si="4"/>
        <v>重复</v>
      </c>
      <c r="O65" s="2" t="str">
        <f t="shared" si="5"/>
        <v>无</v>
      </c>
      <c r="P65" s="6">
        <f>IF(Table1[[#This Row],[Request Time]]&lt;&gt;"",Table1[[#This Row],[Arrival Time]]-Table1[[#This Row],[Request Time]],"")</f>
        <v>3.4722222262644209E-3</v>
      </c>
      <c r="Q65" s="5" t="str">
        <f>_xlfn.IFNA(IF(VLOOKUP(F65,Table2[[#All],[Token Type]:[Onsite Time]],3,0)&lt;P65,"NO","YES"),"")</f>
        <v>YES</v>
      </c>
      <c r="R65" s="6">
        <f>Table1[[#This Row],[Completed Time]]-Table1[[#This Row],[Arrival Time]]</f>
        <v>9.0277777773735579E-2</v>
      </c>
      <c r="S65" s="5" t="e">
        <f t="shared" si="11"/>
        <v>#VALUE!</v>
      </c>
      <c r="T65" s="24"/>
      <c r="U65" s="2" cm="1">
        <f t="array" ref="U65">_xlfn.IFNA(ROUNDUP(Table1[[#This Row],[Duration]]/VLOOKUP(A65&amp;F65,CHOOSE({1,2},Table2[Site]&amp;Table2[Token Type],Table2[Token Hours]),2,0),0),"")</f>
        <v>2</v>
      </c>
      <c r="V65" s="2" cm="1">
        <f t="array" ref="V65">_xlfn.IFNA(LOOKUP(1,0/((Table2[Site]=Table1[[#This Row],[Site ID]])*(Table2[Token Type]=Table1[[#This Row],[Token Type]])),Table2[Unit Price]),"")</f>
        <v>0</v>
      </c>
      <c r="W65" s="2">
        <f>IFERROR(Table1[[#This Row],[Unitprice]]*Table1[[#This Row],[Number of Tokens]],"")</f>
        <v>0</v>
      </c>
      <c r="X65" s="2"/>
      <c r="Y65" s="2"/>
      <c r="Z65" s="2"/>
      <c r="AA65" s="2"/>
      <c r="AB65" s="2"/>
      <c r="AC65" s="2"/>
      <c r="AD65" s="2"/>
    </row>
    <row r="66" spans="1:16379" hidden="1">
      <c r="A66" t="s">
        <v>300</v>
      </c>
      <c r="B66" t="s">
        <v>295</v>
      </c>
      <c r="C66" t="s">
        <v>263</v>
      </c>
      <c r="D66" s="26" t="str">
        <f ca="1">_xlfn.IFNA(HYPERLINK("#"&amp;ADDRESS(MATCH(Log!A66,FEList!A:A,0)+MATCH(Log!C66,OFFSET(FEList!$B$1,MATCH(Log!A66,FEList!A:A,0)-1,0,COUNTIF(FEList!A:A,Log!A66),1),0)-1,2,4,1,"felist"),"Click for details of "&amp;A66&amp;"-"&amp;C66),"")</f>
        <v>Click for details of CT Beijing-陈胜</v>
      </c>
      <c r="E66" t="s">
        <v>103</v>
      </c>
      <c r="F66" t="s">
        <v>13</v>
      </c>
      <c r="G66" s="2" t="str">
        <f>YEAR(Table1[[#This Row],[Request Time]])&amp;"-"&amp;MONTH(Table1[[#This Row],[Request Time]])</f>
        <v>2021-2</v>
      </c>
      <c r="H66" s="3">
        <v>44236.506249999999</v>
      </c>
      <c r="I66" s="27">
        <v>44236.506944444445</v>
      </c>
      <c r="J66" s="3">
        <v>44236.57708333333</v>
      </c>
      <c r="K66" t="s">
        <v>299</v>
      </c>
      <c r="L66" s="26" t="str">
        <f>HYPERLINK("https://aipostation.apzones.com/tkt.do?tkt="&amp;Table1[[#This Row],[Ticket ID]],"Click to view "&amp;Table1[[#This Row],[Ticket ID]])</f>
        <v>Click to view SCTASK0010816</v>
      </c>
      <c r="N66" s="2" t="str">
        <f t="shared" si="4"/>
        <v>重复</v>
      </c>
      <c r="O66" s="2" t="str">
        <f t="shared" si="5"/>
        <v>无</v>
      </c>
      <c r="P66" s="6">
        <f>IF(Table1[[#This Row],[Request Time]]&lt;&gt;"",Table1[[#This Row],[Arrival Time]]-Table1[[#This Row],[Request Time]],"")</f>
        <v>6.944444467080757E-4</v>
      </c>
      <c r="Q66" s="5" t="str">
        <f>_xlfn.IFNA(IF(VLOOKUP(F66,Table2[[#All],[Token Type]:[Onsite Time]],3,0)&lt;P66,"NO","YES"),"")</f>
        <v>YES</v>
      </c>
      <c r="R66" s="6">
        <f>Table1[[#This Row],[Completed Time]]-Table1[[#This Row],[Arrival Time]]</f>
        <v>7.0138888884685002E-2</v>
      </c>
      <c r="S66" s="5" t="e">
        <f t="shared" si="11"/>
        <v>#VALUE!</v>
      </c>
      <c r="T66" s="24"/>
      <c r="U66" s="2" cm="1">
        <f t="array" ref="U66">_xlfn.IFNA(ROUNDUP(Table1[[#This Row],[Duration]]/VLOOKUP(A66&amp;F66,CHOOSE({1,2},Table2[Site]&amp;Table2[Token Type],Table2[Token Hours]),2,0),0),"")</f>
        <v>1</v>
      </c>
      <c r="V66" s="2" cm="1">
        <f t="array" ref="V66">_xlfn.IFNA(LOOKUP(1,0/((Table2[Site]=Table1[[#This Row],[Site ID]])*(Table2[Token Type]=Table1[[#This Row],[Token Type]])),Table2[Unit Price]),"")</f>
        <v>0</v>
      </c>
      <c r="W66" s="2">
        <f>IFERROR(Table1[[#This Row],[Unitprice]]*Table1[[#This Row],[Number of Tokens]],"")</f>
        <v>0</v>
      </c>
      <c r="X66" s="2"/>
      <c r="Y66" s="2"/>
      <c r="Z66" s="2"/>
      <c r="AA66" s="2"/>
      <c r="AB66" s="2"/>
      <c r="AC66" s="2"/>
      <c r="AD66" s="2"/>
    </row>
    <row r="67" spans="1:16379" hidden="1">
      <c r="A67" t="s">
        <v>294</v>
      </c>
      <c r="B67" t="s">
        <v>115</v>
      </c>
      <c r="C67" t="s">
        <v>257</v>
      </c>
      <c r="D67" s="26" t="s">
        <v>323</v>
      </c>
      <c r="E67" t="s">
        <v>103</v>
      </c>
      <c r="F67" t="s">
        <v>13</v>
      </c>
      <c r="G67" t="s">
        <v>324</v>
      </c>
      <c r="H67" s="3">
        <v>44270.432638888888</v>
      </c>
      <c r="I67" s="27">
        <v>44270.432638888888</v>
      </c>
      <c r="J67" s="3">
        <v>44270.490277777775</v>
      </c>
      <c r="K67" t="s">
        <v>325</v>
      </c>
      <c r="L67" s="26" t="s">
        <v>326</v>
      </c>
      <c r="M67" s="6">
        <v>0</v>
      </c>
      <c r="N67" s="15" t="s">
        <v>330</v>
      </c>
      <c r="O67" s="24"/>
      <c r="P67">
        <v>1</v>
      </c>
      <c r="Q67">
        <v>200</v>
      </c>
      <c r="R67">
        <v>200</v>
      </c>
      <c r="U67">
        <v>1</v>
      </c>
      <c r="Z67" s="2"/>
      <c r="AA67" s="2"/>
      <c r="AB67" s="2"/>
      <c r="AC67" s="2"/>
      <c r="AD67" s="2"/>
    </row>
    <row r="68" spans="1:16379" hidden="1">
      <c r="A68" s="29" t="s">
        <v>185</v>
      </c>
      <c r="B68" s="29" t="s">
        <v>108</v>
      </c>
      <c r="C68" s="29" t="s">
        <v>186</v>
      </c>
      <c r="D68" s="30" t="s">
        <v>327</v>
      </c>
      <c r="E68" s="29" t="s">
        <v>103</v>
      </c>
      <c r="F68" s="29" t="s">
        <v>13</v>
      </c>
      <c r="G68" s="29" t="s">
        <v>324</v>
      </c>
      <c r="H68" s="32">
        <v>44272.561111111114</v>
      </c>
      <c r="I68" s="33">
        <v>44272.561111111114</v>
      </c>
      <c r="J68" s="32">
        <v>44272.612500000003</v>
      </c>
      <c r="K68" s="29" t="s">
        <v>328</v>
      </c>
      <c r="L68" s="30" t="s">
        <v>329</v>
      </c>
      <c r="M68" s="34">
        <v>0</v>
      </c>
      <c r="N68" s="38" t="s">
        <v>330</v>
      </c>
      <c r="O68" s="36"/>
      <c r="P68" s="29">
        <v>1</v>
      </c>
      <c r="Q68" s="29">
        <v>200</v>
      </c>
      <c r="R68" s="29">
        <v>200</v>
      </c>
      <c r="S68" s="29"/>
      <c r="T68" s="29"/>
      <c r="U68" s="29">
        <v>1</v>
      </c>
      <c r="V68" s="29"/>
      <c r="W68" s="29"/>
      <c r="X68" s="29"/>
      <c r="Y68" s="29"/>
      <c r="Z68" s="31"/>
      <c r="AA68" s="31"/>
      <c r="AB68" s="31"/>
      <c r="AC68" s="31"/>
      <c r="AD68" s="31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  <c r="ET68" s="29"/>
      <c r="EU68" s="29"/>
      <c r="EV68" s="29"/>
      <c r="EW68" s="29"/>
      <c r="EX68" s="29"/>
      <c r="EY68" s="29"/>
      <c r="EZ68" s="29"/>
      <c r="FA68" s="29"/>
      <c r="FB68" s="29"/>
      <c r="FC68" s="29"/>
      <c r="FD68" s="29"/>
      <c r="FE68" s="29"/>
      <c r="FF68" s="29"/>
      <c r="FG68" s="29"/>
      <c r="FH68" s="29"/>
      <c r="FI68" s="29"/>
      <c r="FJ68" s="29"/>
      <c r="FK68" s="29"/>
      <c r="FL68" s="29"/>
      <c r="FM68" s="29"/>
      <c r="FN68" s="29"/>
      <c r="FO68" s="29"/>
      <c r="FP68" s="29"/>
      <c r="FQ68" s="29"/>
      <c r="FR68" s="29"/>
      <c r="FS68" s="29"/>
      <c r="FT68" s="29"/>
      <c r="FU68" s="29"/>
      <c r="FV68" s="29"/>
      <c r="FW68" s="29"/>
      <c r="FX68" s="29"/>
      <c r="FY68" s="29"/>
      <c r="FZ68" s="29"/>
      <c r="GA68" s="29"/>
      <c r="GB68" s="29"/>
      <c r="GC68" s="29"/>
      <c r="GD68" s="29"/>
      <c r="GE68" s="29"/>
      <c r="GF68" s="29"/>
      <c r="GG68" s="29"/>
      <c r="GH68" s="29"/>
      <c r="GI68" s="29"/>
      <c r="GJ68" s="29"/>
      <c r="GK68" s="29"/>
      <c r="GL68" s="29"/>
      <c r="GM68" s="29"/>
      <c r="GN68" s="29"/>
      <c r="GO68" s="29"/>
      <c r="GP68" s="29"/>
      <c r="GQ68" s="29"/>
      <c r="GR68" s="29"/>
      <c r="GS68" s="29"/>
      <c r="GT68" s="29"/>
      <c r="GU68" s="29"/>
      <c r="GV68" s="29"/>
      <c r="GW68" s="29"/>
      <c r="GX68" s="29"/>
      <c r="GY68" s="29"/>
      <c r="GZ68" s="29"/>
      <c r="HA68" s="29"/>
      <c r="HB68" s="29"/>
      <c r="HC68" s="29"/>
      <c r="HD68" s="29"/>
      <c r="HE68" s="29"/>
      <c r="HF68" s="29"/>
      <c r="HG68" s="29"/>
      <c r="HH68" s="29"/>
      <c r="HI68" s="29"/>
      <c r="HJ68" s="29"/>
      <c r="HK68" s="29"/>
      <c r="HL68" s="29"/>
      <c r="HM68" s="29"/>
      <c r="HN68" s="29"/>
      <c r="HO68" s="29"/>
      <c r="HP68" s="29"/>
      <c r="HQ68" s="29"/>
      <c r="HR68" s="29"/>
      <c r="HS68" s="29"/>
      <c r="HT68" s="29"/>
      <c r="HU68" s="29"/>
      <c r="HV68" s="29"/>
      <c r="HW68" s="29"/>
      <c r="HX68" s="29"/>
      <c r="HY68" s="29"/>
      <c r="HZ68" s="29"/>
      <c r="IA68" s="29"/>
      <c r="IB68" s="29"/>
      <c r="IC68" s="29"/>
      <c r="ID68" s="29"/>
      <c r="IE68" s="29"/>
      <c r="IF68" s="29"/>
      <c r="IG68" s="29"/>
      <c r="IH68" s="29"/>
      <c r="II68" s="29"/>
      <c r="IJ68" s="29"/>
      <c r="IK68" s="29"/>
      <c r="IL68" s="29"/>
      <c r="IM68" s="29"/>
      <c r="IN68" s="29"/>
      <c r="IO68" s="29"/>
      <c r="IP68" s="29"/>
      <c r="IQ68" s="29"/>
      <c r="IR68" s="29"/>
      <c r="IS68" s="29"/>
      <c r="IT68" s="29"/>
      <c r="IU68" s="29"/>
      <c r="IV68" s="29"/>
      <c r="IW68" s="29"/>
      <c r="IX68" s="29"/>
      <c r="IY68" s="29"/>
      <c r="IZ68" s="29"/>
      <c r="JA68" s="29"/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  <c r="KO68" s="29"/>
      <c r="KP68" s="29"/>
      <c r="KQ68" s="29"/>
      <c r="KR68" s="29"/>
      <c r="KS68" s="29"/>
      <c r="KT68" s="29"/>
      <c r="KU68" s="29"/>
      <c r="KV68" s="29"/>
      <c r="KW68" s="29"/>
      <c r="KX68" s="29"/>
      <c r="KY68" s="29"/>
      <c r="KZ68" s="29"/>
      <c r="LA68" s="29"/>
      <c r="LB68" s="29"/>
      <c r="LC68" s="29"/>
      <c r="LD68" s="29"/>
      <c r="LE68" s="29"/>
      <c r="LF68" s="29"/>
      <c r="LG68" s="29"/>
      <c r="LH68" s="29"/>
      <c r="LI68" s="29"/>
      <c r="LJ68" s="29"/>
      <c r="LK68" s="29"/>
      <c r="LL68" s="29"/>
      <c r="LM68" s="29"/>
      <c r="LN68" s="29"/>
      <c r="LO68" s="29"/>
      <c r="LP68" s="29"/>
      <c r="LQ68" s="29"/>
      <c r="LR68" s="29"/>
      <c r="LS68" s="29"/>
      <c r="LT68" s="29"/>
      <c r="LU68" s="29"/>
      <c r="LV68" s="29"/>
      <c r="LW68" s="29"/>
      <c r="LX68" s="29"/>
      <c r="LY68" s="29"/>
      <c r="LZ68" s="29"/>
      <c r="MA68" s="29"/>
      <c r="MB68" s="29"/>
      <c r="MC68" s="29"/>
      <c r="MD68" s="29"/>
      <c r="ME68" s="29"/>
      <c r="MF68" s="29"/>
      <c r="MG68" s="29"/>
      <c r="MH68" s="29"/>
      <c r="MI68" s="29"/>
      <c r="MJ68" s="29"/>
      <c r="MK68" s="29"/>
      <c r="ML68" s="29"/>
      <c r="MM68" s="29"/>
      <c r="MN68" s="29"/>
      <c r="MO68" s="29"/>
      <c r="MP68" s="29"/>
      <c r="MQ68" s="29"/>
      <c r="MR68" s="29"/>
      <c r="MS68" s="29"/>
      <c r="MT68" s="29"/>
      <c r="MU68" s="29"/>
      <c r="MV68" s="29"/>
      <c r="MW68" s="29"/>
      <c r="MX68" s="29"/>
      <c r="MY68" s="29"/>
      <c r="MZ68" s="29"/>
      <c r="NA68" s="29"/>
      <c r="NB68" s="29"/>
      <c r="NC68" s="29"/>
      <c r="ND68" s="29"/>
      <c r="NE68" s="29"/>
      <c r="NF68" s="29"/>
      <c r="NG68" s="29"/>
      <c r="NH68" s="29"/>
      <c r="NI68" s="29"/>
      <c r="NJ68" s="29"/>
      <c r="NK68" s="29"/>
      <c r="NL68" s="29"/>
      <c r="NM68" s="29"/>
      <c r="NN68" s="29"/>
      <c r="NO68" s="29"/>
      <c r="NP68" s="29"/>
      <c r="NQ68" s="29"/>
      <c r="NR68" s="29"/>
      <c r="NS68" s="29"/>
      <c r="NT68" s="29"/>
      <c r="NU68" s="29"/>
      <c r="NV68" s="29"/>
      <c r="NW68" s="29"/>
      <c r="NX68" s="29"/>
      <c r="NY68" s="29"/>
      <c r="NZ68" s="29"/>
      <c r="OA68" s="29"/>
      <c r="OB68" s="29"/>
      <c r="OC68" s="29"/>
      <c r="OD68" s="29"/>
      <c r="OE68" s="29"/>
      <c r="OF68" s="29"/>
      <c r="OG68" s="29"/>
      <c r="OH68" s="29"/>
      <c r="OI68" s="29"/>
      <c r="OJ68" s="29"/>
      <c r="OK68" s="29"/>
      <c r="OL68" s="29"/>
      <c r="OM68" s="29"/>
      <c r="ON68" s="29"/>
      <c r="OO68" s="29"/>
      <c r="OP68" s="29"/>
      <c r="OQ68" s="29"/>
      <c r="OR68" s="29"/>
      <c r="OS68" s="29"/>
      <c r="OT68" s="29"/>
      <c r="OU68" s="29"/>
      <c r="OV68" s="29"/>
      <c r="OW68" s="29"/>
      <c r="OX68" s="29"/>
      <c r="OY68" s="29"/>
      <c r="OZ68" s="29"/>
      <c r="PA68" s="29"/>
      <c r="PB68" s="29"/>
      <c r="PC68" s="29"/>
      <c r="PD68" s="29"/>
      <c r="PE68" s="29"/>
      <c r="PF68" s="29"/>
      <c r="PG68" s="29"/>
      <c r="PH68" s="29"/>
      <c r="PI68" s="29"/>
      <c r="PJ68" s="29"/>
      <c r="PK68" s="29"/>
      <c r="PL68" s="29"/>
      <c r="PM68" s="29"/>
      <c r="PN68" s="29"/>
      <c r="PO68" s="29"/>
      <c r="PP68" s="29"/>
      <c r="PQ68" s="29"/>
      <c r="PR68" s="29"/>
      <c r="PS68" s="29"/>
      <c r="PT68" s="29"/>
      <c r="PU68" s="29"/>
      <c r="PV68" s="29"/>
      <c r="PW68" s="29"/>
      <c r="PX68" s="29"/>
      <c r="PY68" s="29"/>
      <c r="PZ68" s="29"/>
      <c r="QA68" s="29"/>
      <c r="QB68" s="29"/>
      <c r="QC68" s="29"/>
      <c r="QD68" s="29"/>
      <c r="QE68" s="29"/>
      <c r="QF68" s="29"/>
      <c r="QG68" s="29"/>
      <c r="QH68" s="29"/>
      <c r="QI68" s="29"/>
      <c r="QJ68" s="29"/>
      <c r="QK68" s="29"/>
      <c r="QL68" s="29"/>
      <c r="QM68" s="29"/>
      <c r="QN68" s="29"/>
      <c r="QO68" s="29"/>
      <c r="QP68" s="29"/>
      <c r="QQ68" s="29"/>
      <c r="QR68" s="29"/>
      <c r="QS68" s="29"/>
      <c r="QT68" s="29"/>
      <c r="QU68" s="29"/>
      <c r="QV68" s="29"/>
      <c r="QW68" s="29"/>
      <c r="QX68" s="29"/>
      <c r="QY68" s="29"/>
      <c r="QZ68" s="29"/>
      <c r="RA68" s="29"/>
      <c r="RB68" s="29"/>
      <c r="RC68" s="29"/>
      <c r="RD68" s="29"/>
      <c r="RE68" s="29"/>
      <c r="RF68" s="29"/>
      <c r="RG68" s="29"/>
      <c r="RH68" s="29"/>
      <c r="RI68" s="29"/>
      <c r="RJ68" s="29"/>
      <c r="RK68" s="29"/>
      <c r="RL68" s="29"/>
      <c r="RM68" s="29"/>
      <c r="RN68" s="29"/>
      <c r="RO68" s="29"/>
      <c r="RP68" s="29"/>
      <c r="RQ68" s="29"/>
      <c r="RR68" s="29"/>
      <c r="RS68" s="29"/>
      <c r="RT68" s="29"/>
      <c r="RU68" s="29"/>
      <c r="RV68" s="29"/>
      <c r="RW68" s="29"/>
      <c r="RX68" s="29"/>
      <c r="RY68" s="29"/>
      <c r="RZ68" s="29"/>
      <c r="SA68" s="29"/>
      <c r="SB68" s="29"/>
      <c r="SC68" s="29"/>
      <c r="SD68" s="29"/>
      <c r="SE68" s="29"/>
      <c r="SF68" s="29"/>
      <c r="SG68" s="29"/>
      <c r="SH68" s="29"/>
      <c r="SI68" s="29"/>
      <c r="SJ68" s="29"/>
      <c r="SK68" s="29"/>
      <c r="SL68" s="29"/>
      <c r="SM68" s="29"/>
      <c r="SN68" s="29"/>
      <c r="SO68" s="29"/>
      <c r="SP68" s="29"/>
      <c r="SQ68" s="29"/>
      <c r="SR68" s="29"/>
      <c r="SS68" s="29"/>
      <c r="ST68" s="29"/>
      <c r="SU68" s="29"/>
      <c r="SV68" s="29"/>
      <c r="SW68" s="29"/>
      <c r="SX68" s="29"/>
      <c r="SY68" s="29"/>
      <c r="SZ68" s="29"/>
      <c r="TA68" s="29"/>
      <c r="TB68" s="29"/>
      <c r="TC68" s="29"/>
      <c r="TD68" s="29"/>
      <c r="TE68" s="29"/>
      <c r="TF68" s="29"/>
      <c r="TG68" s="29"/>
      <c r="TH68" s="29"/>
      <c r="TI68" s="29"/>
      <c r="TJ68" s="29"/>
      <c r="TK68" s="29"/>
      <c r="TL68" s="29"/>
      <c r="TM68" s="29"/>
      <c r="TN68" s="29"/>
      <c r="TO68" s="29"/>
      <c r="TP68" s="29"/>
      <c r="TQ68" s="29"/>
      <c r="TR68" s="29"/>
      <c r="TS68" s="29"/>
      <c r="TT68" s="29"/>
      <c r="TU68" s="29"/>
      <c r="TV68" s="29"/>
      <c r="TW68" s="29"/>
      <c r="TX68" s="29"/>
      <c r="TY68" s="29"/>
      <c r="TZ68" s="29"/>
      <c r="UA68" s="29"/>
      <c r="UB68" s="29"/>
      <c r="UC68" s="29"/>
      <c r="UD68" s="29"/>
      <c r="UE68" s="29"/>
      <c r="UF68" s="29"/>
      <c r="UG68" s="29"/>
      <c r="UH68" s="29"/>
      <c r="UI68" s="29"/>
      <c r="UJ68" s="29"/>
      <c r="UK68" s="29"/>
      <c r="UL68" s="29"/>
      <c r="UM68" s="29"/>
      <c r="UN68" s="29"/>
      <c r="UO68" s="29"/>
      <c r="UP68" s="29"/>
      <c r="UQ68" s="29"/>
      <c r="UR68" s="29"/>
      <c r="US68" s="29"/>
      <c r="UT68" s="29"/>
      <c r="UU68" s="29"/>
      <c r="UV68" s="29"/>
      <c r="UW68" s="29"/>
      <c r="UX68" s="29"/>
      <c r="UY68" s="29"/>
      <c r="UZ68" s="29"/>
      <c r="VA68" s="29"/>
      <c r="VB68" s="29"/>
      <c r="VC68" s="29"/>
      <c r="VD68" s="29"/>
      <c r="VE68" s="29"/>
      <c r="VF68" s="29"/>
      <c r="VG68" s="29"/>
      <c r="VH68" s="29"/>
      <c r="VI68" s="29"/>
      <c r="VJ68" s="29"/>
      <c r="VK68" s="29"/>
      <c r="VL68" s="29"/>
      <c r="VM68" s="29"/>
      <c r="VN68" s="29"/>
      <c r="VO68" s="29"/>
      <c r="VP68" s="29"/>
      <c r="VQ68" s="29"/>
      <c r="VR68" s="29"/>
      <c r="VS68" s="29"/>
      <c r="VT68" s="29"/>
      <c r="VU68" s="29"/>
      <c r="VV68" s="29"/>
      <c r="VW68" s="29"/>
      <c r="VX68" s="29"/>
      <c r="VY68" s="29"/>
      <c r="VZ68" s="29"/>
      <c r="WA68" s="29"/>
      <c r="WB68" s="29"/>
      <c r="WC68" s="29"/>
      <c r="WD68" s="29"/>
      <c r="WE68" s="29"/>
      <c r="WF68" s="29"/>
      <c r="WG68" s="29"/>
      <c r="WH68" s="29"/>
      <c r="WI68" s="29"/>
      <c r="WJ68" s="29"/>
      <c r="WK68" s="29"/>
      <c r="WL68" s="29"/>
      <c r="WM68" s="29"/>
      <c r="WN68" s="29"/>
      <c r="WO68" s="29"/>
      <c r="WP68" s="29"/>
      <c r="WQ68" s="29"/>
      <c r="WR68" s="29"/>
      <c r="WS68" s="29"/>
      <c r="WT68" s="29"/>
      <c r="WU68" s="29"/>
      <c r="WV68" s="29"/>
      <c r="WW68" s="29"/>
      <c r="WX68" s="29"/>
      <c r="WY68" s="29"/>
      <c r="WZ68" s="29"/>
      <c r="XA68" s="29"/>
      <c r="XB68" s="29"/>
      <c r="XC68" s="29"/>
      <c r="XD68" s="29"/>
      <c r="XE68" s="29"/>
      <c r="XF68" s="29"/>
      <c r="XG68" s="29"/>
      <c r="XH68" s="29"/>
      <c r="XI68" s="29"/>
      <c r="XJ68" s="29"/>
      <c r="XK68" s="29"/>
      <c r="XL68" s="29"/>
      <c r="XM68" s="29"/>
      <c r="XN68" s="29"/>
      <c r="XO68" s="29"/>
      <c r="XP68" s="29"/>
      <c r="XQ68" s="29"/>
      <c r="XR68" s="29"/>
      <c r="XS68" s="29"/>
      <c r="XT68" s="29"/>
      <c r="XU68" s="29"/>
      <c r="XV68" s="29"/>
      <c r="XW68" s="29"/>
      <c r="XX68" s="29"/>
      <c r="XY68" s="29"/>
      <c r="XZ68" s="29"/>
      <c r="YA68" s="29"/>
      <c r="YB68" s="29"/>
      <c r="YC68" s="29"/>
      <c r="YD68" s="29"/>
      <c r="YE68" s="29"/>
      <c r="YF68" s="29"/>
      <c r="YG68" s="29"/>
      <c r="YH68" s="29"/>
      <c r="YI68" s="29"/>
      <c r="YJ68" s="29"/>
      <c r="YK68" s="29"/>
      <c r="YL68" s="29"/>
      <c r="YM68" s="29"/>
      <c r="YN68" s="29"/>
      <c r="YO68" s="29"/>
      <c r="YP68" s="29"/>
      <c r="YQ68" s="29"/>
      <c r="YR68" s="29"/>
      <c r="YS68" s="29"/>
      <c r="YT68" s="29"/>
      <c r="YU68" s="29"/>
      <c r="YV68" s="29"/>
      <c r="YW68" s="29"/>
      <c r="YX68" s="29"/>
      <c r="YY68" s="29"/>
      <c r="YZ68" s="29"/>
      <c r="ZA68" s="29"/>
      <c r="ZB68" s="29"/>
      <c r="ZC68" s="29"/>
      <c r="ZD68" s="29"/>
      <c r="ZE68" s="29"/>
      <c r="ZF68" s="29"/>
      <c r="ZG68" s="29"/>
      <c r="ZH68" s="29"/>
      <c r="ZI68" s="29"/>
      <c r="ZJ68" s="29"/>
      <c r="ZK68" s="29"/>
      <c r="ZL68" s="29"/>
      <c r="ZM68" s="29"/>
      <c r="ZN68" s="29"/>
      <c r="ZO68" s="29"/>
      <c r="ZP68" s="29"/>
      <c r="ZQ68" s="29"/>
      <c r="ZR68" s="29"/>
      <c r="ZS68" s="29"/>
      <c r="ZT68" s="29"/>
      <c r="ZU68" s="29"/>
      <c r="ZV68" s="29"/>
      <c r="ZW68" s="29"/>
      <c r="ZX68" s="29"/>
      <c r="ZY68" s="29"/>
      <c r="ZZ68" s="29"/>
      <c r="AAA68" s="29"/>
      <c r="AAB68" s="29"/>
      <c r="AAC68" s="29"/>
      <c r="AAD68" s="29"/>
      <c r="AAE68" s="29"/>
      <c r="AAF68" s="29"/>
      <c r="AAG68" s="29"/>
      <c r="AAH68" s="29"/>
      <c r="AAI68" s="29"/>
      <c r="AAJ68" s="29"/>
      <c r="AAK68" s="29"/>
      <c r="AAL68" s="29"/>
      <c r="AAM68" s="29"/>
      <c r="AAN68" s="29"/>
      <c r="AAO68" s="29"/>
      <c r="AAP68" s="29"/>
      <c r="AAQ68" s="29"/>
      <c r="AAR68" s="29"/>
      <c r="AAS68" s="29"/>
      <c r="AAT68" s="29"/>
      <c r="AAU68" s="29"/>
      <c r="AAV68" s="29"/>
      <c r="AAW68" s="29"/>
      <c r="AAX68" s="29"/>
      <c r="AAY68" s="29"/>
      <c r="AAZ68" s="29"/>
      <c r="ABA68" s="29"/>
      <c r="ABB68" s="29"/>
      <c r="ABC68" s="29"/>
      <c r="ABD68" s="29"/>
      <c r="ABE68" s="29"/>
      <c r="ABF68" s="29"/>
      <c r="ABG68" s="29"/>
      <c r="ABH68" s="29"/>
      <c r="ABI68" s="29"/>
      <c r="ABJ68" s="29"/>
      <c r="ABK68" s="29"/>
      <c r="ABL68" s="29"/>
      <c r="ABM68" s="29"/>
      <c r="ABN68" s="29"/>
      <c r="ABO68" s="29"/>
      <c r="ABP68" s="29"/>
      <c r="ABQ68" s="29"/>
      <c r="ABR68" s="29"/>
      <c r="ABS68" s="29"/>
      <c r="ABT68" s="29"/>
      <c r="ABU68" s="29"/>
      <c r="ABV68" s="29"/>
      <c r="ABW68" s="29"/>
      <c r="ABX68" s="29"/>
      <c r="ABY68" s="29"/>
      <c r="ABZ68" s="29"/>
      <c r="ACA68" s="29"/>
      <c r="ACB68" s="29"/>
      <c r="ACC68" s="29"/>
      <c r="ACD68" s="29"/>
      <c r="ACE68" s="29"/>
      <c r="ACF68" s="29"/>
      <c r="ACG68" s="29"/>
      <c r="ACH68" s="29"/>
      <c r="ACI68" s="29"/>
      <c r="ACJ68" s="29"/>
      <c r="ACK68" s="29"/>
      <c r="ACL68" s="29"/>
      <c r="ACM68" s="29"/>
      <c r="ACN68" s="29"/>
      <c r="ACO68" s="29"/>
      <c r="ACP68" s="29"/>
      <c r="ACQ68" s="29"/>
      <c r="ACR68" s="29"/>
      <c r="ACS68" s="29"/>
      <c r="ACT68" s="29"/>
      <c r="ACU68" s="29"/>
      <c r="ACV68" s="29"/>
      <c r="ACW68" s="29"/>
      <c r="ACX68" s="29"/>
      <c r="ACY68" s="29"/>
      <c r="ACZ68" s="29"/>
      <c r="ADA68" s="29"/>
      <c r="ADB68" s="29"/>
      <c r="ADC68" s="29"/>
      <c r="ADD68" s="29"/>
      <c r="ADE68" s="29"/>
      <c r="ADF68" s="29"/>
      <c r="ADG68" s="29"/>
      <c r="ADH68" s="29"/>
      <c r="ADI68" s="29"/>
      <c r="ADJ68" s="29"/>
      <c r="ADK68" s="29"/>
      <c r="ADL68" s="29"/>
      <c r="ADM68" s="29"/>
      <c r="ADN68" s="29"/>
      <c r="ADO68" s="29"/>
      <c r="ADP68" s="29"/>
      <c r="ADQ68" s="29"/>
      <c r="ADR68" s="29"/>
      <c r="ADS68" s="29"/>
      <c r="ADT68" s="29"/>
      <c r="ADU68" s="29"/>
      <c r="ADV68" s="29"/>
      <c r="ADW68" s="29"/>
      <c r="ADX68" s="29"/>
      <c r="ADY68" s="29"/>
      <c r="ADZ68" s="29"/>
      <c r="AEA68" s="29"/>
      <c r="AEB68" s="29"/>
      <c r="AEC68" s="29"/>
      <c r="AED68" s="29"/>
      <c r="AEE68" s="29"/>
      <c r="AEF68" s="29"/>
      <c r="AEG68" s="29"/>
      <c r="AEH68" s="29"/>
      <c r="AEI68" s="29"/>
      <c r="AEJ68" s="29"/>
      <c r="AEK68" s="29"/>
      <c r="AEL68" s="29"/>
      <c r="AEM68" s="29"/>
      <c r="AEN68" s="29"/>
      <c r="AEO68" s="29"/>
      <c r="AEP68" s="29"/>
      <c r="AEQ68" s="29"/>
      <c r="AER68" s="29"/>
      <c r="AES68" s="29"/>
      <c r="AET68" s="29"/>
      <c r="AEU68" s="29"/>
      <c r="AEV68" s="29"/>
      <c r="AEW68" s="29"/>
      <c r="AEX68" s="29"/>
      <c r="AEY68" s="29"/>
      <c r="AEZ68" s="29"/>
      <c r="AFA68" s="29"/>
      <c r="AFB68" s="29"/>
      <c r="AFC68" s="29"/>
      <c r="AFD68" s="29"/>
      <c r="AFE68" s="29"/>
      <c r="AFF68" s="29"/>
      <c r="AFG68" s="29"/>
      <c r="AFH68" s="29"/>
      <c r="AFI68" s="29"/>
      <c r="AFJ68" s="29"/>
      <c r="AFK68" s="29"/>
      <c r="AFL68" s="29"/>
      <c r="AFM68" s="29"/>
      <c r="AFN68" s="29"/>
      <c r="AFO68" s="29"/>
      <c r="AFP68" s="29"/>
      <c r="AFQ68" s="29"/>
      <c r="AFR68" s="29"/>
      <c r="AFS68" s="29"/>
      <c r="AFT68" s="29"/>
      <c r="AFU68" s="29"/>
      <c r="AFV68" s="29"/>
      <c r="AFW68" s="29"/>
      <c r="AFX68" s="29"/>
      <c r="AFY68" s="29"/>
      <c r="AFZ68" s="29"/>
      <c r="AGA68" s="29"/>
      <c r="AGB68" s="29"/>
      <c r="AGC68" s="29"/>
      <c r="AGD68" s="29"/>
      <c r="AGE68" s="29"/>
      <c r="AGF68" s="29"/>
      <c r="AGG68" s="29"/>
      <c r="AGH68" s="29"/>
      <c r="AGI68" s="29"/>
      <c r="AGJ68" s="29"/>
      <c r="AGK68" s="29"/>
      <c r="AGL68" s="29"/>
      <c r="AGM68" s="29"/>
      <c r="AGN68" s="29"/>
      <c r="AGO68" s="29"/>
      <c r="AGP68" s="29"/>
      <c r="AGQ68" s="29"/>
      <c r="AGR68" s="29"/>
      <c r="AGS68" s="29"/>
      <c r="AGT68" s="29"/>
      <c r="AGU68" s="29"/>
      <c r="AGV68" s="29"/>
      <c r="AGW68" s="29"/>
      <c r="AGX68" s="29"/>
      <c r="AGY68" s="29"/>
      <c r="AGZ68" s="29"/>
      <c r="AHA68" s="29"/>
      <c r="AHB68" s="29"/>
      <c r="AHC68" s="29"/>
      <c r="AHD68" s="29"/>
      <c r="AHE68" s="29"/>
      <c r="AHF68" s="29"/>
      <c r="AHG68" s="29"/>
      <c r="AHH68" s="29"/>
      <c r="AHI68" s="29"/>
      <c r="AHJ68" s="29"/>
      <c r="AHK68" s="29"/>
      <c r="AHL68" s="29"/>
      <c r="AHM68" s="29"/>
      <c r="AHN68" s="29"/>
      <c r="AHO68" s="29"/>
      <c r="AHP68" s="29"/>
      <c r="AHQ68" s="29"/>
      <c r="AHR68" s="29"/>
      <c r="AHS68" s="29"/>
      <c r="AHT68" s="29"/>
      <c r="AHU68" s="29"/>
      <c r="AHV68" s="29"/>
      <c r="AHW68" s="29"/>
      <c r="AHX68" s="29"/>
      <c r="AHY68" s="29"/>
      <c r="AHZ68" s="29"/>
      <c r="AIA68" s="29"/>
      <c r="AIB68" s="29"/>
      <c r="AIC68" s="29"/>
      <c r="AID68" s="29"/>
      <c r="AIE68" s="29"/>
      <c r="AIF68" s="29"/>
      <c r="AIG68" s="29"/>
      <c r="AIH68" s="29"/>
      <c r="AII68" s="29"/>
      <c r="AIJ68" s="29"/>
      <c r="AIK68" s="29"/>
      <c r="AIL68" s="29"/>
      <c r="AIM68" s="29"/>
      <c r="AIN68" s="29"/>
      <c r="AIO68" s="29"/>
      <c r="AIP68" s="29"/>
      <c r="AIQ68" s="29"/>
      <c r="AIR68" s="29"/>
      <c r="AIS68" s="29"/>
      <c r="AIT68" s="29"/>
      <c r="AIU68" s="29"/>
      <c r="AIV68" s="29"/>
      <c r="AIW68" s="29"/>
      <c r="AIX68" s="29"/>
      <c r="AIY68" s="29"/>
      <c r="AIZ68" s="29"/>
      <c r="AJA68" s="29"/>
      <c r="AJB68" s="29"/>
      <c r="AJC68" s="29"/>
      <c r="AJD68" s="29"/>
      <c r="AJE68" s="29"/>
      <c r="AJF68" s="29"/>
      <c r="AJG68" s="29"/>
      <c r="AJH68" s="29"/>
      <c r="AJI68" s="29"/>
      <c r="AJJ68" s="29"/>
      <c r="AJK68" s="29"/>
      <c r="AJL68" s="29"/>
      <c r="AJM68" s="29"/>
      <c r="AJN68" s="29"/>
      <c r="AJO68" s="29"/>
      <c r="AJP68" s="29"/>
      <c r="AJQ68" s="29"/>
      <c r="AJR68" s="29"/>
      <c r="AJS68" s="29"/>
      <c r="AJT68" s="29"/>
      <c r="AJU68" s="29"/>
      <c r="AJV68" s="29"/>
      <c r="AJW68" s="29"/>
      <c r="AJX68" s="29"/>
      <c r="AJY68" s="29"/>
      <c r="AJZ68" s="29"/>
      <c r="AKA68" s="29"/>
      <c r="AKB68" s="29"/>
      <c r="AKC68" s="29"/>
      <c r="AKD68" s="29"/>
      <c r="AKE68" s="29"/>
      <c r="AKF68" s="29"/>
      <c r="AKG68" s="29"/>
      <c r="AKH68" s="29"/>
      <c r="AKI68" s="29"/>
      <c r="AKJ68" s="29"/>
      <c r="AKK68" s="29"/>
      <c r="AKL68" s="29"/>
      <c r="AKM68" s="29"/>
      <c r="AKN68" s="29"/>
      <c r="AKO68" s="29"/>
      <c r="AKP68" s="29"/>
      <c r="AKQ68" s="29"/>
      <c r="AKR68" s="29"/>
      <c r="AKS68" s="29"/>
      <c r="AKT68" s="29"/>
      <c r="AKU68" s="29"/>
      <c r="AKV68" s="29"/>
      <c r="AKW68" s="29"/>
      <c r="AKX68" s="29"/>
      <c r="AKY68" s="29"/>
      <c r="AKZ68" s="29"/>
      <c r="ALA68" s="29"/>
      <c r="ALB68" s="29"/>
      <c r="ALC68" s="29"/>
      <c r="ALD68" s="29"/>
      <c r="ALE68" s="29"/>
      <c r="ALF68" s="29"/>
      <c r="ALG68" s="29"/>
      <c r="ALH68" s="29"/>
      <c r="ALI68" s="29"/>
      <c r="ALJ68" s="29"/>
      <c r="ALK68" s="29"/>
      <c r="ALL68" s="29"/>
      <c r="ALM68" s="29"/>
      <c r="ALN68" s="29"/>
      <c r="ALO68" s="29"/>
      <c r="ALP68" s="29"/>
      <c r="ALQ68" s="29"/>
      <c r="ALR68" s="29"/>
      <c r="ALS68" s="29"/>
      <c r="ALT68" s="29"/>
      <c r="ALU68" s="29"/>
      <c r="ALV68" s="29"/>
      <c r="ALW68" s="29"/>
      <c r="ALX68" s="29"/>
      <c r="ALY68" s="29"/>
      <c r="ALZ68" s="29"/>
      <c r="AMA68" s="29"/>
      <c r="AMB68" s="29"/>
      <c r="AMC68" s="29"/>
      <c r="AMD68" s="29"/>
      <c r="AME68" s="29"/>
      <c r="AMF68" s="29"/>
      <c r="AMG68" s="29"/>
      <c r="AMH68" s="29"/>
      <c r="AMI68" s="29"/>
      <c r="AMJ68" s="29"/>
      <c r="AMK68" s="29"/>
      <c r="AML68" s="29"/>
      <c r="AMM68" s="29"/>
      <c r="AMN68" s="29"/>
      <c r="AMO68" s="29"/>
      <c r="AMP68" s="29"/>
      <c r="AMQ68" s="29"/>
      <c r="AMR68" s="29"/>
      <c r="AMS68" s="29"/>
      <c r="AMT68" s="29"/>
      <c r="AMU68" s="29"/>
      <c r="AMV68" s="29"/>
      <c r="AMW68" s="29"/>
      <c r="AMX68" s="29"/>
      <c r="AMY68" s="29"/>
      <c r="AMZ68" s="29"/>
      <c r="ANA68" s="29"/>
      <c r="ANB68" s="29"/>
      <c r="ANC68" s="29"/>
      <c r="AND68" s="29"/>
      <c r="ANE68" s="29"/>
      <c r="ANF68" s="29"/>
      <c r="ANG68" s="29"/>
      <c r="ANH68" s="29"/>
      <c r="ANI68" s="29"/>
      <c r="ANJ68" s="29"/>
      <c r="ANK68" s="29"/>
      <c r="ANL68" s="29"/>
      <c r="ANM68" s="29"/>
      <c r="ANN68" s="29"/>
      <c r="ANO68" s="29"/>
      <c r="ANP68" s="29"/>
      <c r="ANQ68" s="29"/>
      <c r="ANR68" s="29"/>
      <c r="ANS68" s="29"/>
      <c r="ANT68" s="29"/>
      <c r="ANU68" s="29"/>
      <c r="ANV68" s="29"/>
      <c r="ANW68" s="29"/>
      <c r="ANX68" s="29"/>
      <c r="ANY68" s="29"/>
      <c r="ANZ68" s="29"/>
      <c r="AOA68" s="29"/>
      <c r="AOB68" s="29"/>
      <c r="AOC68" s="29"/>
      <c r="AOD68" s="29"/>
      <c r="AOE68" s="29"/>
      <c r="AOF68" s="29"/>
      <c r="AOG68" s="29"/>
      <c r="AOH68" s="29"/>
      <c r="AOI68" s="29"/>
      <c r="AOJ68" s="29"/>
      <c r="AOK68" s="29"/>
      <c r="AOL68" s="29"/>
      <c r="AOM68" s="29"/>
      <c r="AON68" s="29"/>
      <c r="AOO68" s="29"/>
      <c r="AOP68" s="29"/>
      <c r="AOQ68" s="29"/>
      <c r="AOR68" s="29"/>
      <c r="AOS68" s="29"/>
      <c r="AOT68" s="29"/>
      <c r="AOU68" s="29"/>
      <c r="AOV68" s="29"/>
      <c r="AOW68" s="29"/>
      <c r="AOX68" s="29"/>
      <c r="AOY68" s="29"/>
      <c r="AOZ68" s="29"/>
      <c r="APA68" s="29"/>
      <c r="APB68" s="29"/>
      <c r="APC68" s="29"/>
      <c r="APD68" s="29"/>
      <c r="APE68" s="29"/>
      <c r="APF68" s="29"/>
      <c r="APG68" s="29"/>
      <c r="APH68" s="29"/>
      <c r="API68" s="29"/>
      <c r="APJ68" s="29"/>
      <c r="APK68" s="29"/>
      <c r="APL68" s="29"/>
      <c r="APM68" s="29"/>
      <c r="APN68" s="29"/>
      <c r="APO68" s="29"/>
      <c r="APP68" s="29"/>
      <c r="APQ68" s="29"/>
      <c r="APR68" s="29"/>
      <c r="APS68" s="29"/>
      <c r="APT68" s="29"/>
      <c r="APU68" s="29"/>
      <c r="APV68" s="29"/>
      <c r="APW68" s="29"/>
      <c r="APX68" s="29"/>
      <c r="APY68" s="29"/>
      <c r="APZ68" s="29"/>
      <c r="AQA68" s="29"/>
      <c r="AQB68" s="29"/>
      <c r="AQC68" s="29"/>
      <c r="AQD68" s="29"/>
      <c r="AQE68" s="29"/>
      <c r="AQF68" s="29"/>
      <c r="AQG68" s="29"/>
      <c r="AQH68" s="29"/>
      <c r="AQI68" s="29"/>
      <c r="AQJ68" s="29"/>
      <c r="AQK68" s="29"/>
      <c r="AQL68" s="29"/>
      <c r="AQM68" s="29"/>
      <c r="AQN68" s="29"/>
      <c r="AQO68" s="29"/>
      <c r="AQP68" s="29"/>
      <c r="AQQ68" s="29"/>
      <c r="AQR68" s="29"/>
      <c r="AQS68" s="29"/>
      <c r="AQT68" s="29"/>
      <c r="AQU68" s="29"/>
      <c r="AQV68" s="29"/>
      <c r="AQW68" s="29"/>
      <c r="AQX68" s="29"/>
      <c r="AQY68" s="29"/>
      <c r="AQZ68" s="29"/>
      <c r="ARA68" s="29"/>
      <c r="ARB68" s="29"/>
      <c r="ARC68" s="29"/>
      <c r="ARD68" s="29"/>
      <c r="ARE68" s="29"/>
      <c r="ARF68" s="29"/>
      <c r="ARG68" s="29"/>
      <c r="ARH68" s="29"/>
      <c r="ARI68" s="29"/>
      <c r="ARJ68" s="29"/>
      <c r="ARK68" s="29"/>
      <c r="ARL68" s="29"/>
      <c r="ARM68" s="29"/>
      <c r="ARN68" s="29"/>
      <c r="ARO68" s="29"/>
      <c r="ARP68" s="29"/>
      <c r="ARQ68" s="29"/>
      <c r="ARR68" s="29"/>
      <c r="ARS68" s="29"/>
      <c r="ART68" s="29"/>
      <c r="ARU68" s="29"/>
      <c r="ARV68" s="29"/>
      <c r="ARW68" s="29"/>
      <c r="ARX68" s="29"/>
      <c r="ARY68" s="29"/>
      <c r="ARZ68" s="29"/>
      <c r="ASA68" s="29"/>
      <c r="ASB68" s="29"/>
      <c r="ASC68" s="29"/>
      <c r="ASD68" s="29"/>
      <c r="ASE68" s="29"/>
      <c r="ASF68" s="29"/>
      <c r="ASG68" s="29"/>
      <c r="ASH68" s="29"/>
      <c r="ASI68" s="29"/>
      <c r="ASJ68" s="29"/>
      <c r="ASK68" s="29"/>
      <c r="ASL68" s="29"/>
      <c r="ASM68" s="29"/>
      <c r="ASN68" s="29"/>
      <c r="ASO68" s="29"/>
      <c r="ASP68" s="29"/>
      <c r="ASQ68" s="29"/>
      <c r="ASR68" s="29"/>
      <c r="ASS68" s="29"/>
      <c r="AST68" s="29"/>
      <c r="ASU68" s="29"/>
      <c r="ASV68" s="29"/>
      <c r="ASW68" s="29"/>
      <c r="ASX68" s="29"/>
      <c r="ASY68" s="29"/>
      <c r="ASZ68" s="29"/>
      <c r="ATA68" s="29"/>
      <c r="ATB68" s="29"/>
      <c r="ATC68" s="29"/>
      <c r="ATD68" s="29"/>
      <c r="ATE68" s="29"/>
      <c r="ATF68" s="29"/>
      <c r="ATG68" s="29"/>
      <c r="ATH68" s="29"/>
      <c r="ATI68" s="29"/>
      <c r="ATJ68" s="29"/>
      <c r="ATK68" s="29"/>
      <c r="ATL68" s="29"/>
      <c r="ATM68" s="29"/>
      <c r="ATN68" s="29"/>
      <c r="ATO68" s="29"/>
      <c r="ATP68" s="29"/>
      <c r="ATQ68" s="29"/>
      <c r="ATR68" s="29"/>
      <c r="ATS68" s="29"/>
      <c r="ATT68" s="29"/>
      <c r="ATU68" s="29"/>
      <c r="ATV68" s="29"/>
      <c r="ATW68" s="29"/>
      <c r="ATX68" s="29"/>
      <c r="ATY68" s="29"/>
      <c r="ATZ68" s="29"/>
      <c r="AUA68" s="29"/>
      <c r="AUB68" s="29"/>
      <c r="AUC68" s="29"/>
      <c r="AUD68" s="29"/>
      <c r="AUE68" s="29"/>
      <c r="AUF68" s="29"/>
      <c r="AUG68" s="29"/>
      <c r="AUH68" s="29"/>
      <c r="AUI68" s="29"/>
      <c r="AUJ68" s="29"/>
      <c r="AUK68" s="29"/>
      <c r="AUL68" s="29"/>
      <c r="AUM68" s="29"/>
      <c r="AUN68" s="29"/>
      <c r="AUO68" s="29"/>
      <c r="AUP68" s="29"/>
      <c r="AUQ68" s="29"/>
      <c r="AUR68" s="29"/>
      <c r="AUS68" s="29"/>
      <c r="AUT68" s="29"/>
      <c r="AUU68" s="29"/>
      <c r="AUV68" s="29"/>
      <c r="AUW68" s="29"/>
      <c r="AUX68" s="29"/>
      <c r="AUY68" s="29"/>
      <c r="AUZ68" s="29"/>
      <c r="AVA68" s="29"/>
      <c r="AVB68" s="29"/>
      <c r="AVC68" s="29"/>
      <c r="AVD68" s="29"/>
      <c r="AVE68" s="29"/>
      <c r="AVF68" s="29"/>
      <c r="AVG68" s="29"/>
      <c r="AVH68" s="29"/>
      <c r="AVI68" s="29"/>
      <c r="AVJ68" s="29"/>
      <c r="AVK68" s="29"/>
      <c r="AVL68" s="29"/>
      <c r="AVM68" s="29"/>
      <c r="AVN68" s="29"/>
      <c r="AVO68" s="29"/>
      <c r="AVP68" s="29"/>
      <c r="AVQ68" s="29"/>
      <c r="AVR68" s="29"/>
      <c r="AVS68" s="29"/>
      <c r="AVT68" s="29"/>
      <c r="AVU68" s="29"/>
      <c r="AVV68" s="29"/>
      <c r="AVW68" s="29"/>
      <c r="AVX68" s="29"/>
      <c r="AVY68" s="29"/>
      <c r="AVZ68" s="29"/>
      <c r="AWA68" s="29"/>
      <c r="AWB68" s="29"/>
      <c r="AWC68" s="29"/>
      <c r="AWD68" s="29"/>
      <c r="AWE68" s="29"/>
      <c r="AWF68" s="29"/>
      <c r="AWG68" s="29"/>
      <c r="AWH68" s="29"/>
      <c r="AWI68" s="29"/>
      <c r="AWJ68" s="29"/>
      <c r="AWK68" s="29"/>
      <c r="AWL68" s="29"/>
      <c r="AWM68" s="29"/>
      <c r="AWN68" s="29"/>
      <c r="AWO68" s="29"/>
      <c r="AWP68" s="29"/>
      <c r="AWQ68" s="29"/>
      <c r="AWR68" s="29"/>
      <c r="AWS68" s="29"/>
      <c r="AWT68" s="29"/>
      <c r="AWU68" s="29"/>
      <c r="AWV68" s="29"/>
      <c r="AWW68" s="29"/>
      <c r="AWX68" s="29"/>
      <c r="AWY68" s="29"/>
      <c r="AWZ68" s="29"/>
      <c r="AXA68" s="29"/>
      <c r="AXB68" s="29"/>
      <c r="AXC68" s="29"/>
      <c r="AXD68" s="29"/>
      <c r="AXE68" s="29"/>
      <c r="AXF68" s="29"/>
      <c r="AXG68" s="29"/>
      <c r="AXH68" s="29"/>
      <c r="AXI68" s="29"/>
      <c r="AXJ68" s="29"/>
      <c r="AXK68" s="29"/>
      <c r="AXL68" s="29"/>
      <c r="AXM68" s="29"/>
      <c r="AXN68" s="29"/>
      <c r="AXO68" s="29"/>
      <c r="AXP68" s="29"/>
      <c r="AXQ68" s="29"/>
      <c r="AXR68" s="29"/>
      <c r="AXS68" s="29"/>
      <c r="AXT68" s="29"/>
      <c r="AXU68" s="29"/>
      <c r="AXV68" s="29"/>
      <c r="AXW68" s="29"/>
      <c r="AXX68" s="29"/>
      <c r="AXY68" s="29"/>
      <c r="AXZ68" s="29"/>
      <c r="AYA68" s="29"/>
      <c r="AYB68" s="29"/>
      <c r="AYC68" s="29"/>
      <c r="AYD68" s="29"/>
      <c r="AYE68" s="29"/>
      <c r="AYF68" s="29"/>
      <c r="AYG68" s="29"/>
      <c r="AYH68" s="29"/>
      <c r="AYI68" s="29"/>
      <c r="AYJ68" s="29"/>
      <c r="AYK68" s="29"/>
      <c r="AYL68" s="29"/>
      <c r="AYM68" s="29"/>
      <c r="AYN68" s="29"/>
      <c r="AYO68" s="29"/>
      <c r="AYP68" s="29"/>
      <c r="AYQ68" s="29"/>
      <c r="AYR68" s="29"/>
      <c r="AYS68" s="29"/>
      <c r="AYT68" s="29"/>
      <c r="AYU68" s="29"/>
      <c r="AYV68" s="29"/>
      <c r="AYW68" s="29"/>
      <c r="AYX68" s="29"/>
      <c r="AYY68" s="29"/>
      <c r="AYZ68" s="29"/>
      <c r="AZA68" s="29"/>
      <c r="AZB68" s="29"/>
      <c r="AZC68" s="29"/>
      <c r="AZD68" s="29"/>
      <c r="AZE68" s="29"/>
      <c r="AZF68" s="29"/>
      <c r="AZG68" s="29"/>
      <c r="AZH68" s="29"/>
      <c r="AZI68" s="29"/>
      <c r="AZJ68" s="29"/>
      <c r="AZK68" s="29"/>
      <c r="AZL68" s="29"/>
      <c r="AZM68" s="29"/>
      <c r="AZN68" s="29"/>
      <c r="AZO68" s="29"/>
      <c r="AZP68" s="29"/>
      <c r="AZQ68" s="29"/>
      <c r="AZR68" s="29"/>
      <c r="AZS68" s="29"/>
      <c r="AZT68" s="29"/>
      <c r="AZU68" s="29"/>
      <c r="AZV68" s="29"/>
      <c r="AZW68" s="29"/>
      <c r="AZX68" s="29"/>
      <c r="AZY68" s="29"/>
      <c r="AZZ68" s="29"/>
      <c r="BAA68" s="29"/>
      <c r="BAB68" s="29"/>
      <c r="BAC68" s="29"/>
      <c r="BAD68" s="29"/>
      <c r="BAE68" s="29"/>
      <c r="BAF68" s="29"/>
      <c r="BAG68" s="29"/>
      <c r="BAH68" s="29"/>
      <c r="BAI68" s="29"/>
      <c r="BAJ68" s="29"/>
      <c r="BAK68" s="29"/>
      <c r="BAL68" s="29"/>
      <c r="BAM68" s="29"/>
      <c r="BAN68" s="29"/>
      <c r="BAO68" s="29"/>
      <c r="BAP68" s="29"/>
      <c r="BAQ68" s="29"/>
      <c r="BAR68" s="29"/>
      <c r="BAS68" s="29"/>
      <c r="BAT68" s="29"/>
      <c r="BAU68" s="29"/>
      <c r="BAV68" s="29"/>
      <c r="BAW68" s="29"/>
      <c r="BAX68" s="29"/>
      <c r="BAY68" s="29"/>
      <c r="BAZ68" s="29"/>
      <c r="BBA68" s="29"/>
      <c r="BBB68" s="29"/>
      <c r="BBC68" s="29"/>
      <c r="BBD68" s="29"/>
      <c r="BBE68" s="29"/>
      <c r="BBF68" s="29"/>
      <c r="BBG68" s="29"/>
      <c r="BBH68" s="29"/>
      <c r="BBI68" s="29"/>
      <c r="BBJ68" s="29"/>
      <c r="BBK68" s="29"/>
      <c r="BBL68" s="29"/>
      <c r="BBM68" s="29"/>
      <c r="BBN68" s="29"/>
      <c r="BBO68" s="29"/>
      <c r="BBP68" s="29"/>
      <c r="BBQ68" s="29"/>
      <c r="BBR68" s="29"/>
      <c r="BBS68" s="29"/>
      <c r="BBT68" s="29"/>
      <c r="BBU68" s="29"/>
      <c r="BBV68" s="29"/>
      <c r="BBW68" s="29"/>
      <c r="BBX68" s="29"/>
      <c r="BBY68" s="29"/>
      <c r="BBZ68" s="29"/>
      <c r="BCA68" s="29"/>
      <c r="BCB68" s="29"/>
      <c r="BCC68" s="29"/>
      <c r="BCD68" s="29"/>
      <c r="BCE68" s="29"/>
      <c r="BCF68" s="29"/>
      <c r="BCG68" s="29"/>
      <c r="BCH68" s="29"/>
      <c r="BCI68" s="29"/>
      <c r="BCJ68" s="29"/>
      <c r="BCK68" s="29"/>
      <c r="BCL68" s="29"/>
      <c r="BCM68" s="29"/>
      <c r="BCN68" s="29"/>
      <c r="BCO68" s="29"/>
      <c r="BCP68" s="29"/>
      <c r="BCQ68" s="29"/>
      <c r="BCR68" s="29"/>
      <c r="BCS68" s="29"/>
      <c r="BCT68" s="29"/>
      <c r="BCU68" s="29"/>
      <c r="BCV68" s="29"/>
      <c r="BCW68" s="29"/>
      <c r="BCX68" s="29"/>
      <c r="BCY68" s="29"/>
      <c r="BCZ68" s="29"/>
      <c r="BDA68" s="29"/>
      <c r="BDB68" s="29"/>
      <c r="BDC68" s="29"/>
      <c r="BDD68" s="29"/>
      <c r="BDE68" s="29"/>
      <c r="BDF68" s="29"/>
      <c r="BDG68" s="29"/>
      <c r="BDH68" s="29"/>
      <c r="BDI68" s="29"/>
      <c r="BDJ68" s="29"/>
      <c r="BDK68" s="29"/>
      <c r="BDL68" s="29"/>
      <c r="BDM68" s="29"/>
      <c r="BDN68" s="29"/>
      <c r="BDO68" s="29"/>
      <c r="BDP68" s="29"/>
      <c r="BDQ68" s="29"/>
      <c r="BDR68" s="29"/>
      <c r="BDS68" s="29"/>
      <c r="BDT68" s="29"/>
      <c r="BDU68" s="29"/>
      <c r="BDV68" s="29"/>
      <c r="BDW68" s="29"/>
      <c r="BDX68" s="29"/>
      <c r="BDY68" s="29"/>
      <c r="BDZ68" s="29"/>
      <c r="BEA68" s="29"/>
      <c r="BEB68" s="29"/>
      <c r="BEC68" s="29"/>
      <c r="BED68" s="29"/>
      <c r="BEE68" s="29"/>
      <c r="BEF68" s="29"/>
      <c r="BEG68" s="29"/>
      <c r="BEH68" s="29"/>
      <c r="BEI68" s="29"/>
      <c r="BEJ68" s="29"/>
      <c r="BEK68" s="29"/>
      <c r="BEL68" s="29"/>
      <c r="BEM68" s="29"/>
      <c r="BEN68" s="29"/>
      <c r="BEO68" s="29"/>
      <c r="BEP68" s="29"/>
      <c r="BEQ68" s="29"/>
      <c r="BER68" s="29"/>
      <c r="BES68" s="29"/>
      <c r="BET68" s="29"/>
      <c r="BEU68" s="29"/>
      <c r="BEV68" s="29"/>
      <c r="BEW68" s="29"/>
      <c r="BEX68" s="29"/>
      <c r="BEY68" s="29"/>
      <c r="BEZ68" s="29"/>
      <c r="BFA68" s="29"/>
      <c r="BFB68" s="29"/>
      <c r="BFC68" s="29"/>
      <c r="BFD68" s="29"/>
      <c r="BFE68" s="29"/>
      <c r="BFF68" s="29"/>
      <c r="BFG68" s="29"/>
      <c r="BFH68" s="29"/>
      <c r="BFI68" s="29"/>
      <c r="BFJ68" s="29"/>
      <c r="BFK68" s="29"/>
      <c r="BFL68" s="29"/>
      <c r="BFM68" s="29"/>
      <c r="BFN68" s="29"/>
      <c r="BFO68" s="29"/>
      <c r="BFP68" s="29"/>
      <c r="BFQ68" s="29"/>
      <c r="BFR68" s="29"/>
      <c r="BFS68" s="29"/>
      <c r="BFT68" s="29"/>
      <c r="BFU68" s="29"/>
      <c r="BFV68" s="29"/>
      <c r="BFW68" s="29"/>
      <c r="BFX68" s="29"/>
      <c r="BFY68" s="29"/>
      <c r="BFZ68" s="29"/>
      <c r="BGA68" s="29"/>
      <c r="BGB68" s="29"/>
      <c r="BGC68" s="29"/>
      <c r="BGD68" s="29"/>
      <c r="BGE68" s="29"/>
      <c r="BGF68" s="29"/>
      <c r="BGG68" s="29"/>
      <c r="BGH68" s="29"/>
      <c r="BGI68" s="29"/>
      <c r="BGJ68" s="29"/>
      <c r="BGK68" s="29"/>
      <c r="BGL68" s="29"/>
      <c r="BGM68" s="29"/>
      <c r="BGN68" s="29"/>
      <c r="BGO68" s="29"/>
      <c r="BGP68" s="29"/>
      <c r="BGQ68" s="29"/>
      <c r="BGR68" s="29"/>
      <c r="BGS68" s="29"/>
      <c r="BGT68" s="29"/>
      <c r="BGU68" s="29"/>
      <c r="BGV68" s="29"/>
      <c r="BGW68" s="29"/>
      <c r="BGX68" s="29"/>
      <c r="BGY68" s="29"/>
      <c r="BGZ68" s="29"/>
      <c r="BHA68" s="29"/>
      <c r="BHB68" s="29"/>
      <c r="BHC68" s="29"/>
      <c r="BHD68" s="29"/>
      <c r="BHE68" s="29"/>
      <c r="BHF68" s="29"/>
      <c r="BHG68" s="29"/>
      <c r="BHH68" s="29"/>
      <c r="BHI68" s="29"/>
      <c r="BHJ68" s="29"/>
      <c r="BHK68" s="29"/>
      <c r="BHL68" s="29"/>
      <c r="BHM68" s="29"/>
      <c r="BHN68" s="29"/>
      <c r="BHO68" s="29"/>
      <c r="BHP68" s="29"/>
      <c r="BHQ68" s="29"/>
      <c r="BHR68" s="29"/>
      <c r="BHS68" s="29"/>
      <c r="BHT68" s="29"/>
      <c r="BHU68" s="29"/>
      <c r="BHV68" s="29"/>
      <c r="BHW68" s="29"/>
      <c r="BHX68" s="29"/>
      <c r="BHY68" s="29"/>
      <c r="BHZ68" s="29"/>
      <c r="BIA68" s="29"/>
      <c r="BIB68" s="29"/>
      <c r="BIC68" s="29"/>
      <c r="BID68" s="29"/>
      <c r="BIE68" s="29"/>
      <c r="BIF68" s="29"/>
      <c r="BIG68" s="29"/>
      <c r="BIH68" s="29"/>
      <c r="BII68" s="29"/>
      <c r="BIJ68" s="29"/>
      <c r="BIK68" s="29"/>
      <c r="BIL68" s="29"/>
      <c r="BIM68" s="29"/>
      <c r="BIN68" s="29"/>
      <c r="BIO68" s="29"/>
      <c r="BIP68" s="29"/>
      <c r="BIQ68" s="29"/>
      <c r="BIR68" s="29"/>
      <c r="BIS68" s="29"/>
      <c r="BIT68" s="29"/>
      <c r="BIU68" s="29"/>
      <c r="BIV68" s="29"/>
      <c r="BIW68" s="29"/>
      <c r="BIX68" s="29"/>
      <c r="BIY68" s="29"/>
      <c r="BIZ68" s="29"/>
      <c r="BJA68" s="29"/>
      <c r="BJB68" s="29"/>
      <c r="BJC68" s="29"/>
      <c r="BJD68" s="29"/>
      <c r="BJE68" s="29"/>
      <c r="BJF68" s="29"/>
      <c r="BJG68" s="29"/>
      <c r="BJH68" s="29"/>
      <c r="BJI68" s="29"/>
      <c r="BJJ68" s="29"/>
      <c r="BJK68" s="29"/>
      <c r="BJL68" s="29"/>
      <c r="BJM68" s="29"/>
      <c r="BJN68" s="29"/>
      <c r="BJO68" s="29"/>
      <c r="BJP68" s="29"/>
      <c r="BJQ68" s="29"/>
      <c r="BJR68" s="29"/>
      <c r="BJS68" s="29"/>
      <c r="BJT68" s="29"/>
      <c r="BJU68" s="29"/>
      <c r="BJV68" s="29"/>
      <c r="BJW68" s="29"/>
      <c r="BJX68" s="29"/>
      <c r="BJY68" s="29"/>
      <c r="BJZ68" s="29"/>
      <c r="BKA68" s="29"/>
      <c r="BKB68" s="29"/>
      <c r="BKC68" s="29"/>
      <c r="BKD68" s="29"/>
      <c r="BKE68" s="29"/>
      <c r="BKF68" s="29"/>
      <c r="BKG68" s="29"/>
      <c r="BKH68" s="29"/>
      <c r="BKI68" s="29"/>
      <c r="BKJ68" s="29"/>
      <c r="BKK68" s="29"/>
      <c r="BKL68" s="29"/>
      <c r="BKM68" s="29"/>
      <c r="BKN68" s="29"/>
      <c r="BKO68" s="29"/>
      <c r="BKP68" s="29"/>
      <c r="BKQ68" s="29"/>
      <c r="BKR68" s="29"/>
      <c r="BKS68" s="29"/>
      <c r="BKT68" s="29"/>
      <c r="BKU68" s="29"/>
      <c r="BKV68" s="29"/>
      <c r="BKW68" s="29"/>
      <c r="BKX68" s="29"/>
      <c r="BKY68" s="29"/>
      <c r="BKZ68" s="29"/>
      <c r="BLA68" s="29"/>
      <c r="BLB68" s="29"/>
      <c r="BLC68" s="29"/>
      <c r="BLD68" s="29"/>
      <c r="BLE68" s="29"/>
      <c r="BLF68" s="29"/>
      <c r="BLG68" s="29"/>
      <c r="BLH68" s="29"/>
      <c r="BLI68" s="29"/>
      <c r="BLJ68" s="29"/>
      <c r="BLK68" s="29"/>
      <c r="BLL68" s="29"/>
      <c r="BLM68" s="29"/>
      <c r="BLN68" s="29"/>
      <c r="BLO68" s="29"/>
      <c r="BLP68" s="29"/>
      <c r="BLQ68" s="29"/>
      <c r="BLR68" s="29"/>
      <c r="BLS68" s="29"/>
      <c r="BLT68" s="29"/>
      <c r="BLU68" s="29"/>
      <c r="BLV68" s="29"/>
      <c r="BLW68" s="29"/>
      <c r="BLX68" s="29"/>
      <c r="BLY68" s="29"/>
      <c r="BLZ68" s="29"/>
      <c r="BMA68" s="29"/>
      <c r="BMB68" s="29"/>
      <c r="BMC68" s="29"/>
      <c r="BMD68" s="29"/>
      <c r="BME68" s="29"/>
      <c r="BMF68" s="29"/>
      <c r="BMG68" s="29"/>
      <c r="BMH68" s="29"/>
      <c r="BMI68" s="29"/>
      <c r="BMJ68" s="29"/>
      <c r="BMK68" s="29"/>
      <c r="BML68" s="29"/>
      <c r="BMM68" s="29"/>
      <c r="BMN68" s="29"/>
      <c r="BMO68" s="29"/>
      <c r="BMP68" s="29"/>
      <c r="BMQ68" s="29"/>
      <c r="BMR68" s="29"/>
      <c r="BMS68" s="29"/>
      <c r="BMT68" s="29"/>
      <c r="BMU68" s="29"/>
      <c r="BMV68" s="29"/>
      <c r="BMW68" s="29"/>
      <c r="BMX68" s="29"/>
      <c r="BMY68" s="29"/>
      <c r="BMZ68" s="29"/>
      <c r="BNA68" s="29"/>
      <c r="BNB68" s="29"/>
      <c r="BNC68" s="29"/>
      <c r="BND68" s="29"/>
      <c r="BNE68" s="29"/>
      <c r="BNF68" s="29"/>
      <c r="BNG68" s="29"/>
      <c r="BNH68" s="29"/>
      <c r="BNI68" s="29"/>
      <c r="BNJ68" s="29"/>
      <c r="BNK68" s="29"/>
      <c r="BNL68" s="29"/>
      <c r="BNM68" s="29"/>
      <c r="BNN68" s="29"/>
      <c r="BNO68" s="29"/>
      <c r="BNP68" s="29"/>
      <c r="BNQ68" s="29"/>
      <c r="BNR68" s="29"/>
      <c r="BNS68" s="29"/>
      <c r="BNT68" s="29"/>
      <c r="BNU68" s="29"/>
      <c r="BNV68" s="29"/>
      <c r="BNW68" s="29"/>
      <c r="BNX68" s="29"/>
      <c r="BNY68" s="29"/>
      <c r="BNZ68" s="29"/>
      <c r="BOA68" s="29"/>
      <c r="BOB68" s="29"/>
      <c r="BOC68" s="29"/>
      <c r="BOD68" s="29"/>
      <c r="BOE68" s="29"/>
      <c r="BOF68" s="29"/>
      <c r="BOG68" s="29"/>
      <c r="BOH68" s="29"/>
      <c r="BOI68" s="29"/>
      <c r="BOJ68" s="29"/>
      <c r="BOK68" s="29"/>
      <c r="BOL68" s="29"/>
      <c r="BOM68" s="29"/>
      <c r="BON68" s="29"/>
      <c r="BOO68" s="29"/>
      <c r="BOP68" s="29"/>
      <c r="BOQ68" s="29"/>
      <c r="BOR68" s="29"/>
      <c r="BOS68" s="29"/>
      <c r="BOT68" s="29"/>
      <c r="BOU68" s="29"/>
      <c r="BOV68" s="29"/>
      <c r="BOW68" s="29"/>
      <c r="BOX68" s="29"/>
      <c r="BOY68" s="29"/>
      <c r="BOZ68" s="29"/>
      <c r="BPA68" s="29"/>
      <c r="BPB68" s="29"/>
      <c r="BPC68" s="29"/>
      <c r="BPD68" s="29"/>
      <c r="BPE68" s="29"/>
      <c r="BPF68" s="29"/>
      <c r="BPG68" s="29"/>
      <c r="BPH68" s="29"/>
      <c r="BPI68" s="29"/>
      <c r="BPJ68" s="29"/>
      <c r="BPK68" s="29"/>
      <c r="BPL68" s="29"/>
      <c r="BPM68" s="29"/>
      <c r="BPN68" s="29"/>
      <c r="BPO68" s="29"/>
      <c r="BPP68" s="29"/>
      <c r="BPQ68" s="29"/>
      <c r="BPR68" s="29"/>
      <c r="BPS68" s="29"/>
      <c r="BPT68" s="29"/>
      <c r="BPU68" s="29"/>
      <c r="BPV68" s="29"/>
      <c r="BPW68" s="29"/>
      <c r="BPX68" s="29"/>
      <c r="BPY68" s="29"/>
      <c r="BPZ68" s="29"/>
      <c r="BQA68" s="29"/>
      <c r="BQB68" s="29"/>
      <c r="BQC68" s="29"/>
      <c r="BQD68" s="29"/>
      <c r="BQE68" s="29"/>
      <c r="BQF68" s="29"/>
      <c r="BQG68" s="29"/>
      <c r="BQH68" s="29"/>
      <c r="BQI68" s="29"/>
      <c r="BQJ68" s="29"/>
      <c r="BQK68" s="29"/>
      <c r="BQL68" s="29"/>
      <c r="BQM68" s="29"/>
      <c r="BQN68" s="29"/>
      <c r="BQO68" s="29"/>
      <c r="BQP68" s="29"/>
      <c r="BQQ68" s="29"/>
      <c r="BQR68" s="29"/>
      <c r="BQS68" s="29"/>
      <c r="BQT68" s="29"/>
      <c r="BQU68" s="29"/>
      <c r="BQV68" s="29"/>
      <c r="BQW68" s="29"/>
      <c r="BQX68" s="29"/>
      <c r="BQY68" s="29"/>
      <c r="BQZ68" s="29"/>
      <c r="BRA68" s="29"/>
      <c r="BRB68" s="29"/>
      <c r="BRC68" s="29"/>
      <c r="BRD68" s="29"/>
      <c r="BRE68" s="29"/>
      <c r="BRF68" s="29"/>
      <c r="BRG68" s="29"/>
      <c r="BRH68" s="29"/>
      <c r="BRI68" s="29"/>
      <c r="BRJ68" s="29"/>
      <c r="BRK68" s="29"/>
      <c r="BRL68" s="29"/>
      <c r="BRM68" s="29"/>
      <c r="BRN68" s="29"/>
      <c r="BRO68" s="29"/>
      <c r="BRP68" s="29"/>
      <c r="BRQ68" s="29"/>
      <c r="BRR68" s="29"/>
      <c r="BRS68" s="29"/>
      <c r="BRT68" s="29"/>
      <c r="BRU68" s="29"/>
      <c r="BRV68" s="29"/>
      <c r="BRW68" s="29"/>
      <c r="BRX68" s="29"/>
      <c r="BRY68" s="29"/>
      <c r="BRZ68" s="29"/>
      <c r="BSA68" s="29"/>
      <c r="BSB68" s="29"/>
      <c r="BSC68" s="29"/>
      <c r="BSD68" s="29"/>
      <c r="BSE68" s="29"/>
      <c r="BSF68" s="29"/>
      <c r="BSG68" s="29"/>
      <c r="BSH68" s="29"/>
      <c r="BSI68" s="29"/>
      <c r="BSJ68" s="29"/>
      <c r="BSK68" s="29"/>
      <c r="BSL68" s="29"/>
      <c r="BSM68" s="29"/>
      <c r="BSN68" s="29"/>
      <c r="BSO68" s="29"/>
      <c r="BSP68" s="29"/>
      <c r="BSQ68" s="29"/>
      <c r="BSR68" s="29"/>
      <c r="BSS68" s="29"/>
      <c r="BST68" s="29"/>
      <c r="BSU68" s="29"/>
      <c r="BSV68" s="29"/>
      <c r="BSW68" s="29"/>
      <c r="BSX68" s="29"/>
      <c r="BSY68" s="29"/>
      <c r="BSZ68" s="29"/>
      <c r="BTA68" s="29"/>
      <c r="BTB68" s="29"/>
      <c r="BTC68" s="29"/>
      <c r="BTD68" s="29"/>
      <c r="BTE68" s="29"/>
      <c r="BTF68" s="29"/>
      <c r="BTG68" s="29"/>
      <c r="BTH68" s="29"/>
      <c r="BTI68" s="29"/>
      <c r="BTJ68" s="29"/>
      <c r="BTK68" s="29"/>
      <c r="BTL68" s="29"/>
      <c r="BTM68" s="29"/>
      <c r="BTN68" s="29"/>
      <c r="BTO68" s="29"/>
      <c r="BTP68" s="29"/>
      <c r="BTQ68" s="29"/>
      <c r="BTR68" s="29"/>
      <c r="BTS68" s="29"/>
      <c r="BTT68" s="29"/>
      <c r="BTU68" s="29"/>
      <c r="BTV68" s="29"/>
      <c r="BTW68" s="29"/>
      <c r="BTX68" s="29"/>
      <c r="BTY68" s="29"/>
      <c r="BTZ68" s="29"/>
      <c r="BUA68" s="29"/>
      <c r="BUB68" s="29"/>
      <c r="BUC68" s="29"/>
      <c r="BUD68" s="29"/>
      <c r="BUE68" s="29"/>
      <c r="BUF68" s="29"/>
      <c r="BUG68" s="29"/>
      <c r="BUH68" s="29"/>
      <c r="BUI68" s="29"/>
      <c r="BUJ68" s="29"/>
      <c r="BUK68" s="29"/>
      <c r="BUL68" s="29"/>
      <c r="BUM68" s="29"/>
      <c r="BUN68" s="29"/>
      <c r="BUO68" s="29"/>
      <c r="BUP68" s="29"/>
      <c r="BUQ68" s="29"/>
      <c r="BUR68" s="29"/>
      <c r="BUS68" s="29"/>
      <c r="BUT68" s="29"/>
      <c r="BUU68" s="29"/>
      <c r="BUV68" s="29"/>
      <c r="BUW68" s="29"/>
      <c r="BUX68" s="29"/>
      <c r="BUY68" s="29"/>
      <c r="BUZ68" s="29"/>
      <c r="BVA68" s="29"/>
      <c r="BVB68" s="29"/>
      <c r="BVC68" s="29"/>
      <c r="BVD68" s="29"/>
      <c r="BVE68" s="29"/>
      <c r="BVF68" s="29"/>
      <c r="BVG68" s="29"/>
      <c r="BVH68" s="29"/>
      <c r="BVI68" s="29"/>
      <c r="BVJ68" s="29"/>
      <c r="BVK68" s="29"/>
      <c r="BVL68" s="29"/>
      <c r="BVM68" s="29"/>
      <c r="BVN68" s="29"/>
      <c r="BVO68" s="29"/>
      <c r="BVP68" s="29"/>
      <c r="BVQ68" s="29"/>
      <c r="BVR68" s="29"/>
      <c r="BVS68" s="29"/>
      <c r="BVT68" s="29"/>
      <c r="BVU68" s="29"/>
      <c r="BVV68" s="29"/>
      <c r="BVW68" s="29"/>
      <c r="BVX68" s="29"/>
      <c r="BVY68" s="29"/>
      <c r="BVZ68" s="29"/>
      <c r="BWA68" s="29"/>
      <c r="BWB68" s="29"/>
      <c r="BWC68" s="29"/>
      <c r="BWD68" s="29"/>
      <c r="BWE68" s="29"/>
      <c r="BWF68" s="29"/>
      <c r="BWG68" s="29"/>
      <c r="BWH68" s="29"/>
      <c r="BWI68" s="29"/>
      <c r="BWJ68" s="29"/>
      <c r="BWK68" s="29"/>
      <c r="BWL68" s="29"/>
      <c r="BWM68" s="29"/>
      <c r="BWN68" s="29"/>
      <c r="BWO68" s="29"/>
      <c r="BWP68" s="29"/>
      <c r="BWQ68" s="29"/>
      <c r="BWR68" s="29"/>
      <c r="BWS68" s="29"/>
      <c r="BWT68" s="29"/>
      <c r="BWU68" s="29"/>
      <c r="BWV68" s="29"/>
      <c r="BWW68" s="29"/>
      <c r="BWX68" s="29"/>
      <c r="BWY68" s="29"/>
      <c r="BWZ68" s="29"/>
      <c r="BXA68" s="29"/>
      <c r="BXB68" s="29"/>
      <c r="BXC68" s="29"/>
      <c r="BXD68" s="29"/>
      <c r="BXE68" s="29"/>
      <c r="BXF68" s="29"/>
      <c r="BXG68" s="29"/>
      <c r="BXH68" s="29"/>
      <c r="BXI68" s="29"/>
      <c r="BXJ68" s="29"/>
      <c r="BXK68" s="29"/>
      <c r="BXL68" s="29"/>
      <c r="BXM68" s="29"/>
      <c r="BXN68" s="29"/>
      <c r="BXO68" s="29"/>
      <c r="BXP68" s="29"/>
      <c r="BXQ68" s="29"/>
      <c r="BXR68" s="29"/>
      <c r="BXS68" s="29"/>
      <c r="BXT68" s="29"/>
      <c r="BXU68" s="29"/>
      <c r="BXV68" s="29"/>
      <c r="BXW68" s="29"/>
      <c r="BXX68" s="29"/>
      <c r="BXY68" s="29"/>
      <c r="BXZ68" s="29"/>
      <c r="BYA68" s="29"/>
      <c r="BYB68" s="29"/>
      <c r="BYC68" s="29"/>
      <c r="BYD68" s="29"/>
      <c r="BYE68" s="29"/>
      <c r="BYF68" s="29"/>
      <c r="BYG68" s="29"/>
      <c r="BYH68" s="29"/>
      <c r="BYI68" s="29"/>
      <c r="BYJ68" s="29"/>
      <c r="BYK68" s="29"/>
      <c r="BYL68" s="29"/>
      <c r="BYM68" s="29"/>
      <c r="BYN68" s="29"/>
      <c r="BYO68" s="29"/>
      <c r="BYP68" s="29"/>
      <c r="BYQ68" s="29"/>
      <c r="BYR68" s="29"/>
      <c r="BYS68" s="29"/>
      <c r="BYT68" s="29"/>
      <c r="BYU68" s="29"/>
      <c r="BYV68" s="29"/>
      <c r="BYW68" s="29"/>
      <c r="BYX68" s="29"/>
      <c r="BYY68" s="29"/>
      <c r="BYZ68" s="29"/>
      <c r="BZA68" s="29"/>
      <c r="BZB68" s="29"/>
      <c r="BZC68" s="29"/>
      <c r="BZD68" s="29"/>
      <c r="BZE68" s="29"/>
      <c r="BZF68" s="29"/>
      <c r="BZG68" s="29"/>
      <c r="BZH68" s="29"/>
      <c r="BZI68" s="29"/>
      <c r="BZJ68" s="29"/>
      <c r="BZK68" s="29"/>
      <c r="BZL68" s="29"/>
      <c r="BZM68" s="29"/>
      <c r="BZN68" s="29"/>
      <c r="BZO68" s="29"/>
      <c r="BZP68" s="29"/>
      <c r="BZQ68" s="29"/>
      <c r="BZR68" s="29"/>
      <c r="BZS68" s="29"/>
      <c r="BZT68" s="29"/>
      <c r="BZU68" s="29"/>
      <c r="BZV68" s="29"/>
      <c r="BZW68" s="29"/>
      <c r="BZX68" s="29"/>
      <c r="BZY68" s="29"/>
      <c r="BZZ68" s="29"/>
      <c r="CAA68" s="29"/>
      <c r="CAB68" s="29"/>
      <c r="CAC68" s="29"/>
      <c r="CAD68" s="29"/>
      <c r="CAE68" s="29"/>
      <c r="CAF68" s="29"/>
      <c r="CAG68" s="29"/>
      <c r="CAH68" s="29"/>
      <c r="CAI68" s="29"/>
      <c r="CAJ68" s="29"/>
      <c r="CAK68" s="29"/>
      <c r="CAL68" s="29"/>
      <c r="CAM68" s="29"/>
      <c r="CAN68" s="29"/>
      <c r="CAO68" s="29"/>
      <c r="CAP68" s="29"/>
      <c r="CAQ68" s="29"/>
      <c r="CAR68" s="29"/>
      <c r="CAS68" s="29"/>
      <c r="CAT68" s="29"/>
      <c r="CAU68" s="29"/>
      <c r="CAV68" s="29"/>
      <c r="CAW68" s="29"/>
      <c r="CAX68" s="29"/>
      <c r="CAY68" s="29"/>
      <c r="CAZ68" s="29"/>
      <c r="CBA68" s="29"/>
      <c r="CBB68" s="29"/>
      <c r="CBC68" s="29"/>
      <c r="CBD68" s="29"/>
      <c r="CBE68" s="29"/>
      <c r="CBF68" s="29"/>
      <c r="CBG68" s="29"/>
      <c r="CBH68" s="29"/>
      <c r="CBI68" s="29"/>
      <c r="CBJ68" s="29"/>
      <c r="CBK68" s="29"/>
      <c r="CBL68" s="29"/>
      <c r="CBM68" s="29"/>
      <c r="CBN68" s="29"/>
      <c r="CBO68" s="29"/>
      <c r="CBP68" s="29"/>
      <c r="CBQ68" s="29"/>
      <c r="CBR68" s="29"/>
      <c r="CBS68" s="29"/>
      <c r="CBT68" s="29"/>
      <c r="CBU68" s="29"/>
      <c r="CBV68" s="29"/>
      <c r="CBW68" s="29"/>
      <c r="CBX68" s="29"/>
      <c r="CBY68" s="29"/>
      <c r="CBZ68" s="29"/>
      <c r="CCA68" s="29"/>
      <c r="CCB68" s="29"/>
      <c r="CCC68" s="29"/>
      <c r="CCD68" s="29"/>
      <c r="CCE68" s="29"/>
      <c r="CCF68" s="29"/>
      <c r="CCG68" s="29"/>
      <c r="CCH68" s="29"/>
      <c r="CCI68" s="29"/>
      <c r="CCJ68" s="29"/>
      <c r="CCK68" s="29"/>
      <c r="CCL68" s="29"/>
      <c r="CCM68" s="29"/>
      <c r="CCN68" s="29"/>
      <c r="CCO68" s="29"/>
      <c r="CCP68" s="29"/>
      <c r="CCQ68" s="29"/>
      <c r="CCR68" s="29"/>
      <c r="CCS68" s="29"/>
      <c r="CCT68" s="29"/>
      <c r="CCU68" s="29"/>
      <c r="CCV68" s="29"/>
      <c r="CCW68" s="29"/>
      <c r="CCX68" s="29"/>
      <c r="CCY68" s="29"/>
      <c r="CCZ68" s="29"/>
      <c r="CDA68" s="29"/>
      <c r="CDB68" s="29"/>
      <c r="CDC68" s="29"/>
      <c r="CDD68" s="29"/>
      <c r="CDE68" s="29"/>
      <c r="CDF68" s="29"/>
      <c r="CDG68" s="29"/>
      <c r="CDH68" s="29"/>
      <c r="CDI68" s="29"/>
      <c r="CDJ68" s="29"/>
      <c r="CDK68" s="29"/>
      <c r="CDL68" s="29"/>
      <c r="CDM68" s="29"/>
      <c r="CDN68" s="29"/>
      <c r="CDO68" s="29"/>
      <c r="CDP68" s="29"/>
      <c r="CDQ68" s="29"/>
      <c r="CDR68" s="29"/>
      <c r="CDS68" s="29"/>
      <c r="CDT68" s="29"/>
      <c r="CDU68" s="29"/>
      <c r="CDV68" s="29"/>
      <c r="CDW68" s="29"/>
      <c r="CDX68" s="29"/>
      <c r="CDY68" s="29"/>
      <c r="CDZ68" s="29"/>
      <c r="CEA68" s="29"/>
      <c r="CEB68" s="29"/>
      <c r="CEC68" s="29"/>
      <c r="CED68" s="29"/>
      <c r="CEE68" s="29"/>
      <c r="CEF68" s="29"/>
      <c r="CEG68" s="29"/>
      <c r="CEH68" s="29"/>
      <c r="CEI68" s="29"/>
      <c r="CEJ68" s="29"/>
      <c r="CEK68" s="29"/>
      <c r="CEL68" s="29"/>
      <c r="CEM68" s="29"/>
      <c r="CEN68" s="29"/>
      <c r="CEO68" s="29"/>
      <c r="CEP68" s="29"/>
      <c r="CEQ68" s="29"/>
      <c r="CER68" s="29"/>
      <c r="CES68" s="29"/>
      <c r="CET68" s="29"/>
      <c r="CEU68" s="29"/>
      <c r="CEV68" s="29"/>
      <c r="CEW68" s="29"/>
      <c r="CEX68" s="29"/>
      <c r="CEY68" s="29"/>
      <c r="CEZ68" s="29"/>
      <c r="CFA68" s="29"/>
      <c r="CFB68" s="29"/>
      <c r="CFC68" s="29"/>
      <c r="CFD68" s="29"/>
      <c r="CFE68" s="29"/>
      <c r="CFF68" s="29"/>
      <c r="CFG68" s="29"/>
      <c r="CFH68" s="29"/>
      <c r="CFI68" s="29"/>
      <c r="CFJ68" s="29"/>
      <c r="CFK68" s="29"/>
      <c r="CFL68" s="29"/>
      <c r="CFM68" s="29"/>
      <c r="CFN68" s="29"/>
      <c r="CFO68" s="29"/>
      <c r="CFP68" s="29"/>
      <c r="CFQ68" s="29"/>
      <c r="CFR68" s="29"/>
      <c r="CFS68" s="29"/>
      <c r="CFT68" s="29"/>
      <c r="CFU68" s="29"/>
      <c r="CFV68" s="29"/>
      <c r="CFW68" s="29"/>
      <c r="CFX68" s="29"/>
      <c r="CFY68" s="29"/>
      <c r="CFZ68" s="29"/>
      <c r="CGA68" s="29"/>
      <c r="CGB68" s="29"/>
      <c r="CGC68" s="29"/>
      <c r="CGD68" s="29"/>
      <c r="CGE68" s="29"/>
      <c r="CGF68" s="29"/>
      <c r="CGG68" s="29"/>
      <c r="CGH68" s="29"/>
      <c r="CGI68" s="29"/>
      <c r="CGJ68" s="29"/>
      <c r="CGK68" s="29"/>
      <c r="CGL68" s="29"/>
      <c r="CGM68" s="29"/>
      <c r="CGN68" s="29"/>
      <c r="CGO68" s="29"/>
      <c r="CGP68" s="29"/>
      <c r="CGQ68" s="29"/>
      <c r="CGR68" s="29"/>
      <c r="CGS68" s="29"/>
      <c r="CGT68" s="29"/>
      <c r="CGU68" s="29"/>
      <c r="CGV68" s="29"/>
      <c r="CGW68" s="29"/>
      <c r="CGX68" s="29"/>
      <c r="CGY68" s="29"/>
      <c r="CGZ68" s="29"/>
      <c r="CHA68" s="29"/>
      <c r="CHB68" s="29"/>
      <c r="CHC68" s="29"/>
      <c r="CHD68" s="29"/>
      <c r="CHE68" s="29"/>
      <c r="CHF68" s="29"/>
      <c r="CHG68" s="29"/>
      <c r="CHH68" s="29"/>
      <c r="CHI68" s="29"/>
      <c r="CHJ68" s="29"/>
      <c r="CHK68" s="29"/>
      <c r="CHL68" s="29"/>
      <c r="CHM68" s="29"/>
      <c r="CHN68" s="29"/>
      <c r="CHO68" s="29"/>
      <c r="CHP68" s="29"/>
      <c r="CHQ68" s="29"/>
      <c r="CHR68" s="29"/>
      <c r="CHS68" s="29"/>
      <c r="CHT68" s="29"/>
      <c r="CHU68" s="29"/>
      <c r="CHV68" s="29"/>
      <c r="CHW68" s="29"/>
      <c r="CHX68" s="29"/>
      <c r="CHY68" s="29"/>
      <c r="CHZ68" s="29"/>
      <c r="CIA68" s="29"/>
      <c r="CIB68" s="29"/>
      <c r="CIC68" s="29"/>
      <c r="CID68" s="29"/>
      <c r="CIE68" s="29"/>
      <c r="CIF68" s="29"/>
      <c r="CIG68" s="29"/>
      <c r="CIH68" s="29"/>
      <c r="CII68" s="29"/>
      <c r="CIJ68" s="29"/>
      <c r="CIK68" s="29"/>
      <c r="CIL68" s="29"/>
      <c r="CIM68" s="29"/>
      <c r="CIN68" s="29"/>
      <c r="CIO68" s="29"/>
      <c r="CIP68" s="29"/>
      <c r="CIQ68" s="29"/>
      <c r="CIR68" s="29"/>
      <c r="CIS68" s="29"/>
      <c r="CIT68" s="29"/>
      <c r="CIU68" s="29"/>
      <c r="CIV68" s="29"/>
      <c r="CIW68" s="29"/>
      <c r="CIX68" s="29"/>
      <c r="CIY68" s="29"/>
      <c r="CIZ68" s="29"/>
      <c r="CJA68" s="29"/>
      <c r="CJB68" s="29"/>
      <c r="CJC68" s="29"/>
      <c r="CJD68" s="29"/>
      <c r="CJE68" s="29"/>
      <c r="CJF68" s="29"/>
      <c r="CJG68" s="29"/>
      <c r="CJH68" s="29"/>
      <c r="CJI68" s="29"/>
      <c r="CJJ68" s="29"/>
      <c r="CJK68" s="29"/>
      <c r="CJL68" s="29"/>
      <c r="CJM68" s="29"/>
      <c r="CJN68" s="29"/>
      <c r="CJO68" s="29"/>
      <c r="CJP68" s="29"/>
      <c r="CJQ68" s="29"/>
      <c r="CJR68" s="29"/>
      <c r="CJS68" s="29"/>
      <c r="CJT68" s="29"/>
      <c r="CJU68" s="29"/>
      <c r="CJV68" s="29"/>
      <c r="CJW68" s="29"/>
      <c r="CJX68" s="29"/>
      <c r="CJY68" s="29"/>
      <c r="CJZ68" s="29"/>
      <c r="CKA68" s="29"/>
      <c r="CKB68" s="29"/>
      <c r="CKC68" s="29"/>
      <c r="CKD68" s="29"/>
      <c r="CKE68" s="29"/>
      <c r="CKF68" s="29"/>
      <c r="CKG68" s="29"/>
      <c r="CKH68" s="29"/>
      <c r="CKI68" s="29"/>
      <c r="CKJ68" s="29"/>
      <c r="CKK68" s="29"/>
      <c r="CKL68" s="29"/>
      <c r="CKM68" s="29"/>
      <c r="CKN68" s="29"/>
      <c r="CKO68" s="29"/>
      <c r="CKP68" s="29"/>
      <c r="CKQ68" s="29"/>
      <c r="CKR68" s="29"/>
      <c r="CKS68" s="29"/>
      <c r="CKT68" s="29"/>
      <c r="CKU68" s="29"/>
      <c r="CKV68" s="29"/>
      <c r="CKW68" s="29"/>
      <c r="CKX68" s="29"/>
      <c r="CKY68" s="29"/>
      <c r="CKZ68" s="29"/>
      <c r="CLA68" s="29"/>
      <c r="CLB68" s="29"/>
      <c r="CLC68" s="29"/>
      <c r="CLD68" s="29"/>
      <c r="CLE68" s="29"/>
      <c r="CLF68" s="29"/>
      <c r="CLG68" s="29"/>
      <c r="CLH68" s="29"/>
      <c r="CLI68" s="29"/>
      <c r="CLJ68" s="29"/>
      <c r="CLK68" s="29"/>
      <c r="CLL68" s="29"/>
      <c r="CLM68" s="29"/>
      <c r="CLN68" s="29"/>
      <c r="CLO68" s="29"/>
      <c r="CLP68" s="29"/>
      <c r="CLQ68" s="29"/>
      <c r="CLR68" s="29"/>
      <c r="CLS68" s="29"/>
      <c r="CLT68" s="29"/>
      <c r="CLU68" s="29"/>
      <c r="CLV68" s="29"/>
      <c r="CLW68" s="29"/>
      <c r="CLX68" s="29"/>
      <c r="CLY68" s="29"/>
      <c r="CLZ68" s="29"/>
      <c r="CMA68" s="29"/>
      <c r="CMB68" s="29"/>
      <c r="CMC68" s="29"/>
      <c r="CMD68" s="29"/>
      <c r="CME68" s="29"/>
      <c r="CMF68" s="29"/>
      <c r="CMG68" s="29"/>
      <c r="CMH68" s="29"/>
      <c r="CMI68" s="29"/>
      <c r="CMJ68" s="29"/>
      <c r="CMK68" s="29"/>
      <c r="CML68" s="29"/>
      <c r="CMM68" s="29"/>
      <c r="CMN68" s="29"/>
      <c r="CMO68" s="29"/>
      <c r="CMP68" s="29"/>
      <c r="CMQ68" s="29"/>
      <c r="CMR68" s="29"/>
      <c r="CMS68" s="29"/>
      <c r="CMT68" s="29"/>
      <c r="CMU68" s="29"/>
      <c r="CMV68" s="29"/>
      <c r="CMW68" s="29"/>
      <c r="CMX68" s="29"/>
      <c r="CMY68" s="29"/>
      <c r="CMZ68" s="29"/>
      <c r="CNA68" s="29"/>
      <c r="CNB68" s="29"/>
      <c r="CNC68" s="29"/>
      <c r="CND68" s="29"/>
      <c r="CNE68" s="29"/>
      <c r="CNF68" s="29"/>
      <c r="CNG68" s="29"/>
      <c r="CNH68" s="29"/>
      <c r="CNI68" s="29"/>
      <c r="CNJ68" s="29"/>
      <c r="CNK68" s="29"/>
      <c r="CNL68" s="29"/>
      <c r="CNM68" s="29"/>
      <c r="CNN68" s="29"/>
      <c r="CNO68" s="29"/>
      <c r="CNP68" s="29"/>
      <c r="CNQ68" s="29"/>
      <c r="CNR68" s="29"/>
      <c r="CNS68" s="29"/>
      <c r="CNT68" s="29"/>
      <c r="CNU68" s="29"/>
      <c r="CNV68" s="29"/>
      <c r="CNW68" s="29"/>
      <c r="CNX68" s="29"/>
      <c r="CNY68" s="29"/>
      <c r="CNZ68" s="29"/>
      <c r="COA68" s="29"/>
      <c r="COB68" s="29"/>
      <c r="COC68" s="29"/>
      <c r="COD68" s="29"/>
      <c r="COE68" s="29"/>
      <c r="COF68" s="29"/>
      <c r="COG68" s="29"/>
      <c r="COH68" s="29"/>
      <c r="COI68" s="29"/>
      <c r="COJ68" s="29"/>
      <c r="COK68" s="29"/>
      <c r="COL68" s="29"/>
      <c r="COM68" s="29"/>
      <c r="CON68" s="29"/>
      <c r="COO68" s="29"/>
      <c r="COP68" s="29"/>
      <c r="COQ68" s="29"/>
      <c r="COR68" s="29"/>
      <c r="COS68" s="29"/>
      <c r="COT68" s="29"/>
      <c r="COU68" s="29"/>
      <c r="COV68" s="29"/>
      <c r="COW68" s="29"/>
      <c r="COX68" s="29"/>
      <c r="COY68" s="29"/>
      <c r="COZ68" s="29"/>
      <c r="CPA68" s="29"/>
      <c r="CPB68" s="29"/>
      <c r="CPC68" s="29"/>
      <c r="CPD68" s="29"/>
      <c r="CPE68" s="29"/>
      <c r="CPF68" s="29"/>
      <c r="CPG68" s="29"/>
      <c r="CPH68" s="29"/>
      <c r="CPI68" s="29"/>
      <c r="CPJ68" s="29"/>
      <c r="CPK68" s="29"/>
      <c r="CPL68" s="29"/>
      <c r="CPM68" s="29"/>
      <c r="CPN68" s="29"/>
      <c r="CPO68" s="29"/>
      <c r="CPP68" s="29"/>
      <c r="CPQ68" s="29"/>
      <c r="CPR68" s="29"/>
      <c r="CPS68" s="29"/>
      <c r="CPT68" s="29"/>
      <c r="CPU68" s="29"/>
      <c r="CPV68" s="29"/>
      <c r="CPW68" s="29"/>
      <c r="CPX68" s="29"/>
      <c r="CPY68" s="29"/>
      <c r="CPZ68" s="29"/>
      <c r="CQA68" s="29"/>
      <c r="CQB68" s="29"/>
      <c r="CQC68" s="29"/>
      <c r="CQD68" s="29"/>
      <c r="CQE68" s="29"/>
      <c r="CQF68" s="29"/>
      <c r="CQG68" s="29"/>
      <c r="CQH68" s="29"/>
      <c r="CQI68" s="29"/>
      <c r="CQJ68" s="29"/>
      <c r="CQK68" s="29"/>
      <c r="CQL68" s="29"/>
      <c r="CQM68" s="29"/>
      <c r="CQN68" s="29"/>
      <c r="CQO68" s="29"/>
      <c r="CQP68" s="29"/>
      <c r="CQQ68" s="29"/>
      <c r="CQR68" s="29"/>
      <c r="CQS68" s="29"/>
      <c r="CQT68" s="29"/>
      <c r="CQU68" s="29"/>
      <c r="CQV68" s="29"/>
      <c r="CQW68" s="29"/>
      <c r="CQX68" s="29"/>
      <c r="CQY68" s="29"/>
      <c r="CQZ68" s="29"/>
      <c r="CRA68" s="29"/>
      <c r="CRB68" s="29"/>
      <c r="CRC68" s="29"/>
      <c r="CRD68" s="29"/>
      <c r="CRE68" s="29"/>
      <c r="CRF68" s="29"/>
      <c r="CRG68" s="29"/>
      <c r="CRH68" s="29"/>
      <c r="CRI68" s="29"/>
      <c r="CRJ68" s="29"/>
      <c r="CRK68" s="29"/>
      <c r="CRL68" s="29"/>
      <c r="CRM68" s="29"/>
      <c r="CRN68" s="29"/>
      <c r="CRO68" s="29"/>
      <c r="CRP68" s="29"/>
      <c r="CRQ68" s="29"/>
      <c r="CRR68" s="29"/>
      <c r="CRS68" s="29"/>
      <c r="CRT68" s="29"/>
      <c r="CRU68" s="29"/>
      <c r="CRV68" s="29"/>
      <c r="CRW68" s="29"/>
      <c r="CRX68" s="29"/>
      <c r="CRY68" s="29"/>
      <c r="CRZ68" s="29"/>
      <c r="CSA68" s="29"/>
      <c r="CSB68" s="29"/>
      <c r="CSC68" s="29"/>
      <c r="CSD68" s="29"/>
      <c r="CSE68" s="29"/>
      <c r="CSF68" s="29"/>
      <c r="CSG68" s="29"/>
      <c r="CSH68" s="29"/>
      <c r="CSI68" s="29"/>
      <c r="CSJ68" s="29"/>
      <c r="CSK68" s="29"/>
      <c r="CSL68" s="29"/>
      <c r="CSM68" s="29"/>
      <c r="CSN68" s="29"/>
      <c r="CSO68" s="29"/>
      <c r="CSP68" s="29"/>
      <c r="CSQ68" s="29"/>
      <c r="CSR68" s="29"/>
      <c r="CSS68" s="29"/>
      <c r="CST68" s="29"/>
      <c r="CSU68" s="29"/>
      <c r="CSV68" s="29"/>
      <c r="CSW68" s="29"/>
      <c r="CSX68" s="29"/>
      <c r="CSY68" s="29"/>
      <c r="CSZ68" s="29"/>
      <c r="CTA68" s="29"/>
      <c r="CTB68" s="29"/>
      <c r="CTC68" s="29"/>
      <c r="CTD68" s="29"/>
      <c r="CTE68" s="29"/>
      <c r="CTF68" s="29"/>
      <c r="CTG68" s="29"/>
      <c r="CTH68" s="29"/>
      <c r="CTI68" s="29"/>
      <c r="CTJ68" s="29"/>
      <c r="CTK68" s="29"/>
      <c r="CTL68" s="29"/>
      <c r="CTM68" s="29"/>
      <c r="CTN68" s="29"/>
      <c r="CTO68" s="29"/>
      <c r="CTP68" s="29"/>
      <c r="CTQ68" s="29"/>
      <c r="CTR68" s="29"/>
      <c r="CTS68" s="29"/>
      <c r="CTT68" s="29"/>
      <c r="CTU68" s="29"/>
      <c r="CTV68" s="29"/>
      <c r="CTW68" s="29"/>
      <c r="CTX68" s="29"/>
      <c r="CTY68" s="29"/>
      <c r="CTZ68" s="29"/>
      <c r="CUA68" s="29"/>
      <c r="CUB68" s="29"/>
      <c r="CUC68" s="29"/>
      <c r="CUD68" s="29"/>
      <c r="CUE68" s="29"/>
      <c r="CUF68" s="29"/>
      <c r="CUG68" s="29"/>
      <c r="CUH68" s="29"/>
      <c r="CUI68" s="29"/>
      <c r="CUJ68" s="29"/>
      <c r="CUK68" s="29"/>
      <c r="CUL68" s="29"/>
      <c r="CUM68" s="29"/>
      <c r="CUN68" s="29"/>
      <c r="CUO68" s="29"/>
      <c r="CUP68" s="29"/>
      <c r="CUQ68" s="29"/>
      <c r="CUR68" s="29"/>
      <c r="CUS68" s="29"/>
      <c r="CUT68" s="29"/>
      <c r="CUU68" s="29"/>
      <c r="CUV68" s="29"/>
      <c r="CUW68" s="29"/>
      <c r="CUX68" s="29"/>
      <c r="CUY68" s="29"/>
      <c r="CUZ68" s="29"/>
      <c r="CVA68" s="29"/>
      <c r="CVB68" s="29"/>
      <c r="CVC68" s="29"/>
      <c r="CVD68" s="29"/>
      <c r="CVE68" s="29"/>
      <c r="CVF68" s="29"/>
      <c r="CVG68" s="29"/>
      <c r="CVH68" s="29"/>
      <c r="CVI68" s="29"/>
      <c r="CVJ68" s="29"/>
      <c r="CVK68" s="29"/>
      <c r="CVL68" s="29"/>
      <c r="CVM68" s="29"/>
      <c r="CVN68" s="29"/>
      <c r="CVO68" s="29"/>
      <c r="CVP68" s="29"/>
      <c r="CVQ68" s="29"/>
      <c r="CVR68" s="29"/>
      <c r="CVS68" s="29"/>
      <c r="CVT68" s="29"/>
      <c r="CVU68" s="29"/>
      <c r="CVV68" s="29"/>
      <c r="CVW68" s="29"/>
      <c r="CVX68" s="29"/>
      <c r="CVY68" s="29"/>
      <c r="CVZ68" s="29"/>
      <c r="CWA68" s="29"/>
      <c r="CWB68" s="29"/>
      <c r="CWC68" s="29"/>
      <c r="CWD68" s="29"/>
      <c r="CWE68" s="29"/>
      <c r="CWF68" s="29"/>
      <c r="CWG68" s="29"/>
      <c r="CWH68" s="29"/>
      <c r="CWI68" s="29"/>
      <c r="CWJ68" s="29"/>
      <c r="CWK68" s="29"/>
      <c r="CWL68" s="29"/>
      <c r="CWM68" s="29"/>
      <c r="CWN68" s="29"/>
      <c r="CWO68" s="29"/>
      <c r="CWP68" s="29"/>
      <c r="CWQ68" s="29"/>
      <c r="CWR68" s="29"/>
      <c r="CWS68" s="29"/>
      <c r="CWT68" s="29"/>
      <c r="CWU68" s="29"/>
      <c r="CWV68" s="29"/>
      <c r="CWW68" s="29"/>
      <c r="CWX68" s="29"/>
      <c r="CWY68" s="29"/>
      <c r="CWZ68" s="29"/>
      <c r="CXA68" s="29"/>
      <c r="CXB68" s="29"/>
      <c r="CXC68" s="29"/>
      <c r="CXD68" s="29"/>
      <c r="CXE68" s="29"/>
      <c r="CXF68" s="29"/>
      <c r="CXG68" s="29"/>
      <c r="CXH68" s="29"/>
      <c r="CXI68" s="29"/>
      <c r="CXJ68" s="29"/>
      <c r="CXK68" s="29"/>
      <c r="CXL68" s="29"/>
      <c r="CXM68" s="29"/>
      <c r="CXN68" s="29"/>
      <c r="CXO68" s="29"/>
      <c r="CXP68" s="29"/>
      <c r="CXQ68" s="29"/>
      <c r="CXR68" s="29"/>
      <c r="CXS68" s="29"/>
      <c r="CXT68" s="29"/>
      <c r="CXU68" s="29"/>
      <c r="CXV68" s="29"/>
      <c r="CXW68" s="29"/>
      <c r="CXX68" s="29"/>
      <c r="CXY68" s="29"/>
      <c r="CXZ68" s="29"/>
      <c r="CYA68" s="29"/>
      <c r="CYB68" s="29"/>
      <c r="CYC68" s="29"/>
      <c r="CYD68" s="29"/>
      <c r="CYE68" s="29"/>
      <c r="CYF68" s="29"/>
      <c r="CYG68" s="29"/>
      <c r="CYH68" s="29"/>
      <c r="CYI68" s="29"/>
      <c r="CYJ68" s="29"/>
      <c r="CYK68" s="29"/>
      <c r="CYL68" s="29"/>
      <c r="CYM68" s="29"/>
      <c r="CYN68" s="29"/>
      <c r="CYO68" s="29"/>
      <c r="CYP68" s="29"/>
      <c r="CYQ68" s="29"/>
      <c r="CYR68" s="29"/>
      <c r="CYS68" s="29"/>
      <c r="CYT68" s="29"/>
      <c r="CYU68" s="29"/>
      <c r="CYV68" s="29"/>
      <c r="CYW68" s="29"/>
      <c r="CYX68" s="29"/>
      <c r="CYY68" s="29"/>
      <c r="CYZ68" s="29"/>
      <c r="CZA68" s="29"/>
      <c r="CZB68" s="29"/>
      <c r="CZC68" s="29"/>
      <c r="CZD68" s="29"/>
      <c r="CZE68" s="29"/>
      <c r="CZF68" s="29"/>
      <c r="CZG68" s="29"/>
      <c r="CZH68" s="29"/>
      <c r="CZI68" s="29"/>
      <c r="CZJ68" s="29"/>
      <c r="CZK68" s="29"/>
      <c r="CZL68" s="29"/>
      <c r="CZM68" s="29"/>
      <c r="CZN68" s="29"/>
      <c r="CZO68" s="29"/>
      <c r="CZP68" s="29"/>
      <c r="CZQ68" s="29"/>
      <c r="CZR68" s="29"/>
      <c r="CZS68" s="29"/>
      <c r="CZT68" s="29"/>
      <c r="CZU68" s="29"/>
      <c r="CZV68" s="29"/>
      <c r="CZW68" s="29"/>
      <c r="CZX68" s="29"/>
      <c r="CZY68" s="29"/>
      <c r="CZZ68" s="29"/>
      <c r="DAA68" s="29"/>
      <c r="DAB68" s="29"/>
      <c r="DAC68" s="29"/>
      <c r="DAD68" s="29"/>
      <c r="DAE68" s="29"/>
      <c r="DAF68" s="29"/>
      <c r="DAG68" s="29"/>
      <c r="DAH68" s="29"/>
      <c r="DAI68" s="29"/>
      <c r="DAJ68" s="29"/>
      <c r="DAK68" s="29"/>
      <c r="DAL68" s="29"/>
      <c r="DAM68" s="29"/>
      <c r="DAN68" s="29"/>
      <c r="DAO68" s="29"/>
      <c r="DAP68" s="29"/>
      <c r="DAQ68" s="29"/>
      <c r="DAR68" s="29"/>
      <c r="DAS68" s="29"/>
      <c r="DAT68" s="29"/>
      <c r="DAU68" s="29"/>
      <c r="DAV68" s="29"/>
      <c r="DAW68" s="29"/>
      <c r="DAX68" s="29"/>
      <c r="DAY68" s="29"/>
      <c r="DAZ68" s="29"/>
      <c r="DBA68" s="29"/>
      <c r="DBB68" s="29"/>
      <c r="DBC68" s="29"/>
      <c r="DBD68" s="29"/>
      <c r="DBE68" s="29"/>
      <c r="DBF68" s="29"/>
      <c r="DBG68" s="29"/>
      <c r="DBH68" s="29"/>
      <c r="DBI68" s="29"/>
      <c r="DBJ68" s="29"/>
      <c r="DBK68" s="29"/>
      <c r="DBL68" s="29"/>
      <c r="DBM68" s="29"/>
      <c r="DBN68" s="29"/>
      <c r="DBO68" s="29"/>
      <c r="DBP68" s="29"/>
      <c r="DBQ68" s="29"/>
      <c r="DBR68" s="29"/>
      <c r="DBS68" s="29"/>
      <c r="DBT68" s="29"/>
      <c r="DBU68" s="29"/>
      <c r="DBV68" s="29"/>
      <c r="DBW68" s="29"/>
      <c r="DBX68" s="29"/>
      <c r="DBY68" s="29"/>
      <c r="DBZ68" s="29"/>
      <c r="DCA68" s="29"/>
      <c r="DCB68" s="29"/>
      <c r="DCC68" s="29"/>
      <c r="DCD68" s="29"/>
      <c r="DCE68" s="29"/>
      <c r="DCF68" s="29"/>
      <c r="DCG68" s="29"/>
      <c r="DCH68" s="29"/>
      <c r="DCI68" s="29"/>
      <c r="DCJ68" s="29"/>
      <c r="DCK68" s="29"/>
      <c r="DCL68" s="29"/>
      <c r="DCM68" s="29"/>
      <c r="DCN68" s="29"/>
      <c r="DCO68" s="29"/>
      <c r="DCP68" s="29"/>
      <c r="DCQ68" s="29"/>
      <c r="DCR68" s="29"/>
      <c r="DCS68" s="29"/>
      <c r="DCT68" s="29"/>
      <c r="DCU68" s="29"/>
      <c r="DCV68" s="29"/>
      <c r="DCW68" s="29"/>
      <c r="DCX68" s="29"/>
      <c r="DCY68" s="29"/>
      <c r="DCZ68" s="29"/>
      <c r="DDA68" s="29"/>
      <c r="DDB68" s="29"/>
      <c r="DDC68" s="29"/>
      <c r="DDD68" s="29"/>
      <c r="DDE68" s="29"/>
      <c r="DDF68" s="29"/>
      <c r="DDG68" s="29"/>
      <c r="DDH68" s="29"/>
      <c r="DDI68" s="29"/>
      <c r="DDJ68" s="29"/>
      <c r="DDK68" s="29"/>
      <c r="DDL68" s="29"/>
      <c r="DDM68" s="29"/>
      <c r="DDN68" s="29"/>
      <c r="DDO68" s="29"/>
      <c r="DDP68" s="29"/>
      <c r="DDQ68" s="29"/>
      <c r="DDR68" s="29"/>
      <c r="DDS68" s="29"/>
      <c r="DDT68" s="29"/>
      <c r="DDU68" s="29"/>
      <c r="DDV68" s="29"/>
      <c r="DDW68" s="29"/>
      <c r="DDX68" s="29"/>
      <c r="DDY68" s="29"/>
      <c r="DDZ68" s="29"/>
      <c r="DEA68" s="29"/>
      <c r="DEB68" s="29"/>
      <c r="DEC68" s="29"/>
      <c r="DED68" s="29"/>
      <c r="DEE68" s="29"/>
      <c r="DEF68" s="29"/>
      <c r="DEG68" s="29"/>
      <c r="DEH68" s="29"/>
      <c r="DEI68" s="29"/>
      <c r="DEJ68" s="29"/>
      <c r="DEK68" s="29"/>
      <c r="DEL68" s="29"/>
      <c r="DEM68" s="29"/>
      <c r="DEN68" s="29"/>
      <c r="DEO68" s="29"/>
      <c r="DEP68" s="29"/>
      <c r="DEQ68" s="29"/>
      <c r="DER68" s="29"/>
      <c r="DES68" s="29"/>
      <c r="DET68" s="29"/>
      <c r="DEU68" s="29"/>
      <c r="DEV68" s="29"/>
      <c r="DEW68" s="29"/>
      <c r="DEX68" s="29"/>
      <c r="DEY68" s="29"/>
      <c r="DEZ68" s="29"/>
      <c r="DFA68" s="29"/>
      <c r="DFB68" s="29"/>
      <c r="DFC68" s="29"/>
      <c r="DFD68" s="29"/>
      <c r="DFE68" s="29"/>
      <c r="DFF68" s="29"/>
      <c r="DFG68" s="29"/>
      <c r="DFH68" s="29"/>
      <c r="DFI68" s="29"/>
      <c r="DFJ68" s="29"/>
      <c r="DFK68" s="29"/>
      <c r="DFL68" s="29"/>
      <c r="DFM68" s="29"/>
      <c r="DFN68" s="29"/>
      <c r="DFO68" s="29"/>
      <c r="DFP68" s="29"/>
      <c r="DFQ68" s="29"/>
      <c r="DFR68" s="29"/>
      <c r="DFS68" s="29"/>
      <c r="DFT68" s="29"/>
      <c r="DFU68" s="29"/>
      <c r="DFV68" s="29"/>
      <c r="DFW68" s="29"/>
      <c r="DFX68" s="29"/>
      <c r="DFY68" s="29"/>
      <c r="DFZ68" s="29"/>
      <c r="DGA68" s="29"/>
      <c r="DGB68" s="29"/>
      <c r="DGC68" s="29"/>
      <c r="DGD68" s="29"/>
      <c r="DGE68" s="29"/>
      <c r="DGF68" s="29"/>
      <c r="DGG68" s="29"/>
      <c r="DGH68" s="29"/>
      <c r="DGI68" s="29"/>
      <c r="DGJ68" s="29"/>
      <c r="DGK68" s="29"/>
      <c r="DGL68" s="29"/>
      <c r="DGM68" s="29"/>
      <c r="DGN68" s="29"/>
      <c r="DGO68" s="29"/>
      <c r="DGP68" s="29"/>
      <c r="DGQ68" s="29"/>
      <c r="DGR68" s="29"/>
      <c r="DGS68" s="29"/>
      <c r="DGT68" s="29"/>
      <c r="DGU68" s="29"/>
      <c r="DGV68" s="29"/>
      <c r="DGW68" s="29"/>
      <c r="DGX68" s="29"/>
      <c r="DGY68" s="29"/>
      <c r="DGZ68" s="29"/>
      <c r="DHA68" s="29"/>
      <c r="DHB68" s="29"/>
      <c r="DHC68" s="29"/>
      <c r="DHD68" s="29"/>
      <c r="DHE68" s="29"/>
      <c r="DHF68" s="29"/>
      <c r="DHG68" s="29"/>
      <c r="DHH68" s="29"/>
      <c r="DHI68" s="29"/>
      <c r="DHJ68" s="29"/>
      <c r="DHK68" s="29"/>
      <c r="DHL68" s="29"/>
      <c r="DHM68" s="29"/>
      <c r="DHN68" s="29"/>
      <c r="DHO68" s="29"/>
      <c r="DHP68" s="29"/>
      <c r="DHQ68" s="29"/>
      <c r="DHR68" s="29"/>
      <c r="DHS68" s="29"/>
      <c r="DHT68" s="29"/>
      <c r="DHU68" s="29"/>
      <c r="DHV68" s="29"/>
      <c r="DHW68" s="29"/>
      <c r="DHX68" s="29"/>
      <c r="DHY68" s="29"/>
      <c r="DHZ68" s="29"/>
      <c r="DIA68" s="29"/>
      <c r="DIB68" s="29"/>
      <c r="DIC68" s="29"/>
      <c r="DID68" s="29"/>
      <c r="DIE68" s="29"/>
      <c r="DIF68" s="29"/>
      <c r="DIG68" s="29"/>
      <c r="DIH68" s="29"/>
      <c r="DII68" s="29"/>
      <c r="DIJ68" s="29"/>
      <c r="DIK68" s="29"/>
      <c r="DIL68" s="29"/>
      <c r="DIM68" s="29"/>
      <c r="DIN68" s="29"/>
      <c r="DIO68" s="29"/>
      <c r="DIP68" s="29"/>
      <c r="DIQ68" s="29"/>
      <c r="DIR68" s="29"/>
      <c r="DIS68" s="29"/>
      <c r="DIT68" s="29"/>
      <c r="DIU68" s="29"/>
      <c r="DIV68" s="29"/>
      <c r="DIW68" s="29"/>
      <c r="DIX68" s="29"/>
      <c r="DIY68" s="29"/>
      <c r="DIZ68" s="29"/>
      <c r="DJA68" s="29"/>
      <c r="DJB68" s="29"/>
      <c r="DJC68" s="29"/>
      <c r="DJD68" s="29"/>
      <c r="DJE68" s="29"/>
      <c r="DJF68" s="29"/>
      <c r="DJG68" s="29"/>
      <c r="DJH68" s="29"/>
      <c r="DJI68" s="29"/>
      <c r="DJJ68" s="29"/>
      <c r="DJK68" s="29"/>
      <c r="DJL68" s="29"/>
      <c r="DJM68" s="29"/>
      <c r="DJN68" s="29"/>
      <c r="DJO68" s="29"/>
      <c r="DJP68" s="29"/>
      <c r="DJQ68" s="29"/>
      <c r="DJR68" s="29"/>
      <c r="DJS68" s="29"/>
      <c r="DJT68" s="29"/>
      <c r="DJU68" s="29"/>
      <c r="DJV68" s="29"/>
      <c r="DJW68" s="29"/>
      <c r="DJX68" s="29"/>
      <c r="DJY68" s="29"/>
      <c r="DJZ68" s="29"/>
      <c r="DKA68" s="29"/>
      <c r="DKB68" s="29"/>
      <c r="DKC68" s="29"/>
      <c r="DKD68" s="29"/>
      <c r="DKE68" s="29"/>
      <c r="DKF68" s="29"/>
      <c r="DKG68" s="29"/>
      <c r="DKH68" s="29"/>
      <c r="DKI68" s="29"/>
      <c r="DKJ68" s="29"/>
      <c r="DKK68" s="29"/>
      <c r="DKL68" s="29"/>
      <c r="DKM68" s="29"/>
      <c r="DKN68" s="29"/>
      <c r="DKO68" s="29"/>
      <c r="DKP68" s="29"/>
      <c r="DKQ68" s="29"/>
      <c r="DKR68" s="29"/>
      <c r="DKS68" s="29"/>
      <c r="DKT68" s="29"/>
      <c r="DKU68" s="29"/>
      <c r="DKV68" s="29"/>
      <c r="DKW68" s="29"/>
      <c r="DKX68" s="29"/>
      <c r="DKY68" s="29"/>
      <c r="DKZ68" s="29"/>
      <c r="DLA68" s="29"/>
      <c r="DLB68" s="29"/>
      <c r="DLC68" s="29"/>
      <c r="DLD68" s="29"/>
      <c r="DLE68" s="29"/>
      <c r="DLF68" s="29"/>
      <c r="DLG68" s="29"/>
      <c r="DLH68" s="29"/>
      <c r="DLI68" s="29"/>
      <c r="DLJ68" s="29"/>
      <c r="DLK68" s="29"/>
      <c r="DLL68" s="29"/>
      <c r="DLM68" s="29"/>
      <c r="DLN68" s="29"/>
      <c r="DLO68" s="29"/>
      <c r="DLP68" s="29"/>
      <c r="DLQ68" s="29"/>
      <c r="DLR68" s="29"/>
      <c r="DLS68" s="29"/>
      <c r="DLT68" s="29"/>
      <c r="DLU68" s="29"/>
      <c r="DLV68" s="29"/>
      <c r="DLW68" s="29"/>
      <c r="DLX68" s="29"/>
      <c r="DLY68" s="29"/>
      <c r="DLZ68" s="29"/>
      <c r="DMA68" s="29"/>
      <c r="DMB68" s="29"/>
      <c r="DMC68" s="29"/>
      <c r="DMD68" s="29"/>
      <c r="DME68" s="29"/>
      <c r="DMF68" s="29"/>
      <c r="DMG68" s="29"/>
      <c r="DMH68" s="29"/>
      <c r="DMI68" s="29"/>
      <c r="DMJ68" s="29"/>
      <c r="DMK68" s="29"/>
      <c r="DML68" s="29"/>
      <c r="DMM68" s="29"/>
      <c r="DMN68" s="29"/>
      <c r="DMO68" s="29"/>
      <c r="DMP68" s="29"/>
      <c r="DMQ68" s="29"/>
      <c r="DMR68" s="29"/>
      <c r="DMS68" s="29"/>
      <c r="DMT68" s="29"/>
      <c r="DMU68" s="29"/>
      <c r="DMV68" s="29"/>
      <c r="DMW68" s="29"/>
      <c r="DMX68" s="29"/>
      <c r="DMY68" s="29"/>
      <c r="DMZ68" s="29"/>
      <c r="DNA68" s="29"/>
      <c r="DNB68" s="29"/>
      <c r="DNC68" s="29"/>
      <c r="DND68" s="29"/>
      <c r="DNE68" s="29"/>
      <c r="DNF68" s="29"/>
      <c r="DNG68" s="29"/>
      <c r="DNH68" s="29"/>
      <c r="DNI68" s="29"/>
      <c r="DNJ68" s="29"/>
      <c r="DNK68" s="29"/>
      <c r="DNL68" s="29"/>
      <c r="DNM68" s="29"/>
      <c r="DNN68" s="29"/>
      <c r="DNO68" s="29"/>
      <c r="DNP68" s="29"/>
      <c r="DNQ68" s="29"/>
      <c r="DNR68" s="29"/>
      <c r="DNS68" s="29"/>
      <c r="DNT68" s="29"/>
      <c r="DNU68" s="29"/>
      <c r="DNV68" s="29"/>
      <c r="DNW68" s="29"/>
      <c r="DNX68" s="29"/>
      <c r="DNY68" s="29"/>
      <c r="DNZ68" s="29"/>
      <c r="DOA68" s="29"/>
      <c r="DOB68" s="29"/>
      <c r="DOC68" s="29"/>
      <c r="DOD68" s="29"/>
      <c r="DOE68" s="29"/>
      <c r="DOF68" s="29"/>
      <c r="DOG68" s="29"/>
      <c r="DOH68" s="29"/>
      <c r="DOI68" s="29"/>
      <c r="DOJ68" s="29"/>
      <c r="DOK68" s="29"/>
      <c r="DOL68" s="29"/>
      <c r="DOM68" s="29"/>
      <c r="DON68" s="29"/>
      <c r="DOO68" s="29"/>
      <c r="DOP68" s="29"/>
      <c r="DOQ68" s="29"/>
      <c r="DOR68" s="29"/>
      <c r="DOS68" s="29"/>
      <c r="DOT68" s="29"/>
      <c r="DOU68" s="29"/>
      <c r="DOV68" s="29"/>
      <c r="DOW68" s="29"/>
      <c r="DOX68" s="29"/>
      <c r="DOY68" s="29"/>
      <c r="DOZ68" s="29"/>
      <c r="DPA68" s="29"/>
      <c r="DPB68" s="29"/>
      <c r="DPC68" s="29"/>
      <c r="DPD68" s="29"/>
      <c r="DPE68" s="29"/>
      <c r="DPF68" s="29"/>
      <c r="DPG68" s="29"/>
      <c r="DPH68" s="29"/>
      <c r="DPI68" s="29"/>
      <c r="DPJ68" s="29"/>
      <c r="DPK68" s="29"/>
      <c r="DPL68" s="29"/>
      <c r="DPM68" s="29"/>
      <c r="DPN68" s="29"/>
      <c r="DPO68" s="29"/>
      <c r="DPP68" s="29"/>
      <c r="DPQ68" s="29"/>
      <c r="DPR68" s="29"/>
      <c r="DPS68" s="29"/>
      <c r="DPT68" s="29"/>
      <c r="DPU68" s="29"/>
      <c r="DPV68" s="29"/>
      <c r="DPW68" s="29"/>
      <c r="DPX68" s="29"/>
      <c r="DPY68" s="29"/>
      <c r="DPZ68" s="29"/>
      <c r="DQA68" s="29"/>
      <c r="DQB68" s="29"/>
      <c r="DQC68" s="29"/>
      <c r="DQD68" s="29"/>
      <c r="DQE68" s="29"/>
      <c r="DQF68" s="29"/>
      <c r="DQG68" s="29"/>
      <c r="DQH68" s="29"/>
      <c r="DQI68" s="29"/>
      <c r="DQJ68" s="29"/>
      <c r="DQK68" s="29"/>
      <c r="DQL68" s="29"/>
      <c r="DQM68" s="29"/>
      <c r="DQN68" s="29"/>
      <c r="DQO68" s="29"/>
      <c r="DQP68" s="29"/>
      <c r="DQQ68" s="29"/>
      <c r="DQR68" s="29"/>
      <c r="DQS68" s="29"/>
      <c r="DQT68" s="29"/>
      <c r="DQU68" s="29"/>
      <c r="DQV68" s="29"/>
      <c r="DQW68" s="29"/>
      <c r="DQX68" s="29"/>
      <c r="DQY68" s="29"/>
      <c r="DQZ68" s="29"/>
      <c r="DRA68" s="29"/>
      <c r="DRB68" s="29"/>
      <c r="DRC68" s="29"/>
      <c r="DRD68" s="29"/>
      <c r="DRE68" s="29"/>
      <c r="DRF68" s="29"/>
      <c r="DRG68" s="29"/>
      <c r="DRH68" s="29"/>
      <c r="DRI68" s="29"/>
      <c r="DRJ68" s="29"/>
      <c r="DRK68" s="29"/>
      <c r="DRL68" s="29"/>
      <c r="DRM68" s="29"/>
      <c r="DRN68" s="29"/>
      <c r="DRO68" s="29"/>
      <c r="DRP68" s="29"/>
      <c r="DRQ68" s="29"/>
      <c r="DRR68" s="29"/>
      <c r="DRS68" s="29"/>
      <c r="DRT68" s="29"/>
      <c r="DRU68" s="29"/>
      <c r="DRV68" s="29"/>
      <c r="DRW68" s="29"/>
      <c r="DRX68" s="29"/>
      <c r="DRY68" s="29"/>
      <c r="DRZ68" s="29"/>
      <c r="DSA68" s="29"/>
      <c r="DSB68" s="29"/>
      <c r="DSC68" s="29"/>
      <c r="DSD68" s="29"/>
      <c r="DSE68" s="29"/>
      <c r="DSF68" s="29"/>
      <c r="DSG68" s="29"/>
      <c r="DSH68" s="29"/>
      <c r="DSI68" s="29"/>
      <c r="DSJ68" s="29"/>
      <c r="DSK68" s="29"/>
      <c r="DSL68" s="29"/>
      <c r="DSM68" s="29"/>
      <c r="DSN68" s="29"/>
      <c r="DSO68" s="29"/>
      <c r="DSP68" s="29"/>
      <c r="DSQ68" s="29"/>
      <c r="DSR68" s="29"/>
      <c r="DSS68" s="29"/>
      <c r="DST68" s="29"/>
      <c r="DSU68" s="29"/>
      <c r="DSV68" s="29"/>
      <c r="DSW68" s="29"/>
      <c r="DSX68" s="29"/>
      <c r="DSY68" s="29"/>
      <c r="DSZ68" s="29"/>
      <c r="DTA68" s="29"/>
      <c r="DTB68" s="29"/>
      <c r="DTC68" s="29"/>
      <c r="DTD68" s="29"/>
      <c r="DTE68" s="29"/>
      <c r="DTF68" s="29"/>
      <c r="DTG68" s="29"/>
      <c r="DTH68" s="29"/>
      <c r="DTI68" s="29"/>
      <c r="DTJ68" s="29"/>
      <c r="DTK68" s="29"/>
      <c r="DTL68" s="29"/>
      <c r="DTM68" s="29"/>
      <c r="DTN68" s="29"/>
      <c r="DTO68" s="29"/>
      <c r="DTP68" s="29"/>
      <c r="DTQ68" s="29"/>
      <c r="DTR68" s="29"/>
      <c r="DTS68" s="29"/>
      <c r="DTT68" s="29"/>
      <c r="DTU68" s="29"/>
      <c r="DTV68" s="29"/>
      <c r="DTW68" s="29"/>
      <c r="DTX68" s="29"/>
      <c r="DTY68" s="29"/>
      <c r="DTZ68" s="29"/>
      <c r="DUA68" s="29"/>
      <c r="DUB68" s="29"/>
      <c r="DUC68" s="29"/>
      <c r="DUD68" s="29"/>
      <c r="DUE68" s="29"/>
      <c r="DUF68" s="29"/>
      <c r="DUG68" s="29"/>
      <c r="DUH68" s="29"/>
      <c r="DUI68" s="29"/>
      <c r="DUJ68" s="29"/>
      <c r="DUK68" s="29"/>
      <c r="DUL68" s="29"/>
      <c r="DUM68" s="29"/>
      <c r="DUN68" s="29"/>
      <c r="DUO68" s="29"/>
      <c r="DUP68" s="29"/>
      <c r="DUQ68" s="29"/>
      <c r="DUR68" s="29"/>
      <c r="DUS68" s="29"/>
      <c r="DUT68" s="29"/>
      <c r="DUU68" s="29"/>
      <c r="DUV68" s="29"/>
      <c r="DUW68" s="29"/>
      <c r="DUX68" s="29"/>
      <c r="DUY68" s="29"/>
      <c r="DUZ68" s="29"/>
      <c r="DVA68" s="29"/>
      <c r="DVB68" s="29"/>
      <c r="DVC68" s="29"/>
      <c r="DVD68" s="29"/>
      <c r="DVE68" s="29"/>
      <c r="DVF68" s="29"/>
      <c r="DVG68" s="29"/>
      <c r="DVH68" s="29"/>
      <c r="DVI68" s="29"/>
      <c r="DVJ68" s="29"/>
      <c r="DVK68" s="29"/>
      <c r="DVL68" s="29"/>
      <c r="DVM68" s="29"/>
      <c r="DVN68" s="29"/>
      <c r="DVO68" s="29"/>
      <c r="DVP68" s="29"/>
      <c r="DVQ68" s="29"/>
      <c r="DVR68" s="29"/>
      <c r="DVS68" s="29"/>
      <c r="DVT68" s="29"/>
      <c r="DVU68" s="29"/>
      <c r="DVV68" s="29"/>
      <c r="DVW68" s="29"/>
      <c r="DVX68" s="29"/>
      <c r="DVY68" s="29"/>
      <c r="DVZ68" s="29"/>
      <c r="DWA68" s="29"/>
      <c r="DWB68" s="29"/>
      <c r="DWC68" s="29"/>
      <c r="DWD68" s="29"/>
      <c r="DWE68" s="29"/>
      <c r="DWF68" s="29"/>
      <c r="DWG68" s="29"/>
      <c r="DWH68" s="29"/>
      <c r="DWI68" s="29"/>
      <c r="DWJ68" s="29"/>
      <c r="DWK68" s="29"/>
      <c r="DWL68" s="29"/>
      <c r="DWM68" s="29"/>
      <c r="DWN68" s="29"/>
      <c r="DWO68" s="29"/>
      <c r="DWP68" s="29"/>
      <c r="DWQ68" s="29"/>
      <c r="DWR68" s="29"/>
      <c r="DWS68" s="29"/>
      <c r="DWT68" s="29"/>
      <c r="DWU68" s="29"/>
      <c r="DWV68" s="29"/>
      <c r="DWW68" s="29"/>
      <c r="DWX68" s="29"/>
      <c r="DWY68" s="29"/>
      <c r="DWZ68" s="29"/>
      <c r="DXA68" s="29"/>
      <c r="DXB68" s="29"/>
      <c r="DXC68" s="29"/>
      <c r="DXD68" s="29"/>
      <c r="DXE68" s="29"/>
      <c r="DXF68" s="29"/>
      <c r="DXG68" s="29"/>
      <c r="DXH68" s="29"/>
      <c r="DXI68" s="29"/>
      <c r="DXJ68" s="29"/>
      <c r="DXK68" s="29"/>
      <c r="DXL68" s="29"/>
      <c r="DXM68" s="29"/>
      <c r="DXN68" s="29"/>
      <c r="DXO68" s="29"/>
      <c r="DXP68" s="29"/>
      <c r="DXQ68" s="29"/>
      <c r="DXR68" s="29"/>
      <c r="DXS68" s="29"/>
      <c r="DXT68" s="29"/>
      <c r="DXU68" s="29"/>
      <c r="DXV68" s="29"/>
      <c r="DXW68" s="29"/>
      <c r="DXX68" s="29"/>
      <c r="DXY68" s="29"/>
      <c r="DXZ68" s="29"/>
      <c r="DYA68" s="29"/>
      <c r="DYB68" s="29"/>
      <c r="DYC68" s="29"/>
      <c r="DYD68" s="29"/>
      <c r="DYE68" s="29"/>
      <c r="DYF68" s="29"/>
      <c r="DYG68" s="29"/>
      <c r="DYH68" s="29"/>
      <c r="DYI68" s="29"/>
      <c r="DYJ68" s="29"/>
      <c r="DYK68" s="29"/>
      <c r="DYL68" s="29"/>
      <c r="DYM68" s="29"/>
      <c r="DYN68" s="29"/>
      <c r="DYO68" s="29"/>
      <c r="DYP68" s="29"/>
      <c r="DYQ68" s="29"/>
      <c r="DYR68" s="29"/>
      <c r="DYS68" s="29"/>
      <c r="DYT68" s="29"/>
      <c r="DYU68" s="29"/>
      <c r="DYV68" s="29"/>
      <c r="DYW68" s="29"/>
      <c r="DYX68" s="29"/>
      <c r="DYY68" s="29"/>
      <c r="DYZ68" s="29"/>
      <c r="DZA68" s="29"/>
      <c r="DZB68" s="29"/>
      <c r="DZC68" s="29"/>
      <c r="DZD68" s="29"/>
      <c r="DZE68" s="29"/>
      <c r="DZF68" s="29"/>
      <c r="DZG68" s="29"/>
      <c r="DZH68" s="29"/>
      <c r="DZI68" s="29"/>
      <c r="DZJ68" s="29"/>
      <c r="DZK68" s="29"/>
      <c r="DZL68" s="29"/>
      <c r="DZM68" s="29"/>
      <c r="DZN68" s="29"/>
      <c r="DZO68" s="29"/>
      <c r="DZP68" s="29"/>
      <c r="DZQ68" s="29"/>
      <c r="DZR68" s="29"/>
      <c r="DZS68" s="29"/>
      <c r="DZT68" s="29"/>
      <c r="DZU68" s="29"/>
      <c r="DZV68" s="29"/>
      <c r="DZW68" s="29"/>
      <c r="DZX68" s="29"/>
      <c r="DZY68" s="29"/>
      <c r="DZZ68" s="29"/>
      <c r="EAA68" s="29"/>
      <c r="EAB68" s="29"/>
      <c r="EAC68" s="29"/>
      <c r="EAD68" s="29"/>
      <c r="EAE68" s="29"/>
      <c r="EAF68" s="29"/>
      <c r="EAG68" s="29"/>
      <c r="EAH68" s="29"/>
      <c r="EAI68" s="29"/>
      <c r="EAJ68" s="29"/>
      <c r="EAK68" s="29"/>
      <c r="EAL68" s="29"/>
      <c r="EAM68" s="29"/>
      <c r="EAN68" s="29"/>
      <c r="EAO68" s="29"/>
      <c r="EAP68" s="29"/>
      <c r="EAQ68" s="29"/>
      <c r="EAR68" s="29"/>
      <c r="EAS68" s="29"/>
      <c r="EAT68" s="29"/>
      <c r="EAU68" s="29"/>
      <c r="EAV68" s="29"/>
      <c r="EAW68" s="29"/>
      <c r="EAX68" s="29"/>
      <c r="EAY68" s="29"/>
      <c r="EAZ68" s="29"/>
      <c r="EBA68" s="29"/>
      <c r="EBB68" s="29"/>
      <c r="EBC68" s="29"/>
      <c r="EBD68" s="29"/>
      <c r="EBE68" s="29"/>
      <c r="EBF68" s="29"/>
      <c r="EBG68" s="29"/>
      <c r="EBH68" s="29"/>
      <c r="EBI68" s="29"/>
      <c r="EBJ68" s="29"/>
      <c r="EBK68" s="29"/>
      <c r="EBL68" s="29"/>
      <c r="EBM68" s="29"/>
      <c r="EBN68" s="29"/>
      <c r="EBO68" s="29"/>
      <c r="EBP68" s="29"/>
      <c r="EBQ68" s="29"/>
      <c r="EBR68" s="29"/>
      <c r="EBS68" s="29"/>
      <c r="EBT68" s="29"/>
      <c r="EBU68" s="29"/>
      <c r="EBV68" s="29"/>
      <c r="EBW68" s="29"/>
      <c r="EBX68" s="29"/>
      <c r="EBY68" s="29"/>
      <c r="EBZ68" s="29"/>
      <c r="ECA68" s="29"/>
      <c r="ECB68" s="29"/>
      <c r="ECC68" s="29"/>
      <c r="ECD68" s="29"/>
      <c r="ECE68" s="29"/>
      <c r="ECF68" s="29"/>
      <c r="ECG68" s="29"/>
      <c r="ECH68" s="29"/>
      <c r="ECI68" s="29"/>
      <c r="ECJ68" s="29"/>
      <c r="ECK68" s="29"/>
      <c r="ECL68" s="29"/>
      <c r="ECM68" s="29"/>
      <c r="ECN68" s="29"/>
      <c r="ECO68" s="29"/>
      <c r="ECP68" s="29"/>
      <c r="ECQ68" s="29"/>
      <c r="ECR68" s="29"/>
      <c r="ECS68" s="29"/>
      <c r="ECT68" s="29"/>
      <c r="ECU68" s="29"/>
      <c r="ECV68" s="29"/>
      <c r="ECW68" s="29"/>
      <c r="ECX68" s="29"/>
      <c r="ECY68" s="29"/>
      <c r="ECZ68" s="29"/>
      <c r="EDA68" s="29"/>
      <c r="EDB68" s="29"/>
      <c r="EDC68" s="29"/>
      <c r="EDD68" s="29"/>
      <c r="EDE68" s="29"/>
      <c r="EDF68" s="29"/>
      <c r="EDG68" s="29"/>
      <c r="EDH68" s="29"/>
      <c r="EDI68" s="29"/>
      <c r="EDJ68" s="29"/>
      <c r="EDK68" s="29"/>
      <c r="EDL68" s="29"/>
      <c r="EDM68" s="29"/>
      <c r="EDN68" s="29"/>
      <c r="EDO68" s="29"/>
      <c r="EDP68" s="29"/>
      <c r="EDQ68" s="29"/>
      <c r="EDR68" s="29"/>
      <c r="EDS68" s="29"/>
      <c r="EDT68" s="29"/>
      <c r="EDU68" s="29"/>
      <c r="EDV68" s="29"/>
      <c r="EDW68" s="29"/>
      <c r="EDX68" s="29"/>
      <c r="EDY68" s="29"/>
      <c r="EDZ68" s="29"/>
      <c r="EEA68" s="29"/>
      <c r="EEB68" s="29"/>
      <c r="EEC68" s="29"/>
      <c r="EED68" s="29"/>
      <c r="EEE68" s="29"/>
      <c r="EEF68" s="29"/>
      <c r="EEG68" s="29"/>
      <c r="EEH68" s="29"/>
      <c r="EEI68" s="29"/>
      <c r="EEJ68" s="29"/>
      <c r="EEK68" s="29"/>
      <c r="EEL68" s="29"/>
      <c r="EEM68" s="29"/>
      <c r="EEN68" s="29"/>
      <c r="EEO68" s="29"/>
      <c r="EEP68" s="29"/>
      <c r="EEQ68" s="29"/>
      <c r="EER68" s="29"/>
      <c r="EES68" s="29"/>
      <c r="EET68" s="29"/>
      <c r="EEU68" s="29"/>
      <c r="EEV68" s="29"/>
      <c r="EEW68" s="29"/>
      <c r="EEX68" s="29"/>
      <c r="EEY68" s="29"/>
      <c r="EEZ68" s="29"/>
      <c r="EFA68" s="29"/>
      <c r="EFB68" s="29"/>
      <c r="EFC68" s="29"/>
      <c r="EFD68" s="29"/>
      <c r="EFE68" s="29"/>
      <c r="EFF68" s="29"/>
      <c r="EFG68" s="29"/>
      <c r="EFH68" s="29"/>
      <c r="EFI68" s="29"/>
      <c r="EFJ68" s="29"/>
      <c r="EFK68" s="29"/>
      <c r="EFL68" s="29"/>
      <c r="EFM68" s="29"/>
      <c r="EFN68" s="29"/>
      <c r="EFO68" s="29"/>
      <c r="EFP68" s="29"/>
      <c r="EFQ68" s="29"/>
      <c r="EFR68" s="29"/>
      <c r="EFS68" s="29"/>
      <c r="EFT68" s="29"/>
      <c r="EFU68" s="29"/>
      <c r="EFV68" s="29"/>
      <c r="EFW68" s="29"/>
      <c r="EFX68" s="29"/>
      <c r="EFY68" s="29"/>
      <c r="EFZ68" s="29"/>
      <c r="EGA68" s="29"/>
      <c r="EGB68" s="29"/>
      <c r="EGC68" s="29"/>
      <c r="EGD68" s="29"/>
      <c r="EGE68" s="29"/>
      <c r="EGF68" s="29"/>
      <c r="EGG68" s="29"/>
      <c r="EGH68" s="29"/>
      <c r="EGI68" s="29"/>
      <c r="EGJ68" s="29"/>
      <c r="EGK68" s="29"/>
      <c r="EGL68" s="29"/>
      <c r="EGM68" s="29"/>
      <c r="EGN68" s="29"/>
      <c r="EGO68" s="29"/>
      <c r="EGP68" s="29"/>
      <c r="EGQ68" s="29"/>
      <c r="EGR68" s="29"/>
      <c r="EGS68" s="29"/>
      <c r="EGT68" s="29"/>
      <c r="EGU68" s="29"/>
      <c r="EGV68" s="29"/>
      <c r="EGW68" s="29"/>
      <c r="EGX68" s="29"/>
      <c r="EGY68" s="29"/>
      <c r="EGZ68" s="29"/>
      <c r="EHA68" s="29"/>
      <c r="EHB68" s="29"/>
      <c r="EHC68" s="29"/>
      <c r="EHD68" s="29"/>
      <c r="EHE68" s="29"/>
      <c r="EHF68" s="29"/>
      <c r="EHG68" s="29"/>
      <c r="EHH68" s="29"/>
      <c r="EHI68" s="29"/>
      <c r="EHJ68" s="29"/>
      <c r="EHK68" s="29"/>
      <c r="EHL68" s="29"/>
      <c r="EHM68" s="29"/>
      <c r="EHN68" s="29"/>
      <c r="EHO68" s="29"/>
      <c r="EHP68" s="29"/>
      <c r="EHQ68" s="29"/>
      <c r="EHR68" s="29"/>
      <c r="EHS68" s="29"/>
      <c r="EHT68" s="29"/>
      <c r="EHU68" s="29"/>
      <c r="EHV68" s="29"/>
      <c r="EHW68" s="29"/>
      <c r="EHX68" s="29"/>
      <c r="EHY68" s="29"/>
      <c r="EHZ68" s="29"/>
      <c r="EIA68" s="29"/>
      <c r="EIB68" s="29"/>
      <c r="EIC68" s="29"/>
      <c r="EID68" s="29"/>
      <c r="EIE68" s="29"/>
      <c r="EIF68" s="29"/>
      <c r="EIG68" s="29"/>
      <c r="EIH68" s="29"/>
      <c r="EII68" s="29"/>
      <c r="EIJ68" s="29"/>
      <c r="EIK68" s="29"/>
      <c r="EIL68" s="29"/>
      <c r="EIM68" s="29"/>
      <c r="EIN68" s="29"/>
      <c r="EIO68" s="29"/>
      <c r="EIP68" s="29"/>
      <c r="EIQ68" s="29"/>
      <c r="EIR68" s="29"/>
      <c r="EIS68" s="29"/>
      <c r="EIT68" s="29"/>
      <c r="EIU68" s="29"/>
      <c r="EIV68" s="29"/>
      <c r="EIW68" s="29"/>
      <c r="EIX68" s="29"/>
      <c r="EIY68" s="29"/>
      <c r="EIZ68" s="29"/>
      <c r="EJA68" s="29"/>
      <c r="EJB68" s="29"/>
      <c r="EJC68" s="29"/>
      <c r="EJD68" s="29"/>
      <c r="EJE68" s="29"/>
      <c r="EJF68" s="29"/>
      <c r="EJG68" s="29"/>
      <c r="EJH68" s="29"/>
      <c r="EJI68" s="29"/>
      <c r="EJJ68" s="29"/>
      <c r="EJK68" s="29"/>
      <c r="EJL68" s="29"/>
      <c r="EJM68" s="29"/>
      <c r="EJN68" s="29"/>
      <c r="EJO68" s="29"/>
      <c r="EJP68" s="29"/>
      <c r="EJQ68" s="29"/>
      <c r="EJR68" s="29"/>
      <c r="EJS68" s="29"/>
      <c r="EJT68" s="29"/>
      <c r="EJU68" s="29"/>
      <c r="EJV68" s="29"/>
      <c r="EJW68" s="29"/>
      <c r="EJX68" s="29"/>
      <c r="EJY68" s="29"/>
      <c r="EJZ68" s="29"/>
      <c r="EKA68" s="29"/>
      <c r="EKB68" s="29"/>
      <c r="EKC68" s="29"/>
      <c r="EKD68" s="29"/>
      <c r="EKE68" s="29"/>
      <c r="EKF68" s="29"/>
      <c r="EKG68" s="29"/>
      <c r="EKH68" s="29"/>
      <c r="EKI68" s="29"/>
      <c r="EKJ68" s="29"/>
      <c r="EKK68" s="29"/>
      <c r="EKL68" s="29"/>
      <c r="EKM68" s="29"/>
      <c r="EKN68" s="29"/>
      <c r="EKO68" s="29"/>
      <c r="EKP68" s="29"/>
      <c r="EKQ68" s="29"/>
      <c r="EKR68" s="29"/>
      <c r="EKS68" s="29"/>
      <c r="EKT68" s="29"/>
      <c r="EKU68" s="29"/>
      <c r="EKV68" s="29"/>
      <c r="EKW68" s="29"/>
      <c r="EKX68" s="29"/>
      <c r="EKY68" s="29"/>
      <c r="EKZ68" s="29"/>
      <c r="ELA68" s="29"/>
      <c r="ELB68" s="29"/>
      <c r="ELC68" s="29"/>
      <c r="ELD68" s="29"/>
      <c r="ELE68" s="29"/>
      <c r="ELF68" s="29"/>
      <c r="ELG68" s="29"/>
      <c r="ELH68" s="29"/>
      <c r="ELI68" s="29"/>
      <c r="ELJ68" s="29"/>
      <c r="ELK68" s="29"/>
      <c r="ELL68" s="29"/>
      <c r="ELM68" s="29"/>
      <c r="ELN68" s="29"/>
      <c r="ELO68" s="29"/>
      <c r="ELP68" s="29"/>
      <c r="ELQ68" s="29"/>
      <c r="ELR68" s="29"/>
      <c r="ELS68" s="29"/>
      <c r="ELT68" s="29"/>
      <c r="ELU68" s="29"/>
      <c r="ELV68" s="29"/>
      <c r="ELW68" s="29"/>
      <c r="ELX68" s="29"/>
      <c r="ELY68" s="29"/>
      <c r="ELZ68" s="29"/>
      <c r="EMA68" s="29"/>
      <c r="EMB68" s="29"/>
      <c r="EMC68" s="29"/>
      <c r="EMD68" s="29"/>
      <c r="EME68" s="29"/>
      <c r="EMF68" s="29"/>
      <c r="EMG68" s="29"/>
      <c r="EMH68" s="29"/>
      <c r="EMI68" s="29"/>
      <c r="EMJ68" s="29"/>
      <c r="EMK68" s="29"/>
      <c r="EML68" s="29"/>
      <c r="EMM68" s="29"/>
      <c r="EMN68" s="29"/>
      <c r="EMO68" s="29"/>
      <c r="EMP68" s="29"/>
      <c r="EMQ68" s="29"/>
      <c r="EMR68" s="29"/>
      <c r="EMS68" s="29"/>
      <c r="EMT68" s="29"/>
      <c r="EMU68" s="29"/>
      <c r="EMV68" s="29"/>
      <c r="EMW68" s="29"/>
      <c r="EMX68" s="29"/>
      <c r="EMY68" s="29"/>
      <c r="EMZ68" s="29"/>
      <c r="ENA68" s="29"/>
      <c r="ENB68" s="29"/>
      <c r="ENC68" s="29"/>
      <c r="END68" s="29"/>
      <c r="ENE68" s="29"/>
      <c r="ENF68" s="29"/>
      <c r="ENG68" s="29"/>
      <c r="ENH68" s="29"/>
      <c r="ENI68" s="29"/>
      <c r="ENJ68" s="29"/>
      <c r="ENK68" s="29"/>
      <c r="ENL68" s="29"/>
      <c r="ENM68" s="29"/>
      <c r="ENN68" s="29"/>
      <c r="ENO68" s="29"/>
      <c r="ENP68" s="29"/>
      <c r="ENQ68" s="29"/>
      <c r="ENR68" s="29"/>
      <c r="ENS68" s="29"/>
      <c r="ENT68" s="29"/>
      <c r="ENU68" s="29"/>
      <c r="ENV68" s="29"/>
      <c r="ENW68" s="29"/>
      <c r="ENX68" s="29"/>
      <c r="ENY68" s="29"/>
      <c r="ENZ68" s="29"/>
      <c r="EOA68" s="29"/>
      <c r="EOB68" s="29"/>
      <c r="EOC68" s="29"/>
      <c r="EOD68" s="29"/>
      <c r="EOE68" s="29"/>
      <c r="EOF68" s="29"/>
      <c r="EOG68" s="29"/>
      <c r="EOH68" s="29"/>
      <c r="EOI68" s="29"/>
      <c r="EOJ68" s="29"/>
      <c r="EOK68" s="29"/>
      <c r="EOL68" s="29"/>
      <c r="EOM68" s="29"/>
      <c r="EON68" s="29"/>
      <c r="EOO68" s="29"/>
      <c r="EOP68" s="29"/>
      <c r="EOQ68" s="29"/>
      <c r="EOR68" s="29"/>
      <c r="EOS68" s="29"/>
      <c r="EOT68" s="29"/>
      <c r="EOU68" s="29"/>
      <c r="EOV68" s="29"/>
      <c r="EOW68" s="29"/>
      <c r="EOX68" s="29"/>
      <c r="EOY68" s="29"/>
      <c r="EOZ68" s="29"/>
      <c r="EPA68" s="29"/>
      <c r="EPB68" s="29"/>
      <c r="EPC68" s="29"/>
      <c r="EPD68" s="29"/>
      <c r="EPE68" s="29"/>
      <c r="EPF68" s="29"/>
      <c r="EPG68" s="29"/>
      <c r="EPH68" s="29"/>
      <c r="EPI68" s="29"/>
      <c r="EPJ68" s="29"/>
      <c r="EPK68" s="29"/>
      <c r="EPL68" s="29"/>
      <c r="EPM68" s="29"/>
      <c r="EPN68" s="29"/>
      <c r="EPO68" s="29"/>
      <c r="EPP68" s="29"/>
      <c r="EPQ68" s="29"/>
      <c r="EPR68" s="29"/>
      <c r="EPS68" s="29"/>
      <c r="EPT68" s="29"/>
      <c r="EPU68" s="29"/>
      <c r="EPV68" s="29"/>
      <c r="EPW68" s="29"/>
      <c r="EPX68" s="29"/>
      <c r="EPY68" s="29"/>
      <c r="EPZ68" s="29"/>
      <c r="EQA68" s="29"/>
      <c r="EQB68" s="29"/>
      <c r="EQC68" s="29"/>
      <c r="EQD68" s="29"/>
      <c r="EQE68" s="29"/>
      <c r="EQF68" s="29"/>
      <c r="EQG68" s="29"/>
      <c r="EQH68" s="29"/>
      <c r="EQI68" s="29"/>
      <c r="EQJ68" s="29"/>
      <c r="EQK68" s="29"/>
      <c r="EQL68" s="29"/>
      <c r="EQM68" s="29"/>
      <c r="EQN68" s="29"/>
      <c r="EQO68" s="29"/>
      <c r="EQP68" s="29"/>
      <c r="EQQ68" s="29"/>
      <c r="EQR68" s="29"/>
      <c r="EQS68" s="29"/>
      <c r="EQT68" s="29"/>
      <c r="EQU68" s="29"/>
      <c r="EQV68" s="29"/>
      <c r="EQW68" s="29"/>
      <c r="EQX68" s="29"/>
      <c r="EQY68" s="29"/>
      <c r="EQZ68" s="29"/>
      <c r="ERA68" s="29"/>
      <c r="ERB68" s="29"/>
      <c r="ERC68" s="29"/>
      <c r="ERD68" s="29"/>
      <c r="ERE68" s="29"/>
      <c r="ERF68" s="29"/>
      <c r="ERG68" s="29"/>
      <c r="ERH68" s="29"/>
      <c r="ERI68" s="29"/>
      <c r="ERJ68" s="29"/>
      <c r="ERK68" s="29"/>
      <c r="ERL68" s="29"/>
      <c r="ERM68" s="29"/>
      <c r="ERN68" s="29"/>
      <c r="ERO68" s="29"/>
      <c r="ERP68" s="29"/>
      <c r="ERQ68" s="29"/>
      <c r="ERR68" s="29"/>
      <c r="ERS68" s="29"/>
      <c r="ERT68" s="29"/>
      <c r="ERU68" s="29"/>
      <c r="ERV68" s="29"/>
      <c r="ERW68" s="29"/>
      <c r="ERX68" s="29"/>
      <c r="ERY68" s="29"/>
      <c r="ERZ68" s="29"/>
      <c r="ESA68" s="29"/>
      <c r="ESB68" s="29"/>
      <c r="ESC68" s="29"/>
      <c r="ESD68" s="29"/>
      <c r="ESE68" s="29"/>
      <c r="ESF68" s="29"/>
      <c r="ESG68" s="29"/>
      <c r="ESH68" s="29"/>
      <c r="ESI68" s="29"/>
      <c r="ESJ68" s="29"/>
      <c r="ESK68" s="29"/>
      <c r="ESL68" s="29"/>
      <c r="ESM68" s="29"/>
      <c r="ESN68" s="29"/>
      <c r="ESO68" s="29"/>
      <c r="ESP68" s="29"/>
      <c r="ESQ68" s="29"/>
      <c r="ESR68" s="29"/>
      <c r="ESS68" s="29"/>
      <c r="EST68" s="29"/>
      <c r="ESU68" s="29"/>
      <c r="ESV68" s="29"/>
      <c r="ESW68" s="29"/>
      <c r="ESX68" s="29"/>
      <c r="ESY68" s="29"/>
      <c r="ESZ68" s="29"/>
      <c r="ETA68" s="29"/>
      <c r="ETB68" s="29"/>
      <c r="ETC68" s="29"/>
      <c r="ETD68" s="29"/>
      <c r="ETE68" s="29"/>
      <c r="ETF68" s="29"/>
      <c r="ETG68" s="29"/>
      <c r="ETH68" s="29"/>
      <c r="ETI68" s="29"/>
      <c r="ETJ68" s="29"/>
      <c r="ETK68" s="29"/>
      <c r="ETL68" s="29"/>
      <c r="ETM68" s="29"/>
      <c r="ETN68" s="29"/>
      <c r="ETO68" s="29"/>
      <c r="ETP68" s="29"/>
      <c r="ETQ68" s="29"/>
      <c r="ETR68" s="29"/>
      <c r="ETS68" s="29"/>
      <c r="ETT68" s="29"/>
      <c r="ETU68" s="29"/>
      <c r="ETV68" s="29"/>
      <c r="ETW68" s="29"/>
      <c r="ETX68" s="29"/>
      <c r="ETY68" s="29"/>
      <c r="ETZ68" s="29"/>
      <c r="EUA68" s="29"/>
      <c r="EUB68" s="29"/>
      <c r="EUC68" s="29"/>
      <c r="EUD68" s="29"/>
      <c r="EUE68" s="29"/>
      <c r="EUF68" s="29"/>
      <c r="EUG68" s="29"/>
      <c r="EUH68" s="29"/>
      <c r="EUI68" s="29"/>
      <c r="EUJ68" s="29"/>
      <c r="EUK68" s="29"/>
      <c r="EUL68" s="29"/>
      <c r="EUM68" s="29"/>
      <c r="EUN68" s="29"/>
      <c r="EUO68" s="29"/>
      <c r="EUP68" s="29"/>
      <c r="EUQ68" s="29"/>
      <c r="EUR68" s="29"/>
      <c r="EUS68" s="29"/>
      <c r="EUT68" s="29"/>
      <c r="EUU68" s="29"/>
      <c r="EUV68" s="29"/>
      <c r="EUW68" s="29"/>
      <c r="EUX68" s="29"/>
      <c r="EUY68" s="29"/>
      <c r="EUZ68" s="29"/>
      <c r="EVA68" s="29"/>
      <c r="EVB68" s="29"/>
      <c r="EVC68" s="29"/>
      <c r="EVD68" s="29"/>
      <c r="EVE68" s="29"/>
      <c r="EVF68" s="29"/>
      <c r="EVG68" s="29"/>
      <c r="EVH68" s="29"/>
      <c r="EVI68" s="29"/>
      <c r="EVJ68" s="29"/>
      <c r="EVK68" s="29"/>
      <c r="EVL68" s="29"/>
      <c r="EVM68" s="29"/>
      <c r="EVN68" s="29"/>
      <c r="EVO68" s="29"/>
      <c r="EVP68" s="29"/>
      <c r="EVQ68" s="29"/>
      <c r="EVR68" s="29"/>
      <c r="EVS68" s="29"/>
      <c r="EVT68" s="29"/>
      <c r="EVU68" s="29"/>
      <c r="EVV68" s="29"/>
      <c r="EVW68" s="29"/>
      <c r="EVX68" s="29"/>
      <c r="EVY68" s="29"/>
      <c r="EVZ68" s="29"/>
      <c r="EWA68" s="29"/>
      <c r="EWB68" s="29"/>
      <c r="EWC68" s="29"/>
      <c r="EWD68" s="29"/>
      <c r="EWE68" s="29"/>
      <c r="EWF68" s="29"/>
      <c r="EWG68" s="29"/>
      <c r="EWH68" s="29"/>
      <c r="EWI68" s="29"/>
      <c r="EWJ68" s="29"/>
      <c r="EWK68" s="29"/>
      <c r="EWL68" s="29"/>
      <c r="EWM68" s="29"/>
      <c r="EWN68" s="29"/>
      <c r="EWO68" s="29"/>
      <c r="EWP68" s="29"/>
      <c r="EWQ68" s="29"/>
      <c r="EWR68" s="29"/>
      <c r="EWS68" s="29"/>
      <c r="EWT68" s="29"/>
      <c r="EWU68" s="29"/>
      <c r="EWV68" s="29"/>
      <c r="EWW68" s="29"/>
      <c r="EWX68" s="29"/>
      <c r="EWY68" s="29"/>
      <c r="EWZ68" s="29"/>
      <c r="EXA68" s="29"/>
      <c r="EXB68" s="29"/>
      <c r="EXC68" s="29"/>
      <c r="EXD68" s="29"/>
      <c r="EXE68" s="29"/>
      <c r="EXF68" s="29"/>
      <c r="EXG68" s="29"/>
      <c r="EXH68" s="29"/>
      <c r="EXI68" s="29"/>
      <c r="EXJ68" s="29"/>
      <c r="EXK68" s="29"/>
      <c r="EXL68" s="29"/>
      <c r="EXM68" s="29"/>
      <c r="EXN68" s="29"/>
      <c r="EXO68" s="29"/>
      <c r="EXP68" s="29"/>
      <c r="EXQ68" s="29"/>
      <c r="EXR68" s="29"/>
      <c r="EXS68" s="29"/>
      <c r="EXT68" s="29"/>
      <c r="EXU68" s="29"/>
      <c r="EXV68" s="29"/>
      <c r="EXW68" s="29"/>
      <c r="EXX68" s="29"/>
      <c r="EXY68" s="29"/>
      <c r="EXZ68" s="29"/>
      <c r="EYA68" s="29"/>
      <c r="EYB68" s="29"/>
      <c r="EYC68" s="29"/>
      <c r="EYD68" s="29"/>
      <c r="EYE68" s="29"/>
      <c r="EYF68" s="29"/>
      <c r="EYG68" s="29"/>
      <c r="EYH68" s="29"/>
      <c r="EYI68" s="29"/>
      <c r="EYJ68" s="29"/>
      <c r="EYK68" s="29"/>
      <c r="EYL68" s="29"/>
      <c r="EYM68" s="29"/>
      <c r="EYN68" s="29"/>
      <c r="EYO68" s="29"/>
      <c r="EYP68" s="29"/>
      <c r="EYQ68" s="29"/>
      <c r="EYR68" s="29"/>
      <c r="EYS68" s="29"/>
      <c r="EYT68" s="29"/>
      <c r="EYU68" s="29"/>
      <c r="EYV68" s="29"/>
      <c r="EYW68" s="29"/>
      <c r="EYX68" s="29"/>
      <c r="EYY68" s="29"/>
      <c r="EYZ68" s="29"/>
      <c r="EZA68" s="29"/>
      <c r="EZB68" s="29"/>
      <c r="EZC68" s="29"/>
      <c r="EZD68" s="29"/>
      <c r="EZE68" s="29"/>
      <c r="EZF68" s="29"/>
      <c r="EZG68" s="29"/>
      <c r="EZH68" s="29"/>
      <c r="EZI68" s="29"/>
      <c r="EZJ68" s="29"/>
      <c r="EZK68" s="29"/>
      <c r="EZL68" s="29"/>
      <c r="EZM68" s="29"/>
      <c r="EZN68" s="29"/>
      <c r="EZO68" s="29"/>
      <c r="EZP68" s="29"/>
      <c r="EZQ68" s="29"/>
      <c r="EZR68" s="29"/>
      <c r="EZS68" s="29"/>
      <c r="EZT68" s="29"/>
      <c r="EZU68" s="29"/>
      <c r="EZV68" s="29"/>
      <c r="EZW68" s="29"/>
      <c r="EZX68" s="29"/>
      <c r="EZY68" s="29"/>
      <c r="EZZ68" s="29"/>
      <c r="FAA68" s="29"/>
      <c r="FAB68" s="29"/>
      <c r="FAC68" s="29"/>
      <c r="FAD68" s="29"/>
      <c r="FAE68" s="29"/>
      <c r="FAF68" s="29"/>
      <c r="FAG68" s="29"/>
      <c r="FAH68" s="29"/>
      <c r="FAI68" s="29"/>
      <c r="FAJ68" s="29"/>
      <c r="FAK68" s="29"/>
      <c r="FAL68" s="29"/>
      <c r="FAM68" s="29"/>
      <c r="FAN68" s="29"/>
      <c r="FAO68" s="29"/>
      <c r="FAP68" s="29"/>
      <c r="FAQ68" s="29"/>
      <c r="FAR68" s="29"/>
      <c r="FAS68" s="29"/>
      <c r="FAT68" s="29"/>
      <c r="FAU68" s="29"/>
      <c r="FAV68" s="29"/>
      <c r="FAW68" s="29"/>
      <c r="FAX68" s="29"/>
      <c r="FAY68" s="29"/>
      <c r="FAZ68" s="29"/>
      <c r="FBA68" s="29"/>
      <c r="FBB68" s="29"/>
      <c r="FBC68" s="29"/>
      <c r="FBD68" s="29"/>
      <c r="FBE68" s="29"/>
      <c r="FBF68" s="29"/>
      <c r="FBG68" s="29"/>
      <c r="FBH68" s="29"/>
      <c r="FBI68" s="29"/>
      <c r="FBJ68" s="29"/>
      <c r="FBK68" s="29"/>
      <c r="FBL68" s="29"/>
      <c r="FBM68" s="29"/>
      <c r="FBN68" s="29"/>
      <c r="FBO68" s="29"/>
      <c r="FBP68" s="29"/>
      <c r="FBQ68" s="29"/>
      <c r="FBR68" s="29"/>
      <c r="FBS68" s="29"/>
      <c r="FBT68" s="29"/>
      <c r="FBU68" s="29"/>
      <c r="FBV68" s="29"/>
      <c r="FBW68" s="29"/>
      <c r="FBX68" s="29"/>
      <c r="FBY68" s="29"/>
      <c r="FBZ68" s="29"/>
      <c r="FCA68" s="29"/>
      <c r="FCB68" s="29"/>
      <c r="FCC68" s="29"/>
      <c r="FCD68" s="29"/>
      <c r="FCE68" s="29"/>
      <c r="FCF68" s="29"/>
      <c r="FCG68" s="29"/>
      <c r="FCH68" s="29"/>
      <c r="FCI68" s="29"/>
      <c r="FCJ68" s="29"/>
      <c r="FCK68" s="29"/>
      <c r="FCL68" s="29"/>
      <c r="FCM68" s="29"/>
      <c r="FCN68" s="29"/>
      <c r="FCO68" s="29"/>
      <c r="FCP68" s="29"/>
      <c r="FCQ68" s="29"/>
      <c r="FCR68" s="29"/>
      <c r="FCS68" s="29"/>
      <c r="FCT68" s="29"/>
      <c r="FCU68" s="29"/>
      <c r="FCV68" s="29"/>
      <c r="FCW68" s="29"/>
      <c r="FCX68" s="29"/>
      <c r="FCY68" s="29"/>
      <c r="FCZ68" s="29"/>
      <c r="FDA68" s="29"/>
      <c r="FDB68" s="29"/>
      <c r="FDC68" s="29"/>
      <c r="FDD68" s="29"/>
      <c r="FDE68" s="29"/>
      <c r="FDF68" s="29"/>
      <c r="FDG68" s="29"/>
      <c r="FDH68" s="29"/>
      <c r="FDI68" s="29"/>
      <c r="FDJ68" s="29"/>
      <c r="FDK68" s="29"/>
      <c r="FDL68" s="29"/>
      <c r="FDM68" s="29"/>
      <c r="FDN68" s="29"/>
      <c r="FDO68" s="29"/>
      <c r="FDP68" s="29"/>
      <c r="FDQ68" s="29"/>
      <c r="FDR68" s="29"/>
      <c r="FDS68" s="29"/>
      <c r="FDT68" s="29"/>
      <c r="FDU68" s="29"/>
      <c r="FDV68" s="29"/>
      <c r="FDW68" s="29"/>
      <c r="FDX68" s="29"/>
      <c r="FDY68" s="29"/>
      <c r="FDZ68" s="29"/>
      <c r="FEA68" s="29"/>
      <c r="FEB68" s="29"/>
      <c r="FEC68" s="29"/>
      <c r="FED68" s="29"/>
      <c r="FEE68" s="29"/>
      <c r="FEF68" s="29"/>
      <c r="FEG68" s="29"/>
      <c r="FEH68" s="29"/>
      <c r="FEI68" s="29"/>
      <c r="FEJ68" s="29"/>
      <c r="FEK68" s="29"/>
      <c r="FEL68" s="29"/>
      <c r="FEM68" s="29"/>
      <c r="FEN68" s="29"/>
      <c r="FEO68" s="29"/>
      <c r="FEP68" s="29"/>
      <c r="FEQ68" s="29"/>
      <c r="FER68" s="29"/>
      <c r="FES68" s="29"/>
      <c r="FET68" s="29"/>
      <c r="FEU68" s="29"/>
      <c r="FEV68" s="29"/>
      <c r="FEW68" s="29"/>
      <c r="FEX68" s="29"/>
      <c r="FEY68" s="29"/>
      <c r="FEZ68" s="29"/>
      <c r="FFA68" s="29"/>
      <c r="FFB68" s="29"/>
      <c r="FFC68" s="29"/>
      <c r="FFD68" s="29"/>
      <c r="FFE68" s="29"/>
      <c r="FFF68" s="29"/>
      <c r="FFG68" s="29"/>
      <c r="FFH68" s="29"/>
      <c r="FFI68" s="29"/>
      <c r="FFJ68" s="29"/>
      <c r="FFK68" s="29"/>
      <c r="FFL68" s="29"/>
      <c r="FFM68" s="29"/>
      <c r="FFN68" s="29"/>
      <c r="FFO68" s="29"/>
      <c r="FFP68" s="29"/>
      <c r="FFQ68" s="29"/>
      <c r="FFR68" s="29"/>
      <c r="FFS68" s="29"/>
      <c r="FFT68" s="29"/>
      <c r="FFU68" s="29"/>
      <c r="FFV68" s="29"/>
      <c r="FFW68" s="29"/>
      <c r="FFX68" s="29"/>
      <c r="FFY68" s="29"/>
      <c r="FFZ68" s="29"/>
      <c r="FGA68" s="29"/>
      <c r="FGB68" s="29"/>
      <c r="FGC68" s="29"/>
      <c r="FGD68" s="29"/>
      <c r="FGE68" s="29"/>
      <c r="FGF68" s="29"/>
      <c r="FGG68" s="29"/>
      <c r="FGH68" s="29"/>
      <c r="FGI68" s="29"/>
      <c r="FGJ68" s="29"/>
      <c r="FGK68" s="29"/>
      <c r="FGL68" s="29"/>
      <c r="FGM68" s="29"/>
      <c r="FGN68" s="29"/>
      <c r="FGO68" s="29"/>
      <c r="FGP68" s="29"/>
      <c r="FGQ68" s="29"/>
      <c r="FGR68" s="29"/>
      <c r="FGS68" s="29"/>
      <c r="FGT68" s="29"/>
      <c r="FGU68" s="29"/>
      <c r="FGV68" s="29"/>
      <c r="FGW68" s="29"/>
      <c r="FGX68" s="29"/>
      <c r="FGY68" s="29"/>
      <c r="FGZ68" s="29"/>
      <c r="FHA68" s="29"/>
      <c r="FHB68" s="29"/>
      <c r="FHC68" s="29"/>
      <c r="FHD68" s="29"/>
      <c r="FHE68" s="29"/>
      <c r="FHF68" s="29"/>
      <c r="FHG68" s="29"/>
      <c r="FHH68" s="29"/>
      <c r="FHI68" s="29"/>
      <c r="FHJ68" s="29"/>
      <c r="FHK68" s="29"/>
      <c r="FHL68" s="29"/>
      <c r="FHM68" s="29"/>
      <c r="FHN68" s="29"/>
      <c r="FHO68" s="29"/>
      <c r="FHP68" s="29"/>
      <c r="FHQ68" s="29"/>
      <c r="FHR68" s="29"/>
      <c r="FHS68" s="29"/>
      <c r="FHT68" s="29"/>
      <c r="FHU68" s="29"/>
      <c r="FHV68" s="29"/>
      <c r="FHW68" s="29"/>
      <c r="FHX68" s="29"/>
      <c r="FHY68" s="29"/>
      <c r="FHZ68" s="29"/>
      <c r="FIA68" s="29"/>
      <c r="FIB68" s="29"/>
      <c r="FIC68" s="29"/>
      <c r="FID68" s="29"/>
      <c r="FIE68" s="29"/>
      <c r="FIF68" s="29"/>
      <c r="FIG68" s="29"/>
      <c r="FIH68" s="29"/>
      <c r="FII68" s="29"/>
      <c r="FIJ68" s="29"/>
      <c r="FIK68" s="29"/>
      <c r="FIL68" s="29"/>
      <c r="FIM68" s="29"/>
      <c r="FIN68" s="29"/>
      <c r="FIO68" s="29"/>
      <c r="FIP68" s="29"/>
      <c r="FIQ68" s="29"/>
      <c r="FIR68" s="29"/>
      <c r="FIS68" s="29"/>
      <c r="FIT68" s="29"/>
      <c r="FIU68" s="29"/>
      <c r="FIV68" s="29"/>
      <c r="FIW68" s="29"/>
      <c r="FIX68" s="29"/>
      <c r="FIY68" s="29"/>
      <c r="FIZ68" s="29"/>
      <c r="FJA68" s="29"/>
      <c r="FJB68" s="29"/>
      <c r="FJC68" s="29"/>
      <c r="FJD68" s="29"/>
      <c r="FJE68" s="29"/>
      <c r="FJF68" s="29"/>
      <c r="FJG68" s="29"/>
      <c r="FJH68" s="29"/>
      <c r="FJI68" s="29"/>
      <c r="FJJ68" s="29"/>
      <c r="FJK68" s="29"/>
      <c r="FJL68" s="29"/>
      <c r="FJM68" s="29"/>
      <c r="FJN68" s="29"/>
      <c r="FJO68" s="29"/>
      <c r="FJP68" s="29"/>
      <c r="FJQ68" s="29"/>
      <c r="FJR68" s="29"/>
      <c r="FJS68" s="29"/>
      <c r="FJT68" s="29"/>
      <c r="FJU68" s="29"/>
      <c r="FJV68" s="29"/>
      <c r="FJW68" s="29"/>
      <c r="FJX68" s="29"/>
      <c r="FJY68" s="29"/>
      <c r="FJZ68" s="29"/>
      <c r="FKA68" s="29"/>
      <c r="FKB68" s="29"/>
      <c r="FKC68" s="29"/>
      <c r="FKD68" s="29"/>
      <c r="FKE68" s="29"/>
      <c r="FKF68" s="29"/>
      <c r="FKG68" s="29"/>
      <c r="FKH68" s="29"/>
      <c r="FKI68" s="29"/>
      <c r="FKJ68" s="29"/>
      <c r="FKK68" s="29"/>
      <c r="FKL68" s="29"/>
      <c r="FKM68" s="29"/>
      <c r="FKN68" s="29"/>
      <c r="FKO68" s="29"/>
      <c r="FKP68" s="29"/>
      <c r="FKQ68" s="29"/>
      <c r="FKR68" s="29"/>
      <c r="FKS68" s="29"/>
      <c r="FKT68" s="29"/>
      <c r="FKU68" s="29"/>
      <c r="FKV68" s="29"/>
      <c r="FKW68" s="29"/>
      <c r="FKX68" s="29"/>
      <c r="FKY68" s="29"/>
      <c r="FKZ68" s="29"/>
      <c r="FLA68" s="29"/>
      <c r="FLB68" s="29"/>
      <c r="FLC68" s="29"/>
      <c r="FLD68" s="29"/>
      <c r="FLE68" s="29"/>
      <c r="FLF68" s="29"/>
      <c r="FLG68" s="29"/>
      <c r="FLH68" s="29"/>
      <c r="FLI68" s="29"/>
      <c r="FLJ68" s="29"/>
      <c r="FLK68" s="29"/>
      <c r="FLL68" s="29"/>
      <c r="FLM68" s="29"/>
      <c r="FLN68" s="29"/>
      <c r="FLO68" s="29"/>
      <c r="FLP68" s="29"/>
      <c r="FLQ68" s="29"/>
      <c r="FLR68" s="29"/>
      <c r="FLS68" s="29"/>
      <c r="FLT68" s="29"/>
      <c r="FLU68" s="29"/>
      <c r="FLV68" s="29"/>
      <c r="FLW68" s="29"/>
      <c r="FLX68" s="29"/>
      <c r="FLY68" s="29"/>
      <c r="FLZ68" s="29"/>
      <c r="FMA68" s="29"/>
      <c r="FMB68" s="29"/>
      <c r="FMC68" s="29"/>
      <c r="FMD68" s="29"/>
      <c r="FME68" s="29"/>
      <c r="FMF68" s="29"/>
      <c r="FMG68" s="29"/>
      <c r="FMH68" s="29"/>
      <c r="FMI68" s="29"/>
      <c r="FMJ68" s="29"/>
      <c r="FMK68" s="29"/>
      <c r="FML68" s="29"/>
      <c r="FMM68" s="29"/>
      <c r="FMN68" s="29"/>
      <c r="FMO68" s="29"/>
      <c r="FMP68" s="29"/>
      <c r="FMQ68" s="29"/>
      <c r="FMR68" s="29"/>
      <c r="FMS68" s="29"/>
      <c r="FMT68" s="29"/>
      <c r="FMU68" s="29"/>
      <c r="FMV68" s="29"/>
      <c r="FMW68" s="29"/>
      <c r="FMX68" s="29"/>
      <c r="FMY68" s="29"/>
      <c r="FMZ68" s="29"/>
      <c r="FNA68" s="29"/>
      <c r="FNB68" s="29"/>
      <c r="FNC68" s="29"/>
      <c r="FND68" s="29"/>
      <c r="FNE68" s="29"/>
      <c r="FNF68" s="29"/>
      <c r="FNG68" s="29"/>
      <c r="FNH68" s="29"/>
      <c r="FNI68" s="29"/>
      <c r="FNJ68" s="29"/>
      <c r="FNK68" s="29"/>
      <c r="FNL68" s="29"/>
      <c r="FNM68" s="29"/>
      <c r="FNN68" s="29"/>
      <c r="FNO68" s="29"/>
      <c r="FNP68" s="29"/>
      <c r="FNQ68" s="29"/>
      <c r="FNR68" s="29"/>
      <c r="FNS68" s="29"/>
      <c r="FNT68" s="29"/>
      <c r="FNU68" s="29"/>
      <c r="FNV68" s="29"/>
      <c r="FNW68" s="29"/>
      <c r="FNX68" s="29"/>
      <c r="FNY68" s="29"/>
      <c r="FNZ68" s="29"/>
      <c r="FOA68" s="29"/>
      <c r="FOB68" s="29"/>
      <c r="FOC68" s="29"/>
      <c r="FOD68" s="29"/>
      <c r="FOE68" s="29"/>
      <c r="FOF68" s="29"/>
      <c r="FOG68" s="29"/>
      <c r="FOH68" s="29"/>
      <c r="FOI68" s="29"/>
      <c r="FOJ68" s="29"/>
      <c r="FOK68" s="29"/>
      <c r="FOL68" s="29"/>
      <c r="FOM68" s="29"/>
      <c r="FON68" s="29"/>
      <c r="FOO68" s="29"/>
      <c r="FOP68" s="29"/>
      <c r="FOQ68" s="29"/>
      <c r="FOR68" s="29"/>
      <c r="FOS68" s="29"/>
      <c r="FOT68" s="29"/>
      <c r="FOU68" s="29"/>
      <c r="FOV68" s="29"/>
      <c r="FOW68" s="29"/>
      <c r="FOX68" s="29"/>
      <c r="FOY68" s="29"/>
      <c r="FOZ68" s="29"/>
      <c r="FPA68" s="29"/>
      <c r="FPB68" s="29"/>
      <c r="FPC68" s="29"/>
      <c r="FPD68" s="29"/>
      <c r="FPE68" s="29"/>
      <c r="FPF68" s="29"/>
      <c r="FPG68" s="29"/>
      <c r="FPH68" s="29"/>
      <c r="FPI68" s="29"/>
      <c r="FPJ68" s="29"/>
      <c r="FPK68" s="29"/>
      <c r="FPL68" s="29"/>
      <c r="FPM68" s="29"/>
      <c r="FPN68" s="29"/>
      <c r="FPO68" s="29"/>
      <c r="FPP68" s="29"/>
      <c r="FPQ68" s="29"/>
      <c r="FPR68" s="29"/>
      <c r="FPS68" s="29"/>
      <c r="FPT68" s="29"/>
      <c r="FPU68" s="29"/>
      <c r="FPV68" s="29"/>
      <c r="FPW68" s="29"/>
      <c r="FPX68" s="29"/>
      <c r="FPY68" s="29"/>
      <c r="FPZ68" s="29"/>
      <c r="FQA68" s="29"/>
      <c r="FQB68" s="29"/>
      <c r="FQC68" s="29"/>
      <c r="FQD68" s="29"/>
      <c r="FQE68" s="29"/>
      <c r="FQF68" s="29"/>
      <c r="FQG68" s="29"/>
      <c r="FQH68" s="29"/>
      <c r="FQI68" s="29"/>
      <c r="FQJ68" s="29"/>
      <c r="FQK68" s="29"/>
      <c r="FQL68" s="29"/>
      <c r="FQM68" s="29"/>
      <c r="FQN68" s="29"/>
      <c r="FQO68" s="29"/>
      <c r="FQP68" s="29"/>
      <c r="FQQ68" s="29"/>
      <c r="FQR68" s="29"/>
      <c r="FQS68" s="29"/>
      <c r="FQT68" s="29"/>
      <c r="FQU68" s="29"/>
      <c r="FQV68" s="29"/>
      <c r="FQW68" s="29"/>
      <c r="FQX68" s="29"/>
      <c r="FQY68" s="29"/>
      <c r="FQZ68" s="29"/>
      <c r="FRA68" s="29"/>
      <c r="FRB68" s="29"/>
      <c r="FRC68" s="29"/>
      <c r="FRD68" s="29"/>
      <c r="FRE68" s="29"/>
      <c r="FRF68" s="29"/>
      <c r="FRG68" s="29"/>
      <c r="FRH68" s="29"/>
      <c r="FRI68" s="29"/>
      <c r="FRJ68" s="29"/>
      <c r="FRK68" s="29"/>
      <c r="FRL68" s="29"/>
      <c r="FRM68" s="29"/>
      <c r="FRN68" s="29"/>
      <c r="FRO68" s="29"/>
      <c r="FRP68" s="29"/>
      <c r="FRQ68" s="29"/>
      <c r="FRR68" s="29"/>
      <c r="FRS68" s="29"/>
      <c r="FRT68" s="29"/>
      <c r="FRU68" s="29"/>
      <c r="FRV68" s="29"/>
      <c r="FRW68" s="29"/>
      <c r="FRX68" s="29"/>
      <c r="FRY68" s="29"/>
      <c r="FRZ68" s="29"/>
      <c r="FSA68" s="29"/>
      <c r="FSB68" s="29"/>
      <c r="FSC68" s="29"/>
      <c r="FSD68" s="29"/>
      <c r="FSE68" s="29"/>
      <c r="FSF68" s="29"/>
      <c r="FSG68" s="29"/>
      <c r="FSH68" s="29"/>
      <c r="FSI68" s="29"/>
      <c r="FSJ68" s="29"/>
      <c r="FSK68" s="29"/>
      <c r="FSL68" s="29"/>
      <c r="FSM68" s="29"/>
      <c r="FSN68" s="29"/>
      <c r="FSO68" s="29"/>
      <c r="FSP68" s="29"/>
      <c r="FSQ68" s="29"/>
      <c r="FSR68" s="29"/>
      <c r="FSS68" s="29"/>
      <c r="FST68" s="29"/>
      <c r="FSU68" s="29"/>
      <c r="FSV68" s="29"/>
      <c r="FSW68" s="29"/>
      <c r="FSX68" s="29"/>
      <c r="FSY68" s="29"/>
      <c r="FSZ68" s="29"/>
      <c r="FTA68" s="29"/>
      <c r="FTB68" s="29"/>
      <c r="FTC68" s="29"/>
      <c r="FTD68" s="29"/>
      <c r="FTE68" s="29"/>
      <c r="FTF68" s="29"/>
      <c r="FTG68" s="29"/>
      <c r="FTH68" s="29"/>
      <c r="FTI68" s="29"/>
      <c r="FTJ68" s="29"/>
      <c r="FTK68" s="29"/>
      <c r="FTL68" s="29"/>
      <c r="FTM68" s="29"/>
      <c r="FTN68" s="29"/>
      <c r="FTO68" s="29"/>
      <c r="FTP68" s="29"/>
      <c r="FTQ68" s="29"/>
      <c r="FTR68" s="29"/>
      <c r="FTS68" s="29"/>
      <c r="FTT68" s="29"/>
      <c r="FTU68" s="29"/>
      <c r="FTV68" s="29"/>
      <c r="FTW68" s="29"/>
      <c r="FTX68" s="29"/>
      <c r="FTY68" s="29"/>
      <c r="FTZ68" s="29"/>
      <c r="FUA68" s="29"/>
      <c r="FUB68" s="29"/>
      <c r="FUC68" s="29"/>
      <c r="FUD68" s="29"/>
      <c r="FUE68" s="29"/>
      <c r="FUF68" s="29"/>
      <c r="FUG68" s="29"/>
      <c r="FUH68" s="29"/>
      <c r="FUI68" s="29"/>
      <c r="FUJ68" s="29"/>
      <c r="FUK68" s="29"/>
      <c r="FUL68" s="29"/>
      <c r="FUM68" s="29"/>
      <c r="FUN68" s="29"/>
      <c r="FUO68" s="29"/>
      <c r="FUP68" s="29"/>
      <c r="FUQ68" s="29"/>
      <c r="FUR68" s="29"/>
      <c r="FUS68" s="29"/>
      <c r="FUT68" s="29"/>
      <c r="FUU68" s="29"/>
      <c r="FUV68" s="29"/>
      <c r="FUW68" s="29"/>
      <c r="FUX68" s="29"/>
      <c r="FUY68" s="29"/>
      <c r="FUZ68" s="29"/>
      <c r="FVA68" s="29"/>
      <c r="FVB68" s="29"/>
      <c r="FVC68" s="29"/>
      <c r="FVD68" s="29"/>
      <c r="FVE68" s="29"/>
      <c r="FVF68" s="29"/>
      <c r="FVG68" s="29"/>
      <c r="FVH68" s="29"/>
      <c r="FVI68" s="29"/>
      <c r="FVJ68" s="29"/>
      <c r="FVK68" s="29"/>
      <c r="FVL68" s="29"/>
      <c r="FVM68" s="29"/>
      <c r="FVN68" s="29"/>
      <c r="FVO68" s="29"/>
      <c r="FVP68" s="29"/>
      <c r="FVQ68" s="29"/>
      <c r="FVR68" s="29"/>
      <c r="FVS68" s="29"/>
      <c r="FVT68" s="29"/>
      <c r="FVU68" s="29"/>
      <c r="FVV68" s="29"/>
      <c r="FVW68" s="29"/>
      <c r="FVX68" s="29"/>
      <c r="FVY68" s="29"/>
      <c r="FVZ68" s="29"/>
      <c r="FWA68" s="29"/>
      <c r="FWB68" s="29"/>
      <c r="FWC68" s="29"/>
      <c r="FWD68" s="29"/>
      <c r="FWE68" s="29"/>
      <c r="FWF68" s="29"/>
      <c r="FWG68" s="29"/>
      <c r="FWH68" s="29"/>
      <c r="FWI68" s="29"/>
      <c r="FWJ68" s="29"/>
      <c r="FWK68" s="29"/>
      <c r="FWL68" s="29"/>
      <c r="FWM68" s="29"/>
      <c r="FWN68" s="29"/>
      <c r="FWO68" s="29"/>
      <c r="FWP68" s="29"/>
      <c r="FWQ68" s="29"/>
      <c r="FWR68" s="29"/>
      <c r="FWS68" s="29"/>
      <c r="FWT68" s="29"/>
      <c r="FWU68" s="29"/>
      <c r="FWV68" s="29"/>
      <c r="FWW68" s="29"/>
      <c r="FWX68" s="29"/>
      <c r="FWY68" s="29"/>
      <c r="FWZ68" s="29"/>
      <c r="FXA68" s="29"/>
      <c r="FXB68" s="29"/>
      <c r="FXC68" s="29"/>
      <c r="FXD68" s="29"/>
      <c r="FXE68" s="29"/>
      <c r="FXF68" s="29"/>
      <c r="FXG68" s="29"/>
      <c r="FXH68" s="29"/>
      <c r="FXI68" s="29"/>
      <c r="FXJ68" s="29"/>
      <c r="FXK68" s="29"/>
      <c r="FXL68" s="29"/>
      <c r="FXM68" s="29"/>
      <c r="FXN68" s="29"/>
      <c r="FXO68" s="29"/>
      <c r="FXP68" s="29"/>
      <c r="FXQ68" s="29"/>
      <c r="FXR68" s="29"/>
      <c r="FXS68" s="29"/>
      <c r="FXT68" s="29"/>
      <c r="FXU68" s="29"/>
      <c r="FXV68" s="29"/>
      <c r="FXW68" s="29"/>
      <c r="FXX68" s="29"/>
      <c r="FXY68" s="29"/>
      <c r="FXZ68" s="29"/>
      <c r="FYA68" s="29"/>
      <c r="FYB68" s="29"/>
      <c r="FYC68" s="29"/>
      <c r="FYD68" s="29"/>
      <c r="FYE68" s="29"/>
      <c r="FYF68" s="29"/>
      <c r="FYG68" s="29"/>
      <c r="FYH68" s="29"/>
      <c r="FYI68" s="29"/>
      <c r="FYJ68" s="29"/>
      <c r="FYK68" s="29"/>
      <c r="FYL68" s="29"/>
      <c r="FYM68" s="29"/>
      <c r="FYN68" s="29"/>
      <c r="FYO68" s="29"/>
      <c r="FYP68" s="29"/>
      <c r="FYQ68" s="29"/>
      <c r="FYR68" s="29"/>
      <c r="FYS68" s="29"/>
      <c r="FYT68" s="29"/>
      <c r="FYU68" s="29"/>
      <c r="FYV68" s="29"/>
      <c r="FYW68" s="29"/>
      <c r="FYX68" s="29"/>
      <c r="FYY68" s="29"/>
      <c r="FYZ68" s="29"/>
      <c r="FZA68" s="29"/>
      <c r="FZB68" s="29"/>
      <c r="FZC68" s="29"/>
      <c r="FZD68" s="29"/>
      <c r="FZE68" s="29"/>
      <c r="FZF68" s="29"/>
      <c r="FZG68" s="29"/>
      <c r="FZH68" s="29"/>
      <c r="FZI68" s="29"/>
      <c r="FZJ68" s="29"/>
      <c r="FZK68" s="29"/>
      <c r="FZL68" s="29"/>
      <c r="FZM68" s="29"/>
      <c r="FZN68" s="29"/>
      <c r="FZO68" s="29"/>
      <c r="FZP68" s="29"/>
      <c r="FZQ68" s="29"/>
      <c r="FZR68" s="29"/>
      <c r="FZS68" s="29"/>
      <c r="FZT68" s="29"/>
      <c r="FZU68" s="29"/>
      <c r="FZV68" s="29"/>
      <c r="FZW68" s="29"/>
      <c r="FZX68" s="29"/>
      <c r="FZY68" s="29"/>
      <c r="FZZ68" s="29"/>
      <c r="GAA68" s="29"/>
      <c r="GAB68" s="29"/>
      <c r="GAC68" s="29"/>
      <c r="GAD68" s="29"/>
      <c r="GAE68" s="29"/>
      <c r="GAF68" s="29"/>
      <c r="GAG68" s="29"/>
      <c r="GAH68" s="29"/>
      <c r="GAI68" s="29"/>
      <c r="GAJ68" s="29"/>
      <c r="GAK68" s="29"/>
      <c r="GAL68" s="29"/>
      <c r="GAM68" s="29"/>
      <c r="GAN68" s="29"/>
      <c r="GAO68" s="29"/>
      <c r="GAP68" s="29"/>
      <c r="GAQ68" s="29"/>
      <c r="GAR68" s="29"/>
      <c r="GAS68" s="29"/>
      <c r="GAT68" s="29"/>
      <c r="GAU68" s="29"/>
      <c r="GAV68" s="29"/>
      <c r="GAW68" s="29"/>
      <c r="GAX68" s="29"/>
      <c r="GAY68" s="29"/>
      <c r="GAZ68" s="29"/>
      <c r="GBA68" s="29"/>
      <c r="GBB68" s="29"/>
      <c r="GBC68" s="29"/>
      <c r="GBD68" s="29"/>
      <c r="GBE68" s="29"/>
      <c r="GBF68" s="29"/>
      <c r="GBG68" s="29"/>
      <c r="GBH68" s="29"/>
      <c r="GBI68" s="29"/>
      <c r="GBJ68" s="29"/>
      <c r="GBK68" s="29"/>
      <c r="GBL68" s="29"/>
      <c r="GBM68" s="29"/>
      <c r="GBN68" s="29"/>
      <c r="GBO68" s="29"/>
      <c r="GBP68" s="29"/>
      <c r="GBQ68" s="29"/>
      <c r="GBR68" s="29"/>
      <c r="GBS68" s="29"/>
      <c r="GBT68" s="29"/>
      <c r="GBU68" s="29"/>
      <c r="GBV68" s="29"/>
      <c r="GBW68" s="29"/>
      <c r="GBX68" s="29"/>
      <c r="GBY68" s="29"/>
      <c r="GBZ68" s="29"/>
      <c r="GCA68" s="29"/>
      <c r="GCB68" s="29"/>
      <c r="GCC68" s="29"/>
      <c r="GCD68" s="29"/>
      <c r="GCE68" s="29"/>
      <c r="GCF68" s="29"/>
      <c r="GCG68" s="29"/>
      <c r="GCH68" s="29"/>
      <c r="GCI68" s="29"/>
      <c r="GCJ68" s="29"/>
      <c r="GCK68" s="29"/>
      <c r="GCL68" s="29"/>
      <c r="GCM68" s="29"/>
      <c r="GCN68" s="29"/>
      <c r="GCO68" s="29"/>
      <c r="GCP68" s="29"/>
      <c r="GCQ68" s="29"/>
      <c r="GCR68" s="29"/>
      <c r="GCS68" s="29"/>
      <c r="GCT68" s="29"/>
      <c r="GCU68" s="29"/>
      <c r="GCV68" s="29"/>
      <c r="GCW68" s="29"/>
      <c r="GCX68" s="29"/>
      <c r="GCY68" s="29"/>
      <c r="GCZ68" s="29"/>
      <c r="GDA68" s="29"/>
      <c r="GDB68" s="29"/>
      <c r="GDC68" s="29"/>
      <c r="GDD68" s="29"/>
      <c r="GDE68" s="29"/>
      <c r="GDF68" s="29"/>
      <c r="GDG68" s="29"/>
      <c r="GDH68" s="29"/>
      <c r="GDI68" s="29"/>
      <c r="GDJ68" s="29"/>
      <c r="GDK68" s="29"/>
      <c r="GDL68" s="29"/>
      <c r="GDM68" s="29"/>
      <c r="GDN68" s="29"/>
      <c r="GDO68" s="29"/>
      <c r="GDP68" s="29"/>
      <c r="GDQ68" s="29"/>
      <c r="GDR68" s="29"/>
      <c r="GDS68" s="29"/>
      <c r="GDT68" s="29"/>
      <c r="GDU68" s="29"/>
      <c r="GDV68" s="29"/>
      <c r="GDW68" s="29"/>
      <c r="GDX68" s="29"/>
      <c r="GDY68" s="29"/>
      <c r="GDZ68" s="29"/>
      <c r="GEA68" s="29"/>
      <c r="GEB68" s="29"/>
      <c r="GEC68" s="29"/>
      <c r="GED68" s="29"/>
      <c r="GEE68" s="29"/>
      <c r="GEF68" s="29"/>
      <c r="GEG68" s="29"/>
      <c r="GEH68" s="29"/>
      <c r="GEI68" s="29"/>
      <c r="GEJ68" s="29"/>
      <c r="GEK68" s="29"/>
      <c r="GEL68" s="29"/>
      <c r="GEM68" s="29"/>
      <c r="GEN68" s="29"/>
      <c r="GEO68" s="29"/>
      <c r="GEP68" s="29"/>
      <c r="GEQ68" s="29"/>
      <c r="GER68" s="29"/>
      <c r="GES68" s="29"/>
      <c r="GET68" s="29"/>
      <c r="GEU68" s="29"/>
      <c r="GEV68" s="29"/>
      <c r="GEW68" s="29"/>
      <c r="GEX68" s="29"/>
      <c r="GEY68" s="29"/>
      <c r="GEZ68" s="29"/>
      <c r="GFA68" s="29"/>
      <c r="GFB68" s="29"/>
      <c r="GFC68" s="29"/>
      <c r="GFD68" s="29"/>
      <c r="GFE68" s="29"/>
      <c r="GFF68" s="29"/>
      <c r="GFG68" s="29"/>
      <c r="GFH68" s="29"/>
      <c r="GFI68" s="29"/>
      <c r="GFJ68" s="29"/>
      <c r="GFK68" s="29"/>
      <c r="GFL68" s="29"/>
      <c r="GFM68" s="29"/>
      <c r="GFN68" s="29"/>
      <c r="GFO68" s="29"/>
      <c r="GFP68" s="29"/>
      <c r="GFQ68" s="29"/>
      <c r="GFR68" s="29"/>
      <c r="GFS68" s="29"/>
      <c r="GFT68" s="29"/>
      <c r="GFU68" s="29"/>
      <c r="GFV68" s="29"/>
      <c r="GFW68" s="29"/>
      <c r="GFX68" s="29"/>
      <c r="GFY68" s="29"/>
      <c r="GFZ68" s="29"/>
      <c r="GGA68" s="29"/>
      <c r="GGB68" s="29"/>
      <c r="GGC68" s="29"/>
      <c r="GGD68" s="29"/>
      <c r="GGE68" s="29"/>
      <c r="GGF68" s="29"/>
      <c r="GGG68" s="29"/>
      <c r="GGH68" s="29"/>
      <c r="GGI68" s="29"/>
      <c r="GGJ68" s="29"/>
      <c r="GGK68" s="29"/>
      <c r="GGL68" s="29"/>
      <c r="GGM68" s="29"/>
      <c r="GGN68" s="29"/>
      <c r="GGO68" s="29"/>
      <c r="GGP68" s="29"/>
      <c r="GGQ68" s="29"/>
      <c r="GGR68" s="29"/>
      <c r="GGS68" s="29"/>
      <c r="GGT68" s="29"/>
      <c r="GGU68" s="29"/>
      <c r="GGV68" s="29"/>
      <c r="GGW68" s="29"/>
      <c r="GGX68" s="29"/>
      <c r="GGY68" s="29"/>
      <c r="GGZ68" s="29"/>
      <c r="GHA68" s="29"/>
      <c r="GHB68" s="29"/>
      <c r="GHC68" s="29"/>
      <c r="GHD68" s="29"/>
      <c r="GHE68" s="29"/>
      <c r="GHF68" s="29"/>
      <c r="GHG68" s="29"/>
      <c r="GHH68" s="29"/>
      <c r="GHI68" s="29"/>
      <c r="GHJ68" s="29"/>
      <c r="GHK68" s="29"/>
      <c r="GHL68" s="29"/>
      <c r="GHM68" s="29"/>
      <c r="GHN68" s="29"/>
      <c r="GHO68" s="29"/>
      <c r="GHP68" s="29"/>
      <c r="GHQ68" s="29"/>
      <c r="GHR68" s="29"/>
      <c r="GHS68" s="29"/>
      <c r="GHT68" s="29"/>
      <c r="GHU68" s="29"/>
      <c r="GHV68" s="29"/>
      <c r="GHW68" s="29"/>
      <c r="GHX68" s="29"/>
      <c r="GHY68" s="29"/>
      <c r="GHZ68" s="29"/>
      <c r="GIA68" s="29"/>
      <c r="GIB68" s="29"/>
      <c r="GIC68" s="29"/>
      <c r="GID68" s="29"/>
      <c r="GIE68" s="29"/>
      <c r="GIF68" s="29"/>
      <c r="GIG68" s="29"/>
      <c r="GIH68" s="29"/>
      <c r="GII68" s="29"/>
      <c r="GIJ68" s="29"/>
      <c r="GIK68" s="29"/>
      <c r="GIL68" s="29"/>
      <c r="GIM68" s="29"/>
      <c r="GIN68" s="29"/>
      <c r="GIO68" s="29"/>
      <c r="GIP68" s="29"/>
      <c r="GIQ68" s="29"/>
      <c r="GIR68" s="29"/>
      <c r="GIS68" s="29"/>
      <c r="GIT68" s="29"/>
      <c r="GIU68" s="29"/>
      <c r="GIV68" s="29"/>
      <c r="GIW68" s="29"/>
      <c r="GIX68" s="29"/>
      <c r="GIY68" s="29"/>
      <c r="GIZ68" s="29"/>
      <c r="GJA68" s="29"/>
      <c r="GJB68" s="29"/>
      <c r="GJC68" s="29"/>
      <c r="GJD68" s="29"/>
      <c r="GJE68" s="29"/>
      <c r="GJF68" s="29"/>
      <c r="GJG68" s="29"/>
      <c r="GJH68" s="29"/>
      <c r="GJI68" s="29"/>
      <c r="GJJ68" s="29"/>
      <c r="GJK68" s="29"/>
      <c r="GJL68" s="29"/>
      <c r="GJM68" s="29"/>
      <c r="GJN68" s="29"/>
      <c r="GJO68" s="29"/>
      <c r="GJP68" s="29"/>
      <c r="GJQ68" s="29"/>
      <c r="GJR68" s="29"/>
      <c r="GJS68" s="29"/>
      <c r="GJT68" s="29"/>
      <c r="GJU68" s="29"/>
      <c r="GJV68" s="29"/>
      <c r="GJW68" s="29"/>
      <c r="GJX68" s="29"/>
      <c r="GJY68" s="29"/>
      <c r="GJZ68" s="29"/>
      <c r="GKA68" s="29"/>
      <c r="GKB68" s="29"/>
      <c r="GKC68" s="29"/>
      <c r="GKD68" s="29"/>
      <c r="GKE68" s="29"/>
      <c r="GKF68" s="29"/>
      <c r="GKG68" s="29"/>
      <c r="GKH68" s="29"/>
      <c r="GKI68" s="29"/>
      <c r="GKJ68" s="29"/>
      <c r="GKK68" s="29"/>
      <c r="GKL68" s="29"/>
      <c r="GKM68" s="29"/>
      <c r="GKN68" s="29"/>
      <c r="GKO68" s="29"/>
      <c r="GKP68" s="29"/>
      <c r="GKQ68" s="29"/>
      <c r="GKR68" s="29"/>
      <c r="GKS68" s="29"/>
      <c r="GKT68" s="29"/>
      <c r="GKU68" s="29"/>
      <c r="GKV68" s="29"/>
      <c r="GKW68" s="29"/>
      <c r="GKX68" s="29"/>
      <c r="GKY68" s="29"/>
      <c r="GKZ68" s="29"/>
      <c r="GLA68" s="29"/>
      <c r="GLB68" s="29"/>
      <c r="GLC68" s="29"/>
      <c r="GLD68" s="29"/>
      <c r="GLE68" s="29"/>
      <c r="GLF68" s="29"/>
      <c r="GLG68" s="29"/>
      <c r="GLH68" s="29"/>
      <c r="GLI68" s="29"/>
      <c r="GLJ68" s="29"/>
      <c r="GLK68" s="29"/>
      <c r="GLL68" s="29"/>
      <c r="GLM68" s="29"/>
      <c r="GLN68" s="29"/>
      <c r="GLO68" s="29"/>
      <c r="GLP68" s="29"/>
      <c r="GLQ68" s="29"/>
      <c r="GLR68" s="29"/>
      <c r="GLS68" s="29"/>
      <c r="GLT68" s="29"/>
      <c r="GLU68" s="29"/>
      <c r="GLV68" s="29"/>
      <c r="GLW68" s="29"/>
      <c r="GLX68" s="29"/>
      <c r="GLY68" s="29"/>
      <c r="GLZ68" s="29"/>
      <c r="GMA68" s="29"/>
      <c r="GMB68" s="29"/>
      <c r="GMC68" s="29"/>
      <c r="GMD68" s="29"/>
      <c r="GME68" s="29"/>
      <c r="GMF68" s="29"/>
      <c r="GMG68" s="29"/>
      <c r="GMH68" s="29"/>
      <c r="GMI68" s="29"/>
      <c r="GMJ68" s="29"/>
      <c r="GMK68" s="29"/>
      <c r="GML68" s="29"/>
      <c r="GMM68" s="29"/>
      <c r="GMN68" s="29"/>
      <c r="GMO68" s="29"/>
      <c r="GMP68" s="29"/>
      <c r="GMQ68" s="29"/>
      <c r="GMR68" s="29"/>
      <c r="GMS68" s="29"/>
      <c r="GMT68" s="29"/>
      <c r="GMU68" s="29"/>
      <c r="GMV68" s="29"/>
      <c r="GMW68" s="29"/>
      <c r="GMX68" s="29"/>
      <c r="GMY68" s="29"/>
      <c r="GMZ68" s="29"/>
      <c r="GNA68" s="29"/>
      <c r="GNB68" s="29"/>
      <c r="GNC68" s="29"/>
      <c r="GND68" s="29"/>
      <c r="GNE68" s="29"/>
      <c r="GNF68" s="29"/>
      <c r="GNG68" s="29"/>
      <c r="GNH68" s="29"/>
      <c r="GNI68" s="29"/>
      <c r="GNJ68" s="29"/>
      <c r="GNK68" s="29"/>
      <c r="GNL68" s="29"/>
      <c r="GNM68" s="29"/>
      <c r="GNN68" s="29"/>
      <c r="GNO68" s="29"/>
      <c r="GNP68" s="29"/>
      <c r="GNQ68" s="29"/>
      <c r="GNR68" s="29"/>
      <c r="GNS68" s="29"/>
      <c r="GNT68" s="29"/>
      <c r="GNU68" s="29"/>
      <c r="GNV68" s="29"/>
      <c r="GNW68" s="29"/>
      <c r="GNX68" s="29"/>
      <c r="GNY68" s="29"/>
      <c r="GNZ68" s="29"/>
      <c r="GOA68" s="29"/>
      <c r="GOB68" s="29"/>
      <c r="GOC68" s="29"/>
      <c r="GOD68" s="29"/>
      <c r="GOE68" s="29"/>
      <c r="GOF68" s="29"/>
      <c r="GOG68" s="29"/>
      <c r="GOH68" s="29"/>
      <c r="GOI68" s="29"/>
      <c r="GOJ68" s="29"/>
      <c r="GOK68" s="29"/>
      <c r="GOL68" s="29"/>
      <c r="GOM68" s="29"/>
      <c r="GON68" s="29"/>
      <c r="GOO68" s="29"/>
      <c r="GOP68" s="29"/>
      <c r="GOQ68" s="29"/>
      <c r="GOR68" s="29"/>
      <c r="GOS68" s="29"/>
      <c r="GOT68" s="29"/>
      <c r="GOU68" s="29"/>
      <c r="GOV68" s="29"/>
      <c r="GOW68" s="29"/>
      <c r="GOX68" s="29"/>
      <c r="GOY68" s="29"/>
      <c r="GOZ68" s="29"/>
      <c r="GPA68" s="29"/>
      <c r="GPB68" s="29"/>
      <c r="GPC68" s="29"/>
      <c r="GPD68" s="29"/>
      <c r="GPE68" s="29"/>
      <c r="GPF68" s="29"/>
      <c r="GPG68" s="29"/>
      <c r="GPH68" s="29"/>
      <c r="GPI68" s="29"/>
      <c r="GPJ68" s="29"/>
      <c r="GPK68" s="29"/>
      <c r="GPL68" s="29"/>
      <c r="GPM68" s="29"/>
      <c r="GPN68" s="29"/>
      <c r="GPO68" s="29"/>
      <c r="GPP68" s="29"/>
      <c r="GPQ68" s="29"/>
      <c r="GPR68" s="29"/>
      <c r="GPS68" s="29"/>
      <c r="GPT68" s="29"/>
      <c r="GPU68" s="29"/>
      <c r="GPV68" s="29"/>
      <c r="GPW68" s="29"/>
      <c r="GPX68" s="29"/>
      <c r="GPY68" s="29"/>
      <c r="GPZ68" s="29"/>
      <c r="GQA68" s="29"/>
      <c r="GQB68" s="29"/>
      <c r="GQC68" s="29"/>
      <c r="GQD68" s="29"/>
      <c r="GQE68" s="29"/>
      <c r="GQF68" s="29"/>
      <c r="GQG68" s="29"/>
      <c r="GQH68" s="29"/>
      <c r="GQI68" s="29"/>
      <c r="GQJ68" s="29"/>
      <c r="GQK68" s="29"/>
      <c r="GQL68" s="29"/>
      <c r="GQM68" s="29"/>
      <c r="GQN68" s="29"/>
      <c r="GQO68" s="29"/>
      <c r="GQP68" s="29"/>
      <c r="GQQ68" s="29"/>
      <c r="GQR68" s="29"/>
      <c r="GQS68" s="29"/>
      <c r="GQT68" s="29"/>
      <c r="GQU68" s="29"/>
      <c r="GQV68" s="29"/>
      <c r="GQW68" s="29"/>
      <c r="GQX68" s="29"/>
      <c r="GQY68" s="29"/>
      <c r="GQZ68" s="29"/>
      <c r="GRA68" s="29"/>
      <c r="GRB68" s="29"/>
      <c r="GRC68" s="29"/>
      <c r="GRD68" s="29"/>
      <c r="GRE68" s="29"/>
      <c r="GRF68" s="29"/>
      <c r="GRG68" s="29"/>
      <c r="GRH68" s="29"/>
      <c r="GRI68" s="29"/>
      <c r="GRJ68" s="29"/>
      <c r="GRK68" s="29"/>
      <c r="GRL68" s="29"/>
      <c r="GRM68" s="29"/>
      <c r="GRN68" s="29"/>
      <c r="GRO68" s="29"/>
      <c r="GRP68" s="29"/>
      <c r="GRQ68" s="29"/>
      <c r="GRR68" s="29"/>
      <c r="GRS68" s="29"/>
      <c r="GRT68" s="29"/>
      <c r="GRU68" s="29"/>
      <c r="GRV68" s="29"/>
      <c r="GRW68" s="29"/>
      <c r="GRX68" s="29"/>
      <c r="GRY68" s="29"/>
      <c r="GRZ68" s="29"/>
      <c r="GSA68" s="29"/>
      <c r="GSB68" s="29"/>
      <c r="GSC68" s="29"/>
      <c r="GSD68" s="29"/>
      <c r="GSE68" s="29"/>
      <c r="GSF68" s="29"/>
      <c r="GSG68" s="29"/>
      <c r="GSH68" s="29"/>
      <c r="GSI68" s="29"/>
      <c r="GSJ68" s="29"/>
      <c r="GSK68" s="29"/>
      <c r="GSL68" s="29"/>
      <c r="GSM68" s="29"/>
      <c r="GSN68" s="29"/>
      <c r="GSO68" s="29"/>
      <c r="GSP68" s="29"/>
      <c r="GSQ68" s="29"/>
      <c r="GSR68" s="29"/>
      <c r="GSS68" s="29"/>
      <c r="GST68" s="29"/>
      <c r="GSU68" s="29"/>
      <c r="GSV68" s="29"/>
      <c r="GSW68" s="29"/>
      <c r="GSX68" s="29"/>
      <c r="GSY68" s="29"/>
      <c r="GSZ68" s="29"/>
      <c r="GTA68" s="29"/>
      <c r="GTB68" s="29"/>
      <c r="GTC68" s="29"/>
      <c r="GTD68" s="29"/>
      <c r="GTE68" s="29"/>
      <c r="GTF68" s="29"/>
      <c r="GTG68" s="29"/>
      <c r="GTH68" s="29"/>
      <c r="GTI68" s="29"/>
      <c r="GTJ68" s="29"/>
      <c r="GTK68" s="29"/>
      <c r="GTL68" s="29"/>
      <c r="GTM68" s="29"/>
      <c r="GTN68" s="29"/>
      <c r="GTO68" s="29"/>
      <c r="GTP68" s="29"/>
      <c r="GTQ68" s="29"/>
      <c r="GTR68" s="29"/>
      <c r="GTS68" s="29"/>
      <c r="GTT68" s="29"/>
      <c r="GTU68" s="29"/>
      <c r="GTV68" s="29"/>
      <c r="GTW68" s="29"/>
      <c r="GTX68" s="29"/>
      <c r="GTY68" s="29"/>
      <c r="GTZ68" s="29"/>
      <c r="GUA68" s="29"/>
      <c r="GUB68" s="29"/>
      <c r="GUC68" s="29"/>
      <c r="GUD68" s="29"/>
      <c r="GUE68" s="29"/>
      <c r="GUF68" s="29"/>
      <c r="GUG68" s="29"/>
      <c r="GUH68" s="29"/>
      <c r="GUI68" s="29"/>
      <c r="GUJ68" s="29"/>
      <c r="GUK68" s="29"/>
      <c r="GUL68" s="29"/>
      <c r="GUM68" s="29"/>
      <c r="GUN68" s="29"/>
      <c r="GUO68" s="29"/>
      <c r="GUP68" s="29"/>
      <c r="GUQ68" s="29"/>
      <c r="GUR68" s="29"/>
      <c r="GUS68" s="29"/>
      <c r="GUT68" s="29"/>
      <c r="GUU68" s="29"/>
      <c r="GUV68" s="29"/>
      <c r="GUW68" s="29"/>
      <c r="GUX68" s="29"/>
      <c r="GUY68" s="29"/>
      <c r="GUZ68" s="29"/>
      <c r="GVA68" s="29"/>
      <c r="GVB68" s="29"/>
      <c r="GVC68" s="29"/>
      <c r="GVD68" s="29"/>
      <c r="GVE68" s="29"/>
      <c r="GVF68" s="29"/>
      <c r="GVG68" s="29"/>
      <c r="GVH68" s="29"/>
      <c r="GVI68" s="29"/>
      <c r="GVJ68" s="29"/>
      <c r="GVK68" s="29"/>
      <c r="GVL68" s="29"/>
      <c r="GVM68" s="29"/>
      <c r="GVN68" s="29"/>
      <c r="GVO68" s="29"/>
      <c r="GVP68" s="29"/>
      <c r="GVQ68" s="29"/>
      <c r="GVR68" s="29"/>
      <c r="GVS68" s="29"/>
      <c r="GVT68" s="29"/>
      <c r="GVU68" s="29"/>
      <c r="GVV68" s="29"/>
      <c r="GVW68" s="29"/>
      <c r="GVX68" s="29"/>
      <c r="GVY68" s="29"/>
      <c r="GVZ68" s="29"/>
      <c r="GWA68" s="29"/>
      <c r="GWB68" s="29"/>
      <c r="GWC68" s="29"/>
      <c r="GWD68" s="29"/>
      <c r="GWE68" s="29"/>
      <c r="GWF68" s="29"/>
      <c r="GWG68" s="29"/>
      <c r="GWH68" s="29"/>
      <c r="GWI68" s="29"/>
      <c r="GWJ68" s="29"/>
      <c r="GWK68" s="29"/>
      <c r="GWL68" s="29"/>
      <c r="GWM68" s="29"/>
      <c r="GWN68" s="29"/>
      <c r="GWO68" s="29"/>
      <c r="GWP68" s="29"/>
      <c r="GWQ68" s="29"/>
      <c r="GWR68" s="29"/>
      <c r="GWS68" s="29"/>
      <c r="GWT68" s="29"/>
      <c r="GWU68" s="29"/>
      <c r="GWV68" s="29"/>
      <c r="GWW68" s="29"/>
      <c r="GWX68" s="29"/>
      <c r="GWY68" s="29"/>
      <c r="GWZ68" s="29"/>
      <c r="GXA68" s="29"/>
      <c r="GXB68" s="29"/>
      <c r="GXC68" s="29"/>
      <c r="GXD68" s="29"/>
      <c r="GXE68" s="29"/>
      <c r="GXF68" s="29"/>
      <c r="GXG68" s="29"/>
      <c r="GXH68" s="29"/>
      <c r="GXI68" s="29"/>
      <c r="GXJ68" s="29"/>
      <c r="GXK68" s="29"/>
      <c r="GXL68" s="29"/>
      <c r="GXM68" s="29"/>
      <c r="GXN68" s="29"/>
      <c r="GXO68" s="29"/>
      <c r="GXP68" s="29"/>
      <c r="GXQ68" s="29"/>
      <c r="GXR68" s="29"/>
      <c r="GXS68" s="29"/>
      <c r="GXT68" s="29"/>
      <c r="GXU68" s="29"/>
      <c r="GXV68" s="29"/>
      <c r="GXW68" s="29"/>
      <c r="GXX68" s="29"/>
      <c r="GXY68" s="29"/>
      <c r="GXZ68" s="29"/>
      <c r="GYA68" s="29"/>
      <c r="GYB68" s="29"/>
      <c r="GYC68" s="29"/>
      <c r="GYD68" s="29"/>
      <c r="GYE68" s="29"/>
      <c r="GYF68" s="29"/>
      <c r="GYG68" s="29"/>
      <c r="GYH68" s="29"/>
      <c r="GYI68" s="29"/>
      <c r="GYJ68" s="29"/>
      <c r="GYK68" s="29"/>
      <c r="GYL68" s="29"/>
      <c r="GYM68" s="29"/>
      <c r="GYN68" s="29"/>
      <c r="GYO68" s="29"/>
      <c r="GYP68" s="29"/>
      <c r="GYQ68" s="29"/>
      <c r="GYR68" s="29"/>
      <c r="GYS68" s="29"/>
      <c r="GYT68" s="29"/>
      <c r="GYU68" s="29"/>
      <c r="GYV68" s="29"/>
      <c r="GYW68" s="29"/>
      <c r="GYX68" s="29"/>
      <c r="GYY68" s="29"/>
      <c r="GYZ68" s="29"/>
      <c r="GZA68" s="29"/>
      <c r="GZB68" s="29"/>
      <c r="GZC68" s="29"/>
      <c r="GZD68" s="29"/>
      <c r="GZE68" s="29"/>
      <c r="GZF68" s="29"/>
      <c r="GZG68" s="29"/>
      <c r="GZH68" s="29"/>
      <c r="GZI68" s="29"/>
      <c r="GZJ68" s="29"/>
      <c r="GZK68" s="29"/>
      <c r="GZL68" s="29"/>
      <c r="GZM68" s="29"/>
      <c r="GZN68" s="29"/>
      <c r="GZO68" s="29"/>
      <c r="GZP68" s="29"/>
      <c r="GZQ68" s="29"/>
      <c r="GZR68" s="29"/>
      <c r="GZS68" s="29"/>
      <c r="GZT68" s="29"/>
      <c r="GZU68" s="29"/>
      <c r="GZV68" s="29"/>
      <c r="GZW68" s="29"/>
      <c r="GZX68" s="29"/>
      <c r="GZY68" s="29"/>
      <c r="GZZ68" s="29"/>
      <c r="HAA68" s="29"/>
      <c r="HAB68" s="29"/>
      <c r="HAC68" s="29"/>
      <c r="HAD68" s="29"/>
      <c r="HAE68" s="29"/>
      <c r="HAF68" s="29"/>
      <c r="HAG68" s="29"/>
      <c r="HAH68" s="29"/>
      <c r="HAI68" s="29"/>
      <c r="HAJ68" s="29"/>
      <c r="HAK68" s="29"/>
      <c r="HAL68" s="29"/>
      <c r="HAM68" s="29"/>
      <c r="HAN68" s="29"/>
      <c r="HAO68" s="29"/>
      <c r="HAP68" s="29"/>
      <c r="HAQ68" s="29"/>
      <c r="HAR68" s="29"/>
      <c r="HAS68" s="29"/>
      <c r="HAT68" s="29"/>
      <c r="HAU68" s="29"/>
      <c r="HAV68" s="29"/>
      <c r="HAW68" s="29"/>
      <c r="HAX68" s="29"/>
      <c r="HAY68" s="29"/>
      <c r="HAZ68" s="29"/>
      <c r="HBA68" s="29"/>
      <c r="HBB68" s="29"/>
      <c r="HBC68" s="29"/>
      <c r="HBD68" s="29"/>
      <c r="HBE68" s="29"/>
      <c r="HBF68" s="29"/>
      <c r="HBG68" s="29"/>
      <c r="HBH68" s="29"/>
      <c r="HBI68" s="29"/>
      <c r="HBJ68" s="29"/>
      <c r="HBK68" s="29"/>
      <c r="HBL68" s="29"/>
      <c r="HBM68" s="29"/>
      <c r="HBN68" s="29"/>
      <c r="HBO68" s="29"/>
      <c r="HBP68" s="29"/>
      <c r="HBQ68" s="29"/>
      <c r="HBR68" s="29"/>
      <c r="HBS68" s="29"/>
      <c r="HBT68" s="29"/>
      <c r="HBU68" s="29"/>
      <c r="HBV68" s="29"/>
      <c r="HBW68" s="29"/>
      <c r="HBX68" s="29"/>
      <c r="HBY68" s="29"/>
      <c r="HBZ68" s="29"/>
      <c r="HCA68" s="29"/>
      <c r="HCB68" s="29"/>
      <c r="HCC68" s="29"/>
      <c r="HCD68" s="29"/>
      <c r="HCE68" s="29"/>
      <c r="HCF68" s="29"/>
      <c r="HCG68" s="29"/>
      <c r="HCH68" s="29"/>
      <c r="HCI68" s="29"/>
      <c r="HCJ68" s="29"/>
      <c r="HCK68" s="29"/>
      <c r="HCL68" s="29"/>
      <c r="HCM68" s="29"/>
      <c r="HCN68" s="29"/>
      <c r="HCO68" s="29"/>
      <c r="HCP68" s="29"/>
      <c r="HCQ68" s="29"/>
      <c r="HCR68" s="29"/>
      <c r="HCS68" s="29"/>
      <c r="HCT68" s="29"/>
      <c r="HCU68" s="29"/>
      <c r="HCV68" s="29"/>
      <c r="HCW68" s="29"/>
      <c r="HCX68" s="29"/>
      <c r="HCY68" s="29"/>
      <c r="HCZ68" s="29"/>
      <c r="HDA68" s="29"/>
      <c r="HDB68" s="29"/>
      <c r="HDC68" s="29"/>
      <c r="HDD68" s="29"/>
      <c r="HDE68" s="29"/>
      <c r="HDF68" s="29"/>
      <c r="HDG68" s="29"/>
      <c r="HDH68" s="29"/>
      <c r="HDI68" s="29"/>
      <c r="HDJ68" s="29"/>
      <c r="HDK68" s="29"/>
      <c r="HDL68" s="29"/>
      <c r="HDM68" s="29"/>
      <c r="HDN68" s="29"/>
      <c r="HDO68" s="29"/>
      <c r="HDP68" s="29"/>
      <c r="HDQ68" s="29"/>
      <c r="HDR68" s="29"/>
      <c r="HDS68" s="29"/>
      <c r="HDT68" s="29"/>
      <c r="HDU68" s="29"/>
      <c r="HDV68" s="29"/>
      <c r="HDW68" s="29"/>
      <c r="HDX68" s="29"/>
      <c r="HDY68" s="29"/>
      <c r="HDZ68" s="29"/>
      <c r="HEA68" s="29"/>
      <c r="HEB68" s="29"/>
      <c r="HEC68" s="29"/>
      <c r="HED68" s="29"/>
      <c r="HEE68" s="29"/>
      <c r="HEF68" s="29"/>
      <c r="HEG68" s="29"/>
      <c r="HEH68" s="29"/>
      <c r="HEI68" s="29"/>
      <c r="HEJ68" s="29"/>
      <c r="HEK68" s="29"/>
      <c r="HEL68" s="29"/>
      <c r="HEM68" s="29"/>
      <c r="HEN68" s="29"/>
      <c r="HEO68" s="29"/>
      <c r="HEP68" s="29"/>
      <c r="HEQ68" s="29"/>
      <c r="HER68" s="29"/>
      <c r="HES68" s="29"/>
      <c r="HET68" s="29"/>
      <c r="HEU68" s="29"/>
      <c r="HEV68" s="29"/>
      <c r="HEW68" s="29"/>
      <c r="HEX68" s="29"/>
      <c r="HEY68" s="29"/>
      <c r="HEZ68" s="29"/>
      <c r="HFA68" s="29"/>
      <c r="HFB68" s="29"/>
      <c r="HFC68" s="29"/>
      <c r="HFD68" s="29"/>
      <c r="HFE68" s="29"/>
      <c r="HFF68" s="29"/>
      <c r="HFG68" s="29"/>
      <c r="HFH68" s="29"/>
      <c r="HFI68" s="29"/>
      <c r="HFJ68" s="29"/>
      <c r="HFK68" s="29"/>
      <c r="HFL68" s="29"/>
      <c r="HFM68" s="29"/>
      <c r="HFN68" s="29"/>
      <c r="HFO68" s="29"/>
      <c r="HFP68" s="29"/>
      <c r="HFQ68" s="29"/>
      <c r="HFR68" s="29"/>
      <c r="HFS68" s="29"/>
      <c r="HFT68" s="29"/>
      <c r="HFU68" s="29"/>
      <c r="HFV68" s="29"/>
      <c r="HFW68" s="29"/>
      <c r="HFX68" s="29"/>
      <c r="HFY68" s="29"/>
      <c r="HFZ68" s="29"/>
      <c r="HGA68" s="29"/>
      <c r="HGB68" s="29"/>
      <c r="HGC68" s="29"/>
      <c r="HGD68" s="29"/>
      <c r="HGE68" s="29"/>
      <c r="HGF68" s="29"/>
      <c r="HGG68" s="29"/>
      <c r="HGH68" s="29"/>
      <c r="HGI68" s="29"/>
      <c r="HGJ68" s="29"/>
      <c r="HGK68" s="29"/>
      <c r="HGL68" s="29"/>
      <c r="HGM68" s="29"/>
      <c r="HGN68" s="29"/>
      <c r="HGO68" s="29"/>
      <c r="HGP68" s="29"/>
      <c r="HGQ68" s="29"/>
      <c r="HGR68" s="29"/>
      <c r="HGS68" s="29"/>
      <c r="HGT68" s="29"/>
      <c r="HGU68" s="29"/>
      <c r="HGV68" s="29"/>
      <c r="HGW68" s="29"/>
      <c r="HGX68" s="29"/>
      <c r="HGY68" s="29"/>
      <c r="HGZ68" s="29"/>
      <c r="HHA68" s="29"/>
      <c r="HHB68" s="29"/>
      <c r="HHC68" s="29"/>
      <c r="HHD68" s="29"/>
      <c r="HHE68" s="29"/>
      <c r="HHF68" s="29"/>
      <c r="HHG68" s="29"/>
      <c r="HHH68" s="29"/>
      <c r="HHI68" s="29"/>
      <c r="HHJ68" s="29"/>
      <c r="HHK68" s="29"/>
      <c r="HHL68" s="29"/>
      <c r="HHM68" s="29"/>
      <c r="HHN68" s="29"/>
      <c r="HHO68" s="29"/>
      <c r="HHP68" s="29"/>
      <c r="HHQ68" s="29"/>
      <c r="HHR68" s="29"/>
      <c r="HHS68" s="29"/>
      <c r="HHT68" s="29"/>
      <c r="HHU68" s="29"/>
      <c r="HHV68" s="29"/>
      <c r="HHW68" s="29"/>
      <c r="HHX68" s="29"/>
      <c r="HHY68" s="29"/>
      <c r="HHZ68" s="29"/>
      <c r="HIA68" s="29"/>
      <c r="HIB68" s="29"/>
      <c r="HIC68" s="29"/>
      <c r="HID68" s="29"/>
      <c r="HIE68" s="29"/>
      <c r="HIF68" s="29"/>
      <c r="HIG68" s="29"/>
      <c r="HIH68" s="29"/>
      <c r="HII68" s="29"/>
      <c r="HIJ68" s="29"/>
      <c r="HIK68" s="29"/>
      <c r="HIL68" s="29"/>
      <c r="HIM68" s="29"/>
      <c r="HIN68" s="29"/>
      <c r="HIO68" s="29"/>
      <c r="HIP68" s="29"/>
      <c r="HIQ68" s="29"/>
      <c r="HIR68" s="29"/>
      <c r="HIS68" s="29"/>
      <c r="HIT68" s="29"/>
      <c r="HIU68" s="29"/>
      <c r="HIV68" s="29"/>
      <c r="HIW68" s="29"/>
      <c r="HIX68" s="29"/>
      <c r="HIY68" s="29"/>
      <c r="HIZ68" s="29"/>
      <c r="HJA68" s="29"/>
      <c r="HJB68" s="29"/>
      <c r="HJC68" s="29"/>
      <c r="HJD68" s="29"/>
      <c r="HJE68" s="29"/>
      <c r="HJF68" s="29"/>
      <c r="HJG68" s="29"/>
      <c r="HJH68" s="29"/>
      <c r="HJI68" s="29"/>
      <c r="HJJ68" s="29"/>
      <c r="HJK68" s="29"/>
      <c r="HJL68" s="29"/>
      <c r="HJM68" s="29"/>
      <c r="HJN68" s="29"/>
      <c r="HJO68" s="29"/>
      <c r="HJP68" s="29"/>
      <c r="HJQ68" s="29"/>
      <c r="HJR68" s="29"/>
      <c r="HJS68" s="29"/>
      <c r="HJT68" s="29"/>
      <c r="HJU68" s="29"/>
      <c r="HJV68" s="29"/>
      <c r="HJW68" s="29"/>
      <c r="HJX68" s="29"/>
      <c r="HJY68" s="29"/>
      <c r="HJZ68" s="29"/>
      <c r="HKA68" s="29"/>
      <c r="HKB68" s="29"/>
      <c r="HKC68" s="29"/>
      <c r="HKD68" s="29"/>
      <c r="HKE68" s="29"/>
      <c r="HKF68" s="29"/>
      <c r="HKG68" s="29"/>
      <c r="HKH68" s="29"/>
      <c r="HKI68" s="29"/>
      <c r="HKJ68" s="29"/>
      <c r="HKK68" s="29"/>
      <c r="HKL68" s="29"/>
      <c r="HKM68" s="29"/>
      <c r="HKN68" s="29"/>
      <c r="HKO68" s="29"/>
      <c r="HKP68" s="29"/>
      <c r="HKQ68" s="29"/>
      <c r="HKR68" s="29"/>
      <c r="HKS68" s="29"/>
      <c r="HKT68" s="29"/>
      <c r="HKU68" s="29"/>
      <c r="HKV68" s="29"/>
      <c r="HKW68" s="29"/>
      <c r="HKX68" s="29"/>
      <c r="HKY68" s="29"/>
      <c r="HKZ68" s="29"/>
      <c r="HLA68" s="29"/>
      <c r="HLB68" s="29"/>
      <c r="HLC68" s="29"/>
      <c r="HLD68" s="29"/>
      <c r="HLE68" s="29"/>
      <c r="HLF68" s="29"/>
      <c r="HLG68" s="29"/>
      <c r="HLH68" s="29"/>
      <c r="HLI68" s="29"/>
      <c r="HLJ68" s="29"/>
      <c r="HLK68" s="29"/>
      <c r="HLL68" s="29"/>
      <c r="HLM68" s="29"/>
      <c r="HLN68" s="29"/>
      <c r="HLO68" s="29"/>
      <c r="HLP68" s="29"/>
      <c r="HLQ68" s="29"/>
      <c r="HLR68" s="29"/>
      <c r="HLS68" s="29"/>
      <c r="HLT68" s="29"/>
      <c r="HLU68" s="29"/>
      <c r="HLV68" s="29"/>
      <c r="HLW68" s="29"/>
      <c r="HLX68" s="29"/>
      <c r="HLY68" s="29"/>
      <c r="HLZ68" s="29"/>
      <c r="HMA68" s="29"/>
      <c r="HMB68" s="29"/>
      <c r="HMC68" s="29"/>
      <c r="HMD68" s="29"/>
      <c r="HME68" s="29"/>
      <c r="HMF68" s="29"/>
      <c r="HMG68" s="29"/>
      <c r="HMH68" s="29"/>
      <c r="HMI68" s="29"/>
      <c r="HMJ68" s="29"/>
      <c r="HMK68" s="29"/>
      <c r="HML68" s="29"/>
      <c r="HMM68" s="29"/>
      <c r="HMN68" s="29"/>
      <c r="HMO68" s="29"/>
      <c r="HMP68" s="29"/>
      <c r="HMQ68" s="29"/>
      <c r="HMR68" s="29"/>
      <c r="HMS68" s="29"/>
      <c r="HMT68" s="29"/>
      <c r="HMU68" s="29"/>
      <c r="HMV68" s="29"/>
      <c r="HMW68" s="29"/>
      <c r="HMX68" s="29"/>
      <c r="HMY68" s="29"/>
      <c r="HMZ68" s="29"/>
      <c r="HNA68" s="29"/>
      <c r="HNB68" s="29"/>
      <c r="HNC68" s="29"/>
      <c r="HND68" s="29"/>
      <c r="HNE68" s="29"/>
      <c r="HNF68" s="29"/>
      <c r="HNG68" s="29"/>
      <c r="HNH68" s="29"/>
      <c r="HNI68" s="29"/>
      <c r="HNJ68" s="29"/>
      <c r="HNK68" s="29"/>
      <c r="HNL68" s="29"/>
      <c r="HNM68" s="29"/>
      <c r="HNN68" s="29"/>
      <c r="HNO68" s="29"/>
      <c r="HNP68" s="29"/>
      <c r="HNQ68" s="29"/>
      <c r="HNR68" s="29"/>
      <c r="HNS68" s="29"/>
      <c r="HNT68" s="29"/>
      <c r="HNU68" s="29"/>
      <c r="HNV68" s="29"/>
      <c r="HNW68" s="29"/>
      <c r="HNX68" s="29"/>
      <c r="HNY68" s="29"/>
      <c r="HNZ68" s="29"/>
      <c r="HOA68" s="29"/>
      <c r="HOB68" s="29"/>
      <c r="HOC68" s="29"/>
      <c r="HOD68" s="29"/>
      <c r="HOE68" s="29"/>
      <c r="HOF68" s="29"/>
      <c r="HOG68" s="29"/>
      <c r="HOH68" s="29"/>
      <c r="HOI68" s="29"/>
      <c r="HOJ68" s="29"/>
      <c r="HOK68" s="29"/>
      <c r="HOL68" s="29"/>
      <c r="HOM68" s="29"/>
      <c r="HON68" s="29"/>
      <c r="HOO68" s="29"/>
      <c r="HOP68" s="29"/>
      <c r="HOQ68" s="29"/>
      <c r="HOR68" s="29"/>
      <c r="HOS68" s="29"/>
      <c r="HOT68" s="29"/>
      <c r="HOU68" s="29"/>
      <c r="HOV68" s="29"/>
      <c r="HOW68" s="29"/>
      <c r="HOX68" s="29"/>
      <c r="HOY68" s="29"/>
      <c r="HOZ68" s="29"/>
      <c r="HPA68" s="29"/>
      <c r="HPB68" s="29"/>
      <c r="HPC68" s="29"/>
      <c r="HPD68" s="29"/>
      <c r="HPE68" s="29"/>
      <c r="HPF68" s="29"/>
      <c r="HPG68" s="29"/>
      <c r="HPH68" s="29"/>
      <c r="HPI68" s="29"/>
      <c r="HPJ68" s="29"/>
      <c r="HPK68" s="29"/>
      <c r="HPL68" s="29"/>
      <c r="HPM68" s="29"/>
      <c r="HPN68" s="29"/>
      <c r="HPO68" s="29"/>
      <c r="HPP68" s="29"/>
      <c r="HPQ68" s="29"/>
      <c r="HPR68" s="29"/>
      <c r="HPS68" s="29"/>
      <c r="HPT68" s="29"/>
      <c r="HPU68" s="29"/>
      <c r="HPV68" s="29"/>
      <c r="HPW68" s="29"/>
      <c r="HPX68" s="29"/>
      <c r="HPY68" s="29"/>
      <c r="HPZ68" s="29"/>
      <c r="HQA68" s="29"/>
      <c r="HQB68" s="29"/>
      <c r="HQC68" s="29"/>
      <c r="HQD68" s="29"/>
      <c r="HQE68" s="29"/>
      <c r="HQF68" s="29"/>
      <c r="HQG68" s="29"/>
      <c r="HQH68" s="29"/>
      <c r="HQI68" s="29"/>
      <c r="HQJ68" s="29"/>
      <c r="HQK68" s="29"/>
      <c r="HQL68" s="29"/>
      <c r="HQM68" s="29"/>
      <c r="HQN68" s="29"/>
      <c r="HQO68" s="29"/>
      <c r="HQP68" s="29"/>
      <c r="HQQ68" s="29"/>
      <c r="HQR68" s="29"/>
      <c r="HQS68" s="29"/>
      <c r="HQT68" s="29"/>
      <c r="HQU68" s="29"/>
      <c r="HQV68" s="29"/>
      <c r="HQW68" s="29"/>
      <c r="HQX68" s="29"/>
      <c r="HQY68" s="29"/>
      <c r="HQZ68" s="29"/>
      <c r="HRA68" s="29"/>
      <c r="HRB68" s="29"/>
      <c r="HRC68" s="29"/>
      <c r="HRD68" s="29"/>
      <c r="HRE68" s="29"/>
      <c r="HRF68" s="29"/>
      <c r="HRG68" s="29"/>
      <c r="HRH68" s="29"/>
      <c r="HRI68" s="29"/>
      <c r="HRJ68" s="29"/>
      <c r="HRK68" s="29"/>
      <c r="HRL68" s="29"/>
      <c r="HRM68" s="29"/>
      <c r="HRN68" s="29"/>
      <c r="HRO68" s="29"/>
      <c r="HRP68" s="29"/>
      <c r="HRQ68" s="29"/>
      <c r="HRR68" s="29"/>
      <c r="HRS68" s="29"/>
      <c r="HRT68" s="29"/>
      <c r="HRU68" s="29"/>
      <c r="HRV68" s="29"/>
      <c r="HRW68" s="29"/>
      <c r="HRX68" s="29"/>
      <c r="HRY68" s="29"/>
      <c r="HRZ68" s="29"/>
      <c r="HSA68" s="29"/>
      <c r="HSB68" s="29"/>
      <c r="HSC68" s="29"/>
      <c r="HSD68" s="29"/>
      <c r="HSE68" s="29"/>
      <c r="HSF68" s="29"/>
      <c r="HSG68" s="29"/>
      <c r="HSH68" s="29"/>
      <c r="HSI68" s="29"/>
      <c r="HSJ68" s="29"/>
      <c r="HSK68" s="29"/>
      <c r="HSL68" s="29"/>
      <c r="HSM68" s="29"/>
      <c r="HSN68" s="29"/>
      <c r="HSO68" s="29"/>
      <c r="HSP68" s="29"/>
      <c r="HSQ68" s="29"/>
      <c r="HSR68" s="29"/>
      <c r="HSS68" s="29"/>
      <c r="HST68" s="29"/>
      <c r="HSU68" s="29"/>
      <c r="HSV68" s="29"/>
      <c r="HSW68" s="29"/>
      <c r="HSX68" s="29"/>
      <c r="HSY68" s="29"/>
      <c r="HSZ68" s="29"/>
      <c r="HTA68" s="29"/>
      <c r="HTB68" s="29"/>
      <c r="HTC68" s="29"/>
      <c r="HTD68" s="29"/>
      <c r="HTE68" s="29"/>
      <c r="HTF68" s="29"/>
      <c r="HTG68" s="29"/>
      <c r="HTH68" s="29"/>
      <c r="HTI68" s="29"/>
      <c r="HTJ68" s="29"/>
      <c r="HTK68" s="29"/>
      <c r="HTL68" s="29"/>
      <c r="HTM68" s="29"/>
      <c r="HTN68" s="29"/>
      <c r="HTO68" s="29"/>
      <c r="HTP68" s="29"/>
      <c r="HTQ68" s="29"/>
      <c r="HTR68" s="29"/>
      <c r="HTS68" s="29"/>
      <c r="HTT68" s="29"/>
      <c r="HTU68" s="29"/>
      <c r="HTV68" s="29"/>
      <c r="HTW68" s="29"/>
      <c r="HTX68" s="29"/>
      <c r="HTY68" s="29"/>
      <c r="HTZ68" s="29"/>
      <c r="HUA68" s="29"/>
      <c r="HUB68" s="29"/>
      <c r="HUC68" s="29"/>
      <c r="HUD68" s="29"/>
      <c r="HUE68" s="29"/>
      <c r="HUF68" s="29"/>
      <c r="HUG68" s="29"/>
      <c r="HUH68" s="29"/>
      <c r="HUI68" s="29"/>
      <c r="HUJ68" s="29"/>
      <c r="HUK68" s="29"/>
      <c r="HUL68" s="29"/>
      <c r="HUM68" s="29"/>
      <c r="HUN68" s="29"/>
      <c r="HUO68" s="29"/>
      <c r="HUP68" s="29"/>
      <c r="HUQ68" s="29"/>
      <c r="HUR68" s="29"/>
      <c r="HUS68" s="29"/>
      <c r="HUT68" s="29"/>
      <c r="HUU68" s="29"/>
      <c r="HUV68" s="29"/>
      <c r="HUW68" s="29"/>
      <c r="HUX68" s="29"/>
      <c r="HUY68" s="29"/>
      <c r="HUZ68" s="29"/>
      <c r="HVA68" s="29"/>
      <c r="HVB68" s="29"/>
      <c r="HVC68" s="29"/>
      <c r="HVD68" s="29"/>
      <c r="HVE68" s="29"/>
      <c r="HVF68" s="29"/>
      <c r="HVG68" s="29"/>
      <c r="HVH68" s="29"/>
      <c r="HVI68" s="29"/>
      <c r="HVJ68" s="29"/>
      <c r="HVK68" s="29"/>
      <c r="HVL68" s="29"/>
      <c r="HVM68" s="29"/>
      <c r="HVN68" s="29"/>
      <c r="HVO68" s="29"/>
      <c r="HVP68" s="29"/>
      <c r="HVQ68" s="29"/>
      <c r="HVR68" s="29"/>
      <c r="HVS68" s="29"/>
      <c r="HVT68" s="29"/>
      <c r="HVU68" s="29"/>
      <c r="HVV68" s="29"/>
      <c r="HVW68" s="29"/>
      <c r="HVX68" s="29"/>
      <c r="HVY68" s="29"/>
      <c r="HVZ68" s="29"/>
      <c r="HWA68" s="29"/>
      <c r="HWB68" s="29"/>
      <c r="HWC68" s="29"/>
      <c r="HWD68" s="29"/>
      <c r="HWE68" s="29"/>
      <c r="HWF68" s="29"/>
      <c r="HWG68" s="29"/>
      <c r="HWH68" s="29"/>
      <c r="HWI68" s="29"/>
      <c r="HWJ68" s="29"/>
      <c r="HWK68" s="29"/>
      <c r="HWL68" s="29"/>
      <c r="HWM68" s="29"/>
      <c r="HWN68" s="29"/>
      <c r="HWO68" s="29"/>
      <c r="HWP68" s="29"/>
      <c r="HWQ68" s="29"/>
      <c r="HWR68" s="29"/>
      <c r="HWS68" s="29"/>
      <c r="HWT68" s="29"/>
      <c r="HWU68" s="29"/>
      <c r="HWV68" s="29"/>
      <c r="HWW68" s="29"/>
      <c r="HWX68" s="29"/>
      <c r="HWY68" s="29"/>
      <c r="HWZ68" s="29"/>
      <c r="HXA68" s="29"/>
      <c r="HXB68" s="29"/>
      <c r="HXC68" s="29"/>
      <c r="HXD68" s="29"/>
      <c r="HXE68" s="29"/>
      <c r="HXF68" s="29"/>
      <c r="HXG68" s="29"/>
      <c r="HXH68" s="29"/>
      <c r="HXI68" s="29"/>
      <c r="HXJ68" s="29"/>
      <c r="HXK68" s="29"/>
      <c r="HXL68" s="29"/>
      <c r="HXM68" s="29"/>
      <c r="HXN68" s="29"/>
      <c r="HXO68" s="29"/>
      <c r="HXP68" s="29"/>
      <c r="HXQ68" s="29"/>
      <c r="HXR68" s="29"/>
      <c r="HXS68" s="29"/>
      <c r="HXT68" s="29"/>
      <c r="HXU68" s="29"/>
      <c r="HXV68" s="29"/>
      <c r="HXW68" s="29"/>
      <c r="HXX68" s="29"/>
      <c r="HXY68" s="29"/>
      <c r="HXZ68" s="29"/>
      <c r="HYA68" s="29"/>
      <c r="HYB68" s="29"/>
      <c r="HYC68" s="29"/>
      <c r="HYD68" s="29"/>
      <c r="HYE68" s="29"/>
      <c r="HYF68" s="29"/>
      <c r="HYG68" s="29"/>
      <c r="HYH68" s="29"/>
      <c r="HYI68" s="29"/>
      <c r="HYJ68" s="29"/>
      <c r="HYK68" s="29"/>
      <c r="HYL68" s="29"/>
      <c r="HYM68" s="29"/>
      <c r="HYN68" s="29"/>
      <c r="HYO68" s="29"/>
      <c r="HYP68" s="29"/>
      <c r="HYQ68" s="29"/>
      <c r="HYR68" s="29"/>
      <c r="HYS68" s="29"/>
      <c r="HYT68" s="29"/>
      <c r="HYU68" s="29"/>
      <c r="HYV68" s="29"/>
      <c r="HYW68" s="29"/>
      <c r="HYX68" s="29"/>
      <c r="HYY68" s="29"/>
      <c r="HYZ68" s="29"/>
      <c r="HZA68" s="29"/>
      <c r="HZB68" s="29"/>
      <c r="HZC68" s="29"/>
      <c r="HZD68" s="29"/>
      <c r="HZE68" s="29"/>
      <c r="HZF68" s="29"/>
      <c r="HZG68" s="29"/>
      <c r="HZH68" s="29"/>
      <c r="HZI68" s="29"/>
      <c r="HZJ68" s="29"/>
      <c r="HZK68" s="29"/>
      <c r="HZL68" s="29"/>
      <c r="HZM68" s="29"/>
      <c r="HZN68" s="29"/>
      <c r="HZO68" s="29"/>
      <c r="HZP68" s="29"/>
      <c r="HZQ68" s="29"/>
      <c r="HZR68" s="29"/>
      <c r="HZS68" s="29"/>
      <c r="HZT68" s="29"/>
      <c r="HZU68" s="29"/>
      <c r="HZV68" s="29"/>
      <c r="HZW68" s="29"/>
      <c r="HZX68" s="29"/>
      <c r="HZY68" s="29"/>
      <c r="HZZ68" s="29"/>
      <c r="IAA68" s="29"/>
      <c r="IAB68" s="29"/>
      <c r="IAC68" s="29"/>
      <c r="IAD68" s="29"/>
      <c r="IAE68" s="29"/>
      <c r="IAF68" s="29"/>
      <c r="IAG68" s="29"/>
      <c r="IAH68" s="29"/>
      <c r="IAI68" s="29"/>
      <c r="IAJ68" s="29"/>
      <c r="IAK68" s="29"/>
      <c r="IAL68" s="29"/>
      <c r="IAM68" s="29"/>
      <c r="IAN68" s="29"/>
      <c r="IAO68" s="29"/>
      <c r="IAP68" s="29"/>
      <c r="IAQ68" s="29"/>
      <c r="IAR68" s="29"/>
      <c r="IAS68" s="29"/>
      <c r="IAT68" s="29"/>
      <c r="IAU68" s="29"/>
      <c r="IAV68" s="29"/>
      <c r="IAW68" s="29"/>
      <c r="IAX68" s="29"/>
      <c r="IAY68" s="29"/>
      <c r="IAZ68" s="29"/>
      <c r="IBA68" s="29"/>
      <c r="IBB68" s="29"/>
      <c r="IBC68" s="29"/>
      <c r="IBD68" s="29"/>
      <c r="IBE68" s="29"/>
      <c r="IBF68" s="29"/>
      <c r="IBG68" s="29"/>
      <c r="IBH68" s="29"/>
      <c r="IBI68" s="29"/>
      <c r="IBJ68" s="29"/>
      <c r="IBK68" s="29"/>
      <c r="IBL68" s="29"/>
      <c r="IBM68" s="29"/>
      <c r="IBN68" s="29"/>
      <c r="IBO68" s="29"/>
      <c r="IBP68" s="29"/>
      <c r="IBQ68" s="29"/>
      <c r="IBR68" s="29"/>
      <c r="IBS68" s="29"/>
      <c r="IBT68" s="29"/>
      <c r="IBU68" s="29"/>
      <c r="IBV68" s="29"/>
      <c r="IBW68" s="29"/>
      <c r="IBX68" s="29"/>
      <c r="IBY68" s="29"/>
      <c r="IBZ68" s="29"/>
      <c r="ICA68" s="29"/>
      <c r="ICB68" s="29"/>
      <c r="ICC68" s="29"/>
      <c r="ICD68" s="29"/>
      <c r="ICE68" s="29"/>
      <c r="ICF68" s="29"/>
      <c r="ICG68" s="29"/>
      <c r="ICH68" s="29"/>
      <c r="ICI68" s="29"/>
      <c r="ICJ68" s="29"/>
      <c r="ICK68" s="29"/>
      <c r="ICL68" s="29"/>
      <c r="ICM68" s="29"/>
      <c r="ICN68" s="29"/>
      <c r="ICO68" s="29"/>
      <c r="ICP68" s="29"/>
      <c r="ICQ68" s="29"/>
      <c r="ICR68" s="29"/>
      <c r="ICS68" s="29"/>
      <c r="ICT68" s="29"/>
      <c r="ICU68" s="29"/>
      <c r="ICV68" s="29"/>
      <c r="ICW68" s="29"/>
      <c r="ICX68" s="29"/>
      <c r="ICY68" s="29"/>
      <c r="ICZ68" s="29"/>
      <c r="IDA68" s="29"/>
      <c r="IDB68" s="29"/>
      <c r="IDC68" s="29"/>
      <c r="IDD68" s="29"/>
      <c r="IDE68" s="29"/>
      <c r="IDF68" s="29"/>
      <c r="IDG68" s="29"/>
      <c r="IDH68" s="29"/>
      <c r="IDI68" s="29"/>
      <c r="IDJ68" s="29"/>
      <c r="IDK68" s="29"/>
      <c r="IDL68" s="29"/>
      <c r="IDM68" s="29"/>
      <c r="IDN68" s="29"/>
      <c r="IDO68" s="29"/>
      <c r="IDP68" s="29"/>
      <c r="IDQ68" s="29"/>
      <c r="IDR68" s="29"/>
      <c r="IDS68" s="29"/>
      <c r="IDT68" s="29"/>
      <c r="IDU68" s="29"/>
      <c r="IDV68" s="29"/>
      <c r="IDW68" s="29"/>
      <c r="IDX68" s="29"/>
      <c r="IDY68" s="29"/>
      <c r="IDZ68" s="29"/>
      <c r="IEA68" s="29"/>
      <c r="IEB68" s="29"/>
      <c r="IEC68" s="29"/>
      <c r="IED68" s="29"/>
      <c r="IEE68" s="29"/>
      <c r="IEF68" s="29"/>
      <c r="IEG68" s="29"/>
      <c r="IEH68" s="29"/>
      <c r="IEI68" s="29"/>
      <c r="IEJ68" s="29"/>
      <c r="IEK68" s="29"/>
      <c r="IEL68" s="29"/>
      <c r="IEM68" s="29"/>
      <c r="IEN68" s="29"/>
      <c r="IEO68" s="29"/>
      <c r="IEP68" s="29"/>
      <c r="IEQ68" s="29"/>
      <c r="IER68" s="29"/>
      <c r="IES68" s="29"/>
      <c r="IET68" s="29"/>
      <c r="IEU68" s="29"/>
      <c r="IEV68" s="29"/>
      <c r="IEW68" s="29"/>
      <c r="IEX68" s="29"/>
      <c r="IEY68" s="29"/>
      <c r="IEZ68" s="29"/>
      <c r="IFA68" s="29"/>
      <c r="IFB68" s="29"/>
      <c r="IFC68" s="29"/>
      <c r="IFD68" s="29"/>
      <c r="IFE68" s="29"/>
      <c r="IFF68" s="29"/>
      <c r="IFG68" s="29"/>
      <c r="IFH68" s="29"/>
      <c r="IFI68" s="29"/>
      <c r="IFJ68" s="29"/>
      <c r="IFK68" s="29"/>
      <c r="IFL68" s="29"/>
      <c r="IFM68" s="29"/>
      <c r="IFN68" s="29"/>
      <c r="IFO68" s="29"/>
      <c r="IFP68" s="29"/>
      <c r="IFQ68" s="29"/>
      <c r="IFR68" s="29"/>
      <c r="IFS68" s="29"/>
      <c r="IFT68" s="29"/>
      <c r="IFU68" s="29"/>
      <c r="IFV68" s="29"/>
      <c r="IFW68" s="29"/>
      <c r="IFX68" s="29"/>
      <c r="IFY68" s="29"/>
      <c r="IFZ68" s="29"/>
      <c r="IGA68" s="29"/>
      <c r="IGB68" s="29"/>
      <c r="IGC68" s="29"/>
      <c r="IGD68" s="29"/>
      <c r="IGE68" s="29"/>
      <c r="IGF68" s="29"/>
      <c r="IGG68" s="29"/>
      <c r="IGH68" s="29"/>
      <c r="IGI68" s="29"/>
      <c r="IGJ68" s="29"/>
      <c r="IGK68" s="29"/>
      <c r="IGL68" s="29"/>
      <c r="IGM68" s="29"/>
      <c r="IGN68" s="29"/>
      <c r="IGO68" s="29"/>
      <c r="IGP68" s="29"/>
      <c r="IGQ68" s="29"/>
      <c r="IGR68" s="29"/>
      <c r="IGS68" s="29"/>
      <c r="IGT68" s="29"/>
      <c r="IGU68" s="29"/>
      <c r="IGV68" s="29"/>
      <c r="IGW68" s="29"/>
      <c r="IGX68" s="29"/>
      <c r="IGY68" s="29"/>
      <c r="IGZ68" s="29"/>
      <c r="IHA68" s="29"/>
      <c r="IHB68" s="29"/>
      <c r="IHC68" s="29"/>
      <c r="IHD68" s="29"/>
      <c r="IHE68" s="29"/>
      <c r="IHF68" s="29"/>
      <c r="IHG68" s="29"/>
      <c r="IHH68" s="29"/>
      <c r="IHI68" s="29"/>
      <c r="IHJ68" s="29"/>
      <c r="IHK68" s="29"/>
      <c r="IHL68" s="29"/>
      <c r="IHM68" s="29"/>
      <c r="IHN68" s="29"/>
      <c r="IHO68" s="29"/>
      <c r="IHP68" s="29"/>
      <c r="IHQ68" s="29"/>
      <c r="IHR68" s="29"/>
      <c r="IHS68" s="29"/>
      <c r="IHT68" s="29"/>
      <c r="IHU68" s="29"/>
      <c r="IHV68" s="29"/>
      <c r="IHW68" s="29"/>
      <c r="IHX68" s="29"/>
      <c r="IHY68" s="29"/>
      <c r="IHZ68" s="29"/>
      <c r="IIA68" s="29"/>
      <c r="IIB68" s="29"/>
      <c r="IIC68" s="29"/>
      <c r="IID68" s="29"/>
      <c r="IIE68" s="29"/>
      <c r="IIF68" s="29"/>
      <c r="IIG68" s="29"/>
      <c r="IIH68" s="29"/>
      <c r="III68" s="29"/>
      <c r="IIJ68" s="29"/>
      <c r="IIK68" s="29"/>
      <c r="IIL68" s="29"/>
      <c r="IIM68" s="29"/>
      <c r="IIN68" s="29"/>
      <c r="IIO68" s="29"/>
      <c r="IIP68" s="29"/>
      <c r="IIQ68" s="29"/>
      <c r="IIR68" s="29"/>
      <c r="IIS68" s="29"/>
      <c r="IIT68" s="29"/>
      <c r="IIU68" s="29"/>
      <c r="IIV68" s="29"/>
      <c r="IIW68" s="29"/>
      <c r="IIX68" s="29"/>
      <c r="IIY68" s="29"/>
      <c r="IIZ68" s="29"/>
      <c r="IJA68" s="29"/>
      <c r="IJB68" s="29"/>
      <c r="IJC68" s="29"/>
      <c r="IJD68" s="29"/>
      <c r="IJE68" s="29"/>
      <c r="IJF68" s="29"/>
      <c r="IJG68" s="29"/>
      <c r="IJH68" s="29"/>
      <c r="IJI68" s="29"/>
      <c r="IJJ68" s="29"/>
      <c r="IJK68" s="29"/>
      <c r="IJL68" s="29"/>
      <c r="IJM68" s="29"/>
      <c r="IJN68" s="29"/>
      <c r="IJO68" s="29"/>
      <c r="IJP68" s="29"/>
      <c r="IJQ68" s="29"/>
      <c r="IJR68" s="29"/>
      <c r="IJS68" s="29"/>
      <c r="IJT68" s="29"/>
      <c r="IJU68" s="29"/>
      <c r="IJV68" s="29"/>
      <c r="IJW68" s="29"/>
      <c r="IJX68" s="29"/>
      <c r="IJY68" s="29"/>
      <c r="IJZ68" s="29"/>
      <c r="IKA68" s="29"/>
      <c r="IKB68" s="29"/>
      <c r="IKC68" s="29"/>
      <c r="IKD68" s="29"/>
      <c r="IKE68" s="29"/>
      <c r="IKF68" s="29"/>
      <c r="IKG68" s="29"/>
      <c r="IKH68" s="29"/>
      <c r="IKI68" s="29"/>
      <c r="IKJ68" s="29"/>
      <c r="IKK68" s="29"/>
      <c r="IKL68" s="29"/>
      <c r="IKM68" s="29"/>
      <c r="IKN68" s="29"/>
      <c r="IKO68" s="29"/>
      <c r="IKP68" s="29"/>
      <c r="IKQ68" s="29"/>
      <c r="IKR68" s="29"/>
      <c r="IKS68" s="29"/>
      <c r="IKT68" s="29"/>
      <c r="IKU68" s="29"/>
      <c r="IKV68" s="29"/>
      <c r="IKW68" s="29"/>
      <c r="IKX68" s="29"/>
      <c r="IKY68" s="29"/>
      <c r="IKZ68" s="29"/>
      <c r="ILA68" s="29"/>
      <c r="ILB68" s="29"/>
      <c r="ILC68" s="29"/>
      <c r="ILD68" s="29"/>
      <c r="ILE68" s="29"/>
      <c r="ILF68" s="29"/>
      <c r="ILG68" s="29"/>
      <c r="ILH68" s="29"/>
      <c r="ILI68" s="29"/>
      <c r="ILJ68" s="29"/>
      <c r="ILK68" s="29"/>
      <c r="ILL68" s="29"/>
      <c r="ILM68" s="29"/>
      <c r="ILN68" s="29"/>
      <c r="ILO68" s="29"/>
      <c r="ILP68" s="29"/>
      <c r="ILQ68" s="29"/>
      <c r="ILR68" s="29"/>
      <c r="ILS68" s="29"/>
      <c r="ILT68" s="29"/>
      <c r="ILU68" s="29"/>
      <c r="ILV68" s="29"/>
      <c r="ILW68" s="29"/>
      <c r="ILX68" s="29"/>
      <c r="ILY68" s="29"/>
      <c r="ILZ68" s="29"/>
      <c r="IMA68" s="29"/>
      <c r="IMB68" s="29"/>
      <c r="IMC68" s="29"/>
      <c r="IMD68" s="29"/>
      <c r="IME68" s="29"/>
      <c r="IMF68" s="29"/>
      <c r="IMG68" s="29"/>
      <c r="IMH68" s="29"/>
      <c r="IMI68" s="29"/>
      <c r="IMJ68" s="29"/>
      <c r="IMK68" s="29"/>
      <c r="IML68" s="29"/>
      <c r="IMM68" s="29"/>
      <c r="IMN68" s="29"/>
      <c r="IMO68" s="29"/>
      <c r="IMP68" s="29"/>
      <c r="IMQ68" s="29"/>
      <c r="IMR68" s="29"/>
      <c r="IMS68" s="29"/>
      <c r="IMT68" s="29"/>
      <c r="IMU68" s="29"/>
      <c r="IMV68" s="29"/>
      <c r="IMW68" s="29"/>
      <c r="IMX68" s="29"/>
      <c r="IMY68" s="29"/>
      <c r="IMZ68" s="29"/>
      <c r="INA68" s="29"/>
      <c r="INB68" s="29"/>
      <c r="INC68" s="29"/>
      <c r="IND68" s="29"/>
      <c r="INE68" s="29"/>
      <c r="INF68" s="29"/>
      <c r="ING68" s="29"/>
      <c r="INH68" s="29"/>
      <c r="INI68" s="29"/>
      <c r="INJ68" s="29"/>
      <c r="INK68" s="29"/>
      <c r="INL68" s="29"/>
      <c r="INM68" s="29"/>
      <c r="INN68" s="29"/>
      <c r="INO68" s="29"/>
      <c r="INP68" s="29"/>
      <c r="INQ68" s="29"/>
      <c r="INR68" s="29"/>
      <c r="INS68" s="29"/>
      <c r="INT68" s="29"/>
      <c r="INU68" s="29"/>
      <c r="INV68" s="29"/>
      <c r="INW68" s="29"/>
      <c r="INX68" s="29"/>
      <c r="INY68" s="29"/>
      <c r="INZ68" s="29"/>
      <c r="IOA68" s="29"/>
      <c r="IOB68" s="29"/>
      <c r="IOC68" s="29"/>
      <c r="IOD68" s="29"/>
      <c r="IOE68" s="29"/>
      <c r="IOF68" s="29"/>
      <c r="IOG68" s="29"/>
      <c r="IOH68" s="29"/>
      <c r="IOI68" s="29"/>
      <c r="IOJ68" s="29"/>
      <c r="IOK68" s="29"/>
      <c r="IOL68" s="29"/>
      <c r="IOM68" s="29"/>
      <c r="ION68" s="29"/>
      <c r="IOO68" s="29"/>
      <c r="IOP68" s="29"/>
      <c r="IOQ68" s="29"/>
      <c r="IOR68" s="29"/>
      <c r="IOS68" s="29"/>
      <c r="IOT68" s="29"/>
      <c r="IOU68" s="29"/>
      <c r="IOV68" s="29"/>
      <c r="IOW68" s="29"/>
      <c r="IOX68" s="29"/>
      <c r="IOY68" s="29"/>
      <c r="IOZ68" s="29"/>
      <c r="IPA68" s="29"/>
      <c r="IPB68" s="29"/>
      <c r="IPC68" s="29"/>
      <c r="IPD68" s="29"/>
      <c r="IPE68" s="29"/>
      <c r="IPF68" s="29"/>
      <c r="IPG68" s="29"/>
      <c r="IPH68" s="29"/>
      <c r="IPI68" s="29"/>
      <c r="IPJ68" s="29"/>
      <c r="IPK68" s="29"/>
      <c r="IPL68" s="29"/>
      <c r="IPM68" s="29"/>
      <c r="IPN68" s="29"/>
      <c r="IPO68" s="29"/>
      <c r="IPP68" s="29"/>
      <c r="IPQ68" s="29"/>
      <c r="IPR68" s="29"/>
      <c r="IPS68" s="29"/>
      <c r="IPT68" s="29"/>
      <c r="IPU68" s="29"/>
      <c r="IPV68" s="29"/>
      <c r="IPW68" s="29"/>
      <c r="IPX68" s="29"/>
      <c r="IPY68" s="29"/>
      <c r="IPZ68" s="29"/>
      <c r="IQA68" s="29"/>
      <c r="IQB68" s="29"/>
      <c r="IQC68" s="29"/>
      <c r="IQD68" s="29"/>
      <c r="IQE68" s="29"/>
      <c r="IQF68" s="29"/>
      <c r="IQG68" s="29"/>
      <c r="IQH68" s="29"/>
      <c r="IQI68" s="29"/>
      <c r="IQJ68" s="29"/>
      <c r="IQK68" s="29"/>
      <c r="IQL68" s="29"/>
      <c r="IQM68" s="29"/>
      <c r="IQN68" s="29"/>
      <c r="IQO68" s="29"/>
      <c r="IQP68" s="29"/>
      <c r="IQQ68" s="29"/>
      <c r="IQR68" s="29"/>
      <c r="IQS68" s="29"/>
      <c r="IQT68" s="29"/>
      <c r="IQU68" s="29"/>
      <c r="IQV68" s="29"/>
      <c r="IQW68" s="29"/>
      <c r="IQX68" s="29"/>
      <c r="IQY68" s="29"/>
      <c r="IQZ68" s="29"/>
      <c r="IRA68" s="29"/>
      <c r="IRB68" s="29"/>
      <c r="IRC68" s="29"/>
      <c r="IRD68" s="29"/>
      <c r="IRE68" s="29"/>
      <c r="IRF68" s="29"/>
      <c r="IRG68" s="29"/>
      <c r="IRH68" s="29"/>
      <c r="IRI68" s="29"/>
      <c r="IRJ68" s="29"/>
      <c r="IRK68" s="29"/>
      <c r="IRL68" s="29"/>
      <c r="IRM68" s="29"/>
      <c r="IRN68" s="29"/>
      <c r="IRO68" s="29"/>
      <c r="IRP68" s="29"/>
      <c r="IRQ68" s="29"/>
      <c r="IRR68" s="29"/>
      <c r="IRS68" s="29"/>
      <c r="IRT68" s="29"/>
      <c r="IRU68" s="29"/>
      <c r="IRV68" s="29"/>
      <c r="IRW68" s="29"/>
      <c r="IRX68" s="29"/>
      <c r="IRY68" s="29"/>
      <c r="IRZ68" s="29"/>
      <c r="ISA68" s="29"/>
      <c r="ISB68" s="29"/>
      <c r="ISC68" s="29"/>
      <c r="ISD68" s="29"/>
      <c r="ISE68" s="29"/>
      <c r="ISF68" s="29"/>
      <c r="ISG68" s="29"/>
      <c r="ISH68" s="29"/>
      <c r="ISI68" s="29"/>
      <c r="ISJ68" s="29"/>
      <c r="ISK68" s="29"/>
      <c r="ISL68" s="29"/>
      <c r="ISM68" s="29"/>
      <c r="ISN68" s="29"/>
      <c r="ISO68" s="29"/>
      <c r="ISP68" s="29"/>
      <c r="ISQ68" s="29"/>
      <c r="ISR68" s="29"/>
      <c r="ISS68" s="29"/>
      <c r="IST68" s="29"/>
      <c r="ISU68" s="29"/>
      <c r="ISV68" s="29"/>
      <c r="ISW68" s="29"/>
      <c r="ISX68" s="29"/>
      <c r="ISY68" s="29"/>
      <c r="ISZ68" s="29"/>
      <c r="ITA68" s="29"/>
      <c r="ITB68" s="29"/>
      <c r="ITC68" s="29"/>
      <c r="ITD68" s="29"/>
      <c r="ITE68" s="29"/>
      <c r="ITF68" s="29"/>
      <c r="ITG68" s="29"/>
      <c r="ITH68" s="29"/>
      <c r="ITI68" s="29"/>
      <c r="ITJ68" s="29"/>
      <c r="ITK68" s="29"/>
      <c r="ITL68" s="29"/>
      <c r="ITM68" s="29"/>
      <c r="ITN68" s="29"/>
      <c r="ITO68" s="29"/>
      <c r="ITP68" s="29"/>
      <c r="ITQ68" s="29"/>
      <c r="ITR68" s="29"/>
      <c r="ITS68" s="29"/>
      <c r="ITT68" s="29"/>
      <c r="ITU68" s="29"/>
      <c r="ITV68" s="29"/>
      <c r="ITW68" s="29"/>
      <c r="ITX68" s="29"/>
      <c r="ITY68" s="29"/>
      <c r="ITZ68" s="29"/>
      <c r="IUA68" s="29"/>
      <c r="IUB68" s="29"/>
      <c r="IUC68" s="29"/>
      <c r="IUD68" s="29"/>
      <c r="IUE68" s="29"/>
      <c r="IUF68" s="29"/>
      <c r="IUG68" s="29"/>
      <c r="IUH68" s="29"/>
      <c r="IUI68" s="29"/>
      <c r="IUJ68" s="29"/>
      <c r="IUK68" s="29"/>
      <c r="IUL68" s="29"/>
      <c r="IUM68" s="29"/>
      <c r="IUN68" s="29"/>
      <c r="IUO68" s="29"/>
      <c r="IUP68" s="29"/>
      <c r="IUQ68" s="29"/>
      <c r="IUR68" s="29"/>
      <c r="IUS68" s="29"/>
      <c r="IUT68" s="29"/>
      <c r="IUU68" s="29"/>
      <c r="IUV68" s="29"/>
      <c r="IUW68" s="29"/>
      <c r="IUX68" s="29"/>
      <c r="IUY68" s="29"/>
      <c r="IUZ68" s="29"/>
      <c r="IVA68" s="29"/>
      <c r="IVB68" s="29"/>
      <c r="IVC68" s="29"/>
      <c r="IVD68" s="29"/>
      <c r="IVE68" s="29"/>
      <c r="IVF68" s="29"/>
      <c r="IVG68" s="29"/>
      <c r="IVH68" s="29"/>
      <c r="IVI68" s="29"/>
      <c r="IVJ68" s="29"/>
      <c r="IVK68" s="29"/>
      <c r="IVL68" s="29"/>
      <c r="IVM68" s="29"/>
      <c r="IVN68" s="29"/>
      <c r="IVO68" s="29"/>
      <c r="IVP68" s="29"/>
      <c r="IVQ68" s="29"/>
      <c r="IVR68" s="29"/>
      <c r="IVS68" s="29"/>
      <c r="IVT68" s="29"/>
      <c r="IVU68" s="29"/>
      <c r="IVV68" s="29"/>
      <c r="IVW68" s="29"/>
      <c r="IVX68" s="29"/>
      <c r="IVY68" s="29"/>
      <c r="IVZ68" s="29"/>
      <c r="IWA68" s="29"/>
      <c r="IWB68" s="29"/>
      <c r="IWC68" s="29"/>
      <c r="IWD68" s="29"/>
      <c r="IWE68" s="29"/>
      <c r="IWF68" s="29"/>
      <c r="IWG68" s="29"/>
      <c r="IWH68" s="29"/>
      <c r="IWI68" s="29"/>
      <c r="IWJ68" s="29"/>
      <c r="IWK68" s="29"/>
      <c r="IWL68" s="29"/>
      <c r="IWM68" s="29"/>
      <c r="IWN68" s="29"/>
      <c r="IWO68" s="29"/>
      <c r="IWP68" s="29"/>
      <c r="IWQ68" s="29"/>
      <c r="IWR68" s="29"/>
      <c r="IWS68" s="29"/>
      <c r="IWT68" s="29"/>
      <c r="IWU68" s="29"/>
      <c r="IWV68" s="29"/>
      <c r="IWW68" s="29"/>
      <c r="IWX68" s="29"/>
      <c r="IWY68" s="29"/>
      <c r="IWZ68" s="29"/>
      <c r="IXA68" s="29"/>
      <c r="IXB68" s="29"/>
      <c r="IXC68" s="29"/>
      <c r="IXD68" s="29"/>
      <c r="IXE68" s="29"/>
      <c r="IXF68" s="29"/>
      <c r="IXG68" s="29"/>
      <c r="IXH68" s="29"/>
      <c r="IXI68" s="29"/>
      <c r="IXJ68" s="29"/>
      <c r="IXK68" s="29"/>
      <c r="IXL68" s="29"/>
      <c r="IXM68" s="29"/>
      <c r="IXN68" s="29"/>
      <c r="IXO68" s="29"/>
      <c r="IXP68" s="29"/>
      <c r="IXQ68" s="29"/>
      <c r="IXR68" s="29"/>
      <c r="IXS68" s="29"/>
      <c r="IXT68" s="29"/>
      <c r="IXU68" s="29"/>
      <c r="IXV68" s="29"/>
      <c r="IXW68" s="29"/>
      <c r="IXX68" s="29"/>
      <c r="IXY68" s="29"/>
      <c r="IXZ68" s="29"/>
      <c r="IYA68" s="29"/>
      <c r="IYB68" s="29"/>
      <c r="IYC68" s="29"/>
      <c r="IYD68" s="29"/>
      <c r="IYE68" s="29"/>
      <c r="IYF68" s="29"/>
      <c r="IYG68" s="29"/>
      <c r="IYH68" s="29"/>
      <c r="IYI68" s="29"/>
      <c r="IYJ68" s="29"/>
      <c r="IYK68" s="29"/>
      <c r="IYL68" s="29"/>
      <c r="IYM68" s="29"/>
      <c r="IYN68" s="29"/>
      <c r="IYO68" s="29"/>
      <c r="IYP68" s="29"/>
      <c r="IYQ68" s="29"/>
      <c r="IYR68" s="29"/>
      <c r="IYS68" s="29"/>
      <c r="IYT68" s="29"/>
      <c r="IYU68" s="29"/>
      <c r="IYV68" s="29"/>
      <c r="IYW68" s="29"/>
      <c r="IYX68" s="29"/>
      <c r="IYY68" s="29"/>
      <c r="IYZ68" s="29"/>
      <c r="IZA68" s="29"/>
      <c r="IZB68" s="29"/>
      <c r="IZC68" s="29"/>
      <c r="IZD68" s="29"/>
      <c r="IZE68" s="29"/>
      <c r="IZF68" s="29"/>
      <c r="IZG68" s="29"/>
      <c r="IZH68" s="29"/>
      <c r="IZI68" s="29"/>
      <c r="IZJ68" s="29"/>
      <c r="IZK68" s="29"/>
      <c r="IZL68" s="29"/>
      <c r="IZM68" s="29"/>
      <c r="IZN68" s="29"/>
      <c r="IZO68" s="29"/>
      <c r="IZP68" s="29"/>
      <c r="IZQ68" s="29"/>
      <c r="IZR68" s="29"/>
      <c r="IZS68" s="29"/>
      <c r="IZT68" s="29"/>
      <c r="IZU68" s="29"/>
      <c r="IZV68" s="29"/>
      <c r="IZW68" s="29"/>
      <c r="IZX68" s="29"/>
      <c r="IZY68" s="29"/>
      <c r="IZZ68" s="29"/>
      <c r="JAA68" s="29"/>
      <c r="JAB68" s="29"/>
      <c r="JAC68" s="29"/>
      <c r="JAD68" s="29"/>
      <c r="JAE68" s="29"/>
      <c r="JAF68" s="29"/>
      <c r="JAG68" s="29"/>
      <c r="JAH68" s="29"/>
      <c r="JAI68" s="29"/>
      <c r="JAJ68" s="29"/>
      <c r="JAK68" s="29"/>
      <c r="JAL68" s="29"/>
      <c r="JAM68" s="29"/>
      <c r="JAN68" s="29"/>
      <c r="JAO68" s="29"/>
      <c r="JAP68" s="29"/>
      <c r="JAQ68" s="29"/>
      <c r="JAR68" s="29"/>
      <c r="JAS68" s="29"/>
      <c r="JAT68" s="29"/>
      <c r="JAU68" s="29"/>
      <c r="JAV68" s="29"/>
      <c r="JAW68" s="29"/>
      <c r="JAX68" s="29"/>
      <c r="JAY68" s="29"/>
      <c r="JAZ68" s="29"/>
      <c r="JBA68" s="29"/>
      <c r="JBB68" s="29"/>
      <c r="JBC68" s="29"/>
      <c r="JBD68" s="29"/>
      <c r="JBE68" s="29"/>
      <c r="JBF68" s="29"/>
      <c r="JBG68" s="29"/>
      <c r="JBH68" s="29"/>
      <c r="JBI68" s="29"/>
      <c r="JBJ68" s="29"/>
      <c r="JBK68" s="29"/>
      <c r="JBL68" s="29"/>
      <c r="JBM68" s="29"/>
      <c r="JBN68" s="29"/>
      <c r="JBO68" s="29"/>
      <c r="JBP68" s="29"/>
      <c r="JBQ68" s="29"/>
      <c r="JBR68" s="29"/>
      <c r="JBS68" s="29"/>
      <c r="JBT68" s="29"/>
      <c r="JBU68" s="29"/>
      <c r="JBV68" s="29"/>
      <c r="JBW68" s="29"/>
      <c r="JBX68" s="29"/>
      <c r="JBY68" s="29"/>
      <c r="JBZ68" s="29"/>
      <c r="JCA68" s="29"/>
      <c r="JCB68" s="29"/>
      <c r="JCC68" s="29"/>
      <c r="JCD68" s="29"/>
      <c r="JCE68" s="29"/>
      <c r="JCF68" s="29"/>
      <c r="JCG68" s="29"/>
      <c r="JCH68" s="29"/>
      <c r="JCI68" s="29"/>
      <c r="JCJ68" s="29"/>
      <c r="JCK68" s="29"/>
      <c r="JCL68" s="29"/>
      <c r="JCM68" s="29"/>
      <c r="JCN68" s="29"/>
      <c r="JCO68" s="29"/>
      <c r="JCP68" s="29"/>
      <c r="JCQ68" s="29"/>
      <c r="JCR68" s="29"/>
      <c r="JCS68" s="29"/>
      <c r="JCT68" s="29"/>
      <c r="JCU68" s="29"/>
      <c r="JCV68" s="29"/>
      <c r="JCW68" s="29"/>
      <c r="JCX68" s="29"/>
      <c r="JCY68" s="29"/>
      <c r="JCZ68" s="29"/>
      <c r="JDA68" s="29"/>
      <c r="JDB68" s="29"/>
      <c r="JDC68" s="29"/>
      <c r="JDD68" s="29"/>
      <c r="JDE68" s="29"/>
      <c r="JDF68" s="29"/>
      <c r="JDG68" s="29"/>
      <c r="JDH68" s="29"/>
      <c r="JDI68" s="29"/>
      <c r="JDJ68" s="29"/>
      <c r="JDK68" s="29"/>
      <c r="JDL68" s="29"/>
      <c r="JDM68" s="29"/>
      <c r="JDN68" s="29"/>
      <c r="JDO68" s="29"/>
      <c r="JDP68" s="29"/>
      <c r="JDQ68" s="29"/>
      <c r="JDR68" s="29"/>
      <c r="JDS68" s="29"/>
      <c r="JDT68" s="29"/>
      <c r="JDU68" s="29"/>
      <c r="JDV68" s="29"/>
      <c r="JDW68" s="29"/>
      <c r="JDX68" s="29"/>
      <c r="JDY68" s="29"/>
      <c r="JDZ68" s="29"/>
      <c r="JEA68" s="29"/>
      <c r="JEB68" s="29"/>
      <c r="JEC68" s="29"/>
      <c r="JED68" s="29"/>
      <c r="JEE68" s="29"/>
      <c r="JEF68" s="29"/>
      <c r="JEG68" s="29"/>
      <c r="JEH68" s="29"/>
      <c r="JEI68" s="29"/>
      <c r="JEJ68" s="29"/>
      <c r="JEK68" s="29"/>
      <c r="JEL68" s="29"/>
      <c r="JEM68" s="29"/>
      <c r="JEN68" s="29"/>
      <c r="JEO68" s="29"/>
      <c r="JEP68" s="29"/>
      <c r="JEQ68" s="29"/>
      <c r="JER68" s="29"/>
      <c r="JES68" s="29"/>
      <c r="JET68" s="29"/>
      <c r="JEU68" s="29"/>
      <c r="JEV68" s="29"/>
      <c r="JEW68" s="29"/>
      <c r="JEX68" s="29"/>
      <c r="JEY68" s="29"/>
      <c r="JEZ68" s="29"/>
      <c r="JFA68" s="29"/>
      <c r="JFB68" s="29"/>
      <c r="JFC68" s="29"/>
      <c r="JFD68" s="29"/>
      <c r="JFE68" s="29"/>
      <c r="JFF68" s="29"/>
      <c r="JFG68" s="29"/>
      <c r="JFH68" s="29"/>
      <c r="JFI68" s="29"/>
      <c r="JFJ68" s="29"/>
      <c r="JFK68" s="29"/>
      <c r="JFL68" s="29"/>
      <c r="JFM68" s="29"/>
      <c r="JFN68" s="29"/>
      <c r="JFO68" s="29"/>
      <c r="JFP68" s="29"/>
      <c r="JFQ68" s="29"/>
      <c r="JFR68" s="29"/>
      <c r="JFS68" s="29"/>
      <c r="JFT68" s="29"/>
      <c r="JFU68" s="29"/>
      <c r="JFV68" s="29"/>
      <c r="JFW68" s="29"/>
      <c r="JFX68" s="29"/>
      <c r="JFY68" s="29"/>
      <c r="JFZ68" s="29"/>
      <c r="JGA68" s="29"/>
      <c r="JGB68" s="29"/>
      <c r="JGC68" s="29"/>
      <c r="JGD68" s="29"/>
      <c r="JGE68" s="29"/>
      <c r="JGF68" s="29"/>
      <c r="JGG68" s="29"/>
      <c r="JGH68" s="29"/>
      <c r="JGI68" s="29"/>
      <c r="JGJ68" s="29"/>
      <c r="JGK68" s="29"/>
      <c r="JGL68" s="29"/>
      <c r="JGM68" s="29"/>
      <c r="JGN68" s="29"/>
      <c r="JGO68" s="29"/>
      <c r="JGP68" s="29"/>
      <c r="JGQ68" s="29"/>
      <c r="JGR68" s="29"/>
      <c r="JGS68" s="29"/>
      <c r="JGT68" s="29"/>
      <c r="JGU68" s="29"/>
      <c r="JGV68" s="29"/>
      <c r="JGW68" s="29"/>
      <c r="JGX68" s="29"/>
      <c r="JGY68" s="29"/>
      <c r="JGZ68" s="29"/>
      <c r="JHA68" s="29"/>
      <c r="JHB68" s="29"/>
      <c r="JHC68" s="29"/>
      <c r="JHD68" s="29"/>
      <c r="JHE68" s="29"/>
      <c r="JHF68" s="29"/>
      <c r="JHG68" s="29"/>
      <c r="JHH68" s="29"/>
      <c r="JHI68" s="29"/>
      <c r="JHJ68" s="29"/>
      <c r="JHK68" s="29"/>
      <c r="JHL68" s="29"/>
      <c r="JHM68" s="29"/>
      <c r="JHN68" s="29"/>
      <c r="JHO68" s="29"/>
      <c r="JHP68" s="29"/>
      <c r="JHQ68" s="29"/>
      <c r="JHR68" s="29"/>
      <c r="JHS68" s="29"/>
      <c r="JHT68" s="29"/>
      <c r="JHU68" s="29"/>
      <c r="JHV68" s="29"/>
      <c r="JHW68" s="29"/>
      <c r="JHX68" s="29"/>
      <c r="JHY68" s="29"/>
      <c r="JHZ68" s="29"/>
      <c r="JIA68" s="29"/>
      <c r="JIB68" s="29"/>
      <c r="JIC68" s="29"/>
      <c r="JID68" s="29"/>
      <c r="JIE68" s="29"/>
      <c r="JIF68" s="29"/>
      <c r="JIG68" s="29"/>
      <c r="JIH68" s="29"/>
      <c r="JII68" s="29"/>
      <c r="JIJ68" s="29"/>
      <c r="JIK68" s="29"/>
      <c r="JIL68" s="29"/>
      <c r="JIM68" s="29"/>
      <c r="JIN68" s="29"/>
      <c r="JIO68" s="29"/>
      <c r="JIP68" s="29"/>
      <c r="JIQ68" s="29"/>
      <c r="JIR68" s="29"/>
      <c r="JIS68" s="29"/>
      <c r="JIT68" s="29"/>
      <c r="JIU68" s="29"/>
      <c r="JIV68" s="29"/>
      <c r="JIW68" s="29"/>
      <c r="JIX68" s="29"/>
      <c r="JIY68" s="29"/>
      <c r="JIZ68" s="29"/>
      <c r="JJA68" s="29"/>
      <c r="JJB68" s="29"/>
      <c r="JJC68" s="29"/>
      <c r="JJD68" s="29"/>
      <c r="JJE68" s="29"/>
      <c r="JJF68" s="29"/>
      <c r="JJG68" s="29"/>
      <c r="JJH68" s="29"/>
      <c r="JJI68" s="29"/>
      <c r="JJJ68" s="29"/>
      <c r="JJK68" s="29"/>
      <c r="JJL68" s="29"/>
      <c r="JJM68" s="29"/>
      <c r="JJN68" s="29"/>
      <c r="JJO68" s="29"/>
      <c r="JJP68" s="29"/>
      <c r="JJQ68" s="29"/>
      <c r="JJR68" s="29"/>
      <c r="JJS68" s="29"/>
      <c r="JJT68" s="29"/>
      <c r="JJU68" s="29"/>
      <c r="JJV68" s="29"/>
      <c r="JJW68" s="29"/>
      <c r="JJX68" s="29"/>
      <c r="JJY68" s="29"/>
      <c r="JJZ68" s="29"/>
      <c r="JKA68" s="29"/>
      <c r="JKB68" s="29"/>
      <c r="JKC68" s="29"/>
      <c r="JKD68" s="29"/>
      <c r="JKE68" s="29"/>
      <c r="JKF68" s="29"/>
      <c r="JKG68" s="29"/>
      <c r="JKH68" s="29"/>
      <c r="JKI68" s="29"/>
      <c r="JKJ68" s="29"/>
      <c r="JKK68" s="29"/>
      <c r="JKL68" s="29"/>
      <c r="JKM68" s="29"/>
      <c r="JKN68" s="29"/>
      <c r="JKO68" s="29"/>
      <c r="JKP68" s="29"/>
      <c r="JKQ68" s="29"/>
      <c r="JKR68" s="29"/>
      <c r="JKS68" s="29"/>
      <c r="JKT68" s="29"/>
      <c r="JKU68" s="29"/>
      <c r="JKV68" s="29"/>
      <c r="JKW68" s="29"/>
      <c r="JKX68" s="29"/>
      <c r="JKY68" s="29"/>
      <c r="JKZ68" s="29"/>
      <c r="JLA68" s="29"/>
      <c r="JLB68" s="29"/>
      <c r="JLC68" s="29"/>
      <c r="JLD68" s="29"/>
      <c r="JLE68" s="29"/>
      <c r="JLF68" s="29"/>
      <c r="JLG68" s="29"/>
      <c r="JLH68" s="29"/>
      <c r="JLI68" s="29"/>
      <c r="JLJ68" s="29"/>
      <c r="JLK68" s="29"/>
      <c r="JLL68" s="29"/>
      <c r="JLM68" s="29"/>
      <c r="JLN68" s="29"/>
      <c r="JLO68" s="29"/>
      <c r="JLP68" s="29"/>
      <c r="JLQ68" s="29"/>
      <c r="JLR68" s="29"/>
      <c r="JLS68" s="29"/>
      <c r="JLT68" s="29"/>
      <c r="JLU68" s="29"/>
      <c r="JLV68" s="29"/>
      <c r="JLW68" s="29"/>
      <c r="JLX68" s="29"/>
      <c r="JLY68" s="29"/>
      <c r="JLZ68" s="29"/>
      <c r="JMA68" s="29"/>
      <c r="JMB68" s="29"/>
      <c r="JMC68" s="29"/>
      <c r="JMD68" s="29"/>
      <c r="JME68" s="29"/>
      <c r="JMF68" s="29"/>
      <c r="JMG68" s="29"/>
      <c r="JMH68" s="29"/>
      <c r="JMI68" s="29"/>
      <c r="JMJ68" s="29"/>
      <c r="JMK68" s="29"/>
      <c r="JML68" s="29"/>
      <c r="JMM68" s="29"/>
      <c r="JMN68" s="29"/>
      <c r="JMO68" s="29"/>
      <c r="JMP68" s="29"/>
      <c r="JMQ68" s="29"/>
      <c r="JMR68" s="29"/>
      <c r="JMS68" s="29"/>
      <c r="JMT68" s="29"/>
      <c r="JMU68" s="29"/>
      <c r="JMV68" s="29"/>
      <c r="JMW68" s="29"/>
      <c r="JMX68" s="29"/>
      <c r="JMY68" s="29"/>
      <c r="JMZ68" s="29"/>
      <c r="JNA68" s="29"/>
      <c r="JNB68" s="29"/>
      <c r="JNC68" s="29"/>
      <c r="JND68" s="29"/>
      <c r="JNE68" s="29"/>
      <c r="JNF68" s="29"/>
      <c r="JNG68" s="29"/>
      <c r="JNH68" s="29"/>
      <c r="JNI68" s="29"/>
      <c r="JNJ68" s="29"/>
      <c r="JNK68" s="29"/>
      <c r="JNL68" s="29"/>
      <c r="JNM68" s="29"/>
      <c r="JNN68" s="29"/>
      <c r="JNO68" s="29"/>
      <c r="JNP68" s="29"/>
      <c r="JNQ68" s="29"/>
      <c r="JNR68" s="29"/>
      <c r="JNS68" s="29"/>
      <c r="JNT68" s="29"/>
      <c r="JNU68" s="29"/>
      <c r="JNV68" s="29"/>
      <c r="JNW68" s="29"/>
      <c r="JNX68" s="29"/>
      <c r="JNY68" s="29"/>
      <c r="JNZ68" s="29"/>
      <c r="JOA68" s="29"/>
      <c r="JOB68" s="29"/>
      <c r="JOC68" s="29"/>
      <c r="JOD68" s="29"/>
      <c r="JOE68" s="29"/>
      <c r="JOF68" s="29"/>
      <c r="JOG68" s="29"/>
      <c r="JOH68" s="29"/>
      <c r="JOI68" s="29"/>
      <c r="JOJ68" s="29"/>
      <c r="JOK68" s="29"/>
      <c r="JOL68" s="29"/>
      <c r="JOM68" s="29"/>
      <c r="JON68" s="29"/>
      <c r="JOO68" s="29"/>
      <c r="JOP68" s="29"/>
      <c r="JOQ68" s="29"/>
      <c r="JOR68" s="29"/>
      <c r="JOS68" s="29"/>
      <c r="JOT68" s="29"/>
      <c r="JOU68" s="29"/>
      <c r="JOV68" s="29"/>
      <c r="JOW68" s="29"/>
      <c r="JOX68" s="29"/>
      <c r="JOY68" s="29"/>
      <c r="JOZ68" s="29"/>
      <c r="JPA68" s="29"/>
      <c r="JPB68" s="29"/>
      <c r="JPC68" s="29"/>
      <c r="JPD68" s="29"/>
      <c r="JPE68" s="29"/>
      <c r="JPF68" s="29"/>
      <c r="JPG68" s="29"/>
      <c r="JPH68" s="29"/>
      <c r="JPI68" s="29"/>
      <c r="JPJ68" s="29"/>
      <c r="JPK68" s="29"/>
      <c r="JPL68" s="29"/>
      <c r="JPM68" s="29"/>
      <c r="JPN68" s="29"/>
      <c r="JPO68" s="29"/>
      <c r="JPP68" s="29"/>
      <c r="JPQ68" s="29"/>
      <c r="JPR68" s="29"/>
      <c r="JPS68" s="29"/>
      <c r="JPT68" s="29"/>
      <c r="JPU68" s="29"/>
      <c r="JPV68" s="29"/>
      <c r="JPW68" s="29"/>
      <c r="JPX68" s="29"/>
      <c r="JPY68" s="29"/>
      <c r="JPZ68" s="29"/>
      <c r="JQA68" s="29"/>
      <c r="JQB68" s="29"/>
      <c r="JQC68" s="29"/>
      <c r="JQD68" s="29"/>
      <c r="JQE68" s="29"/>
      <c r="JQF68" s="29"/>
      <c r="JQG68" s="29"/>
      <c r="JQH68" s="29"/>
      <c r="JQI68" s="29"/>
      <c r="JQJ68" s="29"/>
      <c r="JQK68" s="29"/>
      <c r="JQL68" s="29"/>
      <c r="JQM68" s="29"/>
      <c r="JQN68" s="29"/>
      <c r="JQO68" s="29"/>
      <c r="JQP68" s="29"/>
      <c r="JQQ68" s="29"/>
      <c r="JQR68" s="29"/>
      <c r="JQS68" s="29"/>
      <c r="JQT68" s="29"/>
      <c r="JQU68" s="29"/>
      <c r="JQV68" s="29"/>
      <c r="JQW68" s="29"/>
      <c r="JQX68" s="29"/>
      <c r="JQY68" s="29"/>
      <c r="JQZ68" s="29"/>
      <c r="JRA68" s="29"/>
      <c r="JRB68" s="29"/>
      <c r="JRC68" s="29"/>
      <c r="JRD68" s="29"/>
      <c r="JRE68" s="29"/>
      <c r="JRF68" s="29"/>
      <c r="JRG68" s="29"/>
      <c r="JRH68" s="29"/>
      <c r="JRI68" s="29"/>
      <c r="JRJ68" s="29"/>
      <c r="JRK68" s="29"/>
      <c r="JRL68" s="29"/>
      <c r="JRM68" s="29"/>
      <c r="JRN68" s="29"/>
      <c r="JRO68" s="29"/>
      <c r="JRP68" s="29"/>
      <c r="JRQ68" s="29"/>
      <c r="JRR68" s="29"/>
      <c r="JRS68" s="29"/>
      <c r="JRT68" s="29"/>
      <c r="JRU68" s="29"/>
      <c r="JRV68" s="29"/>
      <c r="JRW68" s="29"/>
      <c r="JRX68" s="29"/>
      <c r="JRY68" s="29"/>
      <c r="JRZ68" s="29"/>
      <c r="JSA68" s="29"/>
      <c r="JSB68" s="29"/>
      <c r="JSC68" s="29"/>
      <c r="JSD68" s="29"/>
      <c r="JSE68" s="29"/>
      <c r="JSF68" s="29"/>
      <c r="JSG68" s="29"/>
      <c r="JSH68" s="29"/>
      <c r="JSI68" s="29"/>
      <c r="JSJ68" s="29"/>
      <c r="JSK68" s="29"/>
      <c r="JSL68" s="29"/>
      <c r="JSM68" s="29"/>
      <c r="JSN68" s="29"/>
      <c r="JSO68" s="29"/>
      <c r="JSP68" s="29"/>
      <c r="JSQ68" s="29"/>
      <c r="JSR68" s="29"/>
      <c r="JSS68" s="29"/>
      <c r="JST68" s="29"/>
      <c r="JSU68" s="29"/>
      <c r="JSV68" s="29"/>
      <c r="JSW68" s="29"/>
      <c r="JSX68" s="29"/>
      <c r="JSY68" s="29"/>
      <c r="JSZ68" s="29"/>
      <c r="JTA68" s="29"/>
      <c r="JTB68" s="29"/>
      <c r="JTC68" s="29"/>
      <c r="JTD68" s="29"/>
      <c r="JTE68" s="29"/>
      <c r="JTF68" s="29"/>
      <c r="JTG68" s="29"/>
      <c r="JTH68" s="29"/>
      <c r="JTI68" s="29"/>
      <c r="JTJ68" s="29"/>
      <c r="JTK68" s="29"/>
      <c r="JTL68" s="29"/>
      <c r="JTM68" s="29"/>
      <c r="JTN68" s="29"/>
      <c r="JTO68" s="29"/>
      <c r="JTP68" s="29"/>
      <c r="JTQ68" s="29"/>
      <c r="JTR68" s="29"/>
      <c r="JTS68" s="29"/>
      <c r="JTT68" s="29"/>
      <c r="JTU68" s="29"/>
      <c r="JTV68" s="29"/>
      <c r="JTW68" s="29"/>
      <c r="JTX68" s="29"/>
      <c r="JTY68" s="29"/>
      <c r="JTZ68" s="29"/>
      <c r="JUA68" s="29"/>
      <c r="JUB68" s="29"/>
      <c r="JUC68" s="29"/>
      <c r="JUD68" s="29"/>
      <c r="JUE68" s="29"/>
      <c r="JUF68" s="29"/>
      <c r="JUG68" s="29"/>
      <c r="JUH68" s="29"/>
      <c r="JUI68" s="29"/>
      <c r="JUJ68" s="29"/>
      <c r="JUK68" s="29"/>
      <c r="JUL68" s="29"/>
      <c r="JUM68" s="29"/>
      <c r="JUN68" s="29"/>
      <c r="JUO68" s="29"/>
      <c r="JUP68" s="29"/>
      <c r="JUQ68" s="29"/>
      <c r="JUR68" s="29"/>
      <c r="JUS68" s="29"/>
      <c r="JUT68" s="29"/>
      <c r="JUU68" s="29"/>
      <c r="JUV68" s="29"/>
      <c r="JUW68" s="29"/>
      <c r="JUX68" s="29"/>
      <c r="JUY68" s="29"/>
      <c r="JUZ68" s="29"/>
      <c r="JVA68" s="29"/>
      <c r="JVB68" s="29"/>
      <c r="JVC68" s="29"/>
      <c r="JVD68" s="29"/>
      <c r="JVE68" s="29"/>
      <c r="JVF68" s="29"/>
      <c r="JVG68" s="29"/>
      <c r="JVH68" s="29"/>
      <c r="JVI68" s="29"/>
      <c r="JVJ68" s="29"/>
      <c r="JVK68" s="29"/>
      <c r="JVL68" s="29"/>
      <c r="JVM68" s="29"/>
      <c r="JVN68" s="29"/>
      <c r="JVO68" s="29"/>
      <c r="JVP68" s="29"/>
      <c r="JVQ68" s="29"/>
      <c r="JVR68" s="29"/>
      <c r="JVS68" s="29"/>
      <c r="JVT68" s="29"/>
      <c r="JVU68" s="29"/>
      <c r="JVV68" s="29"/>
      <c r="JVW68" s="29"/>
      <c r="JVX68" s="29"/>
      <c r="JVY68" s="29"/>
      <c r="JVZ68" s="29"/>
      <c r="JWA68" s="29"/>
      <c r="JWB68" s="29"/>
      <c r="JWC68" s="29"/>
      <c r="JWD68" s="29"/>
      <c r="JWE68" s="29"/>
      <c r="JWF68" s="29"/>
      <c r="JWG68" s="29"/>
      <c r="JWH68" s="29"/>
      <c r="JWI68" s="29"/>
      <c r="JWJ68" s="29"/>
      <c r="JWK68" s="29"/>
      <c r="JWL68" s="29"/>
      <c r="JWM68" s="29"/>
      <c r="JWN68" s="29"/>
      <c r="JWO68" s="29"/>
      <c r="JWP68" s="29"/>
      <c r="JWQ68" s="29"/>
      <c r="JWR68" s="29"/>
      <c r="JWS68" s="29"/>
      <c r="JWT68" s="29"/>
      <c r="JWU68" s="29"/>
      <c r="JWV68" s="29"/>
      <c r="JWW68" s="29"/>
      <c r="JWX68" s="29"/>
      <c r="JWY68" s="29"/>
      <c r="JWZ68" s="29"/>
      <c r="JXA68" s="29"/>
      <c r="JXB68" s="29"/>
      <c r="JXC68" s="29"/>
      <c r="JXD68" s="29"/>
      <c r="JXE68" s="29"/>
      <c r="JXF68" s="29"/>
      <c r="JXG68" s="29"/>
      <c r="JXH68" s="29"/>
      <c r="JXI68" s="29"/>
      <c r="JXJ68" s="29"/>
      <c r="JXK68" s="29"/>
      <c r="JXL68" s="29"/>
      <c r="JXM68" s="29"/>
      <c r="JXN68" s="29"/>
      <c r="JXO68" s="29"/>
      <c r="JXP68" s="29"/>
      <c r="JXQ68" s="29"/>
      <c r="JXR68" s="29"/>
      <c r="JXS68" s="29"/>
      <c r="JXT68" s="29"/>
      <c r="JXU68" s="29"/>
      <c r="JXV68" s="29"/>
      <c r="JXW68" s="29"/>
      <c r="JXX68" s="29"/>
      <c r="JXY68" s="29"/>
      <c r="JXZ68" s="29"/>
      <c r="JYA68" s="29"/>
      <c r="JYB68" s="29"/>
      <c r="JYC68" s="29"/>
      <c r="JYD68" s="29"/>
      <c r="JYE68" s="29"/>
      <c r="JYF68" s="29"/>
      <c r="JYG68" s="29"/>
      <c r="JYH68" s="29"/>
      <c r="JYI68" s="29"/>
      <c r="JYJ68" s="29"/>
      <c r="JYK68" s="29"/>
      <c r="JYL68" s="29"/>
      <c r="JYM68" s="29"/>
      <c r="JYN68" s="29"/>
      <c r="JYO68" s="29"/>
      <c r="JYP68" s="29"/>
      <c r="JYQ68" s="29"/>
      <c r="JYR68" s="29"/>
      <c r="JYS68" s="29"/>
      <c r="JYT68" s="29"/>
      <c r="JYU68" s="29"/>
      <c r="JYV68" s="29"/>
      <c r="JYW68" s="29"/>
      <c r="JYX68" s="29"/>
      <c r="JYY68" s="29"/>
      <c r="JYZ68" s="29"/>
      <c r="JZA68" s="29"/>
      <c r="JZB68" s="29"/>
      <c r="JZC68" s="29"/>
      <c r="JZD68" s="29"/>
      <c r="JZE68" s="29"/>
      <c r="JZF68" s="29"/>
      <c r="JZG68" s="29"/>
      <c r="JZH68" s="29"/>
      <c r="JZI68" s="29"/>
      <c r="JZJ68" s="29"/>
      <c r="JZK68" s="29"/>
      <c r="JZL68" s="29"/>
      <c r="JZM68" s="29"/>
      <c r="JZN68" s="29"/>
      <c r="JZO68" s="29"/>
      <c r="JZP68" s="29"/>
      <c r="JZQ68" s="29"/>
      <c r="JZR68" s="29"/>
      <c r="JZS68" s="29"/>
      <c r="JZT68" s="29"/>
      <c r="JZU68" s="29"/>
      <c r="JZV68" s="29"/>
      <c r="JZW68" s="29"/>
      <c r="JZX68" s="29"/>
      <c r="JZY68" s="29"/>
      <c r="JZZ68" s="29"/>
      <c r="KAA68" s="29"/>
      <c r="KAB68" s="29"/>
      <c r="KAC68" s="29"/>
      <c r="KAD68" s="29"/>
      <c r="KAE68" s="29"/>
      <c r="KAF68" s="29"/>
      <c r="KAG68" s="29"/>
      <c r="KAH68" s="29"/>
      <c r="KAI68" s="29"/>
      <c r="KAJ68" s="29"/>
      <c r="KAK68" s="29"/>
      <c r="KAL68" s="29"/>
      <c r="KAM68" s="29"/>
      <c r="KAN68" s="29"/>
      <c r="KAO68" s="29"/>
      <c r="KAP68" s="29"/>
      <c r="KAQ68" s="29"/>
      <c r="KAR68" s="29"/>
      <c r="KAS68" s="29"/>
      <c r="KAT68" s="29"/>
      <c r="KAU68" s="29"/>
      <c r="KAV68" s="29"/>
      <c r="KAW68" s="29"/>
      <c r="KAX68" s="29"/>
      <c r="KAY68" s="29"/>
      <c r="KAZ68" s="29"/>
      <c r="KBA68" s="29"/>
      <c r="KBB68" s="29"/>
      <c r="KBC68" s="29"/>
      <c r="KBD68" s="29"/>
      <c r="KBE68" s="29"/>
      <c r="KBF68" s="29"/>
      <c r="KBG68" s="29"/>
      <c r="KBH68" s="29"/>
      <c r="KBI68" s="29"/>
      <c r="KBJ68" s="29"/>
      <c r="KBK68" s="29"/>
      <c r="KBL68" s="29"/>
      <c r="KBM68" s="29"/>
      <c r="KBN68" s="29"/>
      <c r="KBO68" s="29"/>
      <c r="KBP68" s="29"/>
      <c r="KBQ68" s="29"/>
      <c r="KBR68" s="29"/>
      <c r="KBS68" s="29"/>
      <c r="KBT68" s="29"/>
      <c r="KBU68" s="29"/>
      <c r="KBV68" s="29"/>
      <c r="KBW68" s="29"/>
      <c r="KBX68" s="29"/>
      <c r="KBY68" s="29"/>
      <c r="KBZ68" s="29"/>
      <c r="KCA68" s="29"/>
      <c r="KCB68" s="29"/>
      <c r="KCC68" s="29"/>
      <c r="KCD68" s="29"/>
      <c r="KCE68" s="29"/>
      <c r="KCF68" s="29"/>
      <c r="KCG68" s="29"/>
      <c r="KCH68" s="29"/>
      <c r="KCI68" s="29"/>
      <c r="KCJ68" s="29"/>
      <c r="KCK68" s="29"/>
      <c r="KCL68" s="29"/>
      <c r="KCM68" s="29"/>
      <c r="KCN68" s="29"/>
      <c r="KCO68" s="29"/>
      <c r="KCP68" s="29"/>
      <c r="KCQ68" s="29"/>
      <c r="KCR68" s="29"/>
      <c r="KCS68" s="29"/>
      <c r="KCT68" s="29"/>
      <c r="KCU68" s="29"/>
      <c r="KCV68" s="29"/>
      <c r="KCW68" s="29"/>
      <c r="KCX68" s="29"/>
      <c r="KCY68" s="29"/>
      <c r="KCZ68" s="29"/>
      <c r="KDA68" s="29"/>
      <c r="KDB68" s="29"/>
      <c r="KDC68" s="29"/>
      <c r="KDD68" s="29"/>
      <c r="KDE68" s="29"/>
      <c r="KDF68" s="29"/>
      <c r="KDG68" s="29"/>
      <c r="KDH68" s="29"/>
      <c r="KDI68" s="29"/>
      <c r="KDJ68" s="29"/>
      <c r="KDK68" s="29"/>
      <c r="KDL68" s="29"/>
      <c r="KDM68" s="29"/>
      <c r="KDN68" s="29"/>
      <c r="KDO68" s="29"/>
      <c r="KDP68" s="29"/>
      <c r="KDQ68" s="29"/>
      <c r="KDR68" s="29"/>
      <c r="KDS68" s="29"/>
      <c r="KDT68" s="29"/>
      <c r="KDU68" s="29"/>
      <c r="KDV68" s="29"/>
      <c r="KDW68" s="29"/>
      <c r="KDX68" s="29"/>
      <c r="KDY68" s="29"/>
      <c r="KDZ68" s="29"/>
      <c r="KEA68" s="29"/>
      <c r="KEB68" s="29"/>
      <c r="KEC68" s="29"/>
      <c r="KED68" s="29"/>
      <c r="KEE68" s="29"/>
      <c r="KEF68" s="29"/>
      <c r="KEG68" s="29"/>
      <c r="KEH68" s="29"/>
      <c r="KEI68" s="29"/>
      <c r="KEJ68" s="29"/>
      <c r="KEK68" s="29"/>
      <c r="KEL68" s="29"/>
      <c r="KEM68" s="29"/>
      <c r="KEN68" s="29"/>
      <c r="KEO68" s="29"/>
      <c r="KEP68" s="29"/>
      <c r="KEQ68" s="29"/>
      <c r="KER68" s="29"/>
      <c r="KES68" s="29"/>
      <c r="KET68" s="29"/>
      <c r="KEU68" s="29"/>
      <c r="KEV68" s="29"/>
      <c r="KEW68" s="29"/>
      <c r="KEX68" s="29"/>
      <c r="KEY68" s="29"/>
      <c r="KEZ68" s="29"/>
      <c r="KFA68" s="29"/>
      <c r="KFB68" s="29"/>
      <c r="KFC68" s="29"/>
      <c r="KFD68" s="29"/>
      <c r="KFE68" s="29"/>
      <c r="KFF68" s="29"/>
      <c r="KFG68" s="29"/>
      <c r="KFH68" s="29"/>
      <c r="KFI68" s="29"/>
      <c r="KFJ68" s="29"/>
      <c r="KFK68" s="29"/>
      <c r="KFL68" s="29"/>
      <c r="KFM68" s="29"/>
      <c r="KFN68" s="29"/>
      <c r="KFO68" s="29"/>
      <c r="KFP68" s="29"/>
      <c r="KFQ68" s="29"/>
      <c r="KFR68" s="29"/>
      <c r="KFS68" s="29"/>
      <c r="KFT68" s="29"/>
      <c r="KFU68" s="29"/>
      <c r="KFV68" s="29"/>
      <c r="KFW68" s="29"/>
      <c r="KFX68" s="29"/>
      <c r="KFY68" s="29"/>
      <c r="KFZ68" s="29"/>
      <c r="KGA68" s="29"/>
      <c r="KGB68" s="29"/>
      <c r="KGC68" s="29"/>
      <c r="KGD68" s="29"/>
      <c r="KGE68" s="29"/>
      <c r="KGF68" s="29"/>
      <c r="KGG68" s="29"/>
      <c r="KGH68" s="29"/>
      <c r="KGI68" s="29"/>
      <c r="KGJ68" s="29"/>
      <c r="KGK68" s="29"/>
      <c r="KGL68" s="29"/>
      <c r="KGM68" s="29"/>
      <c r="KGN68" s="29"/>
      <c r="KGO68" s="29"/>
      <c r="KGP68" s="29"/>
      <c r="KGQ68" s="29"/>
      <c r="KGR68" s="29"/>
      <c r="KGS68" s="29"/>
      <c r="KGT68" s="29"/>
      <c r="KGU68" s="29"/>
      <c r="KGV68" s="29"/>
      <c r="KGW68" s="29"/>
      <c r="KGX68" s="29"/>
      <c r="KGY68" s="29"/>
      <c r="KGZ68" s="29"/>
      <c r="KHA68" s="29"/>
      <c r="KHB68" s="29"/>
      <c r="KHC68" s="29"/>
      <c r="KHD68" s="29"/>
      <c r="KHE68" s="29"/>
      <c r="KHF68" s="29"/>
      <c r="KHG68" s="29"/>
      <c r="KHH68" s="29"/>
      <c r="KHI68" s="29"/>
      <c r="KHJ68" s="29"/>
      <c r="KHK68" s="29"/>
      <c r="KHL68" s="29"/>
      <c r="KHM68" s="29"/>
      <c r="KHN68" s="29"/>
      <c r="KHO68" s="29"/>
      <c r="KHP68" s="29"/>
      <c r="KHQ68" s="29"/>
      <c r="KHR68" s="29"/>
      <c r="KHS68" s="29"/>
      <c r="KHT68" s="29"/>
      <c r="KHU68" s="29"/>
      <c r="KHV68" s="29"/>
      <c r="KHW68" s="29"/>
      <c r="KHX68" s="29"/>
      <c r="KHY68" s="29"/>
      <c r="KHZ68" s="29"/>
      <c r="KIA68" s="29"/>
      <c r="KIB68" s="29"/>
      <c r="KIC68" s="29"/>
      <c r="KID68" s="29"/>
      <c r="KIE68" s="29"/>
      <c r="KIF68" s="29"/>
      <c r="KIG68" s="29"/>
      <c r="KIH68" s="29"/>
      <c r="KII68" s="29"/>
      <c r="KIJ68" s="29"/>
      <c r="KIK68" s="29"/>
      <c r="KIL68" s="29"/>
      <c r="KIM68" s="29"/>
      <c r="KIN68" s="29"/>
      <c r="KIO68" s="29"/>
      <c r="KIP68" s="29"/>
      <c r="KIQ68" s="29"/>
      <c r="KIR68" s="29"/>
      <c r="KIS68" s="29"/>
      <c r="KIT68" s="29"/>
      <c r="KIU68" s="29"/>
      <c r="KIV68" s="29"/>
      <c r="KIW68" s="29"/>
      <c r="KIX68" s="29"/>
      <c r="KIY68" s="29"/>
      <c r="KIZ68" s="29"/>
      <c r="KJA68" s="29"/>
      <c r="KJB68" s="29"/>
      <c r="KJC68" s="29"/>
      <c r="KJD68" s="29"/>
      <c r="KJE68" s="29"/>
      <c r="KJF68" s="29"/>
      <c r="KJG68" s="29"/>
      <c r="KJH68" s="29"/>
      <c r="KJI68" s="29"/>
      <c r="KJJ68" s="29"/>
      <c r="KJK68" s="29"/>
      <c r="KJL68" s="29"/>
      <c r="KJM68" s="29"/>
      <c r="KJN68" s="29"/>
      <c r="KJO68" s="29"/>
      <c r="KJP68" s="29"/>
      <c r="KJQ68" s="29"/>
      <c r="KJR68" s="29"/>
      <c r="KJS68" s="29"/>
      <c r="KJT68" s="29"/>
      <c r="KJU68" s="29"/>
      <c r="KJV68" s="29"/>
      <c r="KJW68" s="29"/>
      <c r="KJX68" s="29"/>
      <c r="KJY68" s="29"/>
      <c r="KJZ68" s="29"/>
      <c r="KKA68" s="29"/>
      <c r="KKB68" s="29"/>
      <c r="KKC68" s="29"/>
      <c r="KKD68" s="29"/>
      <c r="KKE68" s="29"/>
      <c r="KKF68" s="29"/>
      <c r="KKG68" s="29"/>
      <c r="KKH68" s="29"/>
      <c r="KKI68" s="29"/>
      <c r="KKJ68" s="29"/>
      <c r="KKK68" s="29"/>
      <c r="KKL68" s="29"/>
      <c r="KKM68" s="29"/>
      <c r="KKN68" s="29"/>
      <c r="KKO68" s="29"/>
      <c r="KKP68" s="29"/>
      <c r="KKQ68" s="29"/>
      <c r="KKR68" s="29"/>
      <c r="KKS68" s="29"/>
      <c r="KKT68" s="29"/>
      <c r="KKU68" s="29"/>
      <c r="KKV68" s="29"/>
      <c r="KKW68" s="29"/>
      <c r="KKX68" s="29"/>
      <c r="KKY68" s="29"/>
      <c r="KKZ68" s="29"/>
      <c r="KLA68" s="29"/>
      <c r="KLB68" s="29"/>
      <c r="KLC68" s="29"/>
      <c r="KLD68" s="29"/>
      <c r="KLE68" s="29"/>
      <c r="KLF68" s="29"/>
      <c r="KLG68" s="29"/>
      <c r="KLH68" s="29"/>
      <c r="KLI68" s="29"/>
      <c r="KLJ68" s="29"/>
      <c r="KLK68" s="29"/>
      <c r="KLL68" s="29"/>
      <c r="KLM68" s="29"/>
      <c r="KLN68" s="29"/>
      <c r="KLO68" s="29"/>
      <c r="KLP68" s="29"/>
      <c r="KLQ68" s="29"/>
      <c r="KLR68" s="29"/>
      <c r="KLS68" s="29"/>
      <c r="KLT68" s="29"/>
      <c r="KLU68" s="29"/>
      <c r="KLV68" s="29"/>
      <c r="KLW68" s="29"/>
      <c r="KLX68" s="29"/>
      <c r="KLY68" s="29"/>
      <c r="KLZ68" s="29"/>
      <c r="KMA68" s="29"/>
      <c r="KMB68" s="29"/>
      <c r="KMC68" s="29"/>
      <c r="KMD68" s="29"/>
      <c r="KME68" s="29"/>
      <c r="KMF68" s="29"/>
      <c r="KMG68" s="29"/>
      <c r="KMH68" s="29"/>
      <c r="KMI68" s="29"/>
      <c r="KMJ68" s="29"/>
      <c r="KMK68" s="29"/>
      <c r="KML68" s="29"/>
      <c r="KMM68" s="29"/>
      <c r="KMN68" s="29"/>
      <c r="KMO68" s="29"/>
      <c r="KMP68" s="29"/>
      <c r="KMQ68" s="29"/>
      <c r="KMR68" s="29"/>
      <c r="KMS68" s="29"/>
      <c r="KMT68" s="29"/>
      <c r="KMU68" s="29"/>
      <c r="KMV68" s="29"/>
      <c r="KMW68" s="29"/>
      <c r="KMX68" s="29"/>
      <c r="KMY68" s="29"/>
      <c r="KMZ68" s="29"/>
      <c r="KNA68" s="29"/>
      <c r="KNB68" s="29"/>
      <c r="KNC68" s="29"/>
      <c r="KND68" s="29"/>
      <c r="KNE68" s="29"/>
      <c r="KNF68" s="29"/>
      <c r="KNG68" s="29"/>
      <c r="KNH68" s="29"/>
      <c r="KNI68" s="29"/>
      <c r="KNJ68" s="29"/>
      <c r="KNK68" s="29"/>
      <c r="KNL68" s="29"/>
      <c r="KNM68" s="29"/>
      <c r="KNN68" s="29"/>
      <c r="KNO68" s="29"/>
      <c r="KNP68" s="29"/>
      <c r="KNQ68" s="29"/>
      <c r="KNR68" s="29"/>
      <c r="KNS68" s="29"/>
      <c r="KNT68" s="29"/>
      <c r="KNU68" s="29"/>
      <c r="KNV68" s="29"/>
      <c r="KNW68" s="29"/>
      <c r="KNX68" s="29"/>
      <c r="KNY68" s="29"/>
      <c r="KNZ68" s="29"/>
      <c r="KOA68" s="29"/>
      <c r="KOB68" s="29"/>
      <c r="KOC68" s="29"/>
      <c r="KOD68" s="29"/>
      <c r="KOE68" s="29"/>
      <c r="KOF68" s="29"/>
      <c r="KOG68" s="29"/>
      <c r="KOH68" s="29"/>
      <c r="KOI68" s="29"/>
      <c r="KOJ68" s="29"/>
      <c r="KOK68" s="29"/>
      <c r="KOL68" s="29"/>
      <c r="KOM68" s="29"/>
      <c r="KON68" s="29"/>
      <c r="KOO68" s="29"/>
      <c r="KOP68" s="29"/>
      <c r="KOQ68" s="29"/>
      <c r="KOR68" s="29"/>
      <c r="KOS68" s="29"/>
      <c r="KOT68" s="29"/>
      <c r="KOU68" s="29"/>
      <c r="KOV68" s="29"/>
      <c r="KOW68" s="29"/>
      <c r="KOX68" s="29"/>
      <c r="KOY68" s="29"/>
      <c r="KOZ68" s="29"/>
      <c r="KPA68" s="29"/>
      <c r="KPB68" s="29"/>
      <c r="KPC68" s="29"/>
      <c r="KPD68" s="29"/>
      <c r="KPE68" s="29"/>
      <c r="KPF68" s="29"/>
      <c r="KPG68" s="29"/>
      <c r="KPH68" s="29"/>
      <c r="KPI68" s="29"/>
      <c r="KPJ68" s="29"/>
      <c r="KPK68" s="29"/>
      <c r="KPL68" s="29"/>
      <c r="KPM68" s="29"/>
      <c r="KPN68" s="29"/>
      <c r="KPO68" s="29"/>
      <c r="KPP68" s="29"/>
      <c r="KPQ68" s="29"/>
      <c r="KPR68" s="29"/>
      <c r="KPS68" s="29"/>
      <c r="KPT68" s="29"/>
      <c r="KPU68" s="29"/>
      <c r="KPV68" s="29"/>
      <c r="KPW68" s="29"/>
      <c r="KPX68" s="29"/>
      <c r="KPY68" s="29"/>
      <c r="KPZ68" s="29"/>
      <c r="KQA68" s="29"/>
      <c r="KQB68" s="29"/>
      <c r="KQC68" s="29"/>
      <c r="KQD68" s="29"/>
      <c r="KQE68" s="29"/>
      <c r="KQF68" s="29"/>
      <c r="KQG68" s="29"/>
      <c r="KQH68" s="29"/>
      <c r="KQI68" s="29"/>
      <c r="KQJ68" s="29"/>
      <c r="KQK68" s="29"/>
      <c r="KQL68" s="29"/>
      <c r="KQM68" s="29"/>
      <c r="KQN68" s="29"/>
      <c r="KQO68" s="29"/>
      <c r="KQP68" s="29"/>
      <c r="KQQ68" s="29"/>
      <c r="KQR68" s="29"/>
      <c r="KQS68" s="29"/>
      <c r="KQT68" s="29"/>
      <c r="KQU68" s="29"/>
      <c r="KQV68" s="29"/>
      <c r="KQW68" s="29"/>
      <c r="KQX68" s="29"/>
      <c r="KQY68" s="29"/>
      <c r="KQZ68" s="29"/>
      <c r="KRA68" s="29"/>
      <c r="KRB68" s="29"/>
      <c r="KRC68" s="29"/>
      <c r="KRD68" s="29"/>
      <c r="KRE68" s="29"/>
      <c r="KRF68" s="29"/>
      <c r="KRG68" s="29"/>
      <c r="KRH68" s="29"/>
      <c r="KRI68" s="29"/>
      <c r="KRJ68" s="29"/>
      <c r="KRK68" s="29"/>
      <c r="KRL68" s="29"/>
      <c r="KRM68" s="29"/>
      <c r="KRN68" s="29"/>
      <c r="KRO68" s="29"/>
      <c r="KRP68" s="29"/>
      <c r="KRQ68" s="29"/>
      <c r="KRR68" s="29"/>
      <c r="KRS68" s="29"/>
      <c r="KRT68" s="29"/>
      <c r="KRU68" s="29"/>
      <c r="KRV68" s="29"/>
      <c r="KRW68" s="29"/>
      <c r="KRX68" s="29"/>
      <c r="KRY68" s="29"/>
      <c r="KRZ68" s="29"/>
      <c r="KSA68" s="29"/>
      <c r="KSB68" s="29"/>
      <c r="KSC68" s="29"/>
      <c r="KSD68" s="29"/>
      <c r="KSE68" s="29"/>
      <c r="KSF68" s="29"/>
      <c r="KSG68" s="29"/>
      <c r="KSH68" s="29"/>
      <c r="KSI68" s="29"/>
      <c r="KSJ68" s="29"/>
      <c r="KSK68" s="29"/>
      <c r="KSL68" s="29"/>
      <c r="KSM68" s="29"/>
      <c r="KSN68" s="29"/>
      <c r="KSO68" s="29"/>
      <c r="KSP68" s="29"/>
      <c r="KSQ68" s="29"/>
      <c r="KSR68" s="29"/>
      <c r="KSS68" s="29"/>
      <c r="KST68" s="29"/>
      <c r="KSU68" s="29"/>
      <c r="KSV68" s="29"/>
      <c r="KSW68" s="29"/>
      <c r="KSX68" s="29"/>
      <c r="KSY68" s="29"/>
      <c r="KSZ68" s="29"/>
      <c r="KTA68" s="29"/>
      <c r="KTB68" s="29"/>
      <c r="KTC68" s="29"/>
      <c r="KTD68" s="29"/>
      <c r="KTE68" s="29"/>
      <c r="KTF68" s="29"/>
      <c r="KTG68" s="29"/>
      <c r="KTH68" s="29"/>
      <c r="KTI68" s="29"/>
      <c r="KTJ68" s="29"/>
      <c r="KTK68" s="29"/>
      <c r="KTL68" s="29"/>
      <c r="KTM68" s="29"/>
      <c r="KTN68" s="29"/>
      <c r="KTO68" s="29"/>
      <c r="KTP68" s="29"/>
      <c r="KTQ68" s="29"/>
      <c r="KTR68" s="29"/>
      <c r="KTS68" s="29"/>
      <c r="KTT68" s="29"/>
      <c r="KTU68" s="29"/>
      <c r="KTV68" s="29"/>
      <c r="KTW68" s="29"/>
      <c r="KTX68" s="29"/>
      <c r="KTY68" s="29"/>
      <c r="KTZ68" s="29"/>
      <c r="KUA68" s="29"/>
      <c r="KUB68" s="29"/>
      <c r="KUC68" s="29"/>
      <c r="KUD68" s="29"/>
      <c r="KUE68" s="29"/>
      <c r="KUF68" s="29"/>
      <c r="KUG68" s="29"/>
      <c r="KUH68" s="29"/>
      <c r="KUI68" s="29"/>
      <c r="KUJ68" s="29"/>
      <c r="KUK68" s="29"/>
      <c r="KUL68" s="29"/>
      <c r="KUM68" s="29"/>
      <c r="KUN68" s="29"/>
      <c r="KUO68" s="29"/>
      <c r="KUP68" s="29"/>
      <c r="KUQ68" s="29"/>
      <c r="KUR68" s="29"/>
      <c r="KUS68" s="29"/>
      <c r="KUT68" s="29"/>
      <c r="KUU68" s="29"/>
      <c r="KUV68" s="29"/>
      <c r="KUW68" s="29"/>
      <c r="KUX68" s="29"/>
      <c r="KUY68" s="29"/>
      <c r="KUZ68" s="29"/>
      <c r="KVA68" s="29"/>
      <c r="KVB68" s="29"/>
      <c r="KVC68" s="29"/>
      <c r="KVD68" s="29"/>
      <c r="KVE68" s="29"/>
      <c r="KVF68" s="29"/>
      <c r="KVG68" s="29"/>
      <c r="KVH68" s="29"/>
      <c r="KVI68" s="29"/>
      <c r="KVJ68" s="29"/>
      <c r="KVK68" s="29"/>
      <c r="KVL68" s="29"/>
      <c r="KVM68" s="29"/>
      <c r="KVN68" s="29"/>
      <c r="KVO68" s="29"/>
      <c r="KVP68" s="29"/>
      <c r="KVQ68" s="29"/>
      <c r="KVR68" s="29"/>
      <c r="KVS68" s="29"/>
      <c r="KVT68" s="29"/>
      <c r="KVU68" s="29"/>
      <c r="KVV68" s="29"/>
      <c r="KVW68" s="29"/>
      <c r="KVX68" s="29"/>
      <c r="KVY68" s="29"/>
      <c r="KVZ68" s="29"/>
      <c r="KWA68" s="29"/>
      <c r="KWB68" s="29"/>
      <c r="KWC68" s="29"/>
      <c r="KWD68" s="29"/>
      <c r="KWE68" s="29"/>
      <c r="KWF68" s="29"/>
      <c r="KWG68" s="29"/>
      <c r="KWH68" s="29"/>
      <c r="KWI68" s="29"/>
      <c r="KWJ68" s="29"/>
      <c r="KWK68" s="29"/>
      <c r="KWL68" s="29"/>
      <c r="KWM68" s="29"/>
      <c r="KWN68" s="29"/>
      <c r="KWO68" s="29"/>
      <c r="KWP68" s="29"/>
      <c r="KWQ68" s="29"/>
      <c r="KWR68" s="29"/>
      <c r="KWS68" s="29"/>
      <c r="KWT68" s="29"/>
      <c r="KWU68" s="29"/>
      <c r="KWV68" s="29"/>
      <c r="KWW68" s="29"/>
      <c r="KWX68" s="29"/>
      <c r="KWY68" s="29"/>
      <c r="KWZ68" s="29"/>
      <c r="KXA68" s="29"/>
      <c r="KXB68" s="29"/>
      <c r="KXC68" s="29"/>
      <c r="KXD68" s="29"/>
      <c r="KXE68" s="29"/>
      <c r="KXF68" s="29"/>
      <c r="KXG68" s="29"/>
      <c r="KXH68" s="29"/>
      <c r="KXI68" s="29"/>
      <c r="KXJ68" s="29"/>
      <c r="KXK68" s="29"/>
      <c r="KXL68" s="29"/>
      <c r="KXM68" s="29"/>
      <c r="KXN68" s="29"/>
      <c r="KXO68" s="29"/>
      <c r="KXP68" s="29"/>
      <c r="KXQ68" s="29"/>
      <c r="KXR68" s="29"/>
      <c r="KXS68" s="29"/>
      <c r="KXT68" s="29"/>
      <c r="KXU68" s="29"/>
      <c r="KXV68" s="29"/>
      <c r="KXW68" s="29"/>
      <c r="KXX68" s="29"/>
      <c r="KXY68" s="29"/>
      <c r="KXZ68" s="29"/>
      <c r="KYA68" s="29"/>
      <c r="KYB68" s="29"/>
      <c r="KYC68" s="29"/>
      <c r="KYD68" s="29"/>
      <c r="KYE68" s="29"/>
      <c r="KYF68" s="29"/>
      <c r="KYG68" s="29"/>
      <c r="KYH68" s="29"/>
      <c r="KYI68" s="29"/>
      <c r="KYJ68" s="29"/>
      <c r="KYK68" s="29"/>
      <c r="KYL68" s="29"/>
      <c r="KYM68" s="29"/>
      <c r="KYN68" s="29"/>
      <c r="KYO68" s="29"/>
      <c r="KYP68" s="29"/>
      <c r="KYQ68" s="29"/>
      <c r="KYR68" s="29"/>
      <c r="KYS68" s="29"/>
      <c r="KYT68" s="29"/>
      <c r="KYU68" s="29"/>
      <c r="KYV68" s="29"/>
      <c r="KYW68" s="29"/>
      <c r="KYX68" s="29"/>
      <c r="KYY68" s="29"/>
      <c r="KYZ68" s="29"/>
      <c r="KZA68" s="29"/>
      <c r="KZB68" s="29"/>
      <c r="KZC68" s="29"/>
      <c r="KZD68" s="29"/>
      <c r="KZE68" s="29"/>
      <c r="KZF68" s="29"/>
      <c r="KZG68" s="29"/>
      <c r="KZH68" s="29"/>
      <c r="KZI68" s="29"/>
      <c r="KZJ68" s="29"/>
      <c r="KZK68" s="29"/>
      <c r="KZL68" s="29"/>
      <c r="KZM68" s="29"/>
      <c r="KZN68" s="29"/>
      <c r="KZO68" s="29"/>
      <c r="KZP68" s="29"/>
      <c r="KZQ68" s="29"/>
      <c r="KZR68" s="29"/>
      <c r="KZS68" s="29"/>
      <c r="KZT68" s="29"/>
      <c r="KZU68" s="29"/>
      <c r="KZV68" s="29"/>
      <c r="KZW68" s="29"/>
      <c r="KZX68" s="29"/>
      <c r="KZY68" s="29"/>
      <c r="KZZ68" s="29"/>
      <c r="LAA68" s="29"/>
      <c r="LAB68" s="29"/>
      <c r="LAC68" s="29"/>
      <c r="LAD68" s="29"/>
      <c r="LAE68" s="29"/>
      <c r="LAF68" s="29"/>
      <c r="LAG68" s="29"/>
      <c r="LAH68" s="29"/>
      <c r="LAI68" s="29"/>
      <c r="LAJ68" s="29"/>
      <c r="LAK68" s="29"/>
      <c r="LAL68" s="29"/>
      <c r="LAM68" s="29"/>
      <c r="LAN68" s="29"/>
      <c r="LAO68" s="29"/>
      <c r="LAP68" s="29"/>
      <c r="LAQ68" s="29"/>
      <c r="LAR68" s="29"/>
      <c r="LAS68" s="29"/>
      <c r="LAT68" s="29"/>
      <c r="LAU68" s="29"/>
      <c r="LAV68" s="29"/>
      <c r="LAW68" s="29"/>
      <c r="LAX68" s="29"/>
      <c r="LAY68" s="29"/>
      <c r="LAZ68" s="29"/>
      <c r="LBA68" s="29"/>
      <c r="LBB68" s="29"/>
      <c r="LBC68" s="29"/>
      <c r="LBD68" s="29"/>
      <c r="LBE68" s="29"/>
      <c r="LBF68" s="29"/>
      <c r="LBG68" s="29"/>
      <c r="LBH68" s="29"/>
      <c r="LBI68" s="29"/>
      <c r="LBJ68" s="29"/>
      <c r="LBK68" s="29"/>
      <c r="LBL68" s="29"/>
      <c r="LBM68" s="29"/>
      <c r="LBN68" s="29"/>
      <c r="LBO68" s="29"/>
      <c r="LBP68" s="29"/>
      <c r="LBQ68" s="29"/>
      <c r="LBR68" s="29"/>
      <c r="LBS68" s="29"/>
      <c r="LBT68" s="29"/>
      <c r="LBU68" s="29"/>
      <c r="LBV68" s="29"/>
      <c r="LBW68" s="29"/>
      <c r="LBX68" s="29"/>
      <c r="LBY68" s="29"/>
      <c r="LBZ68" s="29"/>
      <c r="LCA68" s="29"/>
      <c r="LCB68" s="29"/>
      <c r="LCC68" s="29"/>
      <c r="LCD68" s="29"/>
      <c r="LCE68" s="29"/>
      <c r="LCF68" s="29"/>
      <c r="LCG68" s="29"/>
      <c r="LCH68" s="29"/>
      <c r="LCI68" s="29"/>
      <c r="LCJ68" s="29"/>
      <c r="LCK68" s="29"/>
      <c r="LCL68" s="29"/>
      <c r="LCM68" s="29"/>
      <c r="LCN68" s="29"/>
      <c r="LCO68" s="29"/>
      <c r="LCP68" s="29"/>
      <c r="LCQ68" s="29"/>
      <c r="LCR68" s="29"/>
      <c r="LCS68" s="29"/>
      <c r="LCT68" s="29"/>
      <c r="LCU68" s="29"/>
      <c r="LCV68" s="29"/>
      <c r="LCW68" s="29"/>
      <c r="LCX68" s="29"/>
      <c r="LCY68" s="29"/>
      <c r="LCZ68" s="29"/>
      <c r="LDA68" s="29"/>
      <c r="LDB68" s="29"/>
      <c r="LDC68" s="29"/>
      <c r="LDD68" s="29"/>
      <c r="LDE68" s="29"/>
      <c r="LDF68" s="29"/>
      <c r="LDG68" s="29"/>
      <c r="LDH68" s="29"/>
      <c r="LDI68" s="29"/>
      <c r="LDJ68" s="29"/>
      <c r="LDK68" s="29"/>
      <c r="LDL68" s="29"/>
      <c r="LDM68" s="29"/>
      <c r="LDN68" s="29"/>
      <c r="LDO68" s="29"/>
      <c r="LDP68" s="29"/>
      <c r="LDQ68" s="29"/>
      <c r="LDR68" s="29"/>
      <c r="LDS68" s="29"/>
      <c r="LDT68" s="29"/>
      <c r="LDU68" s="29"/>
      <c r="LDV68" s="29"/>
      <c r="LDW68" s="29"/>
      <c r="LDX68" s="29"/>
      <c r="LDY68" s="29"/>
      <c r="LDZ68" s="29"/>
      <c r="LEA68" s="29"/>
      <c r="LEB68" s="29"/>
      <c r="LEC68" s="29"/>
      <c r="LED68" s="29"/>
      <c r="LEE68" s="29"/>
      <c r="LEF68" s="29"/>
      <c r="LEG68" s="29"/>
      <c r="LEH68" s="29"/>
      <c r="LEI68" s="29"/>
      <c r="LEJ68" s="29"/>
      <c r="LEK68" s="29"/>
      <c r="LEL68" s="29"/>
      <c r="LEM68" s="29"/>
      <c r="LEN68" s="29"/>
      <c r="LEO68" s="29"/>
      <c r="LEP68" s="29"/>
      <c r="LEQ68" s="29"/>
      <c r="LER68" s="29"/>
      <c r="LES68" s="29"/>
      <c r="LET68" s="29"/>
      <c r="LEU68" s="29"/>
      <c r="LEV68" s="29"/>
      <c r="LEW68" s="29"/>
      <c r="LEX68" s="29"/>
      <c r="LEY68" s="29"/>
      <c r="LEZ68" s="29"/>
      <c r="LFA68" s="29"/>
      <c r="LFB68" s="29"/>
      <c r="LFC68" s="29"/>
      <c r="LFD68" s="29"/>
      <c r="LFE68" s="29"/>
      <c r="LFF68" s="29"/>
      <c r="LFG68" s="29"/>
      <c r="LFH68" s="29"/>
      <c r="LFI68" s="29"/>
      <c r="LFJ68" s="29"/>
      <c r="LFK68" s="29"/>
      <c r="LFL68" s="29"/>
      <c r="LFM68" s="29"/>
      <c r="LFN68" s="29"/>
      <c r="LFO68" s="29"/>
      <c r="LFP68" s="29"/>
      <c r="LFQ68" s="29"/>
      <c r="LFR68" s="29"/>
      <c r="LFS68" s="29"/>
      <c r="LFT68" s="29"/>
      <c r="LFU68" s="29"/>
      <c r="LFV68" s="29"/>
      <c r="LFW68" s="29"/>
      <c r="LFX68" s="29"/>
      <c r="LFY68" s="29"/>
      <c r="LFZ68" s="29"/>
      <c r="LGA68" s="29"/>
      <c r="LGB68" s="29"/>
      <c r="LGC68" s="29"/>
      <c r="LGD68" s="29"/>
      <c r="LGE68" s="29"/>
      <c r="LGF68" s="29"/>
      <c r="LGG68" s="29"/>
      <c r="LGH68" s="29"/>
      <c r="LGI68" s="29"/>
      <c r="LGJ68" s="29"/>
      <c r="LGK68" s="29"/>
      <c r="LGL68" s="29"/>
      <c r="LGM68" s="29"/>
      <c r="LGN68" s="29"/>
      <c r="LGO68" s="29"/>
      <c r="LGP68" s="29"/>
      <c r="LGQ68" s="29"/>
      <c r="LGR68" s="29"/>
      <c r="LGS68" s="29"/>
      <c r="LGT68" s="29"/>
      <c r="LGU68" s="29"/>
      <c r="LGV68" s="29"/>
      <c r="LGW68" s="29"/>
      <c r="LGX68" s="29"/>
      <c r="LGY68" s="29"/>
      <c r="LGZ68" s="29"/>
      <c r="LHA68" s="29"/>
      <c r="LHB68" s="29"/>
      <c r="LHC68" s="29"/>
      <c r="LHD68" s="29"/>
      <c r="LHE68" s="29"/>
      <c r="LHF68" s="29"/>
      <c r="LHG68" s="29"/>
      <c r="LHH68" s="29"/>
      <c r="LHI68" s="29"/>
      <c r="LHJ68" s="29"/>
      <c r="LHK68" s="29"/>
      <c r="LHL68" s="29"/>
      <c r="LHM68" s="29"/>
      <c r="LHN68" s="29"/>
      <c r="LHO68" s="29"/>
      <c r="LHP68" s="29"/>
      <c r="LHQ68" s="29"/>
      <c r="LHR68" s="29"/>
      <c r="LHS68" s="29"/>
      <c r="LHT68" s="29"/>
      <c r="LHU68" s="29"/>
      <c r="LHV68" s="29"/>
      <c r="LHW68" s="29"/>
      <c r="LHX68" s="29"/>
      <c r="LHY68" s="29"/>
      <c r="LHZ68" s="29"/>
      <c r="LIA68" s="29"/>
      <c r="LIB68" s="29"/>
      <c r="LIC68" s="29"/>
      <c r="LID68" s="29"/>
      <c r="LIE68" s="29"/>
      <c r="LIF68" s="29"/>
      <c r="LIG68" s="29"/>
      <c r="LIH68" s="29"/>
      <c r="LII68" s="29"/>
      <c r="LIJ68" s="29"/>
      <c r="LIK68" s="29"/>
      <c r="LIL68" s="29"/>
      <c r="LIM68" s="29"/>
      <c r="LIN68" s="29"/>
      <c r="LIO68" s="29"/>
      <c r="LIP68" s="29"/>
      <c r="LIQ68" s="29"/>
      <c r="LIR68" s="29"/>
      <c r="LIS68" s="29"/>
      <c r="LIT68" s="29"/>
      <c r="LIU68" s="29"/>
      <c r="LIV68" s="29"/>
      <c r="LIW68" s="29"/>
      <c r="LIX68" s="29"/>
      <c r="LIY68" s="29"/>
      <c r="LIZ68" s="29"/>
      <c r="LJA68" s="29"/>
      <c r="LJB68" s="29"/>
      <c r="LJC68" s="29"/>
      <c r="LJD68" s="29"/>
      <c r="LJE68" s="29"/>
      <c r="LJF68" s="29"/>
      <c r="LJG68" s="29"/>
      <c r="LJH68" s="29"/>
      <c r="LJI68" s="29"/>
      <c r="LJJ68" s="29"/>
      <c r="LJK68" s="29"/>
      <c r="LJL68" s="29"/>
      <c r="LJM68" s="29"/>
      <c r="LJN68" s="29"/>
      <c r="LJO68" s="29"/>
      <c r="LJP68" s="29"/>
      <c r="LJQ68" s="29"/>
      <c r="LJR68" s="29"/>
      <c r="LJS68" s="29"/>
      <c r="LJT68" s="29"/>
      <c r="LJU68" s="29"/>
      <c r="LJV68" s="29"/>
      <c r="LJW68" s="29"/>
      <c r="LJX68" s="29"/>
      <c r="LJY68" s="29"/>
      <c r="LJZ68" s="29"/>
      <c r="LKA68" s="29"/>
      <c r="LKB68" s="29"/>
      <c r="LKC68" s="29"/>
      <c r="LKD68" s="29"/>
      <c r="LKE68" s="29"/>
      <c r="LKF68" s="29"/>
      <c r="LKG68" s="29"/>
      <c r="LKH68" s="29"/>
      <c r="LKI68" s="29"/>
      <c r="LKJ68" s="29"/>
      <c r="LKK68" s="29"/>
      <c r="LKL68" s="29"/>
      <c r="LKM68" s="29"/>
      <c r="LKN68" s="29"/>
      <c r="LKO68" s="29"/>
      <c r="LKP68" s="29"/>
      <c r="LKQ68" s="29"/>
      <c r="LKR68" s="29"/>
      <c r="LKS68" s="29"/>
      <c r="LKT68" s="29"/>
      <c r="LKU68" s="29"/>
      <c r="LKV68" s="29"/>
      <c r="LKW68" s="29"/>
      <c r="LKX68" s="29"/>
      <c r="LKY68" s="29"/>
      <c r="LKZ68" s="29"/>
      <c r="LLA68" s="29"/>
      <c r="LLB68" s="29"/>
      <c r="LLC68" s="29"/>
      <c r="LLD68" s="29"/>
      <c r="LLE68" s="29"/>
      <c r="LLF68" s="29"/>
      <c r="LLG68" s="29"/>
      <c r="LLH68" s="29"/>
      <c r="LLI68" s="29"/>
      <c r="LLJ68" s="29"/>
      <c r="LLK68" s="29"/>
      <c r="LLL68" s="29"/>
      <c r="LLM68" s="29"/>
      <c r="LLN68" s="29"/>
      <c r="LLO68" s="29"/>
      <c r="LLP68" s="29"/>
      <c r="LLQ68" s="29"/>
      <c r="LLR68" s="29"/>
      <c r="LLS68" s="29"/>
      <c r="LLT68" s="29"/>
      <c r="LLU68" s="29"/>
      <c r="LLV68" s="29"/>
      <c r="LLW68" s="29"/>
      <c r="LLX68" s="29"/>
      <c r="LLY68" s="29"/>
      <c r="LLZ68" s="29"/>
      <c r="LMA68" s="29"/>
      <c r="LMB68" s="29"/>
      <c r="LMC68" s="29"/>
      <c r="LMD68" s="29"/>
      <c r="LME68" s="29"/>
      <c r="LMF68" s="29"/>
      <c r="LMG68" s="29"/>
      <c r="LMH68" s="29"/>
      <c r="LMI68" s="29"/>
      <c r="LMJ68" s="29"/>
      <c r="LMK68" s="29"/>
      <c r="LML68" s="29"/>
      <c r="LMM68" s="29"/>
      <c r="LMN68" s="29"/>
      <c r="LMO68" s="29"/>
      <c r="LMP68" s="29"/>
      <c r="LMQ68" s="29"/>
      <c r="LMR68" s="29"/>
      <c r="LMS68" s="29"/>
      <c r="LMT68" s="29"/>
      <c r="LMU68" s="29"/>
      <c r="LMV68" s="29"/>
      <c r="LMW68" s="29"/>
      <c r="LMX68" s="29"/>
      <c r="LMY68" s="29"/>
      <c r="LMZ68" s="29"/>
      <c r="LNA68" s="29"/>
      <c r="LNB68" s="29"/>
      <c r="LNC68" s="29"/>
      <c r="LND68" s="29"/>
      <c r="LNE68" s="29"/>
      <c r="LNF68" s="29"/>
      <c r="LNG68" s="29"/>
      <c r="LNH68" s="29"/>
      <c r="LNI68" s="29"/>
      <c r="LNJ68" s="29"/>
      <c r="LNK68" s="29"/>
      <c r="LNL68" s="29"/>
      <c r="LNM68" s="29"/>
      <c r="LNN68" s="29"/>
      <c r="LNO68" s="29"/>
      <c r="LNP68" s="29"/>
      <c r="LNQ68" s="29"/>
      <c r="LNR68" s="29"/>
      <c r="LNS68" s="29"/>
      <c r="LNT68" s="29"/>
      <c r="LNU68" s="29"/>
      <c r="LNV68" s="29"/>
      <c r="LNW68" s="29"/>
      <c r="LNX68" s="29"/>
      <c r="LNY68" s="29"/>
      <c r="LNZ68" s="29"/>
      <c r="LOA68" s="29"/>
      <c r="LOB68" s="29"/>
      <c r="LOC68" s="29"/>
      <c r="LOD68" s="29"/>
      <c r="LOE68" s="29"/>
      <c r="LOF68" s="29"/>
      <c r="LOG68" s="29"/>
      <c r="LOH68" s="29"/>
      <c r="LOI68" s="29"/>
      <c r="LOJ68" s="29"/>
      <c r="LOK68" s="29"/>
      <c r="LOL68" s="29"/>
      <c r="LOM68" s="29"/>
      <c r="LON68" s="29"/>
      <c r="LOO68" s="29"/>
      <c r="LOP68" s="29"/>
      <c r="LOQ68" s="29"/>
      <c r="LOR68" s="29"/>
      <c r="LOS68" s="29"/>
      <c r="LOT68" s="29"/>
      <c r="LOU68" s="29"/>
      <c r="LOV68" s="29"/>
      <c r="LOW68" s="29"/>
      <c r="LOX68" s="29"/>
      <c r="LOY68" s="29"/>
      <c r="LOZ68" s="29"/>
      <c r="LPA68" s="29"/>
      <c r="LPB68" s="29"/>
      <c r="LPC68" s="29"/>
      <c r="LPD68" s="29"/>
      <c r="LPE68" s="29"/>
      <c r="LPF68" s="29"/>
      <c r="LPG68" s="29"/>
      <c r="LPH68" s="29"/>
      <c r="LPI68" s="29"/>
      <c r="LPJ68" s="29"/>
      <c r="LPK68" s="29"/>
      <c r="LPL68" s="29"/>
      <c r="LPM68" s="29"/>
      <c r="LPN68" s="29"/>
      <c r="LPO68" s="29"/>
      <c r="LPP68" s="29"/>
      <c r="LPQ68" s="29"/>
      <c r="LPR68" s="29"/>
      <c r="LPS68" s="29"/>
      <c r="LPT68" s="29"/>
      <c r="LPU68" s="29"/>
      <c r="LPV68" s="29"/>
      <c r="LPW68" s="29"/>
      <c r="LPX68" s="29"/>
      <c r="LPY68" s="29"/>
      <c r="LPZ68" s="29"/>
      <c r="LQA68" s="29"/>
      <c r="LQB68" s="29"/>
      <c r="LQC68" s="29"/>
      <c r="LQD68" s="29"/>
      <c r="LQE68" s="29"/>
      <c r="LQF68" s="29"/>
      <c r="LQG68" s="29"/>
      <c r="LQH68" s="29"/>
      <c r="LQI68" s="29"/>
      <c r="LQJ68" s="29"/>
      <c r="LQK68" s="29"/>
      <c r="LQL68" s="29"/>
      <c r="LQM68" s="29"/>
      <c r="LQN68" s="29"/>
      <c r="LQO68" s="29"/>
      <c r="LQP68" s="29"/>
      <c r="LQQ68" s="29"/>
      <c r="LQR68" s="29"/>
      <c r="LQS68" s="29"/>
      <c r="LQT68" s="29"/>
      <c r="LQU68" s="29"/>
      <c r="LQV68" s="29"/>
      <c r="LQW68" s="29"/>
      <c r="LQX68" s="29"/>
      <c r="LQY68" s="29"/>
      <c r="LQZ68" s="29"/>
      <c r="LRA68" s="29"/>
      <c r="LRB68" s="29"/>
      <c r="LRC68" s="29"/>
      <c r="LRD68" s="29"/>
      <c r="LRE68" s="29"/>
      <c r="LRF68" s="29"/>
      <c r="LRG68" s="29"/>
      <c r="LRH68" s="29"/>
      <c r="LRI68" s="29"/>
      <c r="LRJ68" s="29"/>
      <c r="LRK68" s="29"/>
      <c r="LRL68" s="29"/>
      <c r="LRM68" s="29"/>
      <c r="LRN68" s="29"/>
      <c r="LRO68" s="29"/>
      <c r="LRP68" s="29"/>
      <c r="LRQ68" s="29"/>
      <c r="LRR68" s="29"/>
      <c r="LRS68" s="29"/>
      <c r="LRT68" s="29"/>
      <c r="LRU68" s="29"/>
      <c r="LRV68" s="29"/>
      <c r="LRW68" s="29"/>
      <c r="LRX68" s="29"/>
      <c r="LRY68" s="29"/>
      <c r="LRZ68" s="29"/>
      <c r="LSA68" s="29"/>
      <c r="LSB68" s="29"/>
      <c r="LSC68" s="29"/>
      <c r="LSD68" s="29"/>
      <c r="LSE68" s="29"/>
      <c r="LSF68" s="29"/>
      <c r="LSG68" s="29"/>
      <c r="LSH68" s="29"/>
      <c r="LSI68" s="29"/>
      <c r="LSJ68" s="29"/>
      <c r="LSK68" s="29"/>
      <c r="LSL68" s="29"/>
      <c r="LSM68" s="29"/>
      <c r="LSN68" s="29"/>
      <c r="LSO68" s="29"/>
      <c r="LSP68" s="29"/>
      <c r="LSQ68" s="29"/>
      <c r="LSR68" s="29"/>
      <c r="LSS68" s="29"/>
      <c r="LST68" s="29"/>
      <c r="LSU68" s="29"/>
      <c r="LSV68" s="29"/>
      <c r="LSW68" s="29"/>
      <c r="LSX68" s="29"/>
      <c r="LSY68" s="29"/>
      <c r="LSZ68" s="29"/>
      <c r="LTA68" s="29"/>
      <c r="LTB68" s="29"/>
      <c r="LTC68" s="29"/>
      <c r="LTD68" s="29"/>
      <c r="LTE68" s="29"/>
      <c r="LTF68" s="29"/>
      <c r="LTG68" s="29"/>
      <c r="LTH68" s="29"/>
      <c r="LTI68" s="29"/>
      <c r="LTJ68" s="29"/>
      <c r="LTK68" s="29"/>
      <c r="LTL68" s="29"/>
      <c r="LTM68" s="29"/>
      <c r="LTN68" s="29"/>
      <c r="LTO68" s="29"/>
      <c r="LTP68" s="29"/>
      <c r="LTQ68" s="29"/>
      <c r="LTR68" s="29"/>
      <c r="LTS68" s="29"/>
      <c r="LTT68" s="29"/>
      <c r="LTU68" s="29"/>
      <c r="LTV68" s="29"/>
      <c r="LTW68" s="29"/>
      <c r="LTX68" s="29"/>
      <c r="LTY68" s="29"/>
      <c r="LTZ68" s="29"/>
      <c r="LUA68" s="29"/>
      <c r="LUB68" s="29"/>
      <c r="LUC68" s="29"/>
      <c r="LUD68" s="29"/>
      <c r="LUE68" s="29"/>
      <c r="LUF68" s="29"/>
      <c r="LUG68" s="29"/>
      <c r="LUH68" s="29"/>
      <c r="LUI68" s="29"/>
      <c r="LUJ68" s="29"/>
      <c r="LUK68" s="29"/>
      <c r="LUL68" s="29"/>
      <c r="LUM68" s="29"/>
      <c r="LUN68" s="29"/>
      <c r="LUO68" s="29"/>
      <c r="LUP68" s="29"/>
      <c r="LUQ68" s="29"/>
      <c r="LUR68" s="29"/>
      <c r="LUS68" s="29"/>
      <c r="LUT68" s="29"/>
      <c r="LUU68" s="29"/>
      <c r="LUV68" s="29"/>
      <c r="LUW68" s="29"/>
      <c r="LUX68" s="29"/>
      <c r="LUY68" s="29"/>
      <c r="LUZ68" s="29"/>
      <c r="LVA68" s="29"/>
      <c r="LVB68" s="29"/>
      <c r="LVC68" s="29"/>
      <c r="LVD68" s="29"/>
      <c r="LVE68" s="29"/>
      <c r="LVF68" s="29"/>
      <c r="LVG68" s="29"/>
      <c r="LVH68" s="29"/>
      <c r="LVI68" s="29"/>
      <c r="LVJ68" s="29"/>
      <c r="LVK68" s="29"/>
      <c r="LVL68" s="29"/>
      <c r="LVM68" s="29"/>
      <c r="LVN68" s="29"/>
      <c r="LVO68" s="29"/>
      <c r="LVP68" s="29"/>
      <c r="LVQ68" s="29"/>
      <c r="LVR68" s="29"/>
      <c r="LVS68" s="29"/>
      <c r="LVT68" s="29"/>
      <c r="LVU68" s="29"/>
      <c r="LVV68" s="29"/>
      <c r="LVW68" s="29"/>
      <c r="LVX68" s="29"/>
      <c r="LVY68" s="29"/>
      <c r="LVZ68" s="29"/>
      <c r="LWA68" s="29"/>
      <c r="LWB68" s="29"/>
      <c r="LWC68" s="29"/>
      <c r="LWD68" s="29"/>
      <c r="LWE68" s="29"/>
      <c r="LWF68" s="29"/>
      <c r="LWG68" s="29"/>
      <c r="LWH68" s="29"/>
      <c r="LWI68" s="29"/>
      <c r="LWJ68" s="29"/>
      <c r="LWK68" s="29"/>
      <c r="LWL68" s="29"/>
      <c r="LWM68" s="29"/>
      <c r="LWN68" s="29"/>
      <c r="LWO68" s="29"/>
      <c r="LWP68" s="29"/>
      <c r="LWQ68" s="29"/>
      <c r="LWR68" s="29"/>
      <c r="LWS68" s="29"/>
      <c r="LWT68" s="29"/>
      <c r="LWU68" s="29"/>
      <c r="LWV68" s="29"/>
      <c r="LWW68" s="29"/>
      <c r="LWX68" s="29"/>
      <c r="LWY68" s="29"/>
      <c r="LWZ68" s="29"/>
      <c r="LXA68" s="29"/>
      <c r="LXB68" s="29"/>
      <c r="LXC68" s="29"/>
      <c r="LXD68" s="29"/>
      <c r="LXE68" s="29"/>
      <c r="LXF68" s="29"/>
      <c r="LXG68" s="29"/>
      <c r="LXH68" s="29"/>
      <c r="LXI68" s="29"/>
      <c r="LXJ68" s="29"/>
      <c r="LXK68" s="29"/>
      <c r="LXL68" s="29"/>
      <c r="LXM68" s="29"/>
      <c r="LXN68" s="29"/>
      <c r="LXO68" s="29"/>
      <c r="LXP68" s="29"/>
      <c r="LXQ68" s="29"/>
      <c r="LXR68" s="29"/>
      <c r="LXS68" s="29"/>
      <c r="LXT68" s="29"/>
      <c r="LXU68" s="29"/>
      <c r="LXV68" s="29"/>
      <c r="LXW68" s="29"/>
      <c r="LXX68" s="29"/>
      <c r="LXY68" s="29"/>
      <c r="LXZ68" s="29"/>
      <c r="LYA68" s="29"/>
      <c r="LYB68" s="29"/>
      <c r="LYC68" s="29"/>
      <c r="LYD68" s="29"/>
      <c r="LYE68" s="29"/>
      <c r="LYF68" s="29"/>
      <c r="LYG68" s="29"/>
      <c r="LYH68" s="29"/>
      <c r="LYI68" s="29"/>
      <c r="LYJ68" s="29"/>
      <c r="LYK68" s="29"/>
      <c r="LYL68" s="29"/>
      <c r="LYM68" s="29"/>
      <c r="LYN68" s="29"/>
      <c r="LYO68" s="29"/>
      <c r="LYP68" s="29"/>
      <c r="LYQ68" s="29"/>
      <c r="LYR68" s="29"/>
      <c r="LYS68" s="29"/>
      <c r="LYT68" s="29"/>
      <c r="LYU68" s="29"/>
      <c r="LYV68" s="29"/>
      <c r="LYW68" s="29"/>
      <c r="LYX68" s="29"/>
      <c r="LYY68" s="29"/>
      <c r="LYZ68" s="29"/>
      <c r="LZA68" s="29"/>
      <c r="LZB68" s="29"/>
      <c r="LZC68" s="29"/>
      <c r="LZD68" s="29"/>
      <c r="LZE68" s="29"/>
      <c r="LZF68" s="29"/>
      <c r="LZG68" s="29"/>
      <c r="LZH68" s="29"/>
      <c r="LZI68" s="29"/>
      <c r="LZJ68" s="29"/>
      <c r="LZK68" s="29"/>
      <c r="LZL68" s="29"/>
      <c r="LZM68" s="29"/>
      <c r="LZN68" s="29"/>
      <c r="LZO68" s="29"/>
      <c r="LZP68" s="29"/>
      <c r="LZQ68" s="29"/>
      <c r="LZR68" s="29"/>
      <c r="LZS68" s="29"/>
      <c r="LZT68" s="29"/>
      <c r="LZU68" s="29"/>
      <c r="LZV68" s="29"/>
      <c r="LZW68" s="29"/>
      <c r="LZX68" s="29"/>
      <c r="LZY68" s="29"/>
      <c r="LZZ68" s="29"/>
      <c r="MAA68" s="29"/>
      <c r="MAB68" s="29"/>
      <c r="MAC68" s="29"/>
      <c r="MAD68" s="29"/>
      <c r="MAE68" s="29"/>
      <c r="MAF68" s="29"/>
      <c r="MAG68" s="29"/>
      <c r="MAH68" s="29"/>
      <c r="MAI68" s="29"/>
      <c r="MAJ68" s="29"/>
      <c r="MAK68" s="29"/>
      <c r="MAL68" s="29"/>
      <c r="MAM68" s="29"/>
      <c r="MAN68" s="29"/>
      <c r="MAO68" s="29"/>
      <c r="MAP68" s="29"/>
      <c r="MAQ68" s="29"/>
      <c r="MAR68" s="29"/>
      <c r="MAS68" s="29"/>
      <c r="MAT68" s="29"/>
      <c r="MAU68" s="29"/>
      <c r="MAV68" s="29"/>
      <c r="MAW68" s="29"/>
      <c r="MAX68" s="29"/>
      <c r="MAY68" s="29"/>
      <c r="MAZ68" s="29"/>
      <c r="MBA68" s="29"/>
      <c r="MBB68" s="29"/>
      <c r="MBC68" s="29"/>
      <c r="MBD68" s="29"/>
      <c r="MBE68" s="29"/>
      <c r="MBF68" s="29"/>
      <c r="MBG68" s="29"/>
      <c r="MBH68" s="29"/>
      <c r="MBI68" s="29"/>
      <c r="MBJ68" s="29"/>
      <c r="MBK68" s="29"/>
      <c r="MBL68" s="29"/>
      <c r="MBM68" s="29"/>
      <c r="MBN68" s="29"/>
      <c r="MBO68" s="29"/>
      <c r="MBP68" s="29"/>
      <c r="MBQ68" s="29"/>
      <c r="MBR68" s="29"/>
      <c r="MBS68" s="29"/>
      <c r="MBT68" s="29"/>
      <c r="MBU68" s="29"/>
      <c r="MBV68" s="29"/>
      <c r="MBW68" s="29"/>
      <c r="MBX68" s="29"/>
      <c r="MBY68" s="29"/>
      <c r="MBZ68" s="29"/>
      <c r="MCA68" s="29"/>
      <c r="MCB68" s="29"/>
      <c r="MCC68" s="29"/>
      <c r="MCD68" s="29"/>
      <c r="MCE68" s="29"/>
      <c r="MCF68" s="29"/>
      <c r="MCG68" s="29"/>
      <c r="MCH68" s="29"/>
      <c r="MCI68" s="29"/>
      <c r="MCJ68" s="29"/>
      <c r="MCK68" s="29"/>
      <c r="MCL68" s="29"/>
      <c r="MCM68" s="29"/>
      <c r="MCN68" s="29"/>
      <c r="MCO68" s="29"/>
      <c r="MCP68" s="29"/>
      <c r="MCQ68" s="29"/>
      <c r="MCR68" s="29"/>
      <c r="MCS68" s="29"/>
      <c r="MCT68" s="29"/>
      <c r="MCU68" s="29"/>
      <c r="MCV68" s="29"/>
      <c r="MCW68" s="29"/>
      <c r="MCX68" s="29"/>
      <c r="MCY68" s="29"/>
      <c r="MCZ68" s="29"/>
      <c r="MDA68" s="29"/>
      <c r="MDB68" s="29"/>
      <c r="MDC68" s="29"/>
      <c r="MDD68" s="29"/>
      <c r="MDE68" s="29"/>
      <c r="MDF68" s="29"/>
      <c r="MDG68" s="29"/>
      <c r="MDH68" s="29"/>
      <c r="MDI68" s="29"/>
      <c r="MDJ68" s="29"/>
      <c r="MDK68" s="29"/>
      <c r="MDL68" s="29"/>
      <c r="MDM68" s="29"/>
      <c r="MDN68" s="29"/>
      <c r="MDO68" s="29"/>
      <c r="MDP68" s="29"/>
      <c r="MDQ68" s="29"/>
      <c r="MDR68" s="29"/>
      <c r="MDS68" s="29"/>
      <c r="MDT68" s="29"/>
      <c r="MDU68" s="29"/>
      <c r="MDV68" s="29"/>
      <c r="MDW68" s="29"/>
      <c r="MDX68" s="29"/>
      <c r="MDY68" s="29"/>
      <c r="MDZ68" s="29"/>
      <c r="MEA68" s="29"/>
      <c r="MEB68" s="29"/>
      <c r="MEC68" s="29"/>
      <c r="MED68" s="29"/>
      <c r="MEE68" s="29"/>
      <c r="MEF68" s="29"/>
      <c r="MEG68" s="29"/>
      <c r="MEH68" s="29"/>
      <c r="MEI68" s="29"/>
      <c r="MEJ68" s="29"/>
      <c r="MEK68" s="29"/>
      <c r="MEL68" s="29"/>
      <c r="MEM68" s="29"/>
      <c r="MEN68" s="29"/>
      <c r="MEO68" s="29"/>
      <c r="MEP68" s="29"/>
      <c r="MEQ68" s="29"/>
      <c r="MER68" s="29"/>
      <c r="MES68" s="29"/>
      <c r="MET68" s="29"/>
      <c r="MEU68" s="29"/>
      <c r="MEV68" s="29"/>
      <c r="MEW68" s="29"/>
      <c r="MEX68" s="29"/>
      <c r="MEY68" s="29"/>
      <c r="MEZ68" s="29"/>
      <c r="MFA68" s="29"/>
      <c r="MFB68" s="29"/>
      <c r="MFC68" s="29"/>
      <c r="MFD68" s="29"/>
      <c r="MFE68" s="29"/>
      <c r="MFF68" s="29"/>
      <c r="MFG68" s="29"/>
      <c r="MFH68" s="29"/>
      <c r="MFI68" s="29"/>
      <c r="MFJ68" s="29"/>
      <c r="MFK68" s="29"/>
      <c r="MFL68" s="29"/>
      <c r="MFM68" s="29"/>
      <c r="MFN68" s="29"/>
      <c r="MFO68" s="29"/>
      <c r="MFP68" s="29"/>
      <c r="MFQ68" s="29"/>
      <c r="MFR68" s="29"/>
      <c r="MFS68" s="29"/>
      <c r="MFT68" s="29"/>
      <c r="MFU68" s="29"/>
      <c r="MFV68" s="29"/>
      <c r="MFW68" s="29"/>
      <c r="MFX68" s="29"/>
      <c r="MFY68" s="29"/>
      <c r="MFZ68" s="29"/>
      <c r="MGA68" s="29"/>
      <c r="MGB68" s="29"/>
      <c r="MGC68" s="29"/>
      <c r="MGD68" s="29"/>
      <c r="MGE68" s="29"/>
      <c r="MGF68" s="29"/>
      <c r="MGG68" s="29"/>
      <c r="MGH68" s="29"/>
      <c r="MGI68" s="29"/>
      <c r="MGJ68" s="29"/>
      <c r="MGK68" s="29"/>
      <c r="MGL68" s="29"/>
      <c r="MGM68" s="29"/>
      <c r="MGN68" s="29"/>
      <c r="MGO68" s="29"/>
      <c r="MGP68" s="29"/>
      <c r="MGQ68" s="29"/>
      <c r="MGR68" s="29"/>
      <c r="MGS68" s="29"/>
      <c r="MGT68" s="29"/>
      <c r="MGU68" s="29"/>
      <c r="MGV68" s="29"/>
      <c r="MGW68" s="29"/>
      <c r="MGX68" s="29"/>
      <c r="MGY68" s="29"/>
      <c r="MGZ68" s="29"/>
      <c r="MHA68" s="29"/>
      <c r="MHB68" s="29"/>
      <c r="MHC68" s="29"/>
      <c r="MHD68" s="29"/>
      <c r="MHE68" s="29"/>
      <c r="MHF68" s="29"/>
      <c r="MHG68" s="29"/>
      <c r="MHH68" s="29"/>
      <c r="MHI68" s="29"/>
      <c r="MHJ68" s="29"/>
      <c r="MHK68" s="29"/>
      <c r="MHL68" s="29"/>
      <c r="MHM68" s="29"/>
      <c r="MHN68" s="29"/>
      <c r="MHO68" s="29"/>
      <c r="MHP68" s="29"/>
      <c r="MHQ68" s="29"/>
      <c r="MHR68" s="29"/>
      <c r="MHS68" s="29"/>
      <c r="MHT68" s="29"/>
      <c r="MHU68" s="29"/>
      <c r="MHV68" s="29"/>
      <c r="MHW68" s="29"/>
      <c r="MHX68" s="29"/>
      <c r="MHY68" s="29"/>
      <c r="MHZ68" s="29"/>
      <c r="MIA68" s="29"/>
      <c r="MIB68" s="29"/>
      <c r="MIC68" s="29"/>
      <c r="MID68" s="29"/>
      <c r="MIE68" s="29"/>
      <c r="MIF68" s="29"/>
      <c r="MIG68" s="29"/>
      <c r="MIH68" s="29"/>
      <c r="MII68" s="29"/>
      <c r="MIJ68" s="29"/>
      <c r="MIK68" s="29"/>
      <c r="MIL68" s="29"/>
      <c r="MIM68" s="29"/>
      <c r="MIN68" s="29"/>
      <c r="MIO68" s="29"/>
      <c r="MIP68" s="29"/>
      <c r="MIQ68" s="29"/>
      <c r="MIR68" s="29"/>
      <c r="MIS68" s="29"/>
      <c r="MIT68" s="29"/>
      <c r="MIU68" s="29"/>
      <c r="MIV68" s="29"/>
      <c r="MIW68" s="29"/>
      <c r="MIX68" s="29"/>
      <c r="MIY68" s="29"/>
      <c r="MIZ68" s="29"/>
      <c r="MJA68" s="29"/>
      <c r="MJB68" s="29"/>
      <c r="MJC68" s="29"/>
      <c r="MJD68" s="29"/>
      <c r="MJE68" s="29"/>
      <c r="MJF68" s="29"/>
      <c r="MJG68" s="29"/>
      <c r="MJH68" s="29"/>
      <c r="MJI68" s="29"/>
      <c r="MJJ68" s="29"/>
      <c r="MJK68" s="29"/>
      <c r="MJL68" s="29"/>
      <c r="MJM68" s="29"/>
      <c r="MJN68" s="29"/>
      <c r="MJO68" s="29"/>
      <c r="MJP68" s="29"/>
      <c r="MJQ68" s="29"/>
      <c r="MJR68" s="29"/>
      <c r="MJS68" s="29"/>
      <c r="MJT68" s="29"/>
      <c r="MJU68" s="29"/>
      <c r="MJV68" s="29"/>
      <c r="MJW68" s="29"/>
      <c r="MJX68" s="29"/>
      <c r="MJY68" s="29"/>
      <c r="MJZ68" s="29"/>
      <c r="MKA68" s="29"/>
      <c r="MKB68" s="29"/>
      <c r="MKC68" s="29"/>
      <c r="MKD68" s="29"/>
      <c r="MKE68" s="29"/>
      <c r="MKF68" s="29"/>
      <c r="MKG68" s="29"/>
      <c r="MKH68" s="29"/>
      <c r="MKI68" s="29"/>
      <c r="MKJ68" s="29"/>
      <c r="MKK68" s="29"/>
      <c r="MKL68" s="29"/>
      <c r="MKM68" s="29"/>
      <c r="MKN68" s="29"/>
      <c r="MKO68" s="29"/>
      <c r="MKP68" s="29"/>
      <c r="MKQ68" s="29"/>
      <c r="MKR68" s="29"/>
      <c r="MKS68" s="29"/>
      <c r="MKT68" s="29"/>
      <c r="MKU68" s="29"/>
      <c r="MKV68" s="29"/>
      <c r="MKW68" s="29"/>
      <c r="MKX68" s="29"/>
      <c r="MKY68" s="29"/>
      <c r="MKZ68" s="29"/>
      <c r="MLA68" s="29"/>
      <c r="MLB68" s="29"/>
      <c r="MLC68" s="29"/>
      <c r="MLD68" s="29"/>
      <c r="MLE68" s="29"/>
      <c r="MLF68" s="29"/>
      <c r="MLG68" s="29"/>
      <c r="MLH68" s="29"/>
      <c r="MLI68" s="29"/>
      <c r="MLJ68" s="29"/>
      <c r="MLK68" s="29"/>
      <c r="MLL68" s="29"/>
      <c r="MLM68" s="29"/>
      <c r="MLN68" s="29"/>
      <c r="MLO68" s="29"/>
      <c r="MLP68" s="29"/>
      <c r="MLQ68" s="29"/>
      <c r="MLR68" s="29"/>
      <c r="MLS68" s="29"/>
      <c r="MLT68" s="29"/>
      <c r="MLU68" s="29"/>
      <c r="MLV68" s="29"/>
      <c r="MLW68" s="29"/>
      <c r="MLX68" s="29"/>
      <c r="MLY68" s="29"/>
      <c r="MLZ68" s="29"/>
      <c r="MMA68" s="29"/>
      <c r="MMB68" s="29"/>
      <c r="MMC68" s="29"/>
      <c r="MMD68" s="29"/>
      <c r="MME68" s="29"/>
      <c r="MMF68" s="29"/>
      <c r="MMG68" s="29"/>
      <c r="MMH68" s="29"/>
      <c r="MMI68" s="29"/>
      <c r="MMJ68" s="29"/>
      <c r="MMK68" s="29"/>
      <c r="MML68" s="29"/>
      <c r="MMM68" s="29"/>
      <c r="MMN68" s="29"/>
      <c r="MMO68" s="29"/>
      <c r="MMP68" s="29"/>
      <c r="MMQ68" s="29"/>
      <c r="MMR68" s="29"/>
      <c r="MMS68" s="29"/>
      <c r="MMT68" s="29"/>
      <c r="MMU68" s="29"/>
      <c r="MMV68" s="29"/>
      <c r="MMW68" s="29"/>
      <c r="MMX68" s="29"/>
      <c r="MMY68" s="29"/>
      <c r="MMZ68" s="29"/>
      <c r="MNA68" s="29"/>
      <c r="MNB68" s="29"/>
      <c r="MNC68" s="29"/>
      <c r="MND68" s="29"/>
      <c r="MNE68" s="29"/>
      <c r="MNF68" s="29"/>
      <c r="MNG68" s="29"/>
      <c r="MNH68" s="29"/>
      <c r="MNI68" s="29"/>
      <c r="MNJ68" s="29"/>
      <c r="MNK68" s="29"/>
      <c r="MNL68" s="29"/>
      <c r="MNM68" s="29"/>
      <c r="MNN68" s="29"/>
      <c r="MNO68" s="29"/>
      <c r="MNP68" s="29"/>
      <c r="MNQ68" s="29"/>
      <c r="MNR68" s="29"/>
      <c r="MNS68" s="29"/>
      <c r="MNT68" s="29"/>
      <c r="MNU68" s="29"/>
      <c r="MNV68" s="29"/>
      <c r="MNW68" s="29"/>
      <c r="MNX68" s="29"/>
      <c r="MNY68" s="29"/>
      <c r="MNZ68" s="29"/>
      <c r="MOA68" s="29"/>
      <c r="MOB68" s="29"/>
      <c r="MOC68" s="29"/>
      <c r="MOD68" s="29"/>
      <c r="MOE68" s="29"/>
      <c r="MOF68" s="29"/>
      <c r="MOG68" s="29"/>
      <c r="MOH68" s="29"/>
      <c r="MOI68" s="29"/>
      <c r="MOJ68" s="29"/>
      <c r="MOK68" s="29"/>
      <c r="MOL68" s="29"/>
      <c r="MOM68" s="29"/>
      <c r="MON68" s="29"/>
      <c r="MOO68" s="29"/>
      <c r="MOP68" s="29"/>
      <c r="MOQ68" s="29"/>
      <c r="MOR68" s="29"/>
      <c r="MOS68" s="29"/>
      <c r="MOT68" s="29"/>
      <c r="MOU68" s="29"/>
      <c r="MOV68" s="29"/>
      <c r="MOW68" s="29"/>
      <c r="MOX68" s="29"/>
      <c r="MOY68" s="29"/>
      <c r="MOZ68" s="29"/>
      <c r="MPA68" s="29"/>
      <c r="MPB68" s="29"/>
      <c r="MPC68" s="29"/>
      <c r="MPD68" s="29"/>
      <c r="MPE68" s="29"/>
      <c r="MPF68" s="29"/>
      <c r="MPG68" s="29"/>
      <c r="MPH68" s="29"/>
      <c r="MPI68" s="29"/>
      <c r="MPJ68" s="29"/>
      <c r="MPK68" s="29"/>
      <c r="MPL68" s="29"/>
      <c r="MPM68" s="29"/>
      <c r="MPN68" s="29"/>
      <c r="MPO68" s="29"/>
      <c r="MPP68" s="29"/>
      <c r="MPQ68" s="29"/>
      <c r="MPR68" s="29"/>
      <c r="MPS68" s="29"/>
      <c r="MPT68" s="29"/>
      <c r="MPU68" s="29"/>
      <c r="MPV68" s="29"/>
      <c r="MPW68" s="29"/>
      <c r="MPX68" s="29"/>
      <c r="MPY68" s="29"/>
      <c r="MPZ68" s="29"/>
      <c r="MQA68" s="29"/>
      <c r="MQB68" s="29"/>
      <c r="MQC68" s="29"/>
      <c r="MQD68" s="29"/>
      <c r="MQE68" s="29"/>
      <c r="MQF68" s="29"/>
      <c r="MQG68" s="29"/>
      <c r="MQH68" s="29"/>
      <c r="MQI68" s="29"/>
      <c r="MQJ68" s="29"/>
      <c r="MQK68" s="29"/>
      <c r="MQL68" s="29"/>
      <c r="MQM68" s="29"/>
      <c r="MQN68" s="29"/>
      <c r="MQO68" s="29"/>
      <c r="MQP68" s="29"/>
      <c r="MQQ68" s="29"/>
      <c r="MQR68" s="29"/>
      <c r="MQS68" s="29"/>
      <c r="MQT68" s="29"/>
      <c r="MQU68" s="29"/>
      <c r="MQV68" s="29"/>
      <c r="MQW68" s="29"/>
      <c r="MQX68" s="29"/>
      <c r="MQY68" s="29"/>
      <c r="MQZ68" s="29"/>
      <c r="MRA68" s="29"/>
      <c r="MRB68" s="29"/>
      <c r="MRC68" s="29"/>
      <c r="MRD68" s="29"/>
      <c r="MRE68" s="29"/>
      <c r="MRF68" s="29"/>
      <c r="MRG68" s="29"/>
      <c r="MRH68" s="29"/>
      <c r="MRI68" s="29"/>
      <c r="MRJ68" s="29"/>
      <c r="MRK68" s="29"/>
      <c r="MRL68" s="29"/>
      <c r="MRM68" s="29"/>
      <c r="MRN68" s="29"/>
      <c r="MRO68" s="29"/>
      <c r="MRP68" s="29"/>
      <c r="MRQ68" s="29"/>
      <c r="MRR68" s="29"/>
      <c r="MRS68" s="29"/>
      <c r="MRT68" s="29"/>
      <c r="MRU68" s="29"/>
      <c r="MRV68" s="29"/>
      <c r="MRW68" s="29"/>
      <c r="MRX68" s="29"/>
      <c r="MRY68" s="29"/>
      <c r="MRZ68" s="29"/>
      <c r="MSA68" s="29"/>
      <c r="MSB68" s="29"/>
      <c r="MSC68" s="29"/>
      <c r="MSD68" s="29"/>
      <c r="MSE68" s="29"/>
      <c r="MSF68" s="29"/>
      <c r="MSG68" s="29"/>
      <c r="MSH68" s="29"/>
      <c r="MSI68" s="29"/>
      <c r="MSJ68" s="29"/>
      <c r="MSK68" s="29"/>
      <c r="MSL68" s="29"/>
      <c r="MSM68" s="29"/>
      <c r="MSN68" s="29"/>
      <c r="MSO68" s="29"/>
      <c r="MSP68" s="29"/>
      <c r="MSQ68" s="29"/>
      <c r="MSR68" s="29"/>
      <c r="MSS68" s="29"/>
      <c r="MST68" s="29"/>
      <c r="MSU68" s="29"/>
      <c r="MSV68" s="29"/>
      <c r="MSW68" s="29"/>
      <c r="MSX68" s="29"/>
      <c r="MSY68" s="29"/>
      <c r="MSZ68" s="29"/>
      <c r="MTA68" s="29"/>
      <c r="MTB68" s="29"/>
      <c r="MTC68" s="29"/>
      <c r="MTD68" s="29"/>
      <c r="MTE68" s="29"/>
      <c r="MTF68" s="29"/>
      <c r="MTG68" s="29"/>
      <c r="MTH68" s="29"/>
      <c r="MTI68" s="29"/>
      <c r="MTJ68" s="29"/>
      <c r="MTK68" s="29"/>
      <c r="MTL68" s="29"/>
      <c r="MTM68" s="29"/>
      <c r="MTN68" s="29"/>
      <c r="MTO68" s="29"/>
      <c r="MTP68" s="29"/>
      <c r="MTQ68" s="29"/>
      <c r="MTR68" s="29"/>
      <c r="MTS68" s="29"/>
      <c r="MTT68" s="29"/>
      <c r="MTU68" s="29"/>
      <c r="MTV68" s="29"/>
      <c r="MTW68" s="29"/>
      <c r="MTX68" s="29"/>
      <c r="MTY68" s="29"/>
      <c r="MTZ68" s="29"/>
      <c r="MUA68" s="29"/>
      <c r="MUB68" s="29"/>
      <c r="MUC68" s="29"/>
      <c r="MUD68" s="29"/>
      <c r="MUE68" s="29"/>
      <c r="MUF68" s="29"/>
      <c r="MUG68" s="29"/>
      <c r="MUH68" s="29"/>
      <c r="MUI68" s="29"/>
      <c r="MUJ68" s="29"/>
      <c r="MUK68" s="29"/>
      <c r="MUL68" s="29"/>
      <c r="MUM68" s="29"/>
      <c r="MUN68" s="29"/>
      <c r="MUO68" s="29"/>
      <c r="MUP68" s="29"/>
      <c r="MUQ68" s="29"/>
      <c r="MUR68" s="29"/>
      <c r="MUS68" s="29"/>
      <c r="MUT68" s="29"/>
      <c r="MUU68" s="29"/>
      <c r="MUV68" s="29"/>
      <c r="MUW68" s="29"/>
      <c r="MUX68" s="29"/>
      <c r="MUY68" s="29"/>
      <c r="MUZ68" s="29"/>
      <c r="MVA68" s="29"/>
      <c r="MVB68" s="29"/>
      <c r="MVC68" s="29"/>
      <c r="MVD68" s="29"/>
      <c r="MVE68" s="29"/>
      <c r="MVF68" s="29"/>
      <c r="MVG68" s="29"/>
      <c r="MVH68" s="29"/>
      <c r="MVI68" s="29"/>
      <c r="MVJ68" s="29"/>
      <c r="MVK68" s="29"/>
      <c r="MVL68" s="29"/>
      <c r="MVM68" s="29"/>
      <c r="MVN68" s="29"/>
      <c r="MVO68" s="29"/>
      <c r="MVP68" s="29"/>
      <c r="MVQ68" s="29"/>
      <c r="MVR68" s="29"/>
      <c r="MVS68" s="29"/>
      <c r="MVT68" s="29"/>
      <c r="MVU68" s="29"/>
      <c r="MVV68" s="29"/>
      <c r="MVW68" s="29"/>
      <c r="MVX68" s="29"/>
      <c r="MVY68" s="29"/>
      <c r="MVZ68" s="29"/>
      <c r="MWA68" s="29"/>
      <c r="MWB68" s="29"/>
      <c r="MWC68" s="29"/>
      <c r="MWD68" s="29"/>
      <c r="MWE68" s="29"/>
      <c r="MWF68" s="29"/>
      <c r="MWG68" s="29"/>
      <c r="MWH68" s="29"/>
      <c r="MWI68" s="29"/>
      <c r="MWJ68" s="29"/>
      <c r="MWK68" s="29"/>
      <c r="MWL68" s="29"/>
      <c r="MWM68" s="29"/>
      <c r="MWN68" s="29"/>
      <c r="MWO68" s="29"/>
      <c r="MWP68" s="29"/>
      <c r="MWQ68" s="29"/>
      <c r="MWR68" s="29"/>
      <c r="MWS68" s="29"/>
      <c r="MWT68" s="29"/>
      <c r="MWU68" s="29"/>
      <c r="MWV68" s="29"/>
      <c r="MWW68" s="29"/>
      <c r="MWX68" s="29"/>
      <c r="MWY68" s="29"/>
      <c r="MWZ68" s="29"/>
      <c r="MXA68" s="29"/>
      <c r="MXB68" s="29"/>
      <c r="MXC68" s="29"/>
      <c r="MXD68" s="29"/>
      <c r="MXE68" s="29"/>
      <c r="MXF68" s="29"/>
      <c r="MXG68" s="29"/>
      <c r="MXH68" s="29"/>
      <c r="MXI68" s="29"/>
      <c r="MXJ68" s="29"/>
      <c r="MXK68" s="29"/>
      <c r="MXL68" s="29"/>
      <c r="MXM68" s="29"/>
      <c r="MXN68" s="29"/>
      <c r="MXO68" s="29"/>
      <c r="MXP68" s="29"/>
      <c r="MXQ68" s="29"/>
      <c r="MXR68" s="29"/>
      <c r="MXS68" s="29"/>
      <c r="MXT68" s="29"/>
      <c r="MXU68" s="29"/>
      <c r="MXV68" s="29"/>
      <c r="MXW68" s="29"/>
      <c r="MXX68" s="29"/>
      <c r="MXY68" s="29"/>
      <c r="MXZ68" s="29"/>
      <c r="MYA68" s="29"/>
      <c r="MYB68" s="29"/>
      <c r="MYC68" s="29"/>
      <c r="MYD68" s="29"/>
      <c r="MYE68" s="29"/>
      <c r="MYF68" s="29"/>
      <c r="MYG68" s="29"/>
      <c r="MYH68" s="29"/>
      <c r="MYI68" s="29"/>
      <c r="MYJ68" s="29"/>
      <c r="MYK68" s="29"/>
      <c r="MYL68" s="29"/>
      <c r="MYM68" s="29"/>
      <c r="MYN68" s="29"/>
      <c r="MYO68" s="29"/>
      <c r="MYP68" s="29"/>
      <c r="MYQ68" s="29"/>
      <c r="MYR68" s="29"/>
      <c r="MYS68" s="29"/>
      <c r="MYT68" s="29"/>
      <c r="MYU68" s="29"/>
      <c r="MYV68" s="29"/>
      <c r="MYW68" s="29"/>
      <c r="MYX68" s="29"/>
      <c r="MYY68" s="29"/>
      <c r="MYZ68" s="29"/>
      <c r="MZA68" s="29"/>
      <c r="MZB68" s="29"/>
      <c r="MZC68" s="29"/>
      <c r="MZD68" s="29"/>
      <c r="MZE68" s="29"/>
      <c r="MZF68" s="29"/>
      <c r="MZG68" s="29"/>
      <c r="MZH68" s="29"/>
      <c r="MZI68" s="29"/>
      <c r="MZJ68" s="29"/>
      <c r="MZK68" s="29"/>
      <c r="MZL68" s="29"/>
      <c r="MZM68" s="29"/>
      <c r="MZN68" s="29"/>
      <c r="MZO68" s="29"/>
      <c r="MZP68" s="29"/>
      <c r="MZQ68" s="29"/>
      <c r="MZR68" s="29"/>
      <c r="MZS68" s="29"/>
      <c r="MZT68" s="29"/>
      <c r="MZU68" s="29"/>
      <c r="MZV68" s="29"/>
      <c r="MZW68" s="29"/>
      <c r="MZX68" s="29"/>
      <c r="MZY68" s="29"/>
      <c r="MZZ68" s="29"/>
      <c r="NAA68" s="29"/>
      <c r="NAB68" s="29"/>
      <c r="NAC68" s="29"/>
      <c r="NAD68" s="29"/>
      <c r="NAE68" s="29"/>
      <c r="NAF68" s="29"/>
      <c r="NAG68" s="29"/>
      <c r="NAH68" s="29"/>
      <c r="NAI68" s="29"/>
      <c r="NAJ68" s="29"/>
      <c r="NAK68" s="29"/>
      <c r="NAL68" s="29"/>
      <c r="NAM68" s="29"/>
      <c r="NAN68" s="29"/>
      <c r="NAO68" s="29"/>
      <c r="NAP68" s="29"/>
      <c r="NAQ68" s="29"/>
      <c r="NAR68" s="29"/>
      <c r="NAS68" s="29"/>
      <c r="NAT68" s="29"/>
      <c r="NAU68" s="29"/>
      <c r="NAV68" s="29"/>
      <c r="NAW68" s="29"/>
      <c r="NAX68" s="29"/>
      <c r="NAY68" s="29"/>
      <c r="NAZ68" s="29"/>
      <c r="NBA68" s="29"/>
      <c r="NBB68" s="29"/>
      <c r="NBC68" s="29"/>
      <c r="NBD68" s="29"/>
      <c r="NBE68" s="29"/>
      <c r="NBF68" s="29"/>
      <c r="NBG68" s="29"/>
      <c r="NBH68" s="29"/>
      <c r="NBI68" s="29"/>
      <c r="NBJ68" s="29"/>
      <c r="NBK68" s="29"/>
      <c r="NBL68" s="29"/>
      <c r="NBM68" s="29"/>
      <c r="NBN68" s="29"/>
      <c r="NBO68" s="29"/>
      <c r="NBP68" s="29"/>
      <c r="NBQ68" s="29"/>
      <c r="NBR68" s="29"/>
      <c r="NBS68" s="29"/>
      <c r="NBT68" s="29"/>
      <c r="NBU68" s="29"/>
      <c r="NBV68" s="29"/>
      <c r="NBW68" s="29"/>
      <c r="NBX68" s="29"/>
      <c r="NBY68" s="29"/>
      <c r="NBZ68" s="29"/>
      <c r="NCA68" s="29"/>
      <c r="NCB68" s="29"/>
      <c r="NCC68" s="29"/>
      <c r="NCD68" s="29"/>
      <c r="NCE68" s="29"/>
      <c r="NCF68" s="29"/>
      <c r="NCG68" s="29"/>
      <c r="NCH68" s="29"/>
      <c r="NCI68" s="29"/>
      <c r="NCJ68" s="29"/>
      <c r="NCK68" s="29"/>
      <c r="NCL68" s="29"/>
      <c r="NCM68" s="29"/>
      <c r="NCN68" s="29"/>
      <c r="NCO68" s="29"/>
      <c r="NCP68" s="29"/>
      <c r="NCQ68" s="29"/>
      <c r="NCR68" s="29"/>
      <c r="NCS68" s="29"/>
      <c r="NCT68" s="29"/>
      <c r="NCU68" s="29"/>
      <c r="NCV68" s="29"/>
      <c r="NCW68" s="29"/>
      <c r="NCX68" s="29"/>
      <c r="NCY68" s="29"/>
      <c r="NCZ68" s="29"/>
      <c r="NDA68" s="29"/>
      <c r="NDB68" s="29"/>
      <c r="NDC68" s="29"/>
      <c r="NDD68" s="29"/>
      <c r="NDE68" s="29"/>
      <c r="NDF68" s="29"/>
      <c r="NDG68" s="29"/>
      <c r="NDH68" s="29"/>
      <c r="NDI68" s="29"/>
      <c r="NDJ68" s="29"/>
      <c r="NDK68" s="29"/>
      <c r="NDL68" s="29"/>
      <c r="NDM68" s="29"/>
      <c r="NDN68" s="29"/>
      <c r="NDO68" s="29"/>
      <c r="NDP68" s="29"/>
      <c r="NDQ68" s="29"/>
      <c r="NDR68" s="29"/>
      <c r="NDS68" s="29"/>
      <c r="NDT68" s="29"/>
      <c r="NDU68" s="29"/>
      <c r="NDV68" s="29"/>
      <c r="NDW68" s="29"/>
      <c r="NDX68" s="29"/>
      <c r="NDY68" s="29"/>
      <c r="NDZ68" s="29"/>
      <c r="NEA68" s="29"/>
      <c r="NEB68" s="29"/>
      <c r="NEC68" s="29"/>
      <c r="NED68" s="29"/>
      <c r="NEE68" s="29"/>
      <c r="NEF68" s="29"/>
      <c r="NEG68" s="29"/>
      <c r="NEH68" s="29"/>
      <c r="NEI68" s="29"/>
      <c r="NEJ68" s="29"/>
      <c r="NEK68" s="29"/>
      <c r="NEL68" s="29"/>
      <c r="NEM68" s="29"/>
      <c r="NEN68" s="29"/>
      <c r="NEO68" s="29"/>
      <c r="NEP68" s="29"/>
      <c r="NEQ68" s="29"/>
      <c r="NER68" s="29"/>
      <c r="NES68" s="29"/>
      <c r="NET68" s="29"/>
      <c r="NEU68" s="29"/>
      <c r="NEV68" s="29"/>
      <c r="NEW68" s="29"/>
      <c r="NEX68" s="29"/>
      <c r="NEY68" s="29"/>
      <c r="NEZ68" s="29"/>
      <c r="NFA68" s="29"/>
      <c r="NFB68" s="29"/>
      <c r="NFC68" s="29"/>
      <c r="NFD68" s="29"/>
      <c r="NFE68" s="29"/>
      <c r="NFF68" s="29"/>
      <c r="NFG68" s="29"/>
      <c r="NFH68" s="29"/>
      <c r="NFI68" s="29"/>
      <c r="NFJ68" s="29"/>
      <c r="NFK68" s="29"/>
      <c r="NFL68" s="29"/>
      <c r="NFM68" s="29"/>
      <c r="NFN68" s="29"/>
      <c r="NFO68" s="29"/>
      <c r="NFP68" s="29"/>
      <c r="NFQ68" s="29"/>
      <c r="NFR68" s="29"/>
      <c r="NFS68" s="29"/>
      <c r="NFT68" s="29"/>
      <c r="NFU68" s="29"/>
      <c r="NFV68" s="29"/>
      <c r="NFW68" s="29"/>
      <c r="NFX68" s="29"/>
      <c r="NFY68" s="29"/>
      <c r="NFZ68" s="29"/>
      <c r="NGA68" s="29"/>
      <c r="NGB68" s="29"/>
      <c r="NGC68" s="29"/>
      <c r="NGD68" s="29"/>
      <c r="NGE68" s="29"/>
      <c r="NGF68" s="29"/>
      <c r="NGG68" s="29"/>
      <c r="NGH68" s="29"/>
      <c r="NGI68" s="29"/>
      <c r="NGJ68" s="29"/>
      <c r="NGK68" s="29"/>
      <c r="NGL68" s="29"/>
      <c r="NGM68" s="29"/>
      <c r="NGN68" s="29"/>
      <c r="NGO68" s="29"/>
      <c r="NGP68" s="29"/>
      <c r="NGQ68" s="29"/>
      <c r="NGR68" s="29"/>
      <c r="NGS68" s="29"/>
      <c r="NGT68" s="29"/>
      <c r="NGU68" s="29"/>
      <c r="NGV68" s="29"/>
      <c r="NGW68" s="29"/>
      <c r="NGX68" s="29"/>
      <c r="NGY68" s="29"/>
      <c r="NGZ68" s="29"/>
      <c r="NHA68" s="29"/>
      <c r="NHB68" s="29"/>
      <c r="NHC68" s="29"/>
      <c r="NHD68" s="29"/>
      <c r="NHE68" s="29"/>
      <c r="NHF68" s="29"/>
      <c r="NHG68" s="29"/>
      <c r="NHH68" s="29"/>
      <c r="NHI68" s="29"/>
      <c r="NHJ68" s="29"/>
      <c r="NHK68" s="29"/>
      <c r="NHL68" s="29"/>
      <c r="NHM68" s="29"/>
      <c r="NHN68" s="29"/>
      <c r="NHO68" s="29"/>
      <c r="NHP68" s="29"/>
      <c r="NHQ68" s="29"/>
      <c r="NHR68" s="29"/>
      <c r="NHS68" s="29"/>
      <c r="NHT68" s="29"/>
      <c r="NHU68" s="29"/>
      <c r="NHV68" s="29"/>
      <c r="NHW68" s="29"/>
      <c r="NHX68" s="29"/>
      <c r="NHY68" s="29"/>
      <c r="NHZ68" s="29"/>
      <c r="NIA68" s="29"/>
      <c r="NIB68" s="29"/>
      <c r="NIC68" s="29"/>
      <c r="NID68" s="29"/>
      <c r="NIE68" s="29"/>
      <c r="NIF68" s="29"/>
      <c r="NIG68" s="29"/>
      <c r="NIH68" s="29"/>
      <c r="NII68" s="29"/>
      <c r="NIJ68" s="29"/>
      <c r="NIK68" s="29"/>
      <c r="NIL68" s="29"/>
      <c r="NIM68" s="29"/>
      <c r="NIN68" s="29"/>
      <c r="NIO68" s="29"/>
      <c r="NIP68" s="29"/>
      <c r="NIQ68" s="29"/>
      <c r="NIR68" s="29"/>
      <c r="NIS68" s="29"/>
      <c r="NIT68" s="29"/>
      <c r="NIU68" s="29"/>
      <c r="NIV68" s="29"/>
      <c r="NIW68" s="29"/>
      <c r="NIX68" s="29"/>
      <c r="NIY68" s="29"/>
      <c r="NIZ68" s="29"/>
      <c r="NJA68" s="29"/>
      <c r="NJB68" s="29"/>
      <c r="NJC68" s="29"/>
      <c r="NJD68" s="29"/>
      <c r="NJE68" s="29"/>
      <c r="NJF68" s="29"/>
      <c r="NJG68" s="29"/>
      <c r="NJH68" s="29"/>
      <c r="NJI68" s="29"/>
      <c r="NJJ68" s="29"/>
      <c r="NJK68" s="29"/>
      <c r="NJL68" s="29"/>
      <c r="NJM68" s="29"/>
      <c r="NJN68" s="29"/>
      <c r="NJO68" s="29"/>
      <c r="NJP68" s="29"/>
      <c r="NJQ68" s="29"/>
      <c r="NJR68" s="29"/>
      <c r="NJS68" s="29"/>
      <c r="NJT68" s="29"/>
      <c r="NJU68" s="29"/>
      <c r="NJV68" s="29"/>
      <c r="NJW68" s="29"/>
      <c r="NJX68" s="29"/>
      <c r="NJY68" s="29"/>
      <c r="NJZ68" s="29"/>
      <c r="NKA68" s="29"/>
      <c r="NKB68" s="29"/>
      <c r="NKC68" s="29"/>
      <c r="NKD68" s="29"/>
      <c r="NKE68" s="29"/>
      <c r="NKF68" s="29"/>
      <c r="NKG68" s="29"/>
      <c r="NKH68" s="29"/>
      <c r="NKI68" s="29"/>
      <c r="NKJ68" s="29"/>
      <c r="NKK68" s="29"/>
      <c r="NKL68" s="29"/>
      <c r="NKM68" s="29"/>
      <c r="NKN68" s="29"/>
      <c r="NKO68" s="29"/>
      <c r="NKP68" s="29"/>
      <c r="NKQ68" s="29"/>
      <c r="NKR68" s="29"/>
      <c r="NKS68" s="29"/>
      <c r="NKT68" s="29"/>
      <c r="NKU68" s="29"/>
      <c r="NKV68" s="29"/>
      <c r="NKW68" s="29"/>
      <c r="NKX68" s="29"/>
      <c r="NKY68" s="29"/>
      <c r="NKZ68" s="29"/>
      <c r="NLA68" s="29"/>
      <c r="NLB68" s="29"/>
      <c r="NLC68" s="29"/>
      <c r="NLD68" s="29"/>
      <c r="NLE68" s="29"/>
      <c r="NLF68" s="29"/>
      <c r="NLG68" s="29"/>
      <c r="NLH68" s="29"/>
      <c r="NLI68" s="29"/>
      <c r="NLJ68" s="29"/>
      <c r="NLK68" s="29"/>
      <c r="NLL68" s="29"/>
      <c r="NLM68" s="29"/>
      <c r="NLN68" s="29"/>
      <c r="NLO68" s="29"/>
      <c r="NLP68" s="29"/>
      <c r="NLQ68" s="29"/>
      <c r="NLR68" s="29"/>
      <c r="NLS68" s="29"/>
      <c r="NLT68" s="29"/>
      <c r="NLU68" s="29"/>
      <c r="NLV68" s="29"/>
      <c r="NLW68" s="29"/>
      <c r="NLX68" s="29"/>
      <c r="NLY68" s="29"/>
      <c r="NLZ68" s="29"/>
      <c r="NMA68" s="29"/>
      <c r="NMB68" s="29"/>
      <c r="NMC68" s="29"/>
      <c r="NMD68" s="29"/>
      <c r="NME68" s="29"/>
      <c r="NMF68" s="29"/>
      <c r="NMG68" s="29"/>
      <c r="NMH68" s="29"/>
      <c r="NMI68" s="29"/>
      <c r="NMJ68" s="29"/>
      <c r="NMK68" s="29"/>
      <c r="NML68" s="29"/>
      <c r="NMM68" s="29"/>
      <c r="NMN68" s="29"/>
      <c r="NMO68" s="29"/>
      <c r="NMP68" s="29"/>
      <c r="NMQ68" s="29"/>
      <c r="NMR68" s="29"/>
      <c r="NMS68" s="29"/>
      <c r="NMT68" s="29"/>
      <c r="NMU68" s="29"/>
      <c r="NMV68" s="29"/>
      <c r="NMW68" s="29"/>
      <c r="NMX68" s="29"/>
      <c r="NMY68" s="29"/>
      <c r="NMZ68" s="29"/>
      <c r="NNA68" s="29"/>
      <c r="NNB68" s="29"/>
      <c r="NNC68" s="29"/>
      <c r="NND68" s="29"/>
      <c r="NNE68" s="29"/>
      <c r="NNF68" s="29"/>
      <c r="NNG68" s="29"/>
      <c r="NNH68" s="29"/>
      <c r="NNI68" s="29"/>
      <c r="NNJ68" s="29"/>
      <c r="NNK68" s="29"/>
      <c r="NNL68" s="29"/>
      <c r="NNM68" s="29"/>
      <c r="NNN68" s="29"/>
      <c r="NNO68" s="29"/>
      <c r="NNP68" s="29"/>
      <c r="NNQ68" s="29"/>
      <c r="NNR68" s="29"/>
      <c r="NNS68" s="29"/>
      <c r="NNT68" s="29"/>
      <c r="NNU68" s="29"/>
      <c r="NNV68" s="29"/>
      <c r="NNW68" s="29"/>
      <c r="NNX68" s="29"/>
      <c r="NNY68" s="29"/>
      <c r="NNZ68" s="29"/>
      <c r="NOA68" s="29"/>
      <c r="NOB68" s="29"/>
      <c r="NOC68" s="29"/>
      <c r="NOD68" s="29"/>
      <c r="NOE68" s="29"/>
      <c r="NOF68" s="29"/>
      <c r="NOG68" s="29"/>
      <c r="NOH68" s="29"/>
      <c r="NOI68" s="29"/>
      <c r="NOJ68" s="29"/>
      <c r="NOK68" s="29"/>
      <c r="NOL68" s="29"/>
      <c r="NOM68" s="29"/>
      <c r="NON68" s="29"/>
      <c r="NOO68" s="29"/>
      <c r="NOP68" s="29"/>
      <c r="NOQ68" s="29"/>
      <c r="NOR68" s="29"/>
      <c r="NOS68" s="29"/>
      <c r="NOT68" s="29"/>
      <c r="NOU68" s="29"/>
      <c r="NOV68" s="29"/>
      <c r="NOW68" s="29"/>
      <c r="NOX68" s="29"/>
      <c r="NOY68" s="29"/>
      <c r="NOZ68" s="29"/>
      <c r="NPA68" s="29"/>
      <c r="NPB68" s="29"/>
      <c r="NPC68" s="29"/>
      <c r="NPD68" s="29"/>
      <c r="NPE68" s="29"/>
      <c r="NPF68" s="29"/>
      <c r="NPG68" s="29"/>
      <c r="NPH68" s="29"/>
      <c r="NPI68" s="29"/>
      <c r="NPJ68" s="29"/>
      <c r="NPK68" s="29"/>
      <c r="NPL68" s="29"/>
      <c r="NPM68" s="29"/>
      <c r="NPN68" s="29"/>
      <c r="NPO68" s="29"/>
      <c r="NPP68" s="29"/>
      <c r="NPQ68" s="29"/>
      <c r="NPR68" s="29"/>
      <c r="NPS68" s="29"/>
      <c r="NPT68" s="29"/>
      <c r="NPU68" s="29"/>
      <c r="NPV68" s="29"/>
      <c r="NPW68" s="29"/>
      <c r="NPX68" s="29"/>
      <c r="NPY68" s="29"/>
      <c r="NPZ68" s="29"/>
      <c r="NQA68" s="29"/>
      <c r="NQB68" s="29"/>
      <c r="NQC68" s="29"/>
      <c r="NQD68" s="29"/>
      <c r="NQE68" s="29"/>
      <c r="NQF68" s="29"/>
      <c r="NQG68" s="29"/>
      <c r="NQH68" s="29"/>
      <c r="NQI68" s="29"/>
      <c r="NQJ68" s="29"/>
      <c r="NQK68" s="29"/>
      <c r="NQL68" s="29"/>
      <c r="NQM68" s="29"/>
      <c r="NQN68" s="29"/>
      <c r="NQO68" s="29"/>
      <c r="NQP68" s="29"/>
      <c r="NQQ68" s="29"/>
      <c r="NQR68" s="29"/>
      <c r="NQS68" s="29"/>
      <c r="NQT68" s="29"/>
      <c r="NQU68" s="29"/>
      <c r="NQV68" s="29"/>
      <c r="NQW68" s="29"/>
      <c r="NQX68" s="29"/>
      <c r="NQY68" s="29"/>
      <c r="NQZ68" s="29"/>
      <c r="NRA68" s="29"/>
      <c r="NRB68" s="29"/>
      <c r="NRC68" s="29"/>
      <c r="NRD68" s="29"/>
      <c r="NRE68" s="29"/>
      <c r="NRF68" s="29"/>
      <c r="NRG68" s="29"/>
      <c r="NRH68" s="29"/>
      <c r="NRI68" s="29"/>
      <c r="NRJ68" s="29"/>
      <c r="NRK68" s="29"/>
      <c r="NRL68" s="29"/>
      <c r="NRM68" s="29"/>
      <c r="NRN68" s="29"/>
      <c r="NRO68" s="29"/>
      <c r="NRP68" s="29"/>
      <c r="NRQ68" s="29"/>
      <c r="NRR68" s="29"/>
      <c r="NRS68" s="29"/>
      <c r="NRT68" s="29"/>
      <c r="NRU68" s="29"/>
      <c r="NRV68" s="29"/>
      <c r="NRW68" s="29"/>
      <c r="NRX68" s="29"/>
      <c r="NRY68" s="29"/>
      <c r="NRZ68" s="29"/>
      <c r="NSA68" s="29"/>
      <c r="NSB68" s="29"/>
      <c r="NSC68" s="29"/>
      <c r="NSD68" s="29"/>
      <c r="NSE68" s="29"/>
      <c r="NSF68" s="29"/>
      <c r="NSG68" s="29"/>
      <c r="NSH68" s="29"/>
      <c r="NSI68" s="29"/>
      <c r="NSJ68" s="29"/>
      <c r="NSK68" s="29"/>
      <c r="NSL68" s="29"/>
      <c r="NSM68" s="29"/>
      <c r="NSN68" s="29"/>
      <c r="NSO68" s="29"/>
      <c r="NSP68" s="29"/>
      <c r="NSQ68" s="29"/>
      <c r="NSR68" s="29"/>
      <c r="NSS68" s="29"/>
      <c r="NST68" s="29"/>
      <c r="NSU68" s="29"/>
      <c r="NSV68" s="29"/>
      <c r="NSW68" s="29"/>
      <c r="NSX68" s="29"/>
      <c r="NSY68" s="29"/>
      <c r="NSZ68" s="29"/>
      <c r="NTA68" s="29"/>
      <c r="NTB68" s="29"/>
      <c r="NTC68" s="29"/>
      <c r="NTD68" s="29"/>
      <c r="NTE68" s="29"/>
      <c r="NTF68" s="29"/>
      <c r="NTG68" s="29"/>
      <c r="NTH68" s="29"/>
      <c r="NTI68" s="29"/>
      <c r="NTJ68" s="29"/>
      <c r="NTK68" s="29"/>
      <c r="NTL68" s="29"/>
      <c r="NTM68" s="29"/>
      <c r="NTN68" s="29"/>
      <c r="NTO68" s="29"/>
      <c r="NTP68" s="29"/>
      <c r="NTQ68" s="29"/>
      <c r="NTR68" s="29"/>
      <c r="NTS68" s="29"/>
      <c r="NTT68" s="29"/>
      <c r="NTU68" s="29"/>
      <c r="NTV68" s="29"/>
      <c r="NTW68" s="29"/>
      <c r="NTX68" s="29"/>
      <c r="NTY68" s="29"/>
      <c r="NTZ68" s="29"/>
      <c r="NUA68" s="29"/>
      <c r="NUB68" s="29"/>
      <c r="NUC68" s="29"/>
      <c r="NUD68" s="29"/>
      <c r="NUE68" s="29"/>
      <c r="NUF68" s="29"/>
      <c r="NUG68" s="29"/>
      <c r="NUH68" s="29"/>
      <c r="NUI68" s="29"/>
      <c r="NUJ68" s="29"/>
      <c r="NUK68" s="29"/>
      <c r="NUL68" s="29"/>
      <c r="NUM68" s="29"/>
      <c r="NUN68" s="29"/>
      <c r="NUO68" s="29"/>
      <c r="NUP68" s="29"/>
      <c r="NUQ68" s="29"/>
      <c r="NUR68" s="29"/>
      <c r="NUS68" s="29"/>
      <c r="NUT68" s="29"/>
      <c r="NUU68" s="29"/>
      <c r="NUV68" s="29"/>
      <c r="NUW68" s="29"/>
      <c r="NUX68" s="29"/>
      <c r="NUY68" s="29"/>
      <c r="NUZ68" s="29"/>
      <c r="NVA68" s="29"/>
      <c r="NVB68" s="29"/>
      <c r="NVC68" s="29"/>
      <c r="NVD68" s="29"/>
      <c r="NVE68" s="29"/>
      <c r="NVF68" s="29"/>
      <c r="NVG68" s="29"/>
      <c r="NVH68" s="29"/>
      <c r="NVI68" s="29"/>
      <c r="NVJ68" s="29"/>
      <c r="NVK68" s="29"/>
      <c r="NVL68" s="29"/>
      <c r="NVM68" s="29"/>
      <c r="NVN68" s="29"/>
      <c r="NVO68" s="29"/>
      <c r="NVP68" s="29"/>
      <c r="NVQ68" s="29"/>
      <c r="NVR68" s="29"/>
      <c r="NVS68" s="29"/>
      <c r="NVT68" s="29"/>
      <c r="NVU68" s="29"/>
      <c r="NVV68" s="29"/>
      <c r="NVW68" s="29"/>
      <c r="NVX68" s="29"/>
      <c r="NVY68" s="29"/>
      <c r="NVZ68" s="29"/>
      <c r="NWA68" s="29"/>
      <c r="NWB68" s="29"/>
      <c r="NWC68" s="29"/>
      <c r="NWD68" s="29"/>
      <c r="NWE68" s="29"/>
      <c r="NWF68" s="29"/>
      <c r="NWG68" s="29"/>
      <c r="NWH68" s="29"/>
      <c r="NWI68" s="29"/>
      <c r="NWJ68" s="29"/>
      <c r="NWK68" s="29"/>
      <c r="NWL68" s="29"/>
      <c r="NWM68" s="29"/>
      <c r="NWN68" s="29"/>
      <c r="NWO68" s="29"/>
      <c r="NWP68" s="29"/>
      <c r="NWQ68" s="29"/>
      <c r="NWR68" s="29"/>
      <c r="NWS68" s="29"/>
      <c r="NWT68" s="29"/>
      <c r="NWU68" s="29"/>
      <c r="NWV68" s="29"/>
      <c r="NWW68" s="29"/>
      <c r="NWX68" s="29"/>
      <c r="NWY68" s="29"/>
      <c r="NWZ68" s="29"/>
      <c r="NXA68" s="29"/>
      <c r="NXB68" s="29"/>
      <c r="NXC68" s="29"/>
      <c r="NXD68" s="29"/>
      <c r="NXE68" s="29"/>
      <c r="NXF68" s="29"/>
      <c r="NXG68" s="29"/>
      <c r="NXH68" s="29"/>
      <c r="NXI68" s="29"/>
      <c r="NXJ68" s="29"/>
      <c r="NXK68" s="29"/>
      <c r="NXL68" s="29"/>
      <c r="NXM68" s="29"/>
      <c r="NXN68" s="29"/>
      <c r="NXO68" s="29"/>
      <c r="NXP68" s="29"/>
      <c r="NXQ68" s="29"/>
      <c r="NXR68" s="29"/>
      <c r="NXS68" s="29"/>
      <c r="NXT68" s="29"/>
      <c r="NXU68" s="29"/>
      <c r="NXV68" s="29"/>
      <c r="NXW68" s="29"/>
      <c r="NXX68" s="29"/>
      <c r="NXY68" s="29"/>
      <c r="NXZ68" s="29"/>
      <c r="NYA68" s="29"/>
      <c r="NYB68" s="29"/>
      <c r="NYC68" s="29"/>
      <c r="NYD68" s="29"/>
      <c r="NYE68" s="29"/>
      <c r="NYF68" s="29"/>
      <c r="NYG68" s="29"/>
      <c r="NYH68" s="29"/>
      <c r="NYI68" s="29"/>
      <c r="NYJ68" s="29"/>
      <c r="NYK68" s="29"/>
      <c r="NYL68" s="29"/>
      <c r="NYM68" s="29"/>
      <c r="NYN68" s="29"/>
      <c r="NYO68" s="29"/>
      <c r="NYP68" s="29"/>
      <c r="NYQ68" s="29"/>
      <c r="NYR68" s="29"/>
      <c r="NYS68" s="29"/>
      <c r="NYT68" s="29"/>
      <c r="NYU68" s="29"/>
      <c r="NYV68" s="29"/>
      <c r="NYW68" s="29"/>
      <c r="NYX68" s="29"/>
      <c r="NYY68" s="29"/>
      <c r="NYZ68" s="29"/>
      <c r="NZA68" s="29"/>
      <c r="NZB68" s="29"/>
      <c r="NZC68" s="29"/>
      <c r="NZD68" s="29"/>
      <c r="NZE68" s="29"/>
      <c r="NZF68" s="29"/>
      <c r="NZG68" s="29"/>
      <c r="NZH68" s="29"/>
      <c r="NZI68" s="29"/>
      <c r="NZJ68" s="29"/>
      <c r="NZK68" s="29"/>
      <c r="NZL68" s="29"/>
      <c r="NZM68" s="29"/>
      <c r="NZN68" s="29"/>
      <c r="NZO68" s="29"/>
      <c r="NZP68" s="29"/>
      <c r="NZQ68" s="29"/>
      <c r="NZR68" s="29"/>
      <c r="NZS68" s="29"/>
      <c r="NZT68" s="29"/>
      <c r="NZU68" s="29"/>
      <c r="NZV68" s="29"/>
      <c r="NZW68" s="29"/>
      <c r="NZX68" s="29"/>
      <c r="NZY68" s="29"/>
      <c r="NZZ68" s="29"/>
      <c r="OAA68" s="29"/>
      <c r="OAB68" s="29"/>
      <c r="OAC68" s="29"/>
      <c r="OAD68" s="29"/>
      <c r="OAE68" s="29"/>
      <c r="OAF68" s="29"/>
      <c r="OAG68" s="29"/>
      <c r="OAH68" s="29"/>
      <c r="OAI68" s="29"/>
      <c r="OAJ68" s="29"/>
      <c r="OAK68" s="29"/>
      <c r="OAL68" s="29"/>
      <c r="OAM68" s="29"/>
      <c r="OAN68" s="29"/>
      <c r="OAO68" s="29"/>
      <c r="OAP68" s="29"/>
      <c r="OAQ68" s="29"/>
      <c r="OAR68" s="29"/>
      <c r="OAS68" s="29"/>
      <c r="OAT68" s="29"/>
      <c r="OAU68" s="29"/>
      <c r="OAV68" s="29"/>
      <c r="OAW68" s="29"/>
      <c r="OAX68" s="29"/>
      <c r="OAY68" s="29"/>
      <c r="OAZ68" s="29"/>
      <c r="OBA68" s="29"/>
      <c r="OBB68" s="29"/>
      <c r="OBC68" s="29"/>
      <c r="OBD68" s="29"/>
      <c r="OBE68" s="29"/>
      <c r="OBF68" s="29"/>
      <c r="OBG68" s="29"/>
      <c r="OBH68" s="29"/>
      <c r="OBI68" s="29"/>
      <c r="OBJ68" s="29"/>
      <c r="OBK68" s="29"/>
      <c r="OBL68" s="29"/>
      <c r="OBM68" s="29"/>
      <c r="OBN68" s="29"/>
      <c r="OBO68" s="29"/>
      <c r="OBP68" s="29"/>
      <c r="OBQ68" s="29"/>
      <c r="OBR68" s="29"/>
      <c r="OBS68" s="29"/>
      <c r="OBT68" s="29"/>
      <c r="OBU68" s="29"/>
      <c r="OBV68" s="29"/>
      <c r="OBW68" s="29"/>
      <c r="OBX68" s="29"/>
      <c r="OBY68" s="29"/>
      <c r="OBZ68" s="29"/>
      <c r="OCA68" s="29"/>
      <c r="OCB68" s="29"/>
      <c r="OCC68" s="29"/>
      <c r="OCD68" s="29"/>
      <c r="OCE68" s="29"/>
      <c r="OCF68" s="29"/>
      <c r="OCG68" s="29"/>
      <c r="OCH68" s="29"/>
      <c r="OCI68" s="29"/>
      <c r="OCJ68" s="29"/>
      <c r="OCK68" s="29"/>
      <c r="OCL68" s="29"/>
      <c r="OCM68" s="29"/>
      <c r="OCN68" s="29"/>
      <c r="OCO68" s="29"/>
      <c r="OCP68" s="29"/>
      <c r="OCQ68" s="29"/>
      <c r="OCR68" s="29"/>
      <c r="OCS68" s="29"/>
      <c r="OCT68" s="29"/>
      <c r="OCU68" s="29"/>
      <c r="OCV68" s="29"/>
      <c r="OCW68" s="29"/>
      <c r="OCX68" s="29"/>
      <c r="OCY68" s="29"/>
      <c r="OCZ68" s="29"/>
      <c r="ODA68" s="29"/>
      <c r="ODB68" s="29"/>
      <c r="ODC68" s="29"/>
      <c r="ODD68" s="29"/>
      <c r="ODE68" s="29"/>
      <c r="ODF68" s="29"/>
      <c r="ODG68" s="29"/>
      <c r="ODH68" s="29"/>
      <c r="ODI68" s="29"/>
      <c r="ODJ68" s="29"/>
      <c r="ODK68" s="29"/>
      <c r="ODL68" s="29"/>
      <c r="ODM68" s="29"/>
      <c r="ODN68" s="29"/>
      <c r="ODO68" s="29"/>
      <c r="ODP68" s="29"/>
      <c r="ODQ68" s="29"/>
      <c r="ODR68" s="29"/>
      <c r="ODS68" s="29"/>
      <c r="ODT68" s="29"/>
      <c r="ODU68" s="29"/>
      <c r="ODV68" s="29"/>
      <c r="ODW68" s="29"/>
      <c r="ODX68" s="29"/>
      <c r="ODY68" s="29"/>
      <c r="ODZ68" s="29"/>
      <c r="OEA68" s="29"/>
      <c r="OEB68" s="29"/>
      <c r="OEC68" s="29"/>
      <c r="OED68" s="29"/>
      <c r="OEE68" s="29"/>
      <c r="OEF68" s="29"/>
      <c r="OEG68" s="29"/>
      <c r="OEH68" s="29"/>
      <c r="OEI68" s="29"/>
      <c r="OEJ68" s="29"/>
      <c r="OEK68" s="29"/>
      <c r="OEL68" s="29"/>
      <c r="OEM68" s="29"/>
      <c r="OEN68" s="29"/>
      <c r="OEO68" s="29"/>
      <c r="OEP68" s="29"/>
      <c r="OEQ68" s="29"/>
      <c r="OER68" s="29"/>
      <c r="OES68" s="29"/>
      <c r="OET68" s="29"/>
      <c r="OEU68" s="29"/>
      <c r="OEV68" s="29"/>
      <c r="OEW68" s="29"/>
      <c r="OEX68" s="29"/>
      <c r="OEY68" s="29"/>
      <c r="OEZ68" s="29"/>
      <c r="OFA68" s="29"/>
      <c r="OFB68" s="29"/>
      <c r="OFC68" s="29"/>
      <c r="OFD68" s="29"/>
      <c r="OFE68" s="29"/>
      <c r="OFF68" s="29"/>
      <c r="OFG68" s="29"/>
      <c r="OFH68" s="29"/>
      <c r="OFI68" s="29"/>
      <c r="OFJ68" s="29"/>
      <c r="OFK68" s="29"/>
      <c r="OFL68" s="29"/>
      <c r="OFM68" s="29"/>
      <c r="OFN68" s="29"/>
      <c r="OFO68" s="29"/>
      <c r="OFP68" s="29"/>
      <c r="OFQ68" s="29"/>
      <c r="OFR68" s="29"/>
      <c r="OFS68" s="29"/>
      <c r="OFT68" s="29"/>
      <c r="OFU68" s="29"/>
      <c r="OFV68" s="29"/>
      <c r="OFW68" s="29"/>
      <c r="OFX68" s="29"/>
      <c r="OFY68" s="29"/>
      <c r="OFZ68" s="29"/>
      <c r="OGA68" s="29"/>
      <c r="OGB68" s="29"/>
      <c r="OGC68" s="29"/>
      <c r="OGD68" s="29"/>
      <c r="OGE68" s="29"/>
      <c r="OGF68" s="29"/>
      <c r="OGG68" s="29"/>
      <c r="OGH68" s="29"/>
      <c r="OGI68" s="29"/>
      <c r="OGJ68" s="29"/>
      <c r="OGK68" s="29"/>
      <c r="OGL68" s="29"/>
      <c r="OGM68" s="29"/>
      <c r="OGN68" s="29"/>
      <c r="OGO68" s="29"/>
      <c r="OGP68" s="29"/>
      <c r="OGQ68" s="29"/>
      <c r="OGR68" s="29"/>
      <c r="OGS68" s="29"/>
      <c r="OGT68" s="29"/>
      <c r="OGU68" s="29"/>
      <c r="OGV68" s="29"/>
      <c r="OGW68" s="29"/>
      <c r="OGX68" s="29"/>
      <c r="OGY68" s="29"/>
      <c r="OGZ68" s="29"/>
      <c r="OHA68" s="29"/>
      <c r="OHB68" s="29"/>
      <c r="OHC68" s="29"/>
      <c r="OHD68" s="29"/>
      <c r="OHE68" s="29"/>
      <c r="OHF68" s="29"/>
      <c r="OHG68" s="29"/>
      <c r="OHH68" s="29"/>
      <c r="OHI68" s="29"/>
      <c r="OHJ68" s="29"/>
      <c r="OHK68" s="29"/>
      <c r="OHL68" s="29"/>
      <c r="OHM68" s="29"/>
      <c r="OHN68" s="29"/>
      <c r="OHO68" s="29"/>
      <c r="OHP68" s="29"/>
      <c r="OHQ68" s="29"/>
      <c r="OHR68" s="29"/>
      <c r="OHS68" s="29"/>
      <c r="OHT68" s="29"/>
      <c r="OHU68" s="29"/>
      <c r="OHV68" s="29"/>
      <c r="OHW68" s="29"/>
      <c r="OHX68" s="29"/>
      <c r="OHY68" s="29"/>
      <c r="OHZ68" s="29"/>
      <c r="OIA68" s="29"/>
      <c r="OIB68" s="29"/>
      <c r="OIC68" s="29"/>
      <c r="OID68" s="29"/>
      <c r="OIE68" s="29"/>
      <c r="OIF68" s="29"/>
      <c r="OIG68" s="29"/>
      <c r="OIH68" s="29"/>
      <c r="OII68" s="29"/>
      <c r="OIJ68" s="29"/>
      <c r="OIK68" s="29"/>
      <c r="OIL68" s="29"/>
      <c r="OIM68" s="29"/>
      <c r="OIN68" s="29"/>
      <c r="OIO68" s="29"/>
      <c r="OIP68" s="29"/>
      <c r="OIQ68" s="29"/>
      <c r="OIR68" s="29"/>
      <c r="OIS68" s="29"/>
      <c r="OIT68" s="29"/>
      <c r="OIU68" s="29"/>
      <c r="OIV68" s="29"/>
      <c r="OIW68" s="29"/>
      <c r="OIX68" s="29"/>
      <c r="OIY68" s="29"/>
      <c r="OIZ68" s="29"/>
      <c r="OJA68" s="29"/>
      <c r="OJB68" s="29"/>
      <c r="OJC68" s="29"/>
      <c r="OJD68" s="29"/>
      <c r="OJE68" s="29"/>
      <c r="OJF68" s="29"/>
      <c r="OJG68" s="29"/>
      <c r="OJH68" s="29"/>
      <c r="OJI68" s="29"/>
      <c r="OJJ68" s="29"/>
      <c r="OJK68" s="29"/>
      <c r="OJL68" s="29"/>
      <c r="OJM68" s="29"/>
      <c r="OJN68" s="29"/>
      <c r="OJO68" s="29"/>
      <c r="OJP68" s="29"/>
      <c r="OJQ68" s="29"/>
      <c r="OJR68" s="29"/>
      <c r="OJS68" s="29"/>
      <c r="OJT68" s="29"/>
      <c r="OJU68" s="29"/>
      <c r="OJV68" s="29"/>
      <c r="OJW68" s="29"/>
      <c r="OJX68" s="29"/>
      <c r="OJY68" s="29"/>
      <c r="OJZ68" s="29"/>
      <c r="OKA68" s="29"/>
      <c r="OKB68" s="29"/>
      <c r="OKC68" s="29"/>
      <c r="OKD68" s="29"/>
      <c r="OKE68" s="29"/>
      <c r="OKF68" s="29"/>
      <c r="OKG68" s="29"/>
      <c r="OKH68" s="29"/>
      <c r="OKI68" s="29"/>
      <c r="OKJ68" s="29"/>
      <c r="OKK68" s="29"/>
      <c r="OKL68" s="29"/>
      <c r="OKM68" s="29"/>
      <c r="OKN68" s="29"/>
      <c r="OKO68" s="29"/>
      <c r="OKP68" s="29"/>
      <c r="OKQ68" s="29"/>
      <c r="OKR68" s="29"/>
      <c r="OKS68" s="29"/>
      <c r="OKT68" s="29"/>
      <c r="OKU68" s="29"/>
      <c r="OKV68" s="29"/>
      <c r="OKW68" s="29"/>
      <c r="OKX68" s="29"/>
      <c r="OKY68" s="29"/>
      <c r="OKZ68" s="29"/>
      <c r="OLA68" s="29"/>
      <c r="OLB68" s="29"/>
      <c r="OLC68" s="29"/>
      <c r="OLD68" s="29"/>
      <c r="OLE68" s="29"/>
      <c r="OLF68" s="29"/>
      <c r="OLG68" s="29"/>
      <c r="OLH68" s="29"/>
      <c r="OLI68" s="29"/>
      <c r="OLJ68" s="29"/>
      <c r="OLK68" s="29"/>
      <c r="OLL68" s="29"/>
      <c r="OLM68" s="29"/>
      <c r="OLN68" s="29"/>
      <c r="OLO68" s="29"/>
      <c r="OLP68" s="29"/>
      <c r="OLQ68" s="29"/>
      <c r="OLR68" s="29"/>
      <c r="OLS68" s="29"/>
      <c r="OLT68" s="29"/>
      <c r="OLU68" s="29"/>
      <c r="OLV68" s="29"/>
      <c r="OLW68" s="29"/>
      <c r="OLX68" s="29"/>
      <c r="OLY68" s="29"/>
      <c r="OLZ68" s="29"/>
      <c r="OMA68" s="29"/>
      <c r="OMB68" s="29"/>
      <c r="OMC68" s="29"/>
      <c r="OMD68" s="29"/>
      <c r="OME68" s="29"/>
      <c r="OMF68" s="29"/>
      <c r="OMG68" s="29"/>
      <c r="OMH68" s="29"/>
      <c r="OMI68" s="29"/>
      <c r="OMJ68" s="29"/>
      <c r="OMK68" s="29"/>
      <c r="OML68" s="29"/>
      <c r="OMM68" s="29"/>
      <c r="OMN68" s="29"/>
      <c r="OMO68" s="29"/>
      <c r="OMP68" s="29"/>
      <c r="OMQ68" s="29"/>
      <c r="OMR68" s="29"/>
      <c r="OMS68" s="29"/>
      <c r="OMT68" s="29"/>
      <c r="OMU68" s="29"/>
      <c r="OMV68" s="29"/>
      <c r="OMW68" s="29"/>
      <c r="OMX68" s="29"/>
      <c r="OMY68" s="29"/>
      <c r="OMZ68" s="29"/>
      <c r="ONA68" s="29"/>
      <c r="ONB68" s="29"/>
      <c r="ONC68" s="29"/>
      <c r="OND68" s="29"/>
      <c r="ONE68" s="29"/>
      <c r="ONF68" s="29"/>
      <c r="ONG68" s="29"/>
      <c r="ONH68" s="29"/>
      <c r="ONI68" s="29"/>
      <c r="ONJ68" s="29"/>
      <c r="ONK68" s="29"/>
      <c r="ONL68" s="29"/>
      <c r="ONM68" s="29"/>
      <c r="ONN68" s="29"/>
      <c r="ONO68" s="29"/>
      <c r="ONP68" s="29"/>
      <c r="ONQ68" s="29"/>
      <c r="ONR68" s="29"/>
      <c r="ONS68" s="29"/>
      <c r="ONT68" s="29"/>
      <c r="ONU68" s="29"/>
      <c r="ONV68" s="29"/>
      <c r="ONW68" s="29"/>
      <c r="ONX68" s="29"/>
      <c r="ONY68" s="29"/>
      <c r="ONZ68" s="29"/>
      <c r="OOA68" s="29"/>
      <c r="OOB68" s="29"/>
      <c r="OOC68" s="29"/>
      <c r="OOD68" s="29"/>
      <c r="OOE68" s="29"/>
      <c r="OOF68" s="29"/>
      <c r="OOG68" s="29"/>
      <c r="OOH68" s="29"/>
      <c r="OOI68" s="29"/>
      <c r="OOJ68" s="29"/>
      <c r="OOK68" s="29"/>
      <c r="OOL68" s="29"/>
      <c r="OOM68" s="29"/>
      <c r="OON68" s="29"/>
      <c r="OOO68" s="29"/>
      <c r="OOP68" s="29"/>
      <c r="OOQ68" s="29"/>
      <c r="OOR68" s="29"/>
      <c r="OOS68" s="29"/>
      <c r="OOT68" s="29"/>
      <c r="OOU68" s="29"/>
      <c r="OOV68" s="29"/>
      <c r="OOW68" s="29"/>
      <c r="OOX68" s="29"/>
      <c r="OOY68" s="29"/>
      <c r="OOZ68" s="29"/>
      <c r="OPA68" s="29"/>
      <c r="OPB68" s="29"/>
      <c r="OPC68" s="29"/>
      <c r="OPD68" s="29"/>
      <c r="OPE68" s="29"/>
      <c r="OPF68" s="29"/>
      <c r="OPG68" s="29"/>
      <c r="OPH68" s="29"/>
      <c r="OPI68" s="29"/>
      <c r="OPJ68" s="29"/>
      <c r="OPK68" s="29"/>
      <c r="OPL68" s="29"/>
      <c r="OPM68" s="29"/>
      <c r="OPN68" s="29"/>
      <c r="OPO68" s="29"/>
      <c r="OPP68" s="29"/>
      <c r="OPQ68" s="29"/>
      <c r="OPR68" s="29"/>
      <c r="OPS68" s="29"/>
      <c r="OPT68" s="29"/>
      <c r="OPU68" s="29"/>
      <c r="OPV68" s="29"/>
      <c r="OPW68" s="29"/>
      <c r="OPX68" s="29"/>
      <c r="OPY68" s="29"/>
      <c r="OPZ68" s="29"/>
      <c r="OQA68" s="29"/>
      <c r="OQB68" s="29"/>
      <c r="OQC68" s="29"/>
      <c r="OQD68" s="29"/>
      <c r="OQE68" s="29"/>
      <c r="OQF68" s="29"/>
      <c r="OQG68" s="29"/>
      <c r="OQH68" s="29"/>
      <c r="OQI68" s="29"/>
      <c r="OQJ68" s="29"/>
      <c r="OQK68" s="29"/>
      <c r="OQL68" s="29"/>
      <c r="OQM68" s="29"/>
      <c r="OQN68" s="29"/>
      <c r="OQO68" s="29"/>
      <c r="OQP68" s="29"/>
      <c r="OQQ68" s="29"/>
      <c r="OQR68" s="29"/>
      <c r="OQS68" s="29"/>
      <c r="OQT68" s="29"/>
      <c r="OQU68" s="29"/>
      <c r="OQV68" s="29"/>
      <c r="OQW68" s="29"/>
      <c r="OQX68" s="29"/>
      <c r="OQY68" s="29"/>
      <c r="OQZ68" s="29"/>
      <c r="ORA68" s="29"/>
      <c r="ORB68" s="29"/>
      <c r="ORC68" s="29"/>
      <c r="ORD68" s="29"/>
      <c r="ORE68" s="29"/>
      <c r="ORF68" s="29"/>
      <c r="ORG68" s="29"/>
      <c r="ORH68" s="29"/>
      <c r="ORI68" s="29"/>
      <c r="ORJ68" s="29"/>
      <c r="ORK68" s="29"/>
      <c r="ORL68" s="29"/>
      <c r="ORM68" s="29"/>
      <c r="ORN68" s="29"/>
      <c r="ORO68" s="29"/>
      <c r="ORP68" s="29"/>
      <c r="ORQ68" s="29"/>
      <c r="ORR68" s="29"/>
      <c r="ORS68" s="29"/>
      <c r="ORT68" s="29"/>
      <c r="ORU68" s="29"/>
      <c r="ORV68" s="29"/>
      <c r="ORW68" s="29"/>
      <c r="ORX68" s="29"/>
      <c r="ORY68" s="29"/>
      <c r="ORZ68" s="29"/>
      <c r="OSA68" s="29"/>
      <c r="OSB68" s="29"/>
      <c r="OSC68" s="29"/>
      <c r="OSD68" s="29"/>
      <c r="OSE68" s="29"/>
      <c r="OSF68" s="29"/>
      <c r="OSG68" s="29"/>
      <c r="OSH68" s="29"/>
      <c r="OSI68" s="29"/>
      <c r="OSJ68" s="29"/>
      <c r="OSK68" s="29"/>
      <c r="OSL68" s="29"/>
      <c r="OSM68" s="29"/>
      <c r="OSN68" s="29"/>
      <c r="OSO68" s="29"/>
      <c r="OSP68" s="29"/>
      <c r="OSQ68" s="29"/>
      <c r="OSR68" s="29"/>
      <c r="OSS68" s="29"/>
      <c r="OST68" s="29"/>
      <c r="OSU68" s="29"/>
      <c r="OSV68" s="29"/>
      <c r="OSW68" s="29"/>
      <c r="OSX68" s="29"/>
      <c r="OSY68" s="29"/>
      <c r="OSZ68" s="29"/>
      <c r="OTA68" s="29"/>
      <c r="OTB68" s="29"/>
      <c r="OTC68" s="29"/>
      <c r="OTD68" s="29"/>
      <c r="OTE68" s="29"/>
      <c r="OTF68" s="29"/>
      <c r="OTG68" s="29"/>
      <c r="OTH68" s="29"/>
      <c r="OTI68" s="29"/>
      <c r="OTJ68" s="29"/>
      <c r="OTK68" s="29"/>
      <c r="OTL68" s="29"/>
      <c r="OTM68" s="29"/>
      <c r="OTN68" s="29"/>
      <c r="OTO68" s="29"/>
      <c r="OTP68" s="29"/>
      <c r="OTQ68" s="29"/>
      <c r="OTR68" s="29"/>
      <c r="OTS68" s="29"/>
      <c r="OTT68" s="29"/>
      <c r="OTU68" s="29"/>
      <c r="OTV68" s="29"/>
      <c r="OTW68" s="29"/>
      <c r="OTX68" s="29"/>
      <c r="OTY68" s="29"/>
      <c r="OTZ68" s="29"/>
      <c r="OUA68" s="29"/>
      <c r="OUB68" s="29"/>
      <c r="OUC68" s="29"/>
      <c r="OUD68" s="29"/>
      <c r="OUE68" s="29"/>
      <c r="OUF68" s="29"/>
      <c r="OUG68" s="29"/>
      <c r="OUH68" s="29"/>
      <c r="OUI68" s="29"/>
      <c r="OUJ68" s="29"/>
      <c r="OUK68" s="29"/>
      <c r="OUL68" s="29"/>
      <c r="OUM68" s="29"/>
      <c r="OUN68" s="29"/>
      <c r="OUO68" s="29"/>
      <c r="OUP68" s="29"/>
      <c r="OUQ68" s="29"/>
      <c r="OUR68" s="29"/>
      <c r="OUS68" s="29"/>
      <c r="OUT68" s="29"/>
      <c r="OUU68" s="29"/>
      <c r="OUV68" s="29"/>
      <c r="OUW68" s="29"/>
      <c r="OUX68" s="29"/>
      <c r="OUY68" s="29"/>
      <c r="OUZ68" s="29"/>
      <c r="OVA68" s="29"/>
      <c r="OVB68" s="29"/>
      <c r="OVC68" s="29"/>
      <c r="OVD68" s="29"/>
      <c r="OVE68" s="29"/>
      <c r="OVF68" s="29"/>
      <c r="OVG68" s="29"/>
      <c r="OVH68" s="29"/>
      <c r="OVI68" s="29"/>
      <c r="OVJ68" s="29"/>
      <c r="OVK68" s="29"/>
      <c r="OVL68" s="29"/>
      <c r="OVM68" s="29"/>
      <c r="OVN68" s="29"/>
      <c r="OVO68" s="29"/>
      <c r="OVP68" s="29"/>
      <c r="OVQ68" s="29"/>
      <c r="OVR68" s="29"/>
      <c r="OVS68" s="29"/>
      <c r="OVT68" s="29"/>
      <c r="OVU68" s="29"/>
      <c r="OVV68" s="29"/>
      <c r="OVW68" s="29"/>
      <c r="OVX68" s="29"/>
      <c r="OVY68" s="29"/>
      <c r="OVZ68" s="29"/>
      <c r="OWA68" s="29"/>
      <c r="OWB68" s="29"/>
      <c r="OWC68" s="29"/>
      <c r="OWD68" s="29"/>
      <c r="OWE68" s="29"/>
      <c r="OWF68" s="29"/>
      <c r="OWG68" s="29"/>
      <c r="OWH68" s="29"/>
      <c r="OWI68" s="29"/>
      <c r="OWJ68" s="29"/>
      <c r="OWK68" s="29"/>
      <c r="OWL68" s="29"/>
      <c r="OWM68" s="29"/>
      <c r="OWN68" s="29"/>
      <c r="OWO68" s="29"/>
      <c r="OWP68" s="29"/>
      <c r="OWQ68" s="29"/>
      <c r="OWR68" s="29"/>
      <c r="OWS68" s="29"/>
      <c r="OWT68" s="29"/>
      <c r="OWU68" s="29"/>
      <c r="OWV68" s="29"/>
      <c r="OWW68" s="29"/>
      <c r="OWX68" s="29"/>
      <c r="OWY68" s="29"/>
      <c r="OWZ68" s="29"/>
      <c r="OXA68" s="29"/>
      <c r="OXB68" s="29"/>
      <c r="OXC68" s="29"/>
      <c r="OXD68" s="29"/>
      <c r="OXE68" s="29"/>
      <c r="OXF68" s="29"/>
      <c r="OXG68" s="29"/>
      <c r="OXH68" s="29"/>
      <c r="OXI68" s="29"/>
      <c r="OXJ68" s="29"/>
      <c r="OXK68" s="29"/>
      <c r="OXL68" s="29"/>
      <c r="OXM68" s="29"/>
      <c r="OXN68" s="29"/>
      <c r="OXO68" s="29"/>
      <c r="OXP68" s="29"/>
      <c r="OXQ68" s="29"/>
      <c r="OXR68" s="29"/>
      <c r="OXS68" s="29"/>
      <c r="OXT68" s="29"/>
      <c r="OXU68" s="29"/>
      <c r="OXV68" s="29"/>
      <c r="OXW68" s="29"/>
      <c r="OXX68" s="29"/>
      <c r="OXY68" s="29"/>
      <c r="OXZ68" s="29"/>
      <c r="OYA68" s="29"/>
      <c r="OYB68" s="29"/>
      <c r="OYC68" s="29"/>
      <c r="OYD68" s="29"/>
      <c r="OYE68" s="29"/>
      <c r="OYF68" s="29"/>
      <c r="OYG68" s="29"/>
      <c r="OYH68" s="29"/>
      <c r="OYI68" s="29"/>
      <c r="OYJ68" s="29"/>
      <c r="OYK68" s="29"/>
      <c r="OYL68" s="29"/>
      <c r="OYM68" s="29"/>
      <c r="OYN68" s="29"/>
      <c r="OYO68" s="29"/>
      <c r="OYP68" s="29"/>
      <c r="OYQ68" s="29"/>
      <c r="OYR68" s="29"/>
      <c r="OYS68" s="29"/>
      <c r="OYT68" s="29"/>
      <c r="OYU68" s="29"/>
      <c r="OYV68" s="29"/>
      <c r="OYW68" s="29"/>
      <c r="OYX68" s="29"/>
      <c r="OYY68" s="29"/>
      <c r="OYZ68" s="29"/>
      <c r="OZA68" s="29"/>
      <c r="OZB68" s="29"/>
      <c r="OZC68" s="29"/>
      <c r="OZD68" s="29"/>
      <c r="OZE68" s="29"/>
      <c r="OZF68" s="29"/>
      <c r="OZG68" s="29"/>
      <c r="OZH68" s="29"/>
      <c r="OZI68" s="29"/>
      <c r="OZJ68" s="29"/>
      <c r="OZK68" s="29"/>
      <c r="OZL68" s="29"/>
      <c r="OZM68" s="29"/>
      <c r="OZN68" s="29"/>
      <c r="OZO68" s="29"/>
      <c r="OZP68" s="29"/>
      <c r="OZQ68" s="29"/>
      <c r="OZR68" s="29"/>
      <c r="OZS68" s="29"/>
      <c r="OZT68" s="29"/>
      <c r="OZU68" s="29"/>
      <c r="OZV68" s="29"/>
      <c r="OZW68" s="29"/>
      <c r="OZX68" s="29"/>
      <c r="OZY68" s="29"/>
      <c r="OZZ68" s="29"/>
      <c r="PAA68" s="29"/>
      <c r="PAB68" s="29"/>
      <c r="PAC68" s="29"/>
      <c r="PAD68" s="29"/>
      <c r="PAE68" s="29"/>
      <c r="PAF68" s="29"/>
      <c r="PAG68" s="29"/>
      <c r="PAH68" s="29"/>
      <c r="PAI68" s="29"/>
      <c r="PAJ68" s="29"/>
      <c r="PAK68" s="29"/>
      <c r="PAL68" s="29"/>
      <c r="PAM68" s="29"/>
      <c r="PAN68" s="29"/>
      <c r="PAO68" s="29"/>
      <c r="PAP68" s="29"/>
      <c r="PAQ68" s="29"/>
      <c r="PAR68" s="29"/>
      <c r="PAS68" s="29"/>
      <c r="PAT68" s="29"/>
      <c r="PAU68" s="29"/>
      <c r="PAV68" s="29"/>
      <c r="PAW68" s="29"/>
      <c r="PAX68" s="29"/>
      <c r="PAY68" s="29"/>
      <c r="PAZ68" s="29"/>
      <c r="PBA68" s="29"/>
      <c r="PBB68" s="29"/>
      <c r="PBC68" s="29"/>
      <c r="PBD68" s="29"/>
      <c r="PBE68" s="29"/>
      <c r="PBF68" s="29"/>
      <c r="PBG68" s="29"/>
      <c r="PBH68" s="29"/>
      <c r="PBI68" s="29"/>
      <c r="PBJ68" s="29"/>
      <c r="PBK68" s="29"/>
      <c r="PBL68" s="29"/>
      <c r="PBM68" s="29"/>
      <c r="PBN68" s="29"/>
      <c r="PBO68" s="29"/>
      <c r="PBP68" s="29"/>
      <c r="PBQ68" s="29"/>
      <c r="PBR68" s="29"/>
      <c r="PBS68" s="29"/>
      <c r="PBT68" s="29"/>
      <c r="PBU68" s="29"/>
      <c r="PBV68" s="29"/>
      <c r="PBW68" s="29"/>
      <c r="PBX68" s="29"/>
      <c r="PBY68" s="29"/>
      <c r="PBZ68" s="29"/>
      <c r="PCA68" s="29"/>
      <c r="PCB68" s="29"/>
      <c r="PCC68" s="29"/>
      <c r="PCD68" s="29"/>
      <c r="PCE68" s="29"/>
      <c r="PCF68" s="29"/>
      <c r="PCG68" s="29"/>
      <c r="PCH68" s="29"/>
      <c r="PCI68" s="29"/>
      <c r="PCJ68" s="29"/>
      <c r="PCK68" s="29"/>
      <c r="PCL68" s="29"/>
      <c r="PCM68" s="29"/>
      <c r="PCN68" s="29"/>
      <c r="PCO68" s="29"/>
      <c r="PCP68" s="29"/>
      <c r="PCQ68" s="29"/>
      <c r="PCR68" s="29"/>
      <c r="PCS68" s="29"/>
      <c r="PCT68" s="29"/>
      <c r="PCU68" s="29"/>
      <c r="PCV68" s="29"/>
      <c r="PCW68" s="29"/>
      <c r="PCX68" s="29"/>
      <c r="PCY68" s="29"/>
      <c r="PCZ68" s="29"/>
      <c r="PDA68" s="29"/>
      <c r="PDB68" s="29"/>
      <c r="PDC68" s="29"/>
      <c r="PDD68" s="29"/>
      <c r="PDE68" s="29"/>
      <c r="PDF68" s="29"/>
      <c r="PDG68" s="29"/>
      <c r="PDH68" s="29"/>
      <c r="PDI68" s="29"/>
      <c r="PDJ68" s="29"/>
      <c r="PDK68" s="29"/>
      <c r="PDL68" s="29"/>
      <c r="PDM68" s="29"/>
      <c r="PDN68" s="29"/>
      <c r="PDO68" s="29"/>
      <c r="PDP68" s="29"/>
      <c r="PDQ68" s="29"/>
      <c r="PDR68" s="29"/>
      <c r="PDS68" s="29"/>
      <c r="PDT68" s="29"/>
      <c r="PDU68" s="29"/>
      <c r="PDV68" s="29"/>
      <c r="PDW68" s="29"/>
      <c r="PDX68" s="29"/>
      <c r="PDY68" s="29"/>
      <c r="PDZ68" s="29"/>
      <c r="PEA68" s="29"/>
      <c r="PEB68" s="29"/>
      <c r="PEC68" s="29"/>
      <c r="PED68" s="29"/>
      <c r="PEE68" s="29"/>
      <c r="PEF68" s="29"/>
      <c r="PEG68" s="29"/>
      <c r="PEH68" s="29"/>
      <c r="PEI68" s="29"/>
      <c r="PEJ68" s="29"/>
      <c r="PEK68" s="29"/>
      <c r="PEL68" s="29"/>
      <c r="PEM68" s="29"/>
      <c r="PEN68" s="29"/>
      <c r="PEO68" s="29"/>
      <c r="PEP68" s="29"/>
      <c r="PEQ68" s="29"/>
      <c r="PER68" s="29"/>
      <c r="PES68" s="29"/>
      <c r="PET68" s="29"/>
      <c r="PEU68" s="29"/>
      <c r="PEV68" s="29"/>
      <c r="PEW68" s="29"/>
      <c r="PEX68" s="29"/>
      <c r="PEY68" s="29"/>
      <c r="PEZ68" s="29"/>
      <c r="PFA68" s="29"/>
      <c r="PFB68" s="29"/>
      <c r="PFC68" s="29"/>
      <c r="PFD68" s="29"/>
      <c r="PFE68" s="29"/>
      <c r="PFF68" s="29"/>
      <c r="PFG68" s="29"/>
      <c r="PFH68" s="29"/>
      <c r="PFI68" s="29"/>
      <c r="PFJ68" s="29"/>
      <c r="PFK68" s="29"/>
      <c r="PFL68" s="29"/>
      <c r="PFM68" s="29"/>
      <c r="PFN68" s="29"/>
      <c r="PFO68" s="29"/>
      <c r="PFP68" s="29"/>
      <c r="PFQ68" s="29"/>
      <c r="PFR68" s="29"/>
      <c r="PFS68" s="29"/>
      <c r="PFT68" s="29"/>
      <c r="PFU68" s="29"/>
      <c r="PFV68" s="29"/>
      <c r="PFW68" s="29"/>
      <c r="PFX68" s="29"/>
      <c r="PFY68" s="29"/>
      <c r="PFZ68" s="29"/>
      <c r="PGA68" s="29"/>
      <c r="PGB68" s="29"/>
      <c r="PGC68" s="29"/>
      <c r="PGD68" s="29"/>
      <c r="PGE68" s="29"/>
      <c r="PGF68" s="29"/>
      <c r="PGG68" s="29"/>
      <c r="PGH68" s="29"/>
      <c r="PGI68" s="29"/>
      <c r="PGJ68" s="29"/>
      <c r="PGK68" s="29"/>
      <c r="PGL68" s="29"/>
      <c r="PGM68" s="29"/>
      <c r="PGN68" s="29"/>
      <c r="PGO68" s="29"/>
      <c r="PGP68" s="29"/>
      <c r="PGQ68" s="29"/>
      <c r="PGR68" s="29"/>
      <c r="PGS68" s="29"/>
      <c r="PGT68" s="29"/>
      <c r="PGU68" s="29"/>
      <c r="PGV68" s="29"/>
      <c r="PGW68" s="29"/>
      <c r="PGX68" s="29"/>
      <c r="PGY68" s="29"/>
      <c r="PGZ68" s="29"/>
      <c r="PHA68" s="29"/>
      <c r="PHB68" s="29"/>
      <c r="PHC68" s="29"/>
      <c r="PHD68" s="29"/>
      <c r="PHE68" s="29"/>
      <c r="PHF68" s="29"/>
      <c r="PHG68" s="29"/>
      <c r="PHH68" s="29"/>
      <c r="PHI68" s="29"/>
      <c r="PHJ68" s="29"/>
      <c r="PHK68" s="29"/>
      <c r="PHL68" s="29"/>
      <c r="PHM68" s="29"/>
      <c r="PHN68" s="29"/>
      <c r="PHO68" s="29"/>
      <c r="PHP68" s="29"/>
      <c r="PHQ68" s="29"/>
      <c r="PHR68" s="29"/>
      <c r="PHS68" s="29"/>
      <c r="PHT68" s="29"/>
      <c r="PHU68" s="29"/>
      <c r="PHV68" s="29"/>
      <c r="PHW68" s="29"/>
      <c r="PHX68" s="29"/>
      <c r="PHY68" s="29"/>
      <c r="PHZ68" s="29"/>
      <c r="PIA68" s="29"/>
      <c r="PIB68" s="29"/>
      <c r="PIC68" s="29"/>
      <c r="PID68" s="29"/>
      <c r="PIE68" s="29"/>
      <c r="PIF68" s="29"/>
      <c r="PIG68" s="29"/>
      <c r="PIH68" s="29"/>
      <c r="PII68" s="29"/>
      <c r="PIJ68" s="29"/>
      <c r="PIK68" s="29"/>
      <c r="PIL68" s="29"/>
      <c r="PIM68" s="29"/>
      <c r="PIN68" s="29"/>
      <c r="PIO68" s="29"/>
      <c r="PIP68" s="29"/>
      <c r="PIQ68" s="29"/>
      <c r="PIR68" s="29"/>
      <c r="PIS68" s="29"/>
      <c r="PIT68" s="29"/>
      <c r="PIU68" s="29"/>
      <c r="PIV68" s="29"/>
      <c r="PIW68" s="29"/>
      <c r="PIX68" s="29"/>
      <c r="PIY68" s="29"/>
      <c r="PIZ68" s="29"/>
      <c r="PJA68" s="29"/>
      <c r="PJB68" s="29"/>
      <c r="PJC68" s="29"/>
      <c r="PJD68" s="29"/>
      <c r="PJE68" s="29"/>
      <c r="PJF68" s="29"/>
      <c r="PJG68" s="29"/>
      <c r="PJH68" s="29"/>
      <c r="PJI68" s="29"/>
      <c r="PJJ68" s="29"/>
      <c r="PJK68" s="29"/>
      <c r="PJL68" s="29"/>
      <c r="PJM68" s="29"/>
      <c r="PJN68" s="29"/>
      <c r="PJO68" s="29"/>
      <c r="PJP68" s="29"/>
      <c r="PJQ68" s="29"/>
      <c r="PJR68" s="29"/>
      <c r="PJS68" s="29"/>
      <c r="PJT68" s="29"/>
      <c r="PJU68" s="29"/>
      <c r="PJV68" s="29"/>
      <c r="PJW68" s="29"/>
      <c r="PJX68" s="29"/>
      <c r="PJY68" s="29"/>
      <c r="PJZ68" s="29"/>
      <c r="PKA68" s="29"/>
      <c r="PKB68" s="29"/>
      <c r="PKC68" s="29"/>
      <c r="PKD68" s="29"/>
      <c r="PKE68" s="29"/>
      <c r="PKF68" s="29"/>
      <c r="PKG68" s="29"/>
      <c r="PKH68" s="29"/>
      <c r="PKI68" s="29"/>
      <c r="PKJ68" s="29"/>
      <c r="PKK68" s="29"/>
      <c r="PKL68" s="29"/>
      <c r="PKM68" s="29"/>
      <c r="PKN68" s="29"/>
      <c r="PKO68" s="29"/>
      <c r="PKP68" s="29"/>
      <c r="PKQ68" s="29"/>
      <c r="PKR68" s="29"/>
      <c r="PKS68" s="29"/>
      <c r="PKT68" s="29"/>
      <c r="PKU68" s="29"/>
      <c r="PKV68" s="29"/>
      <c r="PKW68" s="29"/>
      <c r="PKX68" s="29"/>
      <c r="PKY68" s="29"/>
      <c r="PKZ68" s="29"/>
      <c r="PLA68" s="29"/>
      <c r="PLB68" s="29"/>
      <c r="PLC68" s="29"/>
      <c r="PLD68" s="29"/>
      <c r="PLE68" s="29"/>
      <c r="PLF68" s="29"/>
      <c r="PLG68" s="29"/>
      <c r="PLH68" s="29"/>
      <c r="PLI68" s="29"/>
      <c r="PLJ68" s="29"/>
      <c r="PLK68" s="29"/>
      <c r="PLL68" s="29"/>
      <c r="PLM68" s="29"/>
      <c r="PLN68" s="29"/>
      <c r="PLO68" s="29"/>
      <c r="PLP68" s="29"/>
      <c r="PLQ68" s="29"/>
      <c r="PLR68" s="29"/>
      <c r="PLS68" s="29"/>
      <c r="PLT68" s="29"/>
      <c r="PLU68" s="29"/>
      <c r="PLV68" s="29"/>
      <c r="PLW68" s="29"/>
      <c r="PLX68" s="29"/>
      <c r="PLY68" s="29"/>
      <c r="PLZ68" s="29"/>
      <c r="PMA68" s="29"/>
      <c r="PMB68" s="29"/>
      <c r="PMC68" s="29"/>
      <c r="PMD68" s="29"/>
      <c r="PME68" s="29"/>
      <c r="PMF68" s="29"/>
      <c r="PMG68" s="29"/>
      <c r="PMH68" s="29"/>
      <c r="PMI68" s="29"/>
      <c r="PMJ68" s="29"/>
      <c r="PMK68" s="29"/>
      <c r="PML68" s="29"/>
      <c r="PMM68" s="29"/>
      <c r="PMN68" s="29"/>
      <c r="PMO68" s="29"/>
      <c r="PMP68" s="29"/>
      <c r="PMQ68" s="29"/>
      <c r="PMR68" s="29"/>
      <c r="PMS68" s="29"/>
      <c r="PMT68" s="29"/>
      <c r="PMU68" s="29"/>
      <c r="PMV68" s="29"/>
      <c r="PMW68" s="29"/>
      <c r="PMX68" s="29"/>
      <c r="PMY68" s="29"/>
      <c r="PMZ68" s="29"/>
      <c r="PNA68" s="29"/>
      <c r="PNB68" s="29"/>
      <c r="PNC68" s="29"/>
      <c r="PND68" s="29"/>
      <c r="PNE68" s="29"/>
      <c r="PNF68" s="29"/>
      <c r="PNG68" s="29"/>
      <c r="PNH68" s="29"/>
      <c r="PNI68" s="29"/>
      <c r="PNJ68" s="29"/>
      <c r="PNK68" s="29"/>
      <c r="PNL68" s="29"/>
      <c r="PNM68" s="29"/>
      <c r="PNN68" s="29"/>
      <c r="PNO68" s="29"/>
      <c r="PNP68" s="29"/>
      <c r="PNQ68" s="29"/>
      <c r="PNR68" s="29"/>
      <c r="PNS68" s="29"/>
      <c r="PNT68" s="29"/>
      <c r="PNU68" s="29"/>
      <c r="PNV68" s="29"/>
      <c r="PNW68" s="29"/>
      <c r="PNX68" s="29"/>
      <c r="PNY68" s="29"/>
      <c r="PNZ68" s="29"/>
      <c r="POA68" s="29"/>
      <c r="POB68" s="29"/>
      <c r="POC68" s="29"/>
      <c r="POD68" s="29"/>
      <c r="POE68" s="29"/>
      <c r="POF68" s="29"/>
      <c r="POG68" s="29"/>
      <c r="POH68" s="29"/>
      <c r="POI68" s="29"/>
      <c r="POJ68" s="29"/>
      <c r="POK68" s="29"/>
      <c r="POL68" s="29"/>
      <c r="POM68" s="29"/>
      <c r="PON68" s="29"/>
      <c r="POO68" s="29"/>
      <c r="POP68" s="29"/>
      <c r="POQ68" s="29"/>
      <c r="POR68" s="29"/>
      <c r="POS68" s="29"/>
      <c r="POT68" s="29"/>
      <c r="POU68" s="29"/>
      <c r="POV68" s="29"/>
      <c r="POW68" s="29"/>
      <c r="POX68" s="29"/>
      <c r="POY68" s="29"/>
      <c r="POZ68" s="29"/>
      <c r="PPA68" s="29"/>
      <c r="PPB68" s="29"/>
      <c r="PPC68" s="29"/>
      <c r="PPD68" s="29"/>
      <c r="PPE68" s="29"/>
      <c r="PPF68" s="29"/>
      <c r="PPG68" s="29"/>
      <c r="PPH68" s="29"/>
      <c r="PPI68" s="29"/>
      <c r="PPJ68" s="29"/>
      <c r="PPK68" s="29"/>
      <c r="PPL68" s="29"/>
      <c r="PPM68" s="29"/>
      <c r="PPN68" s="29"/>
      <c r="PPO68" s="29"/>
      <c r="PPP68" s="29"/>
      <c r="PPQ68" s="29"/>
      <c r="PPR68" s="29"/>
      <c r="PPS68" s="29"/>
      <c r="PPT68" s="29"/>
      <c r="PPU68" s="29"/>
      <c r="PPV68" s="29"/>
      <c r="PPW68" s="29"/>
      <c r="PPX68" s="29"/>
      <c r="PPY68" s="29"/>
      <c r="PPZ68" s="29"/>
      <c r="PQA68" s="29"/>
      <c r="PQB68" s="29"/>
      <c r="PQC68" s="29"/>
      <c r="PQD68" s="29"/>
      <c r="PQE68" s="29"/>
      <c r="PQF68" s="29"/>
      <c r="PQG68" s="29"/>
      <c r="PQH68" s="29"/>
      <c r="PQI68" s="29"/>
      <c r="PQJ68" s="29"/>
      <c r="PQK68" s="29"/>
      <c r="PQL68" s="29"/>
      <c r="PQM68" s="29"/>
      <c r="PQN68" s="29"/>
      <c r="PQO68" s="29"/>
      <c r="PQP68" s="29"/>
      <c r="PQQ68" s="29"/>
      <c r="PQR68" s="29"/>
      <c r="PQS68" s="29"/>
      <c r="PQT68" s="29"/>
      <c r="PQU68" s="29"/>
      <c r="PQV68" s="29"/>
      <c r="PQW68" s="29"/>
      <c r="PQX68" s="29"/>
      <c r="PQY68" s="29"/>
      <c r="PQZ68" s="29"/>
      <c r="PRA68" s="29"/>
      <c r="PRB68" s="29"/>
      <c r="PRC68" s="29"/>
      <c r="PRD68" s="29"/>
      <c r="PRE68" s="29"/>
      <c r="PRF68" s="29"/>
      <c r="PRG68" s="29"/>
      <c r="PRH68" s="29"/>
      <c r="PRI68" s="29"/>
      <c r="PRJ68" s="29"/>
      <c r="PRK68" s="29"/>
      <c r="PRL68" s="29"/>
      <c r="PRM68" s="29"/>
      <c r="PRN68" s="29"/>
      <c r="PRO68" s="29"/>
      <c r="PRP68" s="29"/>
      <c r="PRQ68" s="29"/>
      <c r="PRR68" s="29"/>
      <c r="PRS68" s="29"/>
      <c r="PRT68" s="29"/>
      <c r="PRU68" s="29"/>
      <c r="PRV68" s="29"/>
      <c r="PRW68" s="29"/>
      <c r="PRX68" s="29"/>
      <c r="PRY68" s="29"/>
      <c r="PRZ68" s="29"/>
      <c r="PSA68" s="29"/>
      <c r="PSB68" s="29"/>
      <c r="PSC68" s="29"/>
      <c r="PSD68" s="29"/>
      <c r="PSE68" s="29"/>
      <c r="PSF68" s="29"/>
      <c r="PSG68" s="29"/>
      <c r="PSH68" s="29"/>
      <c r="PSI68" s="29"/>
      <c r="PSJ68" s="29"/>
      <c r="PSK68" s="29"/>
      <c r="PSL68" s="29"/>
      <c r="PSM68" s="29"/>
      <c r="PSN68" s="29"/>
      <c r="PSO68" s="29"/>
      <c r="PSP68" s="29"/>
      <c r="PSQ68" s="29"/>
      <c r="PSR68" s="29"/>
      <c r="PSS68" s="29"/>
      <c r="PST68" s="29"/>
      <c r="PSU68" s="29"/>
      <c r="PSV68" s="29"/>
      <c r="PSW68" s="29"/>
      <c r="PSX68" s="29"/>
      <c r="PSY68" s="29"/>
      <c r="PSZ68" s="29"/>
      <c r="PTA68" s="29"/>
      <c r="PTB68" s="29"/>
      <c r="PTC68" s="29"/>
      <c r="PTD68" s="29"/>
      <c r="PTE68" s="29"/>
      <c r="PTF68" s="29"/>
      <c r="PTG68" s="29"/>
      <c r="PTH68" s="29"/>
      <c r="PTI68" s="29"/>
      <c r="PTJ68" s="29"/>
      <c r="PTK68" s="29"/>
      <c r="PTL68" s="29"/>
      <c r="PTM68" s="29"/>
      <c r="PTN68" s="29"/>
      <c r="PTO68" s="29"/>
      <c r="PTP68" s="29"/>
      <c r="PTQ68" s="29"/>
      <c r="PTR68" s="29"/>
      <c r="PTS68" s="29"/>
      <c r="PTT68" s="29"/>
      <c r="PTU68" s="29"/>
      <c r="PTV68" s="29"/>
      <c r="PTW68" s="29"/>
      <c r="PTX68" s="29"/>
      <c r="PTY68" s="29"/>
      <c r="PTZ68" s="29"/>
      <c r="PUA68" s="29"/>
      <c r="PUB68" s="29"/>
      <c r="PUC68" s="29"/>
      <c r="PUD68" s="29"/>
      <c r="PUE68" s="29"/>
      <c r="PUF68" s="29"/>
      <c r="PUG68" s="29"/>
      <c r="PUH68" s="29"/>
      <c r="PUI68" s="29"/>
      <c r="PUJ68" s="29"/>
      <c r="PUK68" s="29"/>
      <c r="PUL68" s="29"/>
      <c r="PUM68" s="29"/>
      <c r="PUN68" s="29"/>
      <c r="PUO68" s="29"/>
      <c r="PUP68" s="29"/>
      <c r="PUQ68" s="29"/>
      <c r="PUR68" s="29"/>
      <c r="PUS68" s="29"/>
      <c r="PUT68" s="29"/>
      <c r="PUU68" s="29"/>
      <c r="PUV68" s="29"/>
      <c r="PUW68" s="29"/>
      <c r="PUX68" s="29"/>
      <c r="PUY68" s="29"/>
      <c r="PUZ68" s="29"/>
      <c r="PVA68" s="29"/>
      <c r="PVB68" s="29"/>
      <c r="PVC68" s="29"/>
      <c r="PVD68" s="29"/>
      <c r="PVE68" s="29"/>
      <c r="PVF68" s="29"/>
      <c r="PVG68" s="29"/>
      <c r="PVH68" s="29"/>
      <c r="PVI68" s="29"/>
      <c r="PVJ68" s="29"/>
      <c r="PVK68" s="29"/>
      <c r="PVL68" s="29"/>
      <c r="PVM68" s="29"/>
      <c r="PVN68" s="29"/>
      <c r="PVO68" s="29"/>
      <c r="PVP68" s="29"/>
      <c r="PVQ68" s="29"/>
      <c r="PVR68" s="29"/>
      <c r="PVS68" s="29"/>
      <c r="PVT68" s="29"/>
      <c r="PVU68" s="29"/>
      <c r="PVV68" s="29"/>
      <c r="PVW68" s="29"/>
      <c r="PVX68" s="29"/>
      <c r="PVY68" s="29"/>
      <c r="PVZ68" s="29"/>
      <c r="PWA68" s="29"/>
      <c r="PWB68" s="29"/>
      <c r="PWC68" s="29"/>
      <c r="PWD68" s="29"/>
      <c r="PWE68" s="29"/>
      <c r="PWF68" s="29"/>
      <c r="PWG68" s="29"/>
      <c r="PWH68" s="29"/>
      <c r="PWI68" s="29"/>
      <c r="PWJ68" s="29"/>
      <c r="PWK68" s="29"/>
      <c r="PWL68" s="29"/>
      <c r="PWM68" s="29"/>
      <c r="PWN68" s="29"/>
      <c r="PWO68" s="29"/>
      <c r="PWP68" s="29"/>
      <c r="PWQ68" s="29"/>
      <c r="PWR68" s="29"/>
      <c r="PWS68" s="29"/>
      <c r="PWT68" s="29"/>
      <c r="PWU68" s="29"/>
      <c r="PWV68" s="29"/>
      <c r="PWW68" s="29"/>
      <c r="PWX68" s="29"/>
      <c r="PWY68" s="29"/>
      <c r="PWZ68" s="29"/>
      <c r="PXA68" s="29"/>
      <c r="PXB68" s="29"/>
      <c r="PXC68" s="29"/>
      <c r="PXD68" s="29"/>
      <c r="PXE68" s="29"/>
      <c r="PXF68" s="29"/>
      <c r="PXG68" s="29"/>
      <c r="PXH68" s="29"/>
      <c r="PXI68" s="29"/>
      <c r="PXJ68" s="29"/>
      <c r="PXK68" s="29"/>
      <c r="PXL68" s="29"/>
      <c r="PXM68" s="29"/>
      <c r="PXN68" s="29"/>
      <c r="PXO68" s="29"/>
      <c r="PXP68" s="29"/>
      <c r="PXQ68" s="29"/>
      <c r="PXR68" s="29"/>
      <c r="PXS68" s="29"/>
      <c r="PXT68" s="29"/>
      <c r="PXU68" s="29"/>
      <c r="PXV68" s="29"/>
      <c r="PXW68" s="29"/>
      <c r="PXX68" s="29"/>
      <c r="PXY68" s="29"/>
      <c r="PXZ68" s="29"/>
      <c r="PYA68" s="29"/>
      <c r="PYB68" s="29"/>
      <c r="PYC68" s="29"/>
      <c r="PYD68" s="29"/>
      <c r="PYE68" s="29"/>
      <c r="PYF68" s="29"/>
      <c r="PYG68" s="29"/>
      <c r="PYH68" s="29"/>
      <c r="PYI68" s="29"/>
      <c r="PYJ68" s="29"/>
      <c r="PYK68" s="29"/>
      <c r="PYL68" s="29"/>
      <c r="PYM68" s="29"/>
      <c r="PYN68" s="29"/>
      <c r="PYO68" s="29"/>
      <c r="PYP68" s="29"/>
      <c r="PYQ68" s="29"/>
      <c r="PYR68" s="29"/>
      <c r="PYS68" s="29"/>
      <c r="PYT68" s="29"/>
      <c r="PYU68" s="29"/>
      <c r="PYV68" s="29"/>
      <c r="PYW68" s="29"/>
      <c r="PYX68" s="29"/>
      <c r="PYY68" s="29"/>
      <c r="PYZ68" s="29"/>
      <c r="PZA68" s="29"/>
      <c r="PZB68" s="29"/>
      <c r="PZC68" s="29"/>
      <c r="PZD68" s="29"/>
      <c r="PZE68" s="29"/>
      <c r="PZF68" s="29"/>
      <c r="PZG68" s="29"/>
      <c r="PZH68" s="29"/>
      <c r="PZI68" s="29"/>
      <c r="PZJ68" s="29"/>
      <c r="PZK68" s="29"/>
      <c r="PZL68" s="29"/>
      <c r="PZM68" s="29"/>
      <c r="PZN68" s="29"/>
      <c r="PZO68" s="29"/>
      <c r="PZP68" s="29"/>
      <c r="PZQ68" s="29"/>
      <c r="PZR68" s="29"/>
      <c r="PZS68" s="29"/>
      <c r="PZT68" s="29"/>
      <c r="PZU68" s="29"/>
      <c r="PZV68" s="29"/>
      <c r="PZW68" s="29"/>
      <c r="PZX68" s="29"/>
      <c r="PZY68" s="29"/>
      <c r="PZZ68" s="29"/>
      <c r="QAA68" s="29"/>
      <c r="QAB68" s="29"/>
      <c r="QAC68" s="29"/>
      <c r="QAD68" s="29"/>
      <c r="QAE68" s="29"/>
      <c r="QAF68" s="29"/>
      <c r="QAG68" s="29"/>
      <c r="QAH68" s="29"/>
      <c r="QAI68" s="29"/>
      <c r="QAJ68" s="29"/>
      <c r="QAK68" s="29"/>
      <c r="QAL68" s="29"/>
      <c r="QAM68" s="29"/>
      <c r="QAN68" s="29"/>
      <c r="QAO68" s="29"/>
      <c r="QAP68" s="29"/>
      <c r="QAQ68" s="29"/>
      <c r="QAR68" s="29"/>
      <c r="QAS68" s="29"/>
      <c r="QAT68" s="29"/>
      <c r="QAU68" s="29"/>
      <c r="QAV68" s="29"/>
      <c r="QAW68" s="29"/>
      <c r="QAX68" s="29"/>
      <c r="QAY68" s="29"/>
      <c r="QAZ68" s="29"/>
      <c r="QBA68" s="29"/>
      <c r="QBB68" s="29"/>
      <c r="QBC68" s="29"/>
      <c r="QBD68" s="29"/>
      <c r="QBE68" s="29"/>
      <c r="QBF68" s="29"/>
      <c r="QBG68" s="29"/>
      <c r="QBH68" s="29"/>
      <c r="QBI68" s="29"/>
      <c r="QBJ68" s="29"/>
      <c r="QBK68" s="29"/>
      <c r="QBL68" s="29"/>
      <c r="QBM68" s="29"/>
      <c r="QBN68" s="29"/>
      <c r="QBO68" s="29"/>
      <c r="QBP68" s="29"/>
      <c r="QBQ68" s="29"/>
      <c r="QBR68" s="29"/>
      <c r="QBS68" s="29"/>
      <c r="QBT68" s="29"/>
      <c r="QBU68" s="29"/>
      <c r="QBV68" s="29"/>
      <c r="QBW68" s="29"/>
      <c r="QBX68" s="29"/>
      <c r="QBY68" s="29"/>
      <c r="QBZ68" s="29"/>
      <c r="QCA68" s="29"/>
      <c r="QCB68" s="29"/>
      <c r="QCC68" s="29"/>
      <c r="QCD68" s="29"/>
      <c r="QCE68" s="29"/>
      <c r="QCF68" s="29"/>
      <c r="QCG68" s="29"/>
      <c r="QCH68" s="29"/>
      <c r="QCI68" s="29"/>
      <c r="QCJ68" s="29"/>
      <c r="QCK68" s="29"/>
      <c r="QCL68" s="29"/>
      <c r="QCM68" s="29"/>
      <c r="QCN68" s="29"/>
      <c r="QCO68" s="29"/>
      <c r="QCP68" s="29"/>
      <c r="QCQ68" s="29"/>
      <c r="QCR68" s="29"/>
      <c r="QCS68" s="29"/>
      <c r="QCT68" s="29"/>
      <c r="QCU68" s="29"/>
      <c r="QCV68" s="29"/>
      <c r="QCW68" s="29"/>
      <c r="QCX68" s="29"/>
      <c r="QCY68" s="29"/>
      <c r="QCZ68" s="29"/>
      <c r="QDA68" s="29"/>
      <c r="QDB68" s="29"/>
      <c r="QDC68" s="29"/>
      <c r="QDD68" s="29"/>
      <c r="QDE68" s="29"/>
      <c r="QDF68" s="29"/>
      <c r="QDG68" s="29"/>
      <c r="QDH68" s="29"/>
      <c r="QDI68" s="29"/>
      <c r="QDJ68" s="29"/>
      <c r="QDK68" s="29"/>
      <c r="QDL68" s="29"/>
      <c r="QDM68" s="29"/>
      <c r="QDN68" s="29"/>
      <c r="QDO68" s="29"/>
      <c r="QDP68" s="29"/>
      <c r="QDQ68" s="29"/>
      <c r="QDR68" s="29"/>
      <c r="QDS68" s="29"/>
      <c r="QDT68" s="29"/>
      <c r="QDU68" s="29"/>
      <c r="QDV68" s="29"/>
      <c r="QDW68" s="29"/>
      <c r="QDX68" s="29"/>
      <c r="QDY68" s="29"/>
      <c r="QDZ68" s="29"/>
      <c r="QEA68" s="29"/>
      <c r="QEB68" s="29"/>
      <c r="QEC68" s="29"/>
      <c r="QED68" s="29"/>
      <c r="QEE68" s="29"/>
      <c r="QEF68" s="29"/>
      <c r="QEG68" s="29"/>
      <c r="QEH68" s="29"/>
      <c r="QEI68" s="29"/>
      <c r="QEJ68" s="29"/>
      <c r="QEK68" s="29"/>
      <c r="QEL68" s="29"/>
      <c r="QEM68" s="29"/>
      <c r="QEN68" s="29"/>
      <c r="QEO68" s="29"/>
      <c r="QEP68" s="29"/>
      <c r="QEQ68" s="29"/>
      <c r="QER68" s="29"/>
      <c r="QES68" s="29"/>
      <c r="QET68" s="29"/>
      <c r="QEU68" s="29"/>
      <c r="QEV68" s="29"/>
      <c r="QEW68" s="29"/>
      <c r="QEX68" s="29"/>
      <c r="QEY68" s="29"/>
      <c r="QEZ68" s="29"/>
      <c r="QFA68" s="29"/>
      <c r="QFB68" s="29"/>
      <c r="QFC68" s="29"/>
      <c r="QFD68" s="29"/>
      <c r="QFE68" s="29"/>
      <c r="QFF68" s="29"/>
      <c r="QFG68" s="29"/>
      <c r="QFH68" s="29"/>
      <c r="QFI68" s="29"/>
      <c r="QFJ68" s="29"/>
      <c r="QFK68" s="29"/>
      <c r="QFL68" s="29"/>
      <c r="QFM68" s="29"/>
      <c r="QFN68" s="29"/>
      <c r="QFO68" s="29"/>
      <c r="QFP68" s="29"/>
      <c r="QFQ68" s="29"/>
      <c r="QFR68" s="29"/>
      <c r="QFS68" s="29"/>
      <c r="QFT68" s="29"/>
      <c r="QFU68" s="29"/>
      <c r="QFV68" s="29"/>
      <c r="QFW68" s="29"/>
      <c r="QFX68" s="29"/>
      <c r="QFY68" s="29"/>
      <c r="QFZ68" s="29"/>
      <c r="QGA68" s="29"/>
      <c r="QGB68" s="29"/>
      <c r="QGC68" s="29"/>
      <c r="QGD68" s="29"/>
      <c r="QGE68" s="29"/>
      <c r="QGF68" s="29"/>
      <c r="QGG68" s="29"/>
      <c r="QGH68" s="29"/>
      <c r="QGI68" s="29"/>
      <c r="QGJ68" s="29"/>
      <c r="QGK68" s="29"/>
      <c r="QGL68" s="29"/>
      <c r="QGM68" s="29"/>
      <c r="QGN68" s="29"/>
      <c r="QGO68" s="29"/>
      <c r="QGP68" s="29"/>
      <c r="QGQ68" s="29"/>
      <c r="QGR68" s="29"/>
      <c r="QGS68" s="29"/>
      <c r="QGT68" s="29"/>
      <c r="QGU68" s="29"/>
      <c r="QGV68" s="29"/>
      <c r="QGW68" s="29"/>
      <c r="QGX68" s="29"/>
      <c r="QGY68" s="29"/>
      <c r="QGZ68" s="29"/>
      <c r="QHA68" s="29"/>
      <c r="QHB68" s="29"/>
      <c r="QHC68" s="29"/>
      <c r="QHD68" s="29"/>
      <c r="QHE68" s="29"/>
      <c r="QHF68" s="29"/>
      <c r="QHG68" s="29"/>
      <c r="QHH68" s="29"/>
      <c r="QHI68" s="29"/>
      <c r="QHJ68" s="29"/>
      <c r="QHK68" s="29"/>
      <c r="QHL68" s="29"/>
      <c r="QHM68" s="29"/>
      <c r="QHN68" s="29"/>
      <c r="QHO68" s="29"/>
      <c r="QHP68" s="29"/>
      <c r="QHQ68" s="29"/>
      <c r="QHR68" s="29"/>
      <c r="QHS68" s="29"/>
      <c r="QHT68" s="29"/>
      <c r="QHU68" s="29"/>
      <c r="QHV68" s="29"/>
      <c r="QHW68" s="29"/>
      <c r="QHX68" s="29"/>
      <c r="QHY68" s="29"/>
      <c r="QHZ68" s="29"/>
      <c r="QIA68" s="29"/>
      <c r="QIB68" s="29"/>
      <c r="QIC68" s="29"/>
      <c r="QID68" s="29"/>
      <c r="QIE68" s="29"/>
      <c r="QIF68" s="29"/>
      <c r="QIG68" s="29"/>
      <c r="QIH68" s="29"/>
      <c r="QII68" s="29"/>
      <c r="QIJ68" s="29"/>
      <c r="QIK68" s="29"/>
      <c r="QIL68" s="29"/>
      <c r="QIM68" s="29"/>
      <c r="QIN68" s="29"/>
      <c r="QIO68" s="29"/>
      <c r="QIP68" s="29"/>
      <c r="QIQ68" s="29"/>
      <c r="QIR68" s="29"/>
      <c r="QIS68" s="29"/>
      <c r="QIT68" s="29"/>
      <c r="QIU68" s="29"/>
      <c r="QIV68" s="29"/>
      <c r="QIW68" s="29"/>
      <c r="QIX68" s="29"/>
      <c r="QIY68" s="29"/>
      <c r="QIZ68" s="29"/>
      <c r="QJA68" s="29"/>
      <c r="QJB68" s="29"/>
      <c r="QJC68" s="29"/>
      <c r="QJD68" s="29"/>
      <c r="QJE68" s="29"/>
      <c r="QJF68" s="29"/>
      <c r="QJG68" s="29"/>
      <c r="QJH68" s="29"/>
      <c r="QJI68" s="29"/>
      <c r="QJJ68" s="29"/>
      <c r="QJK68" s="29"/>
      <c r="QJL68" s="29"/>
      <c r="QJM68" s="29"/>
      <c r="QJN68" s="29"/>
      <c r="QJO68" s="29"/>
      <c r="QJP68" s="29"/>
      <c r="QJQ68" s="29"/>
      <c r="QJR68" s="29"/>
      <c r="QJS68" s="29"/>
      <c r="QJT68" s="29"/>
      <c r="QJU68" s="29"/>
      <c r="QJV68" s="29"/>
      <c r="QJW68" s="29"/>
      <c r="QJX68" s="29"/>
      <c r="QJY68" s="29"/>
      <c r="QJZ68" s="29"/>
      <c r="QKA68" s="29"/>
      <c r="QKB68" s="29"/>
      <c r="QKC68" s="29"/>
      <c r="QKD68" s="29"/>
      <c r="QKE68" s="29"/>
      <c r="QKF68" s="29"/>
      <c r="QKG68" s="29"/>
      <c r="QKH68" s="29"/>
      <c r="QKI68" s="29"/>
      <c r="QKJ68" s="29"/>
      <c r="QKK68" s="29"/>
      <c r="QKL68" s="29"/>
      <c r="QKM68" s="29"/>
      <c r="QKN68" s="29"/>
      <c r="QKO68" s="29"/>
      <c r="QKP68" s="29"/>
      <c r="QKQ68" s="29"/>
      <c r="QKR68" s="29"/>
      <c r="QKS68" s="29"/>
      <c r="QKT68" s="29"/>
      <c r="QKU68" s="29"/>
      <c r="QKV68" s="29"/>
      <c r="QKW68" s="29"/>
      <c r="QKX68" s="29"/>
      <c r="QKY68" s="29"/>
      <c r="QKZ68" s="29"/>
      <c r="QLA68" s="29"/>
      <c r="QLB68" s="29"/>
      <c r="QLC68" s="29"/>
      <c r="QLD68" s="29"/>
      <c r="QLE68" s="29"/>
      <c r="QLF68" s="29"/>
      <c r="QLG68" s="29"/>
      <c r="QLH68" s="29"/>
      <c r="QLI68" s="29"/>
      <c r="QLJ68" s="29"/>
      <c r="QLK68" s="29"/>
      <c r="QLL68" s="29"/>
      <c r="QLM68" s="29"/>
      <c r="QLN68" s="29"/>
      <c r="QLO68" s="29"/>
      <c r="QLP68" s="29"/>
      <c r="QLQ68" s="29"/>
      <c r="QLR68" s="29"/>
      <c r="QLS68" s="29"/>
      <c r="QLT68" s="29"/>
      <c r="QLU68" s="29"/>
      <c r="QLV68" s="29"/>
      <c r="QLW68" s="29"/>
      <c r="QLX68" s="29"/>
      <c r="QLY68" s="29"/>
      <c r="QLZ68" s="29"/>
      <c r="QMA68" s="29"/>
      <c r="QMB68" s="29"/>
      <c r="QMC68" s="29"/>
      <c r="QMD68" s="29"/>
      <c r="QME68" s="29"/>
      <c r="QMF68" s="29"/>
      <c r="QMG68" s="29"/>
      <c r="QMH68" s="29"/>
      <c r="QMI68" s="29"/>
      <c r="QMJ68" s="29"/>
      <c r="QMK68" s="29"/>
      <c r="QML68" s="29"/>
      <c r="QMM68" s="29"/>
      <c r="QMN68" s="29"/>
      <c r="QMO68" s="29"/>
      <c r="QMP68" s="29"/>
      <c r="QMQ68" s="29"/>
      <c r="QMR68" s="29"/>
      <c r="QMS68" s="29"/>
      <c r="QMT68" s="29"/>
      <c r="QMU68" s="29"/>
      <c r="QMV68" s="29"/>
      <c r="QMW68" s="29"/>
      <c r="QMX68" s="29"/>
      <c r="QMY68" s="29"/>
      <c r="QMZ68" s="29"/>
      <c r="QNA68" s="29"/>
      <c r="QNB68" s="29"/>
      <c r="QNC68" s="29"/>
      <c r="QND68" s="29"/>
      <c r="QNE68" s="29"/>
      <c r="QNF68" s="29"/>
      <c r="QNG68" s="29"/>
      <c r="QNH68" s="29"/>
      <c r="QNI68" s="29"/>
      <c r="QNJ68" s="29"/>
      <c r="QNK68" s="29"/>
      <c r="QNL68" s="29"/>
      <c r="QNM68" s="29"/>
      <c r="QNN68" s="29"/>
      <c r="QNO68" s="29"/>
      <c r="QNP68" s="29"/>
      <c r="QNQ68" s="29"/>
      <c r="QNR68" s="29"/>
      <c r="QNS68" s="29"/>
      <c r="QNT68" s="29"/>
      <c r="QNU68" s="29"/>
      <c r="QNV68" s="29"/>
      <c r="QNW68" s="29"/>
      <c r="QNX68" s="29"/>
      <c r="QNY68" s="29"/>
      <c r="QNZ68" s="29"/>
      <c r="QOA68" s="29"/>
      <c r="QOB68" s="29"/>
      <c r="QOC68" s="29"/>
      <c r="QOD68" s="29"/>
      <c r="QOE68" s="29"/>
      <c r="QOF68" s="29"/>
      <c r="QOG68" s="29"/>
      <c r="QOH68" s="29"/>
      <c r="QOI68" s="29"/>
      <c r="QOJ68" s="29"/>
      <c r="QOK68" s="29"/>
      <c r="QOL68" s="29"/>
      <c r="QOM68" s="29"/>
      <c r="QON68" s="29"/>
      <c r="QOO68" s="29"/>
      <c r="QOP68" s="29"/>
      <c r="QOQ68" s="29"/>
      <c r="QOR68" s="29"/>
      <c r="QOS68" s="29"/>
      <c r="QOT68" s="29"/>
      <c r="QOU68" s="29"/>
      <c r="QOV68" s="29"/>
      <c r="QOW68" s="29"/>
      <c r="QOX68" s="29"/>
      <c r="QOY68" s="29"/>
      <c r="QOZ68" s="29"/>
      <c r="QPA68" s="29"/>
      <c r="QPB68" s="29"/>
      <c r="QPC68" s="29"/>
      <c r="QPD68" s="29"/>
      <c r="QPE68" s="29"/>
      <c r="QPF68" s="29"/>
      <c r="QPG68" s="29"/>
      <c r="QPH68" s="29"/>
      <c r="QPI68" s="29"/>
      <c r="QPJ68" s="29"/>
      <c r="QPK68" s="29"/>
      <c r="QPL68" s="29"/>
      <c r="QPM68" s="29"/>
      <c r="QPN68" s="29"/>
      <c r="QPO68" s="29"/>
      <c r="QPP68" s="29"/>
      <c r="QPQ68" s="29"/>
      <c r="QPR68" s="29"/>
      <c r="QPS68" s="29"/>
      <c r="QPT68" s="29"/>
      <c r="QPU68" s="29"/>
      <c r="QPV68" s="29"/>
      <c r="QPW68" s="29"/>
      <c r="QPX68" s="29"/>
      <c r="QPY68" s="29"/>
      <c r="QPZ68" s="29"/>
      <c r="QQA68" s="29"/>
      <c r="QQB68" s="29"/>
      <c r="QQC68" s="29"/>
      <c r="QQD68" s="29"/>
      <c r="QQE68" s="29"/>
      <c r="QQF68" s="29"/>
      <c r="QQG68" s="29"/>
      <c r="QQH68" s="29"/>
      <c r="QQI68" s="29"/>
      <c r="QQJ68" s="29"/>
      <c r="QQK68" s="29"/>
      <c r="QQL68" s="29"/>
      <c r="QQM68" s="29"/>
      <c r="QQN68" s="29"/>
      <c r="QQO68" s="29"/>
      <c r="QQP68" s="29"/>
      <c r="QQQ68" s="29"/>
      <c r="QQR68" s="29"/>
      <c r="QQS68" s="29"/>
      <c r="QQT68" s="29"/>
      <c r="QQU68" s="29"/>
      <c r="QQV68" s="29"/>
      <c r="QQW68" s="29"/>
      <c r="QQX68" s="29"/>
      <c r="QQY68" s="29"/>
      <c r="QQZ68" s="29"/>
      <c r="QRA68" s="29"/>
      <c r="QRB68" s="29"/>
      <c r="QRC68" s="29"/>
      <c r="QRD68" s="29"/>
      <c r="QRE68" s="29"/>
      <c r="QRF68" s="29"/>
      <c r="QRG68" s="29"/>
      <c r="QRH68" s="29"/>
      <c r="QRI68" s="29"/>
      <c r="QRJ68" s="29"/>
      <c r="QRK68" s="29"/>
      <c r="QRL68" s="29"/>
      <c r="QRM68" s="29"/>
      <c r="QRN68" s="29"/>
      <c r="QRO68" s="29"/>
      <c r="QRP68" s="29"/>
      <c r="QRQ68" s="29"/>
      <c r="QRR68" s="29"/>
      <c r="QRS68" s="29"/>
      <c r="QRT68" s="29"/>
      <c r="QRU68" s="29"/>
      <c r="QRV68" s="29"/>
      <c r="QRW68" s="29"/>
      <c r="QRX68" s="29"/>
      <c r="QRY68" s="29"/>
      <c r="QRZ68" s="29"/>
      <c r="QSA68" s="29"/>
      <c r="QSB68" s="29"/>
      <c r="QSC68" s="29"/>
      <c r="QSD68" s="29"/>
      <c r="QSE68" s="29"/>
      <c r="QSF68" s="29"/>
      <c r="QSG68" s="29"/>
      <c r="QSH68" s="29"/>
      <c r="QSI68" s="29"/>
      <c r="QSJ68" s="29"/>
      <c r="QSK68" s="29"/>
      <c r="QSL68" s="29"/>
      <c r="QSM68" s="29"/>
      <c r="QSN68" s="29"/>
      <c r="QSO68" s="29"/>
      <c r="QSP68" s="29"/>
      <c r="QSQ68" s="29"/>
      <c r="QSR68" s="29"/>
      <c r="QSS68" s="29"/>
      <c r="QST68" s="29"/>
      <c r="QSU68" s="29"/>
      <c r="QSV68" s="29"/>
      <c r="QSW68" s="29"/>
      <c r="QSX68" s="29"/>
      <c r="QSY68" s="29"/>
      <c r="QSZ68" s="29"/>
      <c r="QTA68" s="29"/>
      <c r="QTB68" s="29"/>
      <c r="QTC68" s="29"/>
      <c r="QTD68" s="29"/>
      <c r="QTE68" s="29"/>
      <c r="QTF68" s="29"/>
      <c r="QTG68" s="29"/>
      <c r="QTH68" s="29"/>
      <c r="QTI68" s="29"/>
      <c r="QTJ68" s="29"/>
      <c r="QTK68" s="29"/>
      <c r="QTL68" s="29"/>
      <c r="QTM68" s="29"/>
      <c r="QTN68" s="29"/>
      <c r="QTO68" s="29"/>
      <c r="QTP68" s="29"/>
      <c r="QTQ68" s="29"/>
      <c r="QTR68" s="29"/>
      <c r="QTS68" s="29"/>
      <c r="QTT68" s="29"/>
      <c r="QTU68" s="29"/>
      <c r="QTV68" s="29"/>
      <c r="QTW68" s="29"/>
      <c r="QTX68" s="29"/>
      <c r="QTY68" s="29"/>
      <c r="QTZ68" s="29"/>
      <c r="QUA68" s="29"/>
      <c r="QUB68" s="29"/>
      <c r="QUC68" s="29"/>
      <c r="QUD68" s="29"/>
      <c r="QUE68" s="29"/>
      <c r="QUF68" s="29"/>
      <c r="QUG68" s="29"/>
      <c r="QUH68" s="29"/>
      <c r="QUI68" s="29"/>
      <c r="QUJ68" s="29"/>
      <c r="QUK68" s="29"/>
      <c r="QUL68" s="29"/>
      <c r="QUM68" s="29"/>
      <c r="QUN68" s="29"/>
      <c r="QUO68" s="29"/>
      <c r="QUP68" s="29"/>
      <c r="QUQ68" s="29"/>
      <c r="QUR68" s="29"/>
      <c r="QUS68" s="29"/>
      <c r="QUT68" s="29"/>
      <c r="QUU68" s="29"/>
      <c r="QUV68" s="29"/>
      <c r="QUW68" s="29"/>
      <c r="QUX68" s="29"/>
      <c r="QUY68" s="29"/>
      <c r="QUZ68" s="29"/>
      <c r="QVA68" s="29"/>
      <c r="QVB68" s="29"/>
      <c r="QVC68" s="29"/>
      <c r="QVD68" s="29"/>
      <c r="QVE68" s="29"/>
      <c r="QVF68" s="29"/>
      <c r="QVG68" s="29"/>
      <c r="QVH68" s="29"/>
      <c r="QVI68" s="29"/>
      <c r="QVJ68" s="29"/>
      <c r="QVK68" s="29"/>
      <c r="QVL68" s="29"/>
      <c r="QVM68" s="29"/>
      <c r="QVN68" s="29"/>
      <c r="QVO68" s="29"/>
      <c r="QVP68" s="29"/>
      <c r="QVQ68" s="29"/>
      <c r="QVR68" s="29"/>
      <c r="QVS68" s="29"/>
      <c r="QVT68" s="29"/>
      <c r="QVU68" s="29"/>
      <c r="QVV68" s="29"/>
      <c r="QVW68" s="29"/>
      <c r="QVX68" s="29"/>
      <c r="QVY68" s="29"/>
      <c r="QVZ68" s="29"/>
      <c r="QWA68" s="29"/>
      <c r="QWB68" s="29"/>
      <c r="QWC68" s="29"/>
      <c r="QWD68" s="29"/>
      <c r="QWE68" s="29"/>
      <c r="QWF68" s="29"/>
      <c r="QWG68" s="29"/>
      <c r="QWH68" s="29"/>
      <c r="QWI68" s="29"/>
      <c r="QWJ68" s="29"/>
      <c r="QWK68" s="29"/>
      <c r="QWL68" s="29"/>
      <c r="QWM68" s="29"/>
      <c r="QWN68" s="29"/>
      <c r="QWO68" s="29"/>
      <c r="QWP68" s="29"/>
      <c r="QWQ68" s="29"/>
      <c r="QWR68" s="29"/>
      <c r="QWS68" s="29"/>
      <c r="QWT68" s="29"/>
      <c r="QWU68" s="29"/>
      <c r="QWV68" s="29"/>
      <c r="QWW68" s="29"/>
      <c r="QWX68" s="29"/>
      <c r="QWY68" s="29"/>
      <c r="QWZ68" s="29"/>
      <c r="QXA68" s="29"/>
      <c r="QXB68" s="29"/>
      <c r="QXC68" s="29"/>
      <c r="QXD68" s="29"/>
      <c r="QXE68" s="29"/>
      <c r="QXF68" s="29"/>
      <c r="QXG68" s="29"/>
      <c r="QXH68" s="29"/>
      <c r="QXI68" s="29"/>
      <c r="QXJ68" s="29"/>
      <c r="QXK68" s="29"/>
      <c r="QXL68" s="29"/>
      <c r="QXM68" s="29"/>
      <c r="QXN68" s="29"/>
      <c r="QXO68" s="29"/>
      <c r="QXP68" s="29"/>
      <c r="QXQ68" s="29"/>
      <c r="QXR68" s="29"/>
      <c r="QXS68" s="29"/>
      <c r="QXT68" s="29"/>
      <c r="QXU68" s="29"/>
      <c r="QXV68" s="29"/>
      <c r="QXW68" s="29"/>
      <c r="QXX68" s="29"/>
      <c r="QXY68" s="29"/>
      <c r="QXZ68" s="29"/>
      <c r="QYA68" s="29"/>
      <c r="QYB68" s="29"/>
      <c r="QYC68" s="29"/>
      <c r="QYD68" s="29"/>
      <c r="QYE68" s="29"/>
      <c r="QYF68" s="29"/>
      <c r="QYG68" s="29"/>
      <c r="QYH68" s="29"/>
      <c r="QYI68" s="29"/>
      <c r="QYJ68" s="29"/>
      <c r="QYK68" s="29"/>
      <c r="QYL68" s="29"/>
      <c r="QYM68" s="29"/>
      <c r="QYN68" s="29"/>
      <c r="QYO68" s="29"/>
      <c r="QYP68" s="29"/>
      <c r="QYQ68" s="29"/>
      <c r="QYR68" s="29"/>
      <c r="QYS68" s="29"/>
      <c r="QYT68" s="29"/>
      <c r="QYU68" s="29"/>
      <c r="QYV68" s="29"/>
      <c r="QYW68" s="29"/>
      <c r="QYX68" s="29"/>
      <c r="QYY68" s="29"/>
      <c r="QYZ68" s="29"/>
      <c r="QZA68" s="29"/>
      <c r="QZB68" s="29"/>
      <c r="QZC68" s="29"/>
      <c r="QZD68" s="29"/>
      <c r="QZE68" s="29"/>
      <c r="QZF68" s="29"/>
      <c r="QZG68" s="29"/>
      <c r="QZH68" s="29"/>
      <c r="QZI68" s="29"/>
      <c r="QZJ68" s="29"/>
      <c r="QZK68" s="29"/>
      <c r="QZL68" s="29"/>
      <c r="QZM68" s="29"/>
      <c r="QZN68" s="29"/>
      <c r="QZO68" s="29"/>
      <c r="QZP68" s="29"/>
      <c r="QZQ68" s="29"/>
      <c r="QZR68" s="29"/>
      <c r="QZS68" s="29"/>
      <c r="QZT68" s="29"/>
      <c r="QZU68" s="29"/>
      <c r="QZV68" s="29"/>
      <c r="QZW68" s="29"/>
      <c r="QZX68" s="29"/>
      <c r="QZY68" s="29"/>
      <c r="QZZ68" s="29"/>
      <c r="RAA68" s="29"/>
      <c r="RAB68" s="29"/>
      <c r="RAC68" s="29"/>
      <c r="RAD68" s="29"/>
      <c r="RAE68" s="29"/>
      <c r="RAF68" s="29"/>
      <c r="RAG68" s="29"/>
      <c r="RAH68" s="29"/>
      <c r="RAI68" s="29"/>
      <c r="RAJ68" s="29"/>
      <c r="RAK68" s="29"/>
      <c r="RAL68" s="29"/>
      <c r="RAM68" s="29"/>
      <c r="RAN68" s="29"/>
      <c r="RAO68" s="29"/>
      <c r="RAP68" s="29"/>
      <c r="RAQ68" s="29"/>
      <c r="RAR68" s="29"/>
      <c r="RAS68" s="29"/>
      <c r="RAT68" s="29"/>
      <c r="RAU68" s="29"/>
      <c r="RAV68" s="29"/>
      <c r="RAW68" s="29"/>
      <c r="RAX68" s="29"/>
      <c r="RAY68" s="29"/>
      <c r="RAZ68" s="29"/>
      <c r="RBA68" s="29"/>
      <c r="RBB68" s="29"/>
      <c r="RBC68" s="29"/>
      <c r="RBD68" s="29"/>
      <c r="RBE68" s="29"/>
      <c r="RBF68" s="29"/>
      <c r="RBG68" s="29"/>
      <c r="RBH68" s="29"/>
      <c r="RBI68" s="29"/>
      <c r="RBJ68" s="29"/>
      <c r="RBK68" s="29"/>
      <c r="RBL68" s="29"/>
      <c r="RBM68" s="29"/>
      <c r="RBN68" s="29"/>
      <c r="RBO68" s="29"/>
      <c r="RBP68" s="29"/>
      <c r="RBQ68" s="29"/>
      <c r="RBR68" s="29"/>
      <c r="RBS68" s="29"/>
      <c r="RBT68" s="29"/>
      <c r="RBU68" s="29"/>
      <c r="RBV68" s="29"/>
      <c r="RBW68" s="29"/>
      <c r="RBX68" s="29"/>
      <c r="RBY68" s="29"/>
      <c r="RBZ68" s="29"/>
      <c r="RCA68" s="29"/>
      <c r="RCB68" s="29"/>
      <c r="RCC68" s="29"/>
      <c r="RCD68" s="29"/>
      <c r="RCE68" s="29"/>
      <c r="RCF68" s="29"/>
      <c r="RCG68" s="29"/>
      <c r="RCH68" s="29"/>
      <c r="RCI68" s="29"/>
      <c r="RCJ68" s="29"/>
      <c r="RCK68" s="29"/>
      <c r="RCL68" s="29"/>
      <c r="RCM68" s="29"/>
      <c r="RCN68" s="29"/>
      <c r="RCO68" s="29"/>
      <c r="RCP68" s="29"/>
      <c r="RCQ68" s="29"/>
      <c r="RCR68" s="29"/>
      <c r="RCS68" s="29"/>
      <c r="RCT68" s="29"/>
      <c r="RCU68" s="29"/>
      <c r="RCV68" s="29"/>
      <c r="RCW68" s="29"/>
      <c r="RCX68" s="29"/>
      <c r="RCY68" s="29"/>
      <c r="RCZ68" s="29"/>
      <c r="RDA68" s="29"/>
      <c r="RDB68" s="29"/>
      <c r="RDC68" s="29"/>
      <c r="RDD68" s="29"/>
      <c r="RDE68" s="29"/>
      <c r="RDF68" s="29"/>
      <c r="RDG68" s="29"/>
      <c r="RDH68" s="29"/>
      <c r="RDI68" s="29"/>
      <c r="RDJ68" s="29"/>
      <c r="RDK68" s="29"/>
      <c r="RDL68" s="29"/>
      <c r="RDM68" s="29"/>
      <c r="RDN68" s="29"/>
      <c r="RDO68" s="29"/>
      <c r="RDP68" s="29"/>
      <c r="RDQ68" s="29"/>
      <c r="RDR68" s="29"/>
      <c r="RDS68" s="29"/>
      <c r="RDT68" s="29"/>
      <c r="RDU68" s="29"/>
      <c r="RDV68" s="29"/>
      <c r="RDW68" s="29"/>
      <c r="RDX68" s="29"/>
      <c r="RDY68" s="29"/>
      <c r="RDZ68" s="29"/>
      <c r="REA68" s="29"/>
      <c r="REB68" s="29"/>
      <c r="REC68" s="29"/>
      <c r="RED68" s="29"/>
      <c r="REE68" s="29"/>
      <c r="REF68" s="29"/>
      <c r="REG68" s="29"/>
      <c r="REH68" s="29"/>
      <c r="REI68" s="29"/>
      <c r="REJ68" s="29"/>
      <c r="REK68" s="29"/>
      <c r="REL68" s="29"/>
      <c r="REM68" s="29"/>
      <c r="REN68" s="29"/>
      <c r="REO68" s="29"/>
      <c r="REP68" s="29"/>
      <c r="REQ68" s="29"/>
      <c r="RER68" s="29"/>
      <c r="RES68" s="29"/>
      <c r="RET68" s="29"/>
      <c r="REU68" s="29"/>
      <c r="REV68" s="29"/>
      <c r="REW68" s="29"/>
      <c r="REX68" s="29"/>
      <c r="REY68" s="29"/>
      <c r="REZ68" s="29"/>
      <c r="RFA68" s="29"/>
      <c r="RFB68" s="29"/>
      <c r="RFC68" s="29"/>
      <c r="RFD68" s="29"/>
      <c r="RFE68" s="29"/>
      <c r="RFF68" s="29"/>
      <c r="RFG68" s="29"/>
      <c r="RFH68" s="29"/>
      <c r="RFI68" s="29"/>
      <c r="RFJ68" s="29"/>
      <c r="RFK68" s="29"/>
      <c r="RFL68" s="29"/>
      <c r="RFM68" s="29"/>
      <c r="RFN68" s="29"/>
      <c r="RFO68" s="29"/>
      <c r="RFP68" s="29"/>
      <c r="RFQ68" s="29"/>
      <c r="RFR68" s="29"/>
      <c r="RFS68" s="29"/>
      <c r="RFT68" s="29"/>
      <c r="RFU68" s="29"/>
      <c r="RFV68" s="29"/>
      <c r="RFW68" s="29"/>
      <c r="RFX68" s="29"/>
      <c r="RFY68" s="29"/>
      <c r="RFZ68" s="29"/>
      <c r="RGA68" s="29"/>
      <c r="RGB68" s="29"/>
      <c r="RGC68" s="29"/>
      <c r="RGD68" s="29"/>
      <c r="RGE68" s="29"/>
      <c r="RGF68" s="29"/>
      <c r="RGG68" s="29"/>
      <c r="RGH68" s="29"/>
      <c r="RGI68" s="29"/>
      <c r="RGJ68" s="29"/>
      <c r="RGK68" s="29"/>
      <c r="RGL68" s="29"/>
      <c r="RGM68" s="29"/>
      <c r="RGN68" s="29"/>
      <c r="RGO68" s="29"/>
      <c r="RGP68" s="29"/>
      <c r="RGQ68" s="29"/>
      <c r="RGR68" s="29"/>
      <c r="RGS68" s="29"/>
      <c r="RGT68" s="29"/>
      <c r="RGU68" s="29"/>
      <c r="RGV68" s="29"/>
      <c r="RGW68" s="29"/>
      <c r="RGX68" s="29"/>
      <c r="RGY68" s="29"/>
      <c r="RGZ68" s="29"/>
      <c r="RHA68" s="29"/>
      <c r="RHB68" s="29"/>
      <c r="RHC68" s="29"/>
      <c r="RHD68" s="29"/>
      <c r="RHE68" s="29"/>
      <c r="RHF68" s="29"/>
      <c r="RHG68" s="29"/>
      <c r="RHH68" s="29"/>
      <c r="RHI68" s="29"/>
      <c r="RHJ68" s="29"/>
      <c r="RHK68" s="29"/>
      <c r="RHL68" s="29"/>
      <c r="RHM68" s="29"/>
      <c r="RHN68" s="29"/>
      <c r="RHO68" s="29"/>
      <c r="RHP68" s="29"/>
      <c r="RHQ68" s="29"/>
      <c r="RHR68" s="29"/>
      <c r="RHS68" s="29"/>
      <c r="RHT68" s="29"/>
      <c r="RHU68" s="29"/>
      <c r="RHV68" s="29"/>
      <c r="RHW68" s="29"/>
      <c r="RHX68" s="29"/>
      <c r="RHY68" s="29"/>
      <c r="RHZ68" s="29"/>
      <c r="RIA68" s="29"/>
      <c r="RIB68" s="29"/>
      <c r="RIC68" s="29"/>
      <c r="RID68" s="29"/>
      <c r="RIE68" s="29"/>
      <c r="RIF68" s="29"/>
      <c r="RIG68" s="29"/>
      <c r="RIH68" s="29"/>
      <c r="RII68" s="29"/>
      <c r="RIJ68" s="29"/>
      <c r="RIK68" s="29"/>
      <c r="RIL68" s="29"/>
      <c r="RIM68" s="29"/>
      <c r="RIN68" s="29"/>
      <c r="RIO68" s="29"/>
      <c r="RIP68" s="29"/>
      <c r="RIQ68" s="29"/>
      <c r="RIR68" s="29"/>
      <c r="RIS68" s="29"/>
      <c r="RIT68" s="29"/>
      <c r="RIU68" s="29"/>
      <c r="RIV68" s="29"/>
      <c r="RIW68" s="29"/>
      <c r="RIX68" s="29"/>
      <c r="RIY68" s="29"/>
      <c r="RIZ68" s="29"/>
      <c r="RJA68" s="29"/>
      <c r="RJB68" s="29"/>
      <c r="RJC68" s="29"/>
      <c r="RJD68" s="29"/>
      <c r="RJE68" s="29"/>
      <c r="RJF68" s="29"/>
      <c r="RJG68" s="29"/>
      <c r="RJH68" s="29"/>
      <c r="RJI68" s="29"/>
      <c r="RJJ68" s="29"/>
      <c r="RJK68" s="29"/>
      <c r="RJL68" s="29"/>
      <c r="RJM68" s="29"/>
      <c r="RJN68" s="29"/>
      <c r="RJO68" s="29"/>
      <c r="RJP68" s="29"/>
      <c r="RJQ68" s="29"/>
      <c r="RJR68" s="29"/>
      <c r="RJS68" s="29"/>
      <c r="RJT68" s="29"/>
      <c r="RJU68" s="29"/>
      <c r="RJV68" s="29"/>
      <c r="RJW68" s="29"/>
      <c r="RJX68" s="29"/>
      <c r="RJY68" s="29"/>
      <c r="RJZ68" s="29"/>
      <c r="RKA68" s="29"/>
      <c r="RKB68" s="29"/>
      <c r="RKC68" s="29"/>
      <c r="RKD68" s="29"/>
      <c r="RKE68" s="29"/>
      <c r="RKF68" s="29"/>
      <c r="RKG68" s="29"/>
      <c r="RKH68" s="29"/>
      <c r="RKI68" s="29"/>
      <c r="RKJ68" s="29"/>
      <c r="RKK68" s="29"/>
      <c r="RKL68" s="29"/>
      <c r="RKM68" s="29"/>
      <c r="RKN68" s="29"/>
      <c r="RKO68" s="29"/>
      <c r="RKP68" s="29"/>
      <c r="RKQ68" s="29"/>
      <c r="RKR68" s="29"/>
      <c r="RKS68" s="29"/>
      <c r="RKT68" s="29"/>
      <c r="RKU68" s="29"/>
      <c r="RKV68" s="29"/>
      <c r="RKW68" s="29"/>
      <c r="RKX68" s="29"/>
      <c r="RKY68" s="29"/>
      <c r="RKZ68" s="29"/>
      <c r="RLA68" s="29"/>
      <c r="RLB68" s="29"/>
      <c r="RLC68" s="29"/>
      <c r="RLD68" s="29"/>
      <c r="RLE68" s="29"/>
      <c r="RLF68" s="29"/>
      <c r="RLG68" s="29"/>
      <c r="RLH68" s="29"/>
      <c r="RLI68" s="29"/>
      <c r="RLJ68" s="29"/>
      <c r="RLK68" s="29"/>
      <c r="RLL68" s="29"/>
      <c r="RLM68" s="29"/>
      <c r="RLN68" s="29"/>
      <c r="RLO68" s="29"/>
      <c r="RLP68" s="29"/>
      <c r="RLQ68" s="29"/>
      <c r="RLR68" s="29"/>
      <c r="RLS68" s="29"/>
      <c r="RLT68" s="29"/>
      <c r="RLU68" s="29"/>
      <c r="RLV68" s="29"/>
      <c r="RLW68" s="29"/>
      <c r="RLX68" s="29"/>
      <c r="RLY68" s="29"/>
      <c r="RLZ68" s="29"/>
      <c r="RMA68" s="29"/>
      <c r="RMB68" s="29"/>
      <c r="RMC68" s="29"/>
      <c r="RMD68" s="29"/>
      <c r="RME68" s="29"/>
      <c r="RMF68" s="29"/>
      <c r="RMG68" s="29"/>
      <c r="RMH68" s="29"/>
      <c r="RMI68" s="29"/>
      <c r="RMJ68" s="29"/>
      <c r="RMK68" s="29"/>
      <c r="RML68" s="29"/>
      <c r="RMM68" s="29"/>
      <c r="RMN68" s="29"/>
      <c r="RMO68" s="29"/>
      <c r="RMP68" s="29"/>
      <c r="RMQ68" s="29"/>
      <c r="RMR68" s="29"/>
      <c r="RMS68" s="29"/>
      <c r="RMT68" s="29"/>
      <c r="RMU68" s="29"/>
      <c r="RMV68" s="29"/>
      <c r="RMW68" s="29"/>
      <c r="RMX68" s="29"/>
      <c r="RMY68" s="29"/>
      <c r="RMZ68" s="29"/>
      <c r="RNA68" s="29"/>
      <c r="RNB68" s="29"/>
      <c r="RNC68" s="29"/>
      <c r="RND68" s="29"/>
      <c r="RNE68" s="29"/>
      <c r="RNF68" s="29"/>
      <c r="RNG68" s="29"/>
      <c r="RNH68" s="29"/>
      <c r="RNI68" s="29"/>
      <c r="RNJ68" s="29"/>
      <c r="RNK68" s="29"/>
      <c r="RNL68" s="29"/>
      <c r="RNM68" s="29"/>
      <c r="RNN68" s="29"/>
      <c r="RNO68" s="29"/>
      <c r="RNP68" s="29"/>
      <c r="RNQ68" s="29"/>
      <c r="RNR68" s="29"/>
      <c r="RNS68" s="29"/>
      <c r="RNT68" s="29"/>
      <c r="RNU68" s="29"/>
      <c r="RNV68" s="29"/>
      <c r="RNW68" s="29"/>
      <c r="RNX68" s="29"/>
      <c r="RNY68" s="29"/>
      <c r="RNZ68" s="29"/>
      <c r="ROA68" s="29"/>
      <c r="ROB68" s="29"/>
      <c r="ROC68" s="29"/>
      <c r="ROD68" s="29"/>
      <c r="ROE68" s="29"/>
      <c r="ROF68" s="29"/>
      <c r="ROG68" s="29"/>
      <c r="ROH68" s="29"/>
      <c r="ROI68" s="29"/>
      <c r="ROJ68" s="29"/>
      <c r="ROK68" s="29"/>
      <c r="ROL68" s="29"/>
      <c r="ROM68" s="29"/>
      <c r="RON68" s="29"/>
      <c r="ROO68" s="29"/>
      <c r="ROP68" s="29"/>
      <c r="ROQ68" s="29"/>
      <c r="ROR68" s="29"/>
      <c r="ROS68" s="29"/>
      <c r="ROT68" s="29"/>
      <c r="ROU68" s="29"/>
      <c r="ROV68" s="29"/>
      <c r="ROW68" s="29"/>
      <c r="ROX68" s="29"/>
      <c r="ROY68" s="29"/>
      <c r="ROZ68" s="29"/>
      <c r="RPA68" s="29"/>
      <c r="RPB68" s="29"/>
      <c r="RPC68" s="29"/>
      <c r="RPD68" s="29"/>
      <c r="RPE68" s="29"/>
      <c r="RPF68" s="29"/>
      <c r="RPG68" s="29"/>
      <c r="RPH68" s="29"/>
      <c r="RPI68" s="29"/>
      <c r="RPJ68" s="29"/>
      <c r="RPK68" s="29"/>
      <c r="RPL68" s="29"/>
      <c r="RPM68" s="29"/>
      <c r="RPN68" s="29"/>
      <c r="RPO68" s="29"/>
      <c r="RPP68" s="29"/>
      <c r="RPQ68" s="29"/>
      <c r="RPR68" s="29"/>
      <c r="RPS68" s="29"/>
      <c r="RPT68" s="29"/>
      <c r="RPU68" s="29"/>
      <c r="RPV68" s="29"/>
      <c r="RPW68" s="29"/>
      <c r="RPX68" s="29"/>
      <c r="RPY68" s="29"/>
      <c r="RPZ68" s="29"/>
      <c r="RQA68" s="29"/>
      <c r="RQB68" s="29"/>
      <c r="RQC68" s="29"/>
      <c r="RQD68" s="29"/>
      <c r="RQE68" s="29"/>
      <c r="RQF68" s="29"/>
      <c r="RQG68" s="29"/>
      <c r="RQH68" s="29"/>
      <c r="RQI68" s="29"/>
      <c r="RQJ68" s="29"/>
      <c r="RQK68" s="29"/>
      <c r="RQL68" s="29"/>
      <c r="RQM68" s="29"/>
      <c r="RQN68" s="29"/>
      <c r="RQO68" s="29"/>
      <c r="RQP68" s="29"/>
      <c r="RQQ68" s="29"/>
      <c r="RQR68" s="29"/>
      <c r="RQS68" s="29"/>
      <c r="RQT68" s="29"/>
      <c r="RQU68" s="29"/>
      <c r="RQV68" s="29"/>
      <c r="RQW68" s="29"/>
      <c r="RQX68" s="29"/>
      <c r="RQY68" s="29"/>
      <c r="RQZ68" s="29"/>
      <c r="RRA68" s="29"/>
      <c r="RRB68" s="29"/>
      <c r="RRC68" s="29"/>
      <c r="RRD68" s="29"/>
      <c r="RRE68" s="29"/>
      <c r="RRF68" s="29"/>
      <c r="RRG68" s="29"/>
      <c r="RRH68" s="29"/>
      <c r="RRI68" s="29"/>
      <c r="RRJ68" s="29"/>
      <c r="RRK68" s="29"/>
      <c r="RRL68" s="29"/>
      <c r="RRM68" s="29"/>
      <c r="RRN68" s="29"/>
      <c r="RRO68" s="29"/>
      <c r="RRP68" s="29"/>
      <c r="RRQ68" s="29"/>
      <c r="RRR68" s="29"/>
      <c r="RRS68" s="29"/>
      <c r="RRT68" s="29"/>
      <c r="RRU68" s="29"/>
      <c r="RRV68" s="29"/>
      <c r="RRW68" s="29"/>
      <c r="RRX68" s="29"/>
      <c r="RRY68" s="29"/>
      <c r="RRZ68" s="29"/>
      <c r="RSA68" s="29"/>
      <c r="RSB68" s="29"/>
      <c r="RSC68" s="29"/>
      <c r="RSD68" s="29"/>
      <c r="RSE68" s="29"/>
      <c r="RSF68" s="29"/>
      <c r="RSG68" s="29"/>
      <c r="RSH68" s="29"/>
      <c r="RSI68" s="29"/>
      <c r="RSJ68" s="29"/>
      <c r="RSK68" s="29"/>
      <c r="RSL68" s="29"/>
      <c r="RSM68" s="29"/>
      <c r="RSN68" s="29"/>
      <c r="RSO68" s="29"/>
      <c r="RSP68" s="29"/>
      <c r="RSQ68" s="29"/>
      <c r="RSR68" s="29"/>
      <c r="RSS68" s="29"/>
      <c r="RST68" s="29"/>
      <c r="RSU68" s="29"/>
      <c r="RSV68" s="29"/>
      <c r="RSW68" s="29"/>
      <c r="RSX68" s="29"/>
      <c r="RSY68" s="29"/>
      <c r="RSZ68" s="29"/>
      <c r="RTA68" s="29"/>
      <c r="RTB68" s="29"/>
      <c r="RTC68" s="29"/>
      <c r="RTD68" s="29"/>
      <c r="RTE68" s="29"/>
      <c r="RTF68" s="29"/>
      <c r="RTG68" s="29"/>
      <c r="RTH68" s="29"/>
      <c r="RTI68" s="29"/>
      <c r="RTJ68" s="29"/>
      <c r="RTK68" s="29"/>
      <c r="RTL68" s="29"/>
      <c r="RTM68" s="29"/>
      <c r="RTN68" s="29"/>
      <c r="RTO68" s="29"/>
      <c r="RTP68" s="29"/>
      <c r="RTQ68" s="29"/>
      <c r="RTR68" s="29"/>
      <c r="RTS68" s="29"/>
      <c r="RTT68" s="29"/>
      <c r="RTU68" s="29"/>
      <c r="RTV68" s="29"/>
      <c r="RTW68" s="29"/>
      <c r="RTX68" s="29"/>
      <c r="RTY68" s="29"/>
      <c r="RTZ68" s="29"/>
      <c r="RUA68" s="29"/>
      <c r="RUB68" s="29"/>
      <c r="RUC68" s="29"/>
      <c r="RUD68" s="29"/>
      <c r="RUE68" s="29"/>
      <c r="RUF68" s="29"/>
      <c r="RUG68" s="29"/>
      <c r="RUH68" s="29"/>
      <c r="RUI68" s="29"/>
      <c r="RUJ68" s="29"/>
      <c r="RUK68" s="29"/>
      <c r="RUL68" s="29"/>
      <c r="RUM68" s="29"/>
      <c r="RUN68" s="29"/>
      <c r="RUO68" s="29"/>
      <c r="RUP68" s="29"/>
      <c r="RUQ68" s="29"/>
      <c r="RUR68" s="29"/>
      <c r="RUS68" s="29"/>
      <c r="RUT68" s="29"/>
      <c r="RUU68" s="29"/>
      <c r="RUV68" s="29"/>
      <c r="RUW68" s="29"/>
      <c r="RUX68" s="29"/>
      <c r="RUY68" s="29"/>
      <c r="RUZ68" s="29"/>
      <c r="RVA68" s="29"/>
      <c r="RVB68" s="29"/>
      <c r="RVC68" s="29"/>
      <c r="RVD68" s="29"/>
      <c r="RVE68" s="29"/>
      <c r="RVF68" s="29"/>
      <c r="RVG68" s="29"/>
      <c r="RVH68" s="29"/>
      <c r="RVI68" s="29"/>
      <c r="RVJ68" s="29"/>
      <c r="RVK68" s="29"/>
      <c r="RVL68" s="29"/>
      <c r="RVM68" s="29"/>
      <c r="RVN68" s="29"/>
      <c r="RVO68" s="29"/>
      <c r="RVP68" s="29"/>
      <c r="RVQ68" s="29"/>
      <c r="RVR68" s="29"/>
      <c r="RVS68" s="29"/>
      <c r="RVT68" s="29"/>
      <c r="RVU68" s="29"/>
      <c r="RVV68" s="29"/>
      <c r="RVW68" s="29"/>
      <c r="RVX68" s="29"/>
      <c r="RVY68" s="29"/>
      <c r="RVZ68" s="29"/>
      <c r="RWA68" s="29"/>
      <c r="RWB68" s="29"/>
      <c r="RWC68" s="29"/>
      <c r="RWD68" s="29"/>
      <c r="RWE68" s="29"/>
      <c r="RWF68" s="29"/>
      <c r="RWG68" s="29"/>
      <c r="RWH68" s="29"/>
      <c r="RWI68" s="29"/>
      <c r="RWJ68" s="29"/>
      <c r="RWK68" s="29"/>
      <c r="RWL68" s="29"/>
      <c r="RWM68" s="29"/>
      <c r="RWN68" s="29"/>
      <c r="RWO68" s="29"/>
      <c r="RWP68" s="29"/>
      <c r="RWQ68" s="29"/>
      <c r="RWR68" s="29"/>
      <c r="RWS68" s="29"/>
      <c r="RWT68" s="29"/>
      <c r="RWU68" s="29"/>
      <c r="RWV68" s="29"/>
      <c r="RWW68" s="29"/>
      <c r="RWX68" s="29"/>
      <c r="RWY68" s="29"/>
      <c r="RWZ68" s="29"/>
      <c r="RXA68" s="29"/>
      <c r="RXB68" s="29"/>
      <c r="RXC68" s="29"/>
      <c r="RXD68" s="29"/>
      <c r="RXE68" s="29"/>
      <c r="RXF68" s="29"/>
      <c r="RXG68" s="29"/>
      <c r="RXH68" s="29"/>
      <c r="RXI68" s="29"/>
      <c r="RXJ68" s="29"/>
      <c r="RXK68" s="29"/>
      <c r="RXL68" s="29"/>
      <c r="RXM68" s="29"/>
      <c r="RXN68" s="29"/>
      <c r="RXO68" s="29"/>
      <c r="RXP68" s="29"/>
      <c r="RXQ68" s="29"/>
      <c r="RXR68" s="29"/>
      <c r="RXS68" s="29"/>
      <c r="RXT68" s="29"/>
      <c r="RXU68" s="29"/>
      <c r="RXV68" s="29"/>
      <c r="RXW68" s="29"/>
      <c r="RXX68" s="29"/>
      <c r="RXY68" s="29"/>
      <c r="RXZ68" s="29"/>
      <c r="RYA68" s="29"/>
      <c r="RYB68" s="29"/>
      <c r="RYC68" s="29"/>
      <c r="RYD68" s="29"/>
      <c r="RYE68" s="29"/>
      <c r="RYF68" s="29"/>
      <c r="RYG68" s="29"/>
      <c r="RYH68" s="29"/>
      <c r="RYI68" s="29"/>
      <c r="RYJ68" s="29"/>
      <c r="RYK68" s="29"/>
      <c r="RYL68" s="29"/>
      <c r="RYM68" s="29"/>
      <c r="RYN68" s="29"/>
      <c r="RYO68" s="29"/>
      <c r="RYP68" s="29"/>
      <c r="RYQ68" s="29"/>
      <c r="RYR68" s="29"/>
      <c r="RYS68" s="29"/>
      <c r="RYT68" s="29"/>
      <c r="RYU68" s="29"/>
      <c r="RYV68" s="29"/>
      <c r="RYW68" s="29"/>
      <c r="RYX68" s="29"/>
      <c r="RYY68" s="29"/>
      <c r="RYZ68" s="29"/>
      <c r="RZA68" s="29"/>
      <c r="RZB68" s="29"/>
      <c r="RZC68" s="29"/>
      <c r="RZD68" s="29"/>
      <c r="RZE68" s="29"/>
      <c r="RZF68" s="29"/>
      <c r="RZG68" s="29"/>
      <c r="RZH68" s="29"/>
      <c r="RZI68" s="29"/>
      <c r="RZJ68" s="29"/>
      <c r="RZK68" s="29"/>
      <c r="RZL68" s="29"/>
      <c r="RZM68" s="29"/>
      <c r="RZN68" s="29"/>
      <c r="RZO68" s="29"/>
      <c r="RZP68" s="29"/>
      <c r="RZQ68" s="29"/>
      <c r="RZR68" s="29"/>
      <c r="RZS68" s="29"/>
      <c r="RZT68" s="29"/>
      <c r="RZU68" s="29"/>
      <c r="RZV68" s="29"/>
      <c r="RZW68" s="29"/>
      <c r="RZX68" s="29"/>
      <c r="RZY68" s="29"/>
      <c r="RZZ68" s="29"/>
      <c r="SAA68" s="29"/>
      <c r="SAB68" s="29"/>
      <c r="SAC68" s="29"/>
      <c r="SAD68" s="29"/>
      <c r="SAE68" s="29"/>
      <c r="SAF68" s="29"/>
      <c r="SAG68" s="29"/>
      <c r="SAH68" s="29"/>
      <c r="SAI68" s="29"/>
      <c r="SAJ68" s="29"/>
      <c r="SAK68" s="29"/>
      <c r="SAL68" s="29"/>
      <c r="SAM68" s="29"/>
      <c r="SAN68" s="29"/>
      <c r="SAO68" s="29"/>
      <c r="SAP68" s="29"/>
      <c r="SAQ68" s="29"/>
      <c r="SAR68" s="29"/>
      <c r="SAS68" s="29"/>
      <c r="SAT68" s="29"/>
      <c r="SAU68" s="29"/>
      <c r="SAV68" s="29"/>
      <c r="SAW68" s="29"/>
      <c r="SAX68" s="29"/>
      <c r="SAY68" s="29"/>
      <c r="SAZ68" s="29"/>
      <c r="SBA68" s="29"/>
      <c r="SBB68" s="29"/>
      <c r="SBC68" s="29"/>
      <c r="SBD68" s="29"/>
      <c r="SBE68" s="29"/>
      <c r="SBF68" s="29"/>
      <c r="SBG68" s="29"/>
      <c r="SBH68" s="29"/>
      <c r="SBI68" s="29"/>
      <c r="SBJ68" s="29"/>
      <c r="SBK68" s="29"/>
      <c r="SBL68" s="29"/>
      <c r="SBM68" s="29"/>
      <c r="SBN68" s="29"/>
      <c r="SBO68" s="29"/>
      <c r="SBP68" s="29"/>
      <c r="SBQ68" s="29"/>
      <c r="SBR68" s="29"/>
      <c r="SBS68" s="29"/>
      <c r="SBT68" s="29"/>
      <c r="SBU68" s="29"/>
      <c r="SBV68" s="29"/>
      <c r="SBW68" s="29"/>
      <c r="SBX68" s="29"/>
      <c r="SBY68" s="29"/>
      <c r="SBZ68" s="29"/>
      <c r="SCA68" s="29"/>
      <c r="SCB68" s="29"/>
      <c r="SCC68" s="29"/>
      <c r="SCD68" s="29"/>
      <c r="SCE68" s="29"/>
      <c r="SCF68" s="29"/>
      <c r="SCG68" s="29"/>
      <c r="SCH68" s="29"/>
      <c r="SCI68" s="29"/>
      <c r="SCJ68" s="29"/>
      <c r="SCK68" s="29"/>
      <c r="SCL68" s="29"/>
      <c r="SCM68" s="29"/>
      <c r="SCN68" s="29"/>
      <c r="SCO68" s="29"/>
      <c r="SCP68" s="29"/>
      <c r="SCQ68" s="29"/>
      <c r="SCR68" s="29"/>
      <c r="SCS68" s="29"/>
      <c r="SCT68" s="29"/>
      <c r="SCU68" s="29"/>
      <c r="SCV68" s="29"/>
      <c r="SCW68" s="29"/>
      <c r="SCX68" s="29"/>
      <c r="SCY68" s="29"/>
      <c r="SCZ68" s="29"/>
      <c r="SDA68" s="29"/>
      <c r="SDB68" s="29"/>
      <c r="SDC68" s="29"/>
      <c r="SDD68" s="29"/>
      <c r="SDE68" s="29"/>
      <c r="SDF68" s="29"/>
      <c r="SDG68" s="29"/>
      <c r="SDH68" s="29"/>
      <c r="SDI68" s="29"/>
      <c r="SDJ68" s="29"/>
      <c r="SDK68" s="29"/>
      <c r="SDL68" s="29"/>
      <c r="SDM68" s="29"/>
      <c r="SDN68" s="29"/>
      <c r="SDO68" s="29"/>
      <c r="SDP68" s="29"/>
      <c r="SDQ68" s="29"/>
      <c r="SDR68" s="29"/>
      <c r="SDS68" s="29"/>
      <c r="SDT68" s="29"/>
      <c r="SDU68" s="29"/>
      <c r="SDV68" s="29"/>
      <c r="SDW68" s="29"/>
      <c r="SDX68" s="29"/>
      <c r="SDY68" s="29"/>
      <c r="SDZ68" s="29"/>
      <c r="SEA68" s="29"/>
      <c r="SEB68" s="29"/>
      <c r="SEC68" s="29"/>
      <c r="SED68" s="29"/>
      <c r="SEE68" s="29"/>
      <c r="SEF68" s="29"/>
      <c r="SEG68" s="29"/>
      <c r="SEH68" s="29"/>
      <c r="SEI68" s="29"/>
      <c r="SEJ68" s="29"/>
      <c r="SEK68" s="29"/>
      <c r="SEL68" s="29"/>
      <c r="SEM68" s="29"/>
      <c r="SEN68" s="29"/>
      <c r="SEO68" s="29"/>
      <c r="SEP68" s="29"/>
      <c r="SEQ68" s="29"/>
      <c r="SER68" s="29"/>
      <c r="SES68" s="29"/>
      <c r="SET68" s="29"/>
      <c r="SEU68" s="29"/>
      <c r="SEV68" s="29"/>
      <c r="SEW68" s="29"/>
      <c r="SEX68" s="29"/>
      <c r="SEY68" s="29"/>
      <c r="SEZ68" s="29"/>
      <c r="SFA68" s="29"/>
      <c r="SFB68" s="29"/>
      <c r="SFC68" s="29"/>
      <c r="SFD68" s="29"/>
      <c r="SFE68" s="29"/>
      <c r="SFF68" s="29"/>
      <c r="SFG68" s="29"/>
      <c r="SFH68" s="29"/>
      <c r="SFI68" s="29"/>
      <c r="SFJ68" s="29"/>
      <c r="SFK68" s="29"/>
      <c r="SFL68" s="29"/>
      <c r="SFM68" s="29"/>
      <c r="SFN68" s="29"/>
      <c r="SFO68" s="29"/>
      <c r="SFP68" s="29"/>
      <c r="SFQ68" s="29"/>
      <c r="SFR68" s="29"/>
      <c r="SFS68" s="29"/>
      <c r="SFT68" s="29"/>
      <c r="SFU68" s="29"/>
      <c r="SFV68" s="29"/>
      <c r="SFW68" s="29"/>
      <c r="SFX68" s="29"/>
      <c r="SFY68" s="29"/>
      <c r="SFZ68" s="29"/>
      <c r="SGA68" s="29"/>
      <c r="SGB68" s="29"/>
      <c r="SGC68" s="29"/>
      <c r="SGD68" s="29"/>
      <c r="SGE68" s="29"/>
      <c r="SGF68" s="29"/>
      <c r="SGG68" s="29"/>
      <c r="SGH68" s="29"/>
      <c r="SGI68" s="29"/>
      <c r="SGJ68" s="29"/>
      <c r="SGK68" s="29"/>
      <c r="SGL68" s="29"/>
      <c r="SGM68" s="29"/>
      <c r="SGN68" s="29"/>
      <c r="SGO68" s="29"/>
      <c r="SGP68" s="29"/>
      <c r="SGQ68" s="29"/>
      <c r="SGR68" s="29"/>
      <c r="SGS68" s="29"/>
      <c r="SGT68" s="29"/>
      <c r="SGU68" s="29"/>
      <c r="SGV68" s="29"/>
      <c r="SGW68" s="29"/>
      <c r="SGX68" s="29"/>
      <c r="SGY68" s="29"/>
      <c r="SGZ68" s="29"/>
      <c r="SHA68" s="29"/>
      <c r="SHB68" s="29"/>
      <c r="SHC68" s="29"/>
      <c r="SHD68" s="29"/>
      <c r="SHE68" s="29"/>
      <c r="SHF68" s="29"/>
      <c r="SHG68" s="29"/>
      <c r="SHH68" s="29"/>
      <c r="SHI68" s="29"/>
      <c r="SHJ68" s="29"/>
      <c r="SHK68" s="29"/>
      <c r="SHL68" s="29"/>
      <c r="SHM68" s="29"/>
      <c r="SHN68" s="29"/>
      <c r="SHO68" s="29"/>
      <c r="SHP68" s="29"/>
      <c r="SHQ68" s="29"/>
      <c r="SHR68" s="29"/>
      <c r="SHS68" s="29"/>
      <c r="SHT68" s="29"/>
      <c r="SHU68" s="29"/>
      <c r="SHV68" s="29"/>
      <c r="SHW68" s="29"/>
      <c r="SHX68" s="29"/>
      <c r="SHY68" s="29"/>
      <c r="SHZ68" s="29"/>
      <c r="SIA68" s="29"/>
      <c r="SIB68" s="29"/>
      <c r="SIC68" s="29"/>
      <c r="SID68" s="29"/>
      <c r="SIE68" s="29"/>
      <c r="SIF68" s="29"/>
      <c r="SIG68" s="29"/>
      <c r="SIH68" s="29"/>
      <c r="SII68" s="29"/>
      <c r="SIJ68" s="29"/>
      <c r="SIK68" s="29"/>
      <c r="SIL68" s="29"/>
      <c r="SIM68" s="29"/>
      <c r="SIN68" s="29"/>
      <c r="SIO68" s="29"/>
      <c r="SIP68" s="29"/>
      <c r="SIQ68" s="29"/>
      <c r="SIR68" s="29"/>
      <c r="SIS68" s="29"/>
      <c r="SIT68" s="29"/>
      <c r="SIU68" s="29"/>
      <c r="SIV68" s="29"/>
      <c r="SIW68" s="29"/>
      <c r="SIX68" s="29"/>
      <c r="SIY68" s="29"/>
      <c r="SIZ68" s="29"/>
      <c r="SJA68" s="29"/>
      <c r="SJB68" s="29"/>
      <c r="SJC68" s="29"/>
      <c r="SJD68" s="29"/>
      <c r="SJE68" s="29"/>
      <c r="SJF68" s="29"/>
      <c r="SJG68" s="29"/>
      <c r="SJH68" s="29"/>
      <c r="SJI68" s="29"/>
      <c r="SJJ68" s="29"/>
      <c r="SJK68" s="29"/>
      <c r="SJL68" s="29"/>
      <c r="SJM68" s="29"/>
      <c r="SJN68" s="29"/>
      <c r="SJO68" s="29"/>
      <c r="SJP68" s="29"/>
      <c r="SJQ68" s="29"/>
      <c r="SJR68" s="29"/>
      <c r="SJS68" s="29"/>
      <c r="SJT68" s="29"/>
      <c r="SJU68" s="29"/>
      <c r="SJV68" s="29"/>
      <c r="SJW68" s="29"/>
      <c r="SJX68" s="29"/>
      <c r="SJY68" s="29"/>
      <c r="SJZ68" s="29"/>
      <c r="SKA68" s="29"/>
      <c r="SKB68" s="29"/>
      <c r="SKC68" s="29"/>
      <c r="SKD68" s="29"/>
      <c r="SKE68" s="29"/>
      <c r="SKF68" s="29"/>
      <c r="SKG68" s="29"/>
      <c r="SKH68" s="29"/>
      <c r="SKI68" s="29"/>
      <c r="SKJ68" s="29"/>
      <c r="SKK68" s="29"/>
      <c r="SKL68" s="29"/>
      <c r="SKM68" s="29"/>
      <c r="SKN68" s="29"/>
      <c r="SKO68" s="29"/>
      <c r="SKP68" s="29"/>
      <c r="SKQ68" s="29"/>
      <c r="SKR68" s="29"/>
      <c r="SKS68" s="29"/>
      <c r="SKT68" s="29"/>
      <c r="SKU68" s="29"/>
      <c r="SKV68" s="29"/>
      <c r="SKW68" s="29"/>
      <c r="SKX68" s="29"/>
      <c r="SKY68" s="29"/>
      <c r="SKZ68" s="29"/>
      <c r="SLA68" s="29"/>
      <c r="SLB68" s="29"/>
      <c r="SLC68" s="29"/>
      <c r="SLD68" s="29"/>
      <c r="SLE68" s="29"/>
      <c r="SLF68" s="29"/>
      <c r="SLG68" s="29"/>
      <c r="SLH68" s="29"/>
      <c r="SLI68" s="29"/>
      <c r="SLJ68" s="29"/>
      <c r="SLK68" s="29"/>
      <c r="SLL68" s="29"/>
      <c r="SLM68" s="29"/>
      <c r="SLN68" s="29"/>
      <c r="SLO68" s="29"/>
      <c r="SLP68" s="29"/>
      <c r="SLQ68" s="29"/>
      <c r="SLR68" s="29"/>
      <c r="SLS68" s="29"/>
      <c r="SLT68" s="29"/>
      <c r="SLU68" s="29"/>
      <c r="SLV68" s="29"/>
      <c r="SLW68" s="29"/>
      <c r="SLX68" s="29"/>
      <c r="SLY68" s="29"/>
      <c r="SLZ68" s="29"/>
      <c r="SMA68" s="29"/>
      <c r="SMB68" s="29"/>
      <c r="SMC68" s="29"/>
      <c r="SMD68" s="29"/>
      <c r="SME68" s="29"/>
      <c r="SMF68" s="29"/>
      <c r="SMG68" s="29"/>
      <c r="SMH68" s="29"/>
      <c r="SMI68" s="29"/>
      <c r="SMJ68" s="29"/>
      <c r="SMK68" s="29"/>
      <c r="SML68" s="29"/>
      <c r="SMM68" s="29"/>
      <c r="SMN68" s="29"/>
      <c r="SMO68" s="29"/>
      <c r="SMP68" s="29"/>
      <c r="SMQ68" s="29"/>
      <c r="SMR68" s="29"/>
      <c r="SMS68" s="29"/>
      <c r="SMT68" s="29"/>
      <c r="SMU68" s="29"/>
      <c r="SMV68" s="29"/>
      <c r="SMW68" s="29"/>
      <c r="SMX68" s="29"/>
      <c r="SMY68" s="29"/>
      <c r="SMZ68" s="29"/>
      <c r="SNA68" s="29"/>
      <c r="SNB68" s="29"/>
      <c r="SNC68" s="29"/>
      <c r="SND68" s="29"/>
      <c r="SNE68" s="29"/>
      <c r="SNF68" s="29"/>
      <c r="SNG68" s="29"/>
      <c r="SNH68" s="29"/>
      <c r="SNI68" s="29"/>
      <c r="SNJ68" s="29"/>
      <c r="SNK68" s="29"/>
      <c r="SNL68" s="29"/>
      <c r="SNM68" s="29"/>
      <c r="SNN68" s="29"/>
      <c r="SNO68" s="29"/>
      <c r="SNP68" s="29"/>
      <c r="SNQ68" s="29"/>
      <c r="SNR68" s="29"/>
      <c r="SNS68" s="29"/>
      <c r="SNT68" s="29"/>
      <c r="SNU68" s="29"/>
      <c r="SNV68" s="29"/>
      <c r="SNW68" s="29"/>
      <c r="SNX68" s="29"/>
      <c r="SNY68" s="29"/>
      <c r="SNZ68" s="29"/>
      <c r="SOA68" s="29"/>
      <c r="SOB68" s="29"/>
      <c r="SOC68" s="29"/>
      <c r="SOD68" s="29"/>
      <c r="SOE68" s="29"/>
      <c r="SOF68" s="29"/>
      <c r="SOG68" s="29"/>
      <c r="SOH68" s="29"/>
      <c r="SOI68" s="29"/>
      <c r="SOJ68" s="29"/>
      <c r="SOK68" s="29"/>
      <c r="SOL68" s="29"/>
      <c r="SOM68" s="29"/>
      <c r="SON68" s="29"/>
      <c r="SOO68" s="29"/>
      <c r="SOP68" s="29"/>
      <c r="SOQ68" s="29"/>
      <c r="SOR68" s="29"/>
      <c r="SOS68" s="29"/>
      <c r="SOT68" s="29"/>
      <c r="SOU68" s="29"/>
      <c r="SOV68" s="29"/>
      <c r="SOW68" s="29"/>
      <c r="SOX68" s="29"/>
      <c r="SOY68" s="29"/>
      <c r="SOZ68" s="29"/>
      <c r="SPA68" s="29"/>
      <c r="SPB68" s="29"/>
      <c r="SPC68" s="29"/>
      <c r="SPD68" s="29"/>
      <c r="SPE68" s="29"/>
      <c r="SPF68" s="29"/>
      <c r="SPG68" s="29"/>
      <c r="SPH68" s="29"/>
      <c r="SPI68" s="29"/>
      <c r="SPJ68" s="29"/>
      <c r="SPK68" s="29"/>
      <c r="SPL68" s="29"/>
      <c r="SPM68" s="29"/>
      <c r="SPN68" s="29"/>
      <c r="SPO68" s="29"/>
      <c r="SPP68" s="29"/>
      <c r="SPQ68" s="29"/>
      <c r="SPR68" s="29"/>
      <c r="SPS68" s="29"/>
      <c r="SPT68" s="29"/>
      <c r="SPU68" s="29"/>
      <c r="SPV68" s="29"/>
      <c r="SPW68" s="29"/>
      <c r="SPX68" s="29"/>
      <c r="SPY68" s="29"/>
      <c r="SPZ68" s="29"/>
      <c r="SQA68" s="29"/>
      <c r="SQB68" s="29"/>
      <c r="SQC68" s="29"/>
      <c r="SQD68" s="29"/>
      <c r="SQE68" s="29"/>
      <c r="SQF68" s="29"/>
      <c r="SQG68" s="29"/>
      <c r="SQH68" s="29"/>
      <c r="SQI68" s="29"/>
      <c r="SQJ68" s="29"/>
      <c r="SQK68" s="29"/>
      <c r="SQL68" s="29"/>
      <c r="SQM68" s="29"/>
      <c r="SQN68" s="29"/>
      <c r="SQO68" s="29"/>
      <c r="SQP68" s="29"/>
      <c r="SQQ68" s="29"/>
      <c r="SQR68" s="29"/>
      <c r="SQS68" s="29"/>
      <c r="SQT68" s="29"/>
      <c r="SQU68" s="29"/>
      <c r="SQV68" s="29"/>
      <c r="SQW68" s="29"/>
      <c r="SQX68" s="29"/>
      <c r="SQY68" s="29"/>
      <c r="SQZ68" s="29"/>
      <c r="SRA68" s="29"/>
      <c r="SRB68" s="29"/>
      <c r="SRC68" s="29"/>
      <c r="SRD68" s="29"/>
      <c r="SRE68" s="29"/>
      <c r="SRF68" s="29"/>
      <c r="SRG68" s="29"/>
      <c r="SRH68" s="29"/>
      <c r="SRI68" s="29"/>
      <c r="SRJ68" s="29"/>
      <c r="SRK68" s="29"/>
      <c r="SRL68" s="29"/>
      <c r="SRM68" s="29"/>
      <c r="SRN68" s="29"/>
      <c r="SRO68" s="29"/>
      <c r="SRP68" s="29"/>
      <c r="SRQ68" s="29"/>
      <c r="SRR68" s="29"/>
      <c r="SRS68" s="29"/>
      <c r="SRT68" s="29"/>
      <c r="SRU68" s="29"/>
      <c r="SRV68" s="29"/>
      <c r="SRW68" s="29"/>
      <c r="SRX68" s="29"/>
      <c r="SRY68" s="29"/>
      <c r="SRZ68" s="29"/>
      <c r="SSA68" s="29"/>
      <c r="SSB68" s="29"/>
      <c r="SSC68" s="29"/>
      <c r="SSD68" s="29"/>
      <c r="SSE68" s="29"/>
      <c r="SSF68" s="29"/>
      <c r="SSG68" s="29"/>
      <c r="SSH68" s="29"/>
      <c r="SSI68" s="29"/>
      <c r="SSJ68" s="29"/>
      <c r="SSK68" s="29"/>
      <c r="SSL68" s="29"/>
      <c r="SSM68" s="29"/>
      <c r="SSN68" s="29"/>
      <c r="SSO68" s="29"/>
      <c r="SSP68" s="29"/>
      <c r="SSQ68" s="29"/>
      <c r="SSR68" s="29"/>
      <c r="SSS68" s="29"/>
      <c r="SST68" s="29"/>
      <c r="SSU68" s="29"/>
      <c r="SSV68" s="29"/>
      <c r="SSW68" s="29"/>
      <c r="SSX68" s="29"/>
      <c r="SSY68" s="29"/>
      <c r="SSZ68" s="29"/>
      <c r="STA68" s="29"/>
      <c r="STB68" s="29"/>
      <c r="STC68" s="29"/>
      <c r="STD68" s="29"/>
      <c r="STE68" s="29"/>
      <c r="STF68" s="29"/>
      <c r="STG68" s="29"/>
      <c r="STH68" s="29"/>
      <c r="STI68" s="29"/>
      <c r="STJ68" s="29"/>
      <c r="STK68" s="29"/>
      <c r="STL68" s="29"/>
      <c r="STM68" s="29"/>
      <c r="STN68" s="29"/>
      <c r="STO68" s="29"/>
      <c r="STP68" s="29"/>
      <c r="STQ68" s="29"/>
      <c r="STR68" s="29"/>
      <c r="STS68" s="29"/>
      <c r="STT68" s="29"/>
      <c r="STU68" s="29"/>
      <c r="STV68" s="29"/>
      <c r="STW68" s="29"/>
      <c r="STX68" s="29"/>
      <c r="STY68" s="29"/>
      <c r="STZ68" s="29"/>
      <c r="SUA68" s="29"/>
      <c r="SUB68" s="29"/>
      <c r="SUC68" s="29"/>
      <c r="SUD68" s="29"/>
      <c r="SUE68" s="29"/>
      <c r="SUF68" s="29"/>
      <c r="SUG68" s="29"/>
      <c r="SUH68" s="29"/>
      <c r="SUI68" s="29"/>
      <c r="SUJ68" s="29"/>
      <c r="SUK68" s="29"/>
      <c r="SUL68" s="29"/>
      <c r="SUM68" s="29"/>
      <c r="SUN68" s="29"/>
      <c r="SUO68" s="29"/>
      <c r="SUP68" s="29"/>
      <c r="SUQ68" s="29"/>
      <c r="SUR68" s="29"/>
      <c r="SUS68" s="29"/>
      <c r="SUT68" s="29"/>
      <c r="SUU68" s="29"/>
      <c r="SUV68" s="29"/>
      <c r="SUW68" s="29"/>
      <c r="SUX68" s="29"/>
      <c r="SUY68" s="29"/>
      <c r="SUZ68" s="29"/>
      <c r="SVA68" s="29"/>
      <c r="SVB68" s="29"/>
      <c r="SVC68" s="29"/>
      <c r="SVD68" s="29"/>
      <c r="SVE68" s="29"/>
      <c r="SVF68" s="29"/>
      <c r="SVG68" s="29"/>
      <c r="SVH68" s="29"/>
      <c r="SVI68" s="29"/>
      <c r="SVJ68" s="29"/>
      <c r="SVK68" s="29"/>
      <c r="SVL68" s="29"/>
      <c r="SVM68" s="29"/>
      <c r="SVN68" s="29"/>
      <c r="SVO68" s="29"/>
      <c r="SVP68" s="29"/>
      <c r="SVQ68" s="29"/>
      <c r="SVR68" s="29"/>
      <c r="SVS68" s="29"/>
      <c r="SVT68" s="29"/>
      <c r="SVU68" s="29"/>
      <c r="SVV68" s="29"/>
      <c r="SVW68" s="29"/>
      <c r="SVX68" s="29"/>
      <c r="SVY68" s="29"/>
      <c r="SVZ68" s="29"/>
      <c r="SWA68" s="29"/>
      <c r="SWB68" s="29"/>
      <c r="SWC68" s="29"/>
      <c r="SWD68" s="29"/>
      <c r="SWE68" s="29"/>
      <c r="SWF68" s="29"/>
      <c r="SWG68" s="29"/>
      <c r="SWH68" s="29"/>
      <c r="SWI68" s="29"/>
      <c r="SWJ68" s="29"/>
      <c r="SWK68" s="29"/>
      <c r="SWL68" s="29"/>
      <c r="SWM68" s="29"/>
      <c r="SWN68" s="29"/>
      <c r="SWO68" s="29"/>
      <c r="SWP68" s="29"/>
      <c r="SWQ68" s="29"/>
      <c r="SWR68" s="29"/>
      <c r="SWS68" s="29"/>
      <c r="SWT68" s="29"/>
      <c r="SWU68" s="29"/>
      <c r="SWV68" s="29"/>
      <c r="SWW68" s="29"/>
      <c r="SWX68" s="29"/>
      <c r="SWY68" s="29"/>
      <c r="SWZ68" s="29"/>
      <c r="SXA68" s="29"/>
      <c r="SXB68" s="29"/>
      <c r="SXC68" s="29"/>
      <c r="SXD68" s="29"/>
      <c r="SXE68" s="29"/>
      <c r="SXF68" s="29"/>
      <c r="SXG68" s="29"/>
      <c r="SXH68" s="29"/>
      <c r="SXI68" s="29"/>
      <c r="SXJ68" s="29"/>
      <c r="SXK68" s="29"/>
      <c r="SXL68" s="29"/>
      <c r="SXM68" s="29"/>
      <c r="SXN68" s="29"/>
      <c r="SXO68" s="29"/>
      <c r="SXP68" s="29"/>
      <c r="SXQ68" s="29"/>
      <c r="SXR68" s="29"/>
      <c r="SXS68" s="29"/>
      <c r="SXT68" s="29"/>
      <c r="SXU68" s="29"/>
      <c r="SXV68" s="29"/>
      <c r="SXW68" s="29"/>
      <c r="SXX68" s="29"/>
      <c r="SXY68" s="29"/>
      <c r="SXZ68" s="29"/>
      <c r="SYA68" s="29"/>
      <c r="SYB68" s="29"/>
      <c r="SYC68" s="29"/>
      <c r="SYD68" s="29"/>
      <c r="SYE68" s="29"/>
      <c r="SYF68" s="29"/>
      <c r="SYG68" s="29"/>
      <c r="SYH68" s="29"/>
      <c r="SYI68" s="29"/>
      <c r="SYJ68" s="29"/>
      <c r="SYK68" s="29"/>
      <c r="SYL68" s="29"/>
      <c r="SYM68" s="29"/>
      <c r="SYN68" s="29"/>
      <c r="SYO68" s="29"/>
      <c r="SYP68" s="29"/>
      <c r="SYQ68" s="29"/>
      <c r="SYR68" s="29"/>
      <c r="SYS68" s="29"/>
      <c r="SYT68" s="29"/>
      <c r="SYU68" s="29"/>
      <c r="SYV68" s="29"/>
      <c r="SYW68" s="29"/>
      <c r="SYX68" s="29"/>
      <c r="SYY68" s="29"/>
      <c r="SYZ68" s="29"/>
      <c r="SZA68" s="29"/>
      <c r="SZB68" s="29"/>
      <c r="SZC68" s="29"/>
      <c r="SZD68" s="29"/>
      <c r="SZE68" s="29"/>
      <c r="SZF68" s="29"/>
      <c r="SZG68" s="29"/>
      <c r="SZH68" s="29"/>
      <c r="SZI68" s="29"/>
      <c r="SZJ68" s="29"/>
      <c r="SZK68" s="29"/>
      <c r="SZL68" s="29"/>
      <c r="SZM68" s="29"/>
      <c r="SZN68" s="29"/>
      <c r="SZO68" s="29"/>
      <c r="SZP68" s="29"/>
      <c r="SZQ68" s="29"/>
      <c r="SZR68" s="29"/>
      <c r="SZS68" s="29"/>
      <c r="SZT68" s="29"/>
      <c r="SZU68" s="29"/>
      <c r="SZV68" s="29"/>
      <c r="SZW68" s="29"/>
      <c r="SZX68" s="29"/>
      <c r="SZY68" s="29"/>
      <c r="SZZ68" s="29"/>
      <c r="TAA68" s="29"/>
      <c r="TAB68" s="29"/>
      <c r="TAC68" s="29"/>
      <c r="TAD68" s="29"/>
      <c r="TAE68" s="29"/>
      <c r="TAF68" s="29"/>
      <c r="TAG68" s="29"/>
      <c r="TAH68" s="29"/>
      <c r="TAI68" s="29"/>
      <c r="TAJ68" s="29"/>
      <c r="TAK68" s="29"/>
      <c r="TAL68" s="29"/>
      <c r="TAM68" s="29"/>
      <c r="TAN68" s="29"/>
      <c r="TAO68" s="29"/>
      <c r="TAP68" s="29"/>
      <c r="TAQ68" s="29"/>
      <c r="TAR68" s="29"/>
      <c r="TAS68" s="29"/>
      <c r="TAT68" s="29"/>
      <c r="TAU68" s="29"/>
      <c r="TAV68" s="29"/>
      <c r="TAW68" s="29"/>
      <c r="TAX68" s="29"/>
      <c r="TAY68" s="29"/>
      <c r="TAZ68" s="29"/>
      <c r="TBA68" s="29"/>
      <c r="TBB68" s="29"/>
      <c r="TBC68" s="29"/>
      <c r="TBD68" s="29"/>
      <c r="TBE68" s="29"/>
      <c r="TBF68" s="29"/>
      <c r="TBG68" s="29"/>
      <c r="TBH68" s="29"/>
      <c r="TBI68" s="29"/>
      <c r="TBJ68" s="29"/>
      <c r="TBK68" s="29"/>
      <c r="TBL68" s="29"/>
      <c r="TBM68" s="29"/>
      <c r="TBN68" s="29"/>
      <c r="TBO68" s="29"/>
      <c r="TBP68" s="29"/>
      <c r="TBQ68" s="29"/>
      <c r="TBR68" s="29"/>
      <c r="TBS68" s="29"/>
      <c r="TBT68" s="29"/>
      <c r="TBU68" s="29"/>
      <c r="TBV68" s="29"/>
      <c r="TBW68" s="29"/>
      <c r="TBX68" s="29"/>
      <c r="TBY68" s="29"/>
      <c r="TBZ68" s="29"/>
      <c r="TCA68" s="29"/>
      <c r="TCB68" s="29"/>
      <c r="TCC68" s="29"/>
      <c r="TCD68" s="29"/>
      <c r="TCE68" s="29"/>
      <c r="TCF68" s="29"/>
      <c r="TCG68" s="29"/>
      <c r="TCH68" s="29"/>
      <c r="TCI68" s="29"/>
      <c r="TCJ68" s="29"/>
      <c r="TCK68" s="29"/>
      <c r="TCL68" s="29"/>
      <c r="TCM68" s="29"/>
      <c r="TCN68" s="29"/>
      <c r="TCO68" s="29"/>
      <c r="TCP68" s="29"/>
      <c r="TCQ68" s="29"/>
      <c r="TCR68" s="29"/>
      <c r="TCS68" s="29"/>
      <c r="TCT68" s="29"/>
      <c r="TCU68" s="29"/>
      <c r="TCV68" s="29"/>
      <c r="TCW68" s="29"/>
      <c r="TCX68" s="29"/>
      <c r="TCY68" s="29"/>
      <c r="TCZ68" s="29"/>
      <c r="TDA68" s="29"/>
      <c r="TDB68" s="29"/>
      <c r="TDC68" s="29"/>
      <c r="TDD68" s="29"/>
      <c r="TDE68" s="29"/>
      <c r="TDF68" s="29"/>
      <c r="TDG68" s="29"/>
      <c r="TDH68" s="29"/>
      <c r="TDI68" s="29"/>
      <c r="TDJ68" s="29"/>
      <c r="TDK68" s="29"/>
      <c r="TDL68" s="29"/>
      <c r="TDM68" s="29"/>
      <c r="TDN68" s="29"/>
      <c r="TDO68" s="29"/>
      <c r="TDP68" s="29"/>
      <c r="TDQ68" s="29"/>
      <c r="TDR68" s="29"/>
      <c r="TDS68" s="29"/>
      <c r="TDT68" s="29"/>
      <c r="TDU68" s="29"/>
      <c r="TDV68" s="29"/>
      <c r="TDW68" s="29"/>
      <c r="TDX68" s="29"/>
      <c r="TDY68" s="29"/>
      <c r="TDZ68" s="29"/>
      <c r="TEA68" s="29"/>
      <c r="TEB68" s="29"/>
      <c r="TEC68" s="29"/>
      <c r="TED68" s="29"/>
      <c r="TEE68" s="29"/>
      <c r="TEF68" s="29"/>
      <c r="TEG68" s="29"/>
      <c r="TEH68" s="29"/>
      <c r="TEI68" s="29"/>
      <c r="TEJ68" s="29"/>
      <c r="TEK68" s="29"/>
      <c r="TEL68" s="29"/>
      <c r="TEM68" s="29"/>
      <c r="TEN68" s="29"/>
      <c r="TEO68" s="29"/>
      <c r="TEP68" s="29"/>
      <c r="TEQ68" s="29"/>
      <c r="TER68" s="29"/>
      <c r="TES68" s="29"/>
      <c r="TET68" s="29"/>
      <c r="TEU68" s="29"/>
      <c r="TEV68" s="29"/>
      <c r="TEW68" s="29"/>
      <c r="TEX68" s="29"/>
      <c r="TEY68" s="29"/>
      <c r="TEZ68" s="29"/>
      <c r="TFA68" s="29"/>
      <c r="TFB68" s="29"/>
      <c r="TFC68" s="29"/>
      <c r="TFD68" s="29"/>
      <c r="TFE68" s="29"/>
      <c r="TFF68" s="29"/>
      <c r="TFG68" s="29"/>
      <c r="TFH68" s="29"/>
      <c r="TFI68" s="29"/>
      <c r="TFJ68" s="29"/>
      <c r="TFK68" s="29"/>
      <c r="TFL68" s="29"/>
      <c r="TFM68" s="29"/>
      <c r="TFN68" s="29"/>
      <c r="TFO68" s="29"/>
      <c r="TFP68" s="29"/>
      <c r="TFQ68" s="29"/>
      <c r="TFR68" s="29"/>
      <c r="TFS68" s="29"/>
      <c r="TFT68" s="29"/>
      <c r="TFU68" s="29"/>
      <c r="TFV68" s="29"/>
      <c r="TFW68" s="29"/>
      <c r="TFX68" s="29"/>
      <c r="TFY68" s="29"/>
      <c r="TFZ68" s="29"/>
      <c r="TGA68" s="29"/>
      <c r="TGB68" s="29"/>
      <c r="TGC68" s="29"/>
      <c r="TGD68" s="29"/>
      <c r="TGE68" s="29"/>
      <c r="TGF68" s="29"/>
      <c r="TGG68" s="29"/>
      <c r="TGH68" s="29"/>
      <c r="TGI68" s="29"/>
      <c r="TGJ68" s="29"/>
      <c r="TGK68" s="29"/>
      <c r="TGL68" s="29"/>
      <c r="TGM68" s="29"/>
      <c r="TGN68" s="29"/>
      <c r="TGO68" s="29"/>
      <c r="TGP68" s="29"/>
      <c r="TGQ68" s="29"/>
      <c r="TGR68" s="29"/>
      <c r="TGS68" s="29"/>
      <c r="TGT68" s="29"/>
      <c r="TGU68" s="29"/>
      <c r="TGV68" s="29"/>
      <c r="TGW68" s="29"/>
      <c r="TGX68" s="29"/>
      <c r="TGY68" s="29"/>
      <c r="TGZ68" s="29"/>
      <c r="THA68" s="29"/>
      <c r="THB68" s="29"/>
      <c r="THC68" s="29"/>
      <c r="THD68" s="29"/>
      <c r="THE68" s="29"/>
      <c r="THF68" s="29"/>
      <c r="THG68" s="29"/>
      <c r="THH68" s="29"/>
      <c r="THI68" s="29"/>
      <c r="THJ68" s="29"/>
      <c r="THK68" s="29"/>
      <c r="THL68" s="29"/>
      <c r="THM68" s="29"/>
      <c r="THN68" s="29"/>
      <c r="THO68" s="29"/>
      <c r="THP68" s="29"/>
      <c r="THQ68" s="29"/>
      <c r="THR68" s="29"/>
      <c r="THS68" s="29"/>
      <c r="THT68" s="29"/>
      <c r="THU68" s="29"/>
      <c r="THV68" s="29"/>
      <c r="THW68" s="29"/>
      <c r="THX68" s="29"/>
      <c r="THY68" s="29"/>
      <c r="THZ68" s="29"/>
      <c r="TIA68" s="29"/>
      <c r="TIB68" s="29"/>
      <c r="TIC68" s="29"/>
      <c r="TID68" s="29"/>
      <c r="TIE68" s="29"/>
      <c r="TIF68" s="29"/>
      <c r="TIG68" s="29"/>
      <c r="TIH68" s="29"/>
      <c r="TII68" s="29"/>
      <c r="TIJ68" s="29"/>
      <c r="TIK68" s="29"/>
      <c r="TIL68" s="29"/>
      <c r="TIM68" s="29"/>
      <c r="TIN68" s="29"/>
      <c r="TIO68" s="29"/>
      <c r="TIP68" s="29"/>
      <c r="TIQ68" s="29"/>
      <c r="TIR68" s="29"/>
      <c r="TIS68" s="29"/>
      <c r="TIT68" s="29"/>
      <c r="TIU68" s="29"/>
      <c r="TIV68" s="29"/>
      <c r="TIW68" s="29"/>
      <c r="TIX68" s="29"/>
      <c r="TIY68" s="29"/>
      <c r="TIZ68" s="29"/>
      <c r="TJA68" s="29"/>
      <c r="TJB68" s="29"/>
      <c r="TJC68" s="29"/>
      <c r="TJD68" s="29"/>
      <c r="TJE68" s="29"/>
      <c r="TJF68" s="29"/>
      <c r="TJG68" s="29"/>
      <c r="TJH68" s="29"/>
      <c r="TJI68" s="29"/>
      <c r="TJJ68" s="29"/>
      <c r="TJK68" s="29"/>
      <c r="TJL68" s="29"/>
      <c r="TJM68" s="29"/>
      <c r="TJN68" s="29"/>
      <c r="TJO68" s="29"/>
      <c r="TJP68" s="29"/>
      <c r="TJQ68" s="29"/>
      <c r="TJR68" s="29"/>
      <c r="TJS68" s="29"/>
      <c r="TJT68" s="29"/>
      <c r="TJU68" s="29"/>
      <c r="TJV68" s="29"/>
      <c r="TJW68" s="29"/>
      <c r="TJX68" s="29"/>
      <c r="TJY68" s="29"/>
      <c r="TJZ68" s="29"/>
      <c r="TKA68" s="29"/>
      <c r="TKB68" s="29"/>
      <c r="TKC68" s="29"/>
      <c r="TKD68" s="29"/>
      <c r="TKE68" s="29"/>
      <c r="TKF68" s="29"/>
      <c r="TKG68" s="29"/>
      <c r="TKH68" s="29"/>
      <c r="TKI68" s="29"/>
      <c r="TKJ68" s="29"/>
      <c r="TKK68" s="29"/>
      <c r="TKL68" s="29"/>
      <c r="TKM68" s="29"/>
      <c r="TKN68" s="29"/>
      <c r="TKO68" s="29"/>
      <c r="TKP68" s="29"/>
      <c r="TKQ68" s="29"/>
      <c r="TKR68" s="29"/>
      <c r="TKS68" s="29"/>
      <c r="TKT68" s="29"/>
      <c r="TKU68" s="29"/>
      <c r="TKV68" s="29"/>
      <c r="TKW68" s="29"/>
      <c r="TKX68" s="29"/>
      <c r="TKY68" s="29"/>
      <c r="TKZ68" s="29"/>
      <c r="TLA68" s="29"/>
      <c r="TLB68" s="29"/>
      <c r="TLC68" s="29"/>
      <c r="TLD68" s="29"/>
      <c r="TLE68" s="29"/>
      <c r="TLF68" s="29"/>
      <c r="TLG68" s="29"/>
      <c r="TLH68" s="29"/>
      <c r="TLI68" s="29"/>
      <c r="TLJ68" s="29"/>
      <c r="TLK68" s="29"/>
      <c r="TLL68" s="29"/>
      <c r="TLM68" s="29"/>
      <c r="TLN68" s="29"/>
      <c r="TLO68" s="29"/>
      <c r="TLP68" s="29"/>
      <c r="TLQ68" s="29"/>
      <c r="TLR68" s="29"/>
      <c r="TLS68" s="29"/>
      <c r="TLT68" s="29"/>
      <c r="TLU68" s="29"/>
      <c r="TLV68" s="29"/>
      <c r="TLW68" s="29"/>
      <c r="TLX68" s="29"/>
      <c r="TLY68" s="29"/>
      <c r="TLZ68" s="29"/>
      <c r="TMA68" s="29"/>
      <c r="TMB68" s="29"/>
      <c r="TMC68" s="29"/>
      <c r="TMD68" s="29"/>
      <c r="TME68" s="29"/>
      <c r="TMF68" s="29"/>
      <c r="TMG68" s="29"/>
      <c r="TMH68" s="29"/>
      <c r="TMI68" s="29"/>
      <c r="TMJ68" s="29"/>
      <c r="TMK68" s="29"/>
      <c r="TML68" s="29"/>
      <c r="TMM68" s="29"/>
      <c r="TMN68" s="29"/>
      <c r="TMO68" s="29"/>
      <c r="TMP68" s="29"/>
      <c r="TMQ68" s="29"/>
      <c r="TMR68" s="29"/>
      <c r="TMS68" s="29"/>
      <c r="TMT68" s="29"/>
      <c r="TMU68" s="29"/>
      <c r="TMV68" s="29"/>
      <c r="TMW68" s="29"/>
      <c r="TMX68" s="29"/>
      <c r="TMY68" s="29"/>
      <c r="TMZ68" s="29"/>
      <c r="TNA68" s="29"/>
      <c r="TNB68" s="29"/>
      <c r="TNC68" s="29"/>
      <c r="TND68" s="29"/>
      <c r="TNE68" s="29"/>
      <c r="TNF68" s="29"/>
      <c r="TNG68" s="29"/>
      <c r="TNH68" s="29"/>
      <c r="TNI68" s="29"/>
      <c r="TNJ68" s="29"/>
      <c r="TNK68" s="29"/>
      <c r="TNL68" s="29"/>
      <c r="TNM68" s="29"/>
      <c r="TNN68" s="29"/>
      <c r="TNO68" s="29"/>
      <c r="TNP68" s="29"/>
      <c r="TNQ68" s="29"/>
      <c r="TNR68" s="29"/>
      <c r="TNS68" s="29"/>
      <c r="TNT68" s="29"/>
      <c r="TNU68" s="29"/>
      <c r="TNV68" s="29"/>
      <c r="TNW68" s="29"/>
      <c r="TNX68" s="29"/>
      <c r="TNY68" s="29"/>
      <c r="TNZ68" s="29"/>
      <c r="TOA68" s="29"/>
      <c r="TOB68" s="29"/>
      <c r="TOC68" s="29"/>
      <c r="TOD68" s="29"/>
      <c r="TOE68" s="29"/>
      <c r="TOF68" s="29"/>
      <c r="TOG68" s="29"/>
      <c r="TOH68" s="29"/>
      <c r="TOI68" s="29"/>
      <c r="TOJ68" s="29"/>
      <c r="TOK68" s="29"/>
      <c r="TOL68" s="29"/>
      <c r="TOM68" s="29"/>
      <c r="TON68" s="29"/>
      <c r="TOO68" s="29"/>
      <c r="TOP68" s="29"/>
      <c r="TOQ68" s="29"/>
      <c r="TOR68" s="29"/>
      <c r="TOS68" s="29"/>
      <c r="TOT68" s="29"/>
      <c r="TOU68" s="29"/>
      <c r="TOV68" s="29"/>
      <c r="TOW68" s="29"/>
      <c r="TOX68" s="29"/>
      <c r="TOY68" s="29"/>
      <c r="TOZ68" s="29"/>
      <c r="TPA68" s="29"/>
      <c r="TPB68" s="29"/>
      <c r="TPC68" s="29"/>
      <c r="TPD68" s="29"/>
      <c r="TPE68" s="29"/>
      <c r="TPF68" s="29"/>
      <c r="TPG68" s="29"/>
      <c r="TPH68" s="29"/>
      <c r="TPI68" s="29"/>
      <c r="TPJ68" s="29"/>
      <c r="TPK68" s="29"/>
      <c r="TPL68" s="29"/>
      <c r="TPM68" s="29"/>
      <c r="TPN68" s="29"/>
      <c r="TPO68" s="29"/>
      <c r="TPP68" s="29"/>
      <c r="TPQ68" s="29"/>
      <c r="TPR68" s="29"/>
      <c r="TPS68" s="29"/>
      <c r="TPT68" s="29"/>
      <c r="TPU68" s="29"/>
      <c r="TPV68" s="29"/>
      <c r="TPW68" s="29"/>
      <c r="TPX68" s="29"/>
      <c r="TPY68" s="29"/>
      <c r="TPZ68" s="29"/>
      <c r="TQA68" s="29"/>
      <c r="TQB68" s="29"/>
      <c r="TQC68" s="29"/>
      <c r="TQD68" s="29"/>
      <c r="TQE68" s="29"/>
      <c r="TQF68" s="29"/>
      <c r="TQG68" s="29"/>
      <c r="TQH68" s="29"/>
      <c r="TQI68" s="29"/>
      <c r="TQJ68" s="29"/>
      <c r="TQK68" s="29"/>
      <c r="TQL68" s="29"/>
      <c r="TQM68" s="29"/>
      <c r="TQN68" s="29"/>
      <c r="TQO68" s="29"/>
      <c r="TQP68" s="29"/>
      <c r="TQQ68" s="29"/>
      <c r="TQR68" s="29"/>
      <c r="TQS68" s="29"/>
      <c r="TQT68" s="29"/>
      <c r="TQU68" s="29"/>
      <c r="TQV68" s="29"/>
      <c r="TQW68" s="29"/>
      <c r="TQX68" s="29"/>
      <c r="TQY68" s="29"/>
      <c r="TQZ68" s="29"/>
      <c r="TRA68" s="29"/>
      <c r="TRB68" s="29"/>
      <c r="TRC68" s="29"/>
      <c r="TRD68" s="29"/>
      <c r="TRE68" s="29"/>
      <c r="TRF68" s="29"/>
      <c r="TRG68" s="29"/>
      <c r="TRH68" s="29"/>
      <c r="TRI68" s="29"/>
      <c r="TRJ68" s="29"/>
      <c r="TRK68" s="29"/>
      <c r="TRL68" s="29"/>
      <c r="TRM68" s="29"/>
      <c r="TRN68" s="29"/>
      <c r="TRO68" s="29"/>
      <c r="TRP68" s="29"/>
      <c r="TRQ68" s="29"/>
      <c r="TRR68" s="29"/>
      <c r="TRS68" s="29"/>
      <c r="TRT68" s="29"/>
      <c r="TRU68" s="29"/>
      <c r="TRV68" s="29"/>
      <c r="TRW68" s="29"/>
      <c r="TRX68" s="29"/>
      <c r="TRY68" s="29"/>
      <c r="TRZ68" s="29"/>
      <c r="TSA68" s="29"/>
      <c r="TSB68" s="29"/>
      <c r="TSC68" s="29"/>
      <c r="TSD68" s="29"/>
      <c r="TSE68" s="29"/>
      <c r="TSF68" s="29"/>
      <c r="TSG68" s="29"/>
      <c r="TSH68" s="29"/>
      <c r="TSI68" s="29"/>
      <c r="TSJ68" s="29"/>
      <c r="TSK68" s="29"/>
      <c r="TSL68" s="29"/>
      <c r="TSM68" s="29"/>
      <c r="TSN68" s="29"/>
      <c r="TSO68" s="29"/>
      <c r="TSP68" s="29"/>
      <c r="TSQ68" s="29"/>
      <c r="TSR68" s="29"/>
      <c r="TSS68" s="29"/>
      <c r="TST68" s="29"/>
      <c r="TSU68" s="29"/>
      <c r="TSV68" s="29"/>
      <c r="TSW68" s="29"/>
      <c r="TSX68" s="29"/>
      <c r="TSY68" s="29"/>
      <c r="TSZ68" s="29"/>
      <c r="TTA68" s="29"/>
      <c r="TTB68" s="29"/>
      <c r="TTC68" s="29"/>
      <c r="TTD68" s="29"/>
      <c r="TTE68" s="29"/>
      <c r="TTF68" s="29"/>
      <c r="TTG68" s="29"/>
      <c r="TTH68" s="29"/>
      <c r="TTI68" s="29"/>
      <c r="TTJ68" s="29"/>
      <c r="TTK68" s="29"/>
      <c r="TTL68" s="29"/>
      <c r="TTM68" s="29"/>
      <c r="TTN68" s="29"/>
      <c r="TTO68" s="29"/>
      <c r="TTP68" s="29"/>
      <c r="TTQ68" s="29"/>
      <c r="TTR68" s="29"/>
      <c r="TTS68" s="29"/>
      <c r="TTT68" s="29"/>
      <c r="TTU68" s="29"/>
      <c r="TTV68" s="29"/>
      <c r="TTW68" s="29"/>
      <c r="TTX68" s="29"/>
      <c r="TTY68" s="29"/>
      <c r="TTZ68" s="29"/>
      <c r="TUA68" s="29"/>
      <c r="TUB68" s="29"/>
      <c r="TUC68" s="29"/>
      <c r="TUD68" s="29"/>
      <c r="TUE68" s="29"/>
      <c r="TUF68" s="29"/>
      <c r="TUG68" s="29"/>
      <c r="TUH68" s="29"/>
      <c r="TUI68" s="29"/>
      <c r="TUJ68" s="29"/>
      <c r="TUK68" s="29"/>
      <c r="TUL68" s="29"/>
      <c r="TUM68" s="29"/>
      <c r="TUN68" s="29"/>
      <c r="TUO68" s="29"/>
      <c r="TUP68" s="29"/>
      <c r="TUQ68" s="29"/>
      <c r="TUR68" s="29"/>
      <c r="TUS68" s="29"/>
      <c r="TUT68" s="29"/>
      <c r="TUU68" s="29"/>
      <c r="TUV68" s="29"/>
      <c r="TUW68" s="29"/>
      <c r="TUX68" s="29"/>
      <c r="TUY68" s="29"/>
      <c r="TUZ68" s="29"/>
      <c r="TVA68" s="29"/>
      <c r="TVB68" s="29"/>
      <c r="TVC68" s="29"/>
      <c r="TVD68" s="29"/>
      <c r="TVE68" s="29"/>
      <c r="TVF68" s="29"/>
      <c r="TVG68" s="29"/>
      <c r="TVH68" s="29"/>
      <c r="TVI68" s="29"/>
      <c r="TVJ68" s="29"/>
      <c r="TVK68" s="29"/>
      <c r="TVL68" s="29"/>
      <c r="TVM68" s="29"/>
      <c r="TVN68" s="29"/>
      <c r="TVO68" s="29"/>
      <c r="TVP68" s="29"/>
      <c r="TVQ68" s="29"/>
      <c r="TVR68" s="29"/>
      <c r="TVS68" s="29"/>
      <c r="TVT68" s="29"/>
      <c r="TVU68" s="29"/>
      <c r="TVV68" s="29"/>
      <c r="TVW68" s="29"/>
      <c r="TVX68" s="29"/>
      <c r="TVY68" s="29"/>
      <c r="TVZ68" s="29"/>
      <c r="TWA68" s="29"/>
      <c r="TWB68" s="29"/>
      <c r="TWC68" s="29"/>
      <c r="TWD68" s="29"/>
      <c r="TWE68" s="29"/>
      <c r="TWF68" s="29"/>
      <c r="TWG68" s="29"/>
      <c r="TWH68" s="29"/>
      <c r="TWI68" s="29"/>
      <c r="TWJ68" s="29"/>
      <c r="TWK68" s="29"/>
      <c r="TWL68" s="29"/>
      <c r="TWM68" s="29"/>
      <c r="TWN68" s="29"/>
      <c r="TWO68" s="29"/>
      <c r="TWP68" s="29"/>
      <c r="TWQ68" s="29"/>
      <c r="TWR68" s="29"/>
      <c r="TWS68" s="29"/>
      <c r="TWT68" s="29"/>
      <c r="TWU68" s="29"/>
      <c r="TWV68" s="29"/>
      <c r="TWW68" s="29"/>
      <c r="TWX68" s="29"/>
      <c r="TWY68" s="29"/>
      <c r="TWZ68" s="29"/>
      <c r="TXA68" s="29"/>
      <c r="TXB68" s="29"/>
      <c r="TXC68" s="29"/>
      <c r="TXD68" s="29"/>
      <c r="TXE68" s="29"/>
      <c r="TXF68" s="29"/>
      <c r="TXG68" s="29"/>
      <c r="TXH68" s="29"/>
      <c r="TXI68" s="29"/>
      <c r="TXJ68" s="29"/>
      <c r="TXK68" s="29"/>
      <c r="TXL68" s="29"/>
      <c r="TXM68" s="29"/>
      <c r="TXN68" s="29"/>
      <c r="TXO68" s="29"/>
      <c r="TXP68" s="29"/>
      <c r="TXQ68" s="29"/>
      <c r="TXR68" s="29"/>
      <c r="TXS68" s="29"/>
      <c r="TXT68" s="29"/>
      <c r="TXU68" s="29"/>
      <c r="TXV68" s="29"/>
      <c r="TXW68" s="29"/>
      <c r="TXX68" s="29"/>
      <c r="TXY68" s="29"/>
      <c r="TXZ68" s="29"/>
      <c r="TYA68" s="29"/>
      <c r="TYB68" s="29"/>
      <c r="TYC68" s="29"/>
      <c r="TYD68" s="29"/>
      <c r="TYE68" s="29"/>
      <c r="TYF68" s="29"/>
      <c r="TYG68" s="29"/>
      <c r="TYH68" s="29"/>
      <c r="TYI68" s="29"/>
      <c r="TYJ68" s="29"/>
      <c r="TYK68" s="29"/>
      <c r="TYL68" s="29"/>
      <c r="TYM68" s="29"/>
      <c r="TYN68" s="29"/>
      <c r="TYO68" s="29"/>
      <c r="TYP68" s="29"/>
      <c r="TYQ68" s="29"/>
      <c r="TYR68" s="29"/>
      <c r="TYS68" s="29"/>
      <c r="TYT68" s="29"/>
      <c r="TYU68" s="29"/>
      <c r="TYV68" s="29"/>
      <c r="TYW68" s="29"/>
      <c r="TYX68" s="29"/>
      <c r="TYY68" s="29"/>
      <c r="TYZ68" s="29"/>
      <c r="TZA68" s="29"/>
      <c r="TZB68" s="29"/>
      <c r="TZC68" s="29"/>
      <c r="TZD68" s="29"/>
      <c r="TZE68" s="29"/>
      <c r="TZF68" s="29"/>
      <c r="TZG68" s="29"/>
      <c r="TZH68" s="29"/>
      <c r="TZI68" s="29"/>
      <c r="TZJ68" s="29"/>
      <c r="TZK68" s="29"/>
      <c r="TZL68" s="29"/>
      <c r="TZM68" s="29"/>
      <c r="TZN68" s="29"/>
      <c r="TZO68" s="29"/>
      <c r="TZP68" s="29"/>
      <c r="TZQ68" s="29"/>
      <c r="TZR68" s="29"/>
      <c r="TZS68" s="29"/>
      <c r="TZT68" s="29"/>
      <c r="TZU68" s="29"/>
      <c r="TZV68" s="29"/>
      <c r="TZW68" s="29"/>
      <c r="TZX68" s="29"/>
      <c r="TZY68" s="29"/>
      <c r="TZZ68" s="29"/>
      <c r="UAA68" s="29"/>
      <c r="UAB68" s="29"/>
      <c r="UAC68" s="29"/>
      <c r="UAD68" s="29"/>
      <c r="UAE68" s="29"/>
      <c r="UAF68" s="29"/>
      <c r="UAG68" s="29"/>
      <c r="UAH68" s="29"/>
      <c r="UAI68" s="29"/>
      <c r="UAJ68" s="29"/>
      <c r="UAK68" s="29"/>
      <c r="UAL68" s="29"/>
      <c r="UAM68" s="29"/>
      <c r="UAN68" s="29"/>
      <c r="UAO68" s="29"/>
      <c r="UAP68" s="29"/>
      <c r="UAQ68" s="29"/>
      <c r="UAR68" s="29"/>
      <c r="UAS68" s="29"/>
      <c r="UAT68" s="29"/>
      <c r="UAU68" s="29"/>
      <c r="UAV68" s="29"/>
      <c r="UAW68" s="29"/>
      <c r="UAX68" s="29"/>
      <c r="UAY68" s="29"/>
      <c r="UAZ68" s="29"/>
      <c r="UBA68" s="29"/>
      <c r="UBB68" s="29"/>
      <c r="UBC68" s="29"/>
      <c r="UBD68" s="29"/>
      <c r="UBE68" s="29"/>
      <c r="UBF68" s="29"/>
      <c r="UBG68" s="29"/>
      <c r="UBH68" s="29"/>
      <c r="UBI68" s="29"/>
      <c r="UBJ68" s="29"/>
      <c r="UBK68" s="29"/>
      <c r="UBL68" s="29"/>
      <c r="UBM68" s="29"/>
      <c r="UBN68" s="29"/>
      <c r="UBO68" s="29"/>
      <c r="UBP68" s="29"/>
      <c r="UBQ68" s="29"/>
      <c r="UBR68" s="29"/>
      <c r="UBS68" s="29"/>
      <c r="UBT68" s="29"/>
      <c r="UBU68" s="29"/>
      <c r="UBV68" s="29"/>
      <c r="UBW68" s="29"/>
      <c r="UBX68" s="29"/>
      <c r="UBY68" s="29"/>
      <c r="UBZ68" s="29"/>
      <c r="UCA68" s="29"/>
      <c r="UCB68" s="29"/>
      <c r="UCC68" s="29"/>
      <c r="UCD68" s="29"/>
      <c r="UCE68" s="29"/>
      <c r="UCF68" s="29"/>
      <c r="UCG68" s="29"/>
      <c r="UCH68" s="29"/>
      <c r="UCI68" s="29"/>
      <c r="UCJ68" s="29"/>
      <c r="UCK68" s="29"/>
      <c r="UCL68" s="29"/>
      <c r="UCM68" s="29"/>
      <c r="UCN68" s="29"/>
      <c r="UCO68" s="29"/>
      <c r="UCP68" s="29"/>
      <c r="UCQ68" s="29"/>
      <c r="UCR68" s="29"/>
      <c r="UCS68" s="29"/>
      <c r="UCT68" s="29"/>
      <c r="UCU68" s="29"/>
      <c r="UCV68" s="29"/>
      <c r="UCW68" s="29"/>
      <c r="UCX68" s="29"/>
      <c r="UCY68" s="29"/>
      <c r="UCZ68" s="29"/>
      <c r="UDA68" s="29"/>
      <c r="UDB68" s="29"/>
      <c r="UDC68" s="29"/>
      <c r="UDD68" s="29"/>
      <c r="UDE68" s="29"/>
      <c r="UDF68" s="29"/>
      <c r="UDG68" s="29"/>
      <c r="UDH68" s="29"/>
      <c r="UDI68" s="29"/>
      <c r="UDJ68" s="29"/>
      <c r="UDK68" s="29"/>
      <c r="UDL68" s="29"/>
      <c r="UDM68" s="29"/>
      <c r="UDN68" s="29"/>
      <c r="UDO68" s="29"/>
      <c r="UDP68" s="29"/>
      <c r="UDQ68" s="29"/>
      <c r="UDR68" s="29"/>
      <c r="UDS68" s="29"/>
      <c r="UDT68" s="29"/>
      <c r="UDU68" s="29"/>
      <c r="UDV68" s="29"/>
      <c r="UDW68" s="29"/>
      <c r="UDX68" s="29"/>
      <c r="UDY68" s="29"/>
      <c r="UDZ68" s="29"/>
      <c r="UEA68" s="29"/>
      <c r="UEB68" s="29"/>
      <c r="UEC68" s="29"/>
      <c r="UED68" s="29"/>
      <c r="UEE68" s="29"/>
      <c r="UEF68" s="29"/>
      <c r="UEG68" s="29"/>
      <c r="UEH68" s="29"/>
      <c r="UEI68" s="29"/>
      <c r="UEJ68" s="29"/>
      <c r="UEK68" s="29"/>
      <c r="UEL68" s="29"/>
      <c r="UEM68" s="29"/>
      <c r="UEN68" s="29"/>
      <c r="UEO68" s="29"/>
      <c r="UEP68" s="29"/>
      <c r="UEQ68" s="29"/>
      <c r="UER68" s="29"/>
      <c r="UES68" s="29"/>
      <c r="UET68" s="29"/>
      <c r="UEU68" s="29"/>
      <c r="UEV68" s="29"/>
      <c r="UEW68" s="29"/>
      <c r="UEX68" s="29"/>
      <c r="UEY68" s="29"/>
      <c r="UEZ68" s="29"/>
      <c r="UFA68" s="29"/>
      <c r="UFB68" s="29"/>
      <c r="UFC68" s="29"/>
      <c r="UFD68" s="29"/>
      <c r="UFE68" s="29"/>
      <c r="UFF68" s="29"/>
      <c r="UFG68" s="29"/>
      <c r="UFH68" s="29"/>
      <c r="UFI68" s="29"/>
      <c r="UFJ68" s="29"/>
      <c r="UFK68" s="29"/>
      <c r="UFL68" s="29"/>
      <c r="UFM68" s="29"/>
      <c r="UFN68" s="29"/>
      <c r="UFO68" s="29"/>
      <c r="UFP68" s="29"/>
      <c r="UFQ68" s="29"/>
      <c r="UFR68" s="29"/>
      <c r="UFS68" s="29"/>
      <c r="UFT68" s="29"/>
      <c r="UFU68" s="29"/>
      <c r="UFV68" s="29"/>
      <c r="UFW68" s="29"/>
      <c r="UFX68" s="29"/>
      <c r="UFY68" s="29"/>
      <c r="UFZ68" s="29"/>
      <c r="UGA68" s="29"/>
      <c r="UGB68" s="29"/>
      <c r="UGC68" s="29"/>
      <c r="UGD68" s="29"/>
      <c r="UGE68" s="29"/>
      <c r="UGF68" s="29"/>
      <c r="UGG68" s="29"/>
      <c r="UGH68" s="29"/>
      <c r="UGI68" s="29"/>
      <c r="UGJ68" s="29"/>
      <c r="UGK68" s="29"/>
      <c r="UGL68" s="29"/>
      <c r="UGM68" s="29"/>
      <c r="UGN68" s="29"/>
      <c r="UGO68" s="29"/>
      <c r="UGP68" s="29"/>
      <c r="UGQ68" s="29"/>
      <c r="UGR68" s="29"/>
      <c r="UGS68" s="29"/>
      <c r="UGT68" s="29"/>
      <c r="UGU68" s="29"/>
      <c r="UGV68" s="29"/>
      <c r="UGW68" s="29"/>
      <c r="UGX68" s="29"/>
      <c r="UGY68" s="29"/>
      <c r="UGZ68" s="29"/>
      <c r="UHA68" s="29"/>
      <c r="UHB68" s="29"/>
      <c r="UHC68" s="29"/>
      <c r="UHD68" s="29"/>
      <c r="UHE68" s="29"/>
      <c r="UHF68" s="29"/>
      <c r="UHG68" s="29"/>
      <c r="UHH68" s="29"/>
      <c r="UHI68" s="29"/>
      <c r="UHJ68" s="29"/>
      <c r="UHK68" s="29"/>
      <c r="UHL68" s="29"/>
      <c r="UHM68" s="29"/>
      <c r="UHN68" s="29"/>
      <c r="UHO68" s="29"/>
      <c r="UHP68" s="29"/>
      <c r="UHQ68" s="29"/>
      <c r="UHR68" s="29"/>
      <c r="UHS68" s="29"/>
      <c r="UHT68" s="29"/>
      <c r="UHU68" s="29"/>
      <c r="UHV68" s="29"/>
      <c r="UHW68" s="29"/>
      <c r="UHX68" s="29"/>
      <c r="UHY68" s="29"/>
      <c r="UHZ68" s="29"/>
      <c r="UIA68" s="29"/>
      <c r="UIB68" s="29"/>
      <c r="UIC68" s="29"/>
      <c r="UID68" s="29"/>
      <c r="UIE68" s="29"/>
      <c r="UIF68" s="29"/>
      <c r="UIG68" s="29"/>
      <c r="UIH68" s="29"/>
      <c r="UII68" s="29"/>
      <c r="UIJ68" s="29"/>
      <c r="UIK68" s="29"/>
      <c r="UIL68" s="29"/>
      <c r="UIM68" s="29"/>
      <c r="UIN68" s="29"/>
      <c r="UIO68" s="29"/>
      <c r="UIP68" s="29"/>
      <c r="UIQ68" s="29"/>
      <c r="UIR68" s="29"/>
      <c r="UIS68" s="29"/>
      <c r="UIT68" s="29"/>
      <c r="UIU68" s="29"/>
      <c r="UIV68" s="29"/>
      <c r="UIW68" s="29"/>
      <c r="UIX68" s="29"/>
      <c r="UIY68" s="29"/>
      <c r="UIZ68" s="29"/>
      <c r="UJA68" s="29"/>
      <c r="UJB68" s="29"/>
      <c r="UJC68" s="29"/>
      <c r="UJD68" s="29"/>
      <c r="UJE68" s="29"/>
      <c r="UJF68" s="29"/>
      <c r="UJG68" s="29"/>
      <c r="UJH68" s="29"/>
      <c r="UJI68" s="29"/>
      <c r="UJJ68" s="29"/>
      <c r="UJK68" s="29"/>
      <c r="UJL68" s="29"/>
      <c r="UJM68" s="29"/>
      <c r="UJN68" s="29"/>
      <c r="UJO68" s="29"/>
      <c r="UJP68" s="29"/>
      <c r="UJQ68" s="29"/>
      <c r="UJR68" s="29"/>
      <c r="UJS68" s="29"/>
      <c r="UJT68" s="29"/>
      <c r="UJU68" s="29"/>
      <c r="UJV68" s="29"/>
      <c r="UJW68" s="29"/>
      <c r="UJX68" s="29"/>
      <c r="UJY68" s="29"/>
      <c r="UJZ68" s="29"/>
      <c r="UKA68" s="29"/>
      <c r="UKB68" s="29"/>
      <c r="UKC68" s="29"/>
      <c r="UKD68" s="29"/>
      <c r="UKE68" s="29"/>
      <c r="UKF68" s="29"/>
      <c r="UKG68" s="29"/>
      <c r="UKH68" s="29"/>
      <c r="UKI68" s="29"/>
      <c r="UKJ68" s="29"/>
      <c r="UKK68" s="29"/>
      <c r="UKL68" s="29"/>
      <c r="UKM68" s="29"/>
      <c r="UKN68" s="29"/>
      <c r="UKO68" s="29"/>
      <c r="UKP68" s="29"/>
      <c r="UKQ68" s="29"/>
      <c r="UKR68" s="29"/>
      <c r="UKS68" s="29"/>
      <c r="UKT68" s="29"/>
      <c r="UKU68" s="29"/>
      <c r="UKV68" s="29"/>
      <c r="UKW68" s="29"/>
      <c r="UKX68" s="29"/>
      <c r="UKY68" s="29"/>
      <c r="UKZ68" s="29"/>
      <c r="ULA68" s="29"/>
      <c r="ULB68" s="29"/>
      <c r="ULC68" s="29"/>
      <c r="ULD68" s="29"/>
      <c r="ULE68" s="29"/>
      <c r="ULF68" s="29"/>
      <c r="ULG68" s="29"/>
      <c r="ULH68" s="29"/>
      <c r="ULI68" s="29"/>
      <c r="ULJ68" s="29"/>
      <c r="ULK68" s="29"/>
      <c r="ULL68" s="29"/>
      <c r="ULM68" s="29"/>
      <c r="ULN68" s="29"/>
      <c r="ULO68" s="29"/>
      <c r="ULP68" s="29"/>
      <c r="ULQ68" s="29"/>
      <c r="ULR68" s="29"/>
      <c r="ULS68" s="29"/>
      <c r="ULT68" s="29"/>
      <c r="ULU68" s="29"/>
      <c r="ULV68" s="29"/>
      <c r="ULW68" s="29"/>
      <c r="ULX68" s="29"/>
      <c r="ULY68" s="29"/>
      <c r="ULZ68" s="29"/>
      <c r="UMA68" s="29"/>
      <c r="UMB68" s="29"/>
      <c r="UMC68" s="29"/>
      <c r="UMD68" s="29"/>
      <c r="UME68" s="29"/>
      <c r="UMF68" s="29"/>
      <c r="UMG68" s="29"/>
      <c r="UMH68" s="29"/>
      <c r="UMI68" s="29"/>
      <c r="UMJ68" s="29"/>
      <c r="UMK68" s="29"/>
      <c r="UML68" s="29"/>
      <c r="UMM68" s="29"/>
      <c r="UMN68" s="29"/>
      <c r="UMO68" s="29"/>
      <c r="UMP68" s="29"/>
      <c r="UMQ68" s="29"/>
      <c r="UMR68" s="29"/>
      <c r="UMS68" s="29"/>
      <c r="UMT68" s="29"/>
      <c r="UMU68" s="29"/>
      <c r="UMV68" s="29"/>
      <c r="UMW68" s="29"/>
      <c r="UMX68" s="29"/>
      <c r="UMY68" s="29"/>
      <c r="UMZ68" s="29"/>
      <c r="UNA68" s="29"/>
      <c r="UNB68" s="29"/>
      <c r="UNC68" s="29"/>
      <c r="UND68" s="29"/>
      <c r="UNE68" s="29"/>
      <c r="UNF68" s="29"/>
      <c r="UNG68" s="29"/>
      <c r="UNH68" s="29"/>
      <c r="UNI68" s="29"/>
      <c r="UNJ68" s="29"/>
      <c r="UNK68" s="29"/>
      <c r="UNL68" s="29"/>
      <c r="UNM68" s="29"/>
      <c r="UNN68" s="29"/>
      <c r="UNO68" s="29"/>
      <c r="UNP68" s="29"/>
      <c r="UNQ68" s="29"/>
      <c r="UNR68" s="29"/>
      <c r="UNS68" s="29"/>
      <c r="UNT68" s="29"/>
      <c r="UNU68" s="29"/>
      <c r="UNV68" s="29"/>
      <c r="UNW68" s="29"/>
      <c r="UNX68" s="29"/>
      <c r="UNY68" s="29"/>
      <c r="UNZ68" s="29"/>
      <c r="UOA68" s="29"/>
      <c r="UOB68" s="29"/>
      <c r="UOC68" s="29"/>
      <c r="UOD68" s="29"/>
      <c r="UOE68" s="29"/>
      <c r="UOF68" s="29"/>
      <c r="UOG68" s="29"/>
      <c r="UOH68" s="29"/>
      <c r="UOI68" s="29"/>
      <c r="UOJ68" s="29"/>
      <c r="UOK68" s="29"/>
      <c r="UOL68" s="29"/>
      <c r="UOM68" s="29"/>
      <c r="UON68" s="29"/>
      <c r="UOO68" s="29"/>
      <c r="UOP68" s="29"/>
      <c r="UOQ68" s="29"/>
      <c r="UOR68" s="29"/>
      <c r="UOS68" s="29"/>
      <c r="UOT68" s="29"/>
      <c r="UOU68" s="29"/>
      <c r="UOV68" s="29"/>
      <c r="UOW68" s="29"/>
      <c r="UOX68" s="29"/>
      <c r="UOY68" s="29"/>
      <c r="UOZ68" s="29"/>
      <c r="UPA68" s="29"/>
      <c r="UPB68" s="29"/>
      <c r="UPC68" s="29"/>
      <c r="UPD68" s="29"/>
      <c r="UPE68" s="29"/>
      <c r="UPF68" s="29"/>
      <c r="UPG68" s="29"/>
      <c r="UPH68" s="29"/>
      <c r="UPI68" s="29"/>
      <c r="UPJ68" s="29"/>
      <c r="UPK68" s="29"/>
      <c r="UPL68" s="29"/>
      <c r="UPM68" s="29"/>
      <c r="UPN68" s="29"/>
      <c r="UPO68" s="29"/>
      <c r="UPP68" s="29"/>
      <c r="UPQ68" s="29"/>
      <c r="UPR68" s="29"/>
      <c r="UPS68" s="29"/>
      <c r="UPT68" s="29"/>
      <c r="UPU68" s="29"/>
      <c r="UPV68" s="29"/>
      <c r="UPW68" s="29"/>
      <c r="UPX68" s="29"/>
      <c r="UPY68" s="29"/>
      <c r="UPZ68" s="29"/>
      <c r="UQA68" s="29"/>
      <c r="UQB68" s="29"/>
      <c r="UQC68" s="29"/>
      <c r="UQD68" s="29"/>
      <c r="UQE68" s="29"/>
      <c r="UQF68" s="29"/>
      <c r="UQG68" s="29"/>
      <c r="UQH68" s="29"/>
      <c r="UQI68" s="29"/>
      <c r="UQJ68" s="29"/>
      <c r="UQK68" s="29"/>
      <c r="UQL68" s="29"/>
      <c r="UQM68" s="29"/>
      <c r="UQN68" s="29"/>
      <c r="UQO68" s="29"/>
      <c r="UQP68" s="29"/>
      <c r="UQQ68" s="29"/>
      <c r="UQR68" s="29"/>
      <c r="UQS68" s="29"/>
      <c r="UQT68" s="29"/>
      <c r="UQU68" s="29"/>
      <c r="UQV68" s="29"/>
      <c r="UQW68" s="29"/>
      <c r="UQX68" s="29"/>
      <c r="UQY68" s="29"/>
      <c r="UQZ68" s="29"/>
      <c r="URA68" s="29"/>
      <c r="URB68" s="29"/>
      <c r="URC68" s="29"/>
      <c r="URD68" s="29"/>
      <c r="URE68" s="29"/>
      <c r="URF68" s="29"/>
      <c r="URG68" s="29"/>
      <c r="URH68" s="29"/>
      <c r="URI68" s="29"/>
      <c r="URJ68" s="29"/>
      <c r="URK68" s="29"/>
      <c r="URL68" s="29"/>
      <c r="URM68" s="29"/>
      <c r="URN68" s="29"/>
      <c r="URO68" s="29"/>
      <c r="URP68" s="29"/>
      <c r="URQ68" s="29"/>
      <c r="URR68" s="29"/>
      <c r="URS68" s="29"/>
      <c r="URT68" s="29"/>
      <c r="URU68" s="29"/>
      <c r="URV68" s="29"/>
      <c r="URW68" s="29"/>
      <c r="URX68" s="29"/>
      <c r="URY68" s="29"/>
      <c r="URZ68" s="29"/>
      <c r="USA68" s="29"/>
      <c r="USB68" s="29"/>
      <c r="USC68" s="29"/>
      <c r="USD68" s="29"/>
      <c r="USE68" s="29"/>
      <c r="USF68" s="29"/>
      <c r="USG68" s="29"/>
      <c r="USH68" s="29"/>
      <c r="USI68" s="29"/>
      <c r="USJ68" s="29"/>
      <c r="USK68" s="29"/>
      <c r="USL68" s="29"/>
      <c r="USM68" s="29"/>
      <c r="USN68" s="29"/>
      <c r="USO68" s="29"/>
      <c r="USP68" s="29"/>
      <c r="USQ68" s="29"/>
      <c r="USR68" s="29"/>
      <c r="USS68" s="29"/>
      <c r="UST68" s="29"/>
      <c r="USU68" s="29"/>
      <c r="USV68" s="29"/>
      <c r="USW68" s="29"/>
      <c r="USX68" s="29"/>
      <c r="USY68" s="29"/>
      <c r="USZ68" s="29"/>
      <c r="UTA68" s="29"/>
      <c r="UTB68" s="29"/>
      <c r="UTC68" s="29"/>
      <c r="UTD68" s="29"/>
      <c r="UTE68" s="29"/>
      <c r="UTF68" s="29"/>
      <c r="UTG68" s="29"/>
      <c r="UTH68" s="29"/>
      <c r="UTI68" s="29"/>
      <c r="UTJ68" s="29"/>
      <c r="UTK68" s="29"/>
      <c r="UTL68" s="29"/>
      <c r="UTM68" s="29"/>
      <c r="UTN68" s="29"/>
      <c r="UTO68" s="29"/>
      <c r="UTP68" s="29"/>
      <c r="UTQ68" s="29"/>
      <c r="UTR68" s="29"/>
      <c r="UTS68" s="29"/>
      <c r="UTT68" s="29"/>
      <c r="UTU68" s="29"/>
      <c r="UTV68" s="29"/>
      <c r="UTW68" s="29"/>
      <c r="UTX68" s="29"/>
      <c r="UTY68" s="29"/>
      <c r="UTZ68" s="29"/>
      <c r="UUA68" s="29"/>
      <c r="UUB68" s="29"/>
      <c r="UUC68" s="29"/>
      <c r="UUD68" s="29"/>
      <c r="UUE68" s="29"/>
      <c r="UUF68" s="29"/>
      <c r="UUG68" s="29"/>
      <c r="UUH68" s="29"/>
      <c r="UUI68" s="29"/>
      <c r="UUJ68" s="29"/>
      <c r="UUK68" s="29"/>
      <c r="UUL68" s="29"/>
      <c r="UUM68" s="29"/>
      <c r="UUN68" s="29"/>
      <c r="UUO68" s="29"/>
      <c r="UUP68" s="29"/>
      <c r="UUQ68" s="29"/>
      <c r="UUR68" s="29"/>
      <c r="UUS68" s="29"/>
      <c r="UUT68" s="29"/>
      <c r="UUU68" s="29"/>
      <c r="UUV68" s="29"/>
      <c r="UUW68" s="29"/>
      <c r="UUX68" s="29"/>
      <c r="UUY68" s="29"/>
      <c r="UUZ68" s="29"/>
      <c r="UVA68" s="29"/>
      <c r="UVB68" s="29"/>
      <c r="UVC68" s="29"/>
      <c r="UVD68" s="29"/>
      <c r="UVE68" s="29"/>
      <c r="UVF68" s="29"/>
      <c r="UVG68" s="29"/>
      <c r="UVH68" s="29"/>
      <c r="UVI68" s="29"/>
      <c r="UVJ68" s="29"/>
      <c r="UVK68" s="29"/>
      <c r="UVL68" s="29"/>
      <c r="UVM68" s="29"/>
      <c r="UVN68" s="29"/>
      <c r="UVO68" s="29"/>
      <c r="UVP68" s="29"/>
      <c r="UVQ68" s="29"/>
      <c r="UVR68" s="29"/>
      <c r="UVS68" s="29"/>
      <c r="UVT68" s="29"/>
      <c r="UVU68" s="29"/>
      <c r="UVV68" s="29"/>
      <c r="UVW68" s="29"/>
      <c r="UVX68" s="29"/>
      <c r="UVY68" s="29"/>
      <c r="UVZ68" s="29"/>
      <c r="UWA68" s="29"/>
      <c r="UWB68" s="29"/>
      <c r="UWC68" s="29"/>
      <c r="UWD68" s="29"/>
      <c r="UWE68" s="29"/>
      <c r="UWF68" s="29"/>
      <c r="UWG68" s="29"/>
      <c r="UWH68" s="29"/>
      <c r="UWI68" s="29"/>
      <c r="UWJ68" s="29"/>
      <c r="UWK68" s="29"/>
      <c r="UWL68" s="29"/>
      <c r="UWM68" s="29"/>
      <c r="UWN68" s="29"/>
      <c r="UWO68" s="29"/>
      <c r="UWP68" s="29"/>
      <c r="UWQ68" s="29"/>
      <c r="UWR68" s="29"/>
      <c r="UWS68" s="29"/>
      <c r="UWT68" s="29"/>
      <c r="UWU68" s="29"/>
      <c r="UWV68" s="29"/>
      <c r="UWW68" s="29"/>
      <c r="UWX68" s="29"/>
      <c r="UWY68" s="29"/>
      <c r="UWZ68" s="29"/>
      <c r="UXA68" s="29"/>
      <c r="UXB68" s="29"/>
      <c r="UXC68" s="29"/>
      <c r="UXD68" s="29"/>
      <c r="UXE68" s="29"/>
      <c r="UXF68" s="29"/>
      <c r="UXG68" s="29"/>
      <c r="UXH68" s="29"/>
      <c r="UXI68" s="29"/>
      <c r="UXJ68" s="29"/>
      <c r="UXK68" s="29"/>
      <c r="UXL68" s="29"/>
      <c r="UXM68" s="29"/>
      <c r="UXN68" s="29"/>
      <c r="UXO68" s="29"/>
      <c r="UXP68" s="29"/>
      <c r="UXQ68" s="29"/>
      <c r="UXR68" s="29"/>
      <c r="UXS68" s="29"/>
      <c r="UXT68" s="29"/>
      <c r="UXU68" s="29"/>
      <c r="UXV68" s="29"/>
      <c r="UXW68" s="29"/>
      <c r="UXX68" s="29"/>
      <c r="UXY68" s="29"/>
      <c r="UXZ68" s="29"/>
      <c r="UYA68" s="29"/>
      <c r="UYB68" s="29"/>
      <c r="UYC68" s="29"/>
      <c r="UYD68" s="29"/>
      <c r="UYE68" s="29"/>
      <c r="UYF68" s="29"/>
      <c r="UYG68" s="29"/>
      <c r="UYH68" s="29"/>
      <c r="UYI68" s="29"/>
      <c r="UYJ68" s="29"/>
      <c r="UYK68" s="29"/>
      <c r="UYL68" s="29"/>
      <c r="UYM68" s="29"/>
      <c r="UYN68" s="29"/>
      <c r="UYO68" s="29"/>
      <c r="UYP68" s="29"/>
      <c r="UYQ68" s="29"/>
      <c r="UYR68" s="29"/>
      <c r="UYS68" s="29"/>
      <c r="UYT68" s="29"/>
      <c r="UYU68" s="29"/>
      <c r="UYV68" s="29"/>
      <c r="UYW68" s="29"/>
      <c r="UYX68" s="29"/>
      <c r="UYY68" s="29"/>
      <c r="UYZ68" s="29"/>
      <c r="UZA68" s="29"/>
      <c r="UZB68" s="29"/>
      <c r="UZC68" s="29"/>
      <c r="UZD68" s="29"/>
      <c r="UZE68" s="29"/>
      <c r="UZF68" s="29"/>
      <c r="UZG68" s="29"/>
      <c r="UZH68" s="29"/>
      <c r="UZI68" s="29"/>
      <c r="UZJ68" s="29"/>
      <c r="UZK68" s="29"/>
      <c r="UZL68" s="29"/>
      <c r="UZM68" s="29"/>
      <c r="UZN68" s="29"/>
      <c r="UZO68" s="29"/>
      <c r="UZP68" s="29"/>
      <c r="UZQ68" s="29"/>
      <c r="UZR68" s="29"/>
      <c r="UZS68" s="29"/>
      <c r="UZT68" s="29"/>
      <c r="UZU68" s="29"/>
      <c r="UZV68" s="29"/>
      <c r="UZW68" s="29"/>
      <c r="UZX68" s="29"/>
      <c r="UZY68" s="29"/>
      <c r="UZZ68" s="29"/>
      <c r="VAA68" s="29"/>
      <c r="VAB68" s="29"/>
      <c r="VAC68" s="29"/>
      <c r="VAD68" s="29"/>
      <c r="VAE68" s="29"/>
      <c r="VAF68" s="29"/>
      <c r="VAG68" s="29"/>
      <c r="VAH68" s="29"/>
      <c r="VAI68" s="29"/>
      <c r="VAJ68" s="29"/>
      <c r="VAK68" s="29"/>
      <c r="VAL68" s="29"/>
      <c r="VAM68" s="29"/>
      <c r="VAN68" s="29"/>
      <c r="VAO68" s="29"/>
      <c r="VAP68" s="29"/>
      <c r="VAQ68" s="29"/>
      <c r="VAR68" s="29"/>
      <c r="VAS68" s="29"/>
      <c r="VAT68" s="29"/>
      <c r="VAU68" s="29"/>
      <c r="VAV68" s="29"/>
      <c r="VAW68" s="29"/>
      <c r="VAX68" s="29"/>
      <c r="VAY68" s="29"/>
      <c r="VAZ68" s="29"/>
      <c r="VBA68" s="29"/>
      <c r="VBB68" s="29"/>
      <c r="VBC68" s="29"/>
      <c r="VBD68" s="29"/>
      <c r="VBE68" s="29"/>
      <c r="VBF68" s="29"/>
      <c r="VBG68" s="29"/>
      <c r="VBH68" s="29"/>
      <c r="VBI68" s="29"/>
      <c r="VBJ68" s="29"/>
      <c r="VBK68" s="29"/>
      <c r="VBL68" s="29"/>
      <c r="VBM68" s="29"/>
      <c r="VBN68" s="29"/>
      <c r="VBO68" s="29"/>
      <c r="VBP68" s="29"/>
      <c r="VBQ68" s="29"/>
      <c r="VBR68" s="29"/>
      <c r="VBS68" s="29"/>
      <c r="VBT68" s="29"/>
      <c r="VBU68" s="29"/>
      <c r="VBV68" s="29"/>
      <c r="VBW68" s="29"/>
      <c r="VBX68" s="29"/>
      <c r="VBY68" s="29"/>
      <c r="VBZ68" s="29"/>
      <c r="VCA68" s="29"/>
      <c r="VCB68" s="29"/>
      <c r="VCC68" s="29"/>
      <c r="VCD68" s="29"/>
      <c r="VCE68" s="29"/>
      <c r="VCF68" s="29"/>
      <c r="VCG68" s="29"/>
      <c r="VCH68" s="29"/>
      <c r="VCI68" s="29"/>
      <c r="VCJ68" s="29"/>
      <c r="VCK68" s="29"/>
      <c r="VCL68" s="29"/>
      <c r="VCM68" s="29"/>
      <c r="VCN68" s="29"/>
      <c r="VCO68" s="29"/>
      <c r="VCP68" s="29"/>
      <c r="VCQ68" s="29"/>
      <c r="VCR68" s="29"/>
      <c r="VCS68" s="29"/>
      <c r="VCT68" s="29"/>
      <c r="VCU68" s="29"/>
      <c r="VCV68" s="29"/>
      <c r="VCW68" s="29"/>
      <c r="VCX68" s="29"/>
      <c r="VCY68" s="29"/>
      <c r="VCZ68" s="29"/>
      <c r="VDA68" s="29"/>
      <c r="VDB68" s="29"/>
      <c r="VDC68" s="29"/>
      <c r="VDD68" s="29"/>
      <c r="VDE68" s="29"/>
      <c r="VDF68" s="29"/>
      <c r="VDG68" s="29"/>
      <c r="VDH68" s="29"/>
      <c r="VDI68" s="29"/>
      <c r="VDJ68" s="29"/>
      <c r="VDK68" s="29"/>
      <c r="VDL68" s="29"/>
      <c r="VDM68" s="29"/>
      <c r="VDN68" s="29"/>
      <c r="VDO68" s="29"/>
      <c r="VDP68" s="29"/>
      <c r="VDQ68" s="29"/>
      <c r="VDR68" s="29"/>
      <c r="VDS68" s="29"/>
      <c r="VDT68" s="29"/>
      <c r="VDU68" s="29"/>
      <c r="VDV68" s="29"/>
      <c r="VDW68" s="29"/>
      <c r="VDX68" s="29"/>
      <c r="VDY68" s="29"/>
      <c r="VDZ68" s="29"/>
      <c r="VEA68" s="29"/>
      <c r="VEB68" s="29"/>
      <c r="VEC68" s="29"/>
      <c r="VED68" s="29"/>
      <c r="VEE68" s="29"/>
      <c r="VEF68" s="29"/>
      <c r="VEG68" s="29"/>
      <c r="VEH68" s="29"/>
      <c r="VEI68" s="29"/>
      <c r="VEJ68" s="29"/>
      <c r="VEK68" s="29"/>
      <c r="VEL68" s="29"/>
      <c r="VEM68" s="29"/>
      <c r="VEN68" s="29"/>
      <c r="VEO68" s="29"/>
      <c r="VEP68" s="29"/>
      <c r="VEQ68" s="29"/>
      <c r="VER68" s="29"/>
      <c r="VES68" s="29"/>
      <c r="VET68" s="29"/>
      <c r="VEU68" s="29"/>
      <c r="VEV68" s="29"/>
      <c r="VEW68" s="29"/>
      <c r="VEX68" s="29"/>
      <c r="VEY68" s="29"/>
      <c r="VEZ68" s="29"/>
      <c r="VFA68" s="29"/>
      <c r="VFB68" s="29"/>
      <c r="VFC68" s="29"/>
      <c r="VFD68" s="29"/>
      <c r="VFE68" s="29"/>
      <c r="VFF68" s="29"/>
      <c r="VFG68" s="29"/>
      <c r="VFH68" s="29"/>
      <c r="VFI68" s="29"/>
      <c r="VFJ68" s="29"/>
      <c r="VFK68" s="29"/>
      <c r="VFL68" s="29"/>
      <c r="VFM68" s="29"/>
      <c r="VFN68" s="29"/>
      <c r="VFO68" s="29"/>
      <c r="VFP68" s="29"/>
      <c r="VFQ68" s="29"/>
      <c r="VFR68" s="29"/>
      <c r="VFS68" s="29"/>
      <c r="VFT68" s="29"/>
      <c r="VFU68" s="29"/>
      <c r="VFV68" s="29"/>
      <c r="VFW68" s="29"/>
      <c r="VFX68" s="29"/>
      <c r="VFY68" s="29"/>
      <c r="VFZ68" s="29"/>
      <c r="VGA68" s="29"/>
      <c r="VGB68" s="29"/>
      <c r="VGC68" s="29"/>
      <c r="VGD68" s="29"/>
      <c r="VGE68" s="29"/>
      <c r="VGF68" s="29"/>
      <c r="VGG68" s="29"/>
      <c r="VGH68" s="29"/>
      <c r="VGI68" s="29"/>
      <c r="VGJ68" s="29"/>
      <c r="VGK68" s="29"/>
      <c r="VGL68" s="29"/>
      <c r="VGM68" s="29"/>
      <c r="VGN68" s="29"/>
      <c r="VGO68" s="29"/>
      <c r="VGP68" s="29"/>
      <c r="VGQ68" s="29"/>
      <c r="VGR68" s="29"/>
      <c r="VGS68" s="29"/>
      <c r="VGT68" s="29"/>
      <c r="VGU68" s="29"/>
      <c r="VGV68" s="29"/>
      <c r="VGW68" s="29"/>
      <c r="VGX68" s="29"/>
      <c r="VGY68" s="29"/>
      <c r="VGZ68" s="29"/>
      <c r="VHA68" s="29"/>
      <c r="VHB68" s="29"/>
      <c r="VHC68" s="29"/>
      <c r="VHD68" s="29"/>
      <c r="VHE68" s="29"/>
      <c r="VHF68" s="29"/>
      <c r="VHG68" s="29"/>
      <c r="VHH68" s="29"/>
      <c r="VHI68" s="29"/>
      <c r="VHJ68" s="29"/>
      <c r="VHK68" s="29"/>
      <c r="VHL68" s="29"/>
      <c r="VHM68" s="29"/>
      <c r="VHN68" s="29"/>
      <c r="VHO68" s="29"/>
      <c r="VHP68" s="29"/>
      <c r="VHQ68" s="29"/>
      <c r="VHR68" s="29"/>
      <c r="VHS68" s="29"/>
      <c r="VHT68" s="29"/>
      <c r="VHU68" s="29"/>
      <c r="VHV68" s="29"/>
      <c r="VHW68" s="29"/>
      <c r="VHX68" s="29"/>
      <c r="VHY68" s="29"/>
      <c r="VHZ68" s="29"/>
      <c r="VIA68" s="29"/>
      <c r="VIB68" s="29"/>
      <c r="VIC68" s="29"/>
      <c r="VID68" s="29"/>
      <c r="VIE68" s="29"/>
      <c r="VIF68" s="29"/>
      <c r="VIG68" s="29"/>
      <c r="VIH68" s="29"/>
      <c r="VII68" s="29"/>
      <c r="VIJ68" s="29"/>
      <c r="VIK68" s="29"/>
      <c r="VIL68" s="29"/>
      <c r="VIM68" s="29"/>
      <c r="VIN68" s="29"/>
      <c r="VIO68" s="29"/>
      <c r="VIP68" s="29"/>
      <c r="VIQ68" s="29"/>
      <c r="VIR68" s="29"/>
      <c r="VIS68" s="29"/>
      <c r="VIT68" s="29"/>
      <c r="VIU68" s="29"/>
      <c r="VIV68" s="29"/>
      <c r="VIW68" s="29"/>
      <c r="VIX68" s="29"/>
      <c r="VIY68" s="29"/>
      <c r="VIZ68" s="29"/>
      <c r="VJA68" s="29"/>
      <c r="VJB68" s="29"/>
      <c r="VJC68" s="29"/>
      <c r="VJD68" s="29"/>
      <c r="VJE68" s="29"/>
      <c r="VJF68" s="29"/>
      <c r="VJG68" s="29"/>
      <c r="VJH68" s="29"/>
      <c r="VJI68" s="29"/>
      <c r="VJJ68" s="29"/>
      <c r="VJK68" s="29"/>
      <c r="VJL68" s="29"/>
      <c r="VJM68" s="29"/>
      <c r="VJN68" s="29"/>
      <c r="VJO68" s="29"/>
      <c r="VJP68" s="29"/>
      <c r="VJQ68" s="29"/>
      <c r="VJR68" s="29"/>
      <c r="VJS68" s="29"/>
      <c r="VJT68" s="29"/>
      <c r="VJU68" s="29"/>
      <c r="VJV68" s="29"/>
      <c r="VJW68" s="29"/>
      <c r="VJX68" s="29"/>
      <c r="VJY68" s="29"/>
      <c r="VJZ68" s="29"/>
      <c r="VKA68" s="29"/>
      <c r="VKB68" s="29"/>
      <c r="VKC68" s="29"/>
      <c r="VKD68" s="29"/>
      <c r="VKE68" s="29"/>
      <c r="VKF68" s="29"/>
      <c r="VKG68" s="29"/>
      <c r="VKH68" s="29"/>
      <c r="VKI68" s="29"/>
      <c r="VKJ68" s="29"/>
      <c r="VKK68" s="29"/>
      <c r="VKL68" s="29"/>
      <c r="VKM68" s="29"/>
      <c r="VKN68" s="29"/>
      <c r="VKO68" s="29"/>
      <c r="VKP68" s="29"/>
      <c r="VKQ68" s="29"/>
      <c r="VKR68" s="29"/>
      <c r="VKS68" s="29"/>
      <c r="VKT68" s="29"/>
      <c r="VKU68" s="29"/>
      <c r="VKV68" s="29"/>
      <c r="VKW68" s="29"/>
      <c r="VKX68" s="29"/>
      <c r="VKY68" s="29"/>
      <c r="VKZ68" s="29"/>
      <c r="VLA68" s="29"/>
      <c r="VLB68" s="29"/>
      <c r="VLC68" s="29"/>
      <c r="VLD68" s="29"/>
      <c r="VLE68" s="29"/>
      <c r="VLF68" s="29"/>
      <c r="VLG68" s="29"/>
      <c r="VLH68" s="29"/>
      <c r="VLI68" s="29"/>
      <c r="VLJ68" s="29"/>
      <c r="VLK68" s="29"/>
      <c r="VLL68" s="29"/>
      <c r="VLM68" s="29"/>
      <c r="VLN68" s="29"/>
      <c r="VLO68" s="29"/>
      <c r="VLP68" s="29"/>
      <c r="VLQ68" s="29"/>
      <c r="VLR68" s="29"/>
      <c r="VLS68" s="29"/>
      <c r="VLT68" s="29"/>
      <c r="VLU68" s="29"/>
      <c r="VLV68" s="29"/>
      <c r="VLW68" s="29"/>
      <c r="VLX68" s="29"/>
      <c r="VLY68" s="29"/>
      <c r="VLZ68" s="29"/>
      <c r="VMA68" s="29"/>
      <c r="VMB68" s="29"/>
      <c r="VMC68" s="29"/>
      <c r="VMD68" s="29"/>
      <c r="VME68" s="29"/>
      <c r="VMF68" s="29"/>
      <c r="VMG68" s="29"/>
      <c r="VMH68" s="29"/>
      <c r="VMI68" s="29"/>
      <c r="VMJ68" s="29"/>
      <c r="VMK68" s="29"/>
      <c r="VML68" s="29"/>
      <c r="VMM68" s="29"/>
      <c r="VMN68" s="29"/>
      <c r="VMO68" s="29"/>
      <c r="VMP68" s="29"/>
      <c r="VMQ68" s="29"/>
      <c r="VMR68" s="29"/>
      <c r="VMS68" s="29"/>
      <c r="VMT68" s="29"/>
      <c r="VMU68" s="29"/>
      <c r="VMV68" s="29"/>
      <c r="VMW68" s="29"/>
      <c r="VMX68" s="29"/>
      <c r="VMY68" s="29"/>
      <c r="VMZ68" s="29"/>
      <c r="VNA68" s="29"/>
      <c r="VNB68" s="29"/>
      <c r="VNC68" s="29"/>
      <c r="VND68" s="29"/>
      <c r="VNE68" s="29"/>
      <c r="VNF68" s="29"/>
      <c r="VNG68" s="29"/>
      <c r="VNH68" s="29"/>
      <c r="VNI68" s="29"/>
      <c r="VNJ68" s="29"/>
      <c r="VNK68" s="29"/>
      <c r="VNL68" s="29"/>
      <c r="VNM68" s="29"/>
      <c r="VNN68" s="29"/>
      <c r="VNO68" s="29"/>
      <c r="VNP68" s="29"/>
      <c r="VNQ68" s="29"/>
      <c r="VNR68" s="29"/>
      <c r="VNS68" s="29"/>
      <c r="VNT68" s="29"/>
      <c r="VNU68" s="29"/>
      <c r="VNV68" s="29"/>
      <c r="VNW68" s="29"/>
      <c r="VNX68" s="29"/>
      <c r="VNY68" s="29"/>
      <c r="VNZ68" s="29"/>
      <c r="VOA68" s="29"/>
      <c r="VOB68" s="29"/>
      <c r="VOC68" s="29"/>
      <c r="VOD68" s="29"/>
      <c r="VOE68" s="29"/>
      <c r="VOF68" s="29"/>
      <c r="VOG68" s="29"/>
      <c r="VOH68" s="29"/>
      <c r="VOI68" s="29"/>
      <c r="VOJ68" s="29"/>
      <c r="VOK68" s="29"/>
      <c r="VOL68" s="29"/>
      <c r="VOM68" s="29"/>
      <c r="VON68" s="29"/>
      <c r="VOO68" s="29"/>
      <c r="VOP68" s="29"/>
      <c r="VOQ68" s="29"/>
      <c r="VOR68" s="29"/>
      <c r="VOS68" s="29"/>
      <c r="VOT68" s="29"/>
      <c r="VOU68" s="29"/>
      <c r="VOV68" s="29"/>
      <c r="VOW68" s="29"/>
      <c r="VOX68" s="29"/>
      <c r="VOY68" s="29"/>
      <c r="VOZ68" s="29"/>
      <c r="VPA68" s="29"/>
      <c r="VPB68" s="29"/>
      <c r="VPC68" s="29"/>
      <c r="VPD68" s="29"/>
      <c r="VPE68" s="29"/>
      <c r="VPF68" s="29"/>
      <c r="VPG68" s="29"/>
      <c r="VPH68" s="29"/>
      <c r="VPI68" s="29"/>
      <c r="VPJ68" s="29"/>
      <c r="VPK68" s="29"/>
      <c r="VPL68" s="29"/>
      <c r="VPM68" s="29"/>
      <c r="VPN68" s="29"/>
      <c r="VPO68" s="29"/>
      <c r="VPP68" s="29"/>
      <c r="VPQ68" s="29"/>
      <c r="VPR68" s="29"/>
      <c r="VPS68" s="29"/>
      <c r="VPT68" s="29"/>
      <c r="VPU68" s="29"/>
      <c r="VPV68" s="29"/>
      <c r="VPW68" s="29"/>
      <c r="VPX68" s="29"/>
      <c r="VPY68" s="29"/>
      <c r="VPZ68" s="29"/>
      <c r="VQA68" s="29"/>
      <c r="VQB68" s="29"/>
      <c r="VQC68" s="29"/>
      <c r="VQD68" s="29"/>
      <c r="VQE68" s="29"/>
      <c r="VQF68" s="29"/>
      <c r="VQG68" s="29"/>
      <c r="VQH68" s="29"/>
      <c r="VQI68" s="29"/>
      <c r="VQJ68" s="29"/>
      <c r="VQK68" s="29"/>
      <c r="VQL68" s="29"/>
      <c r="VQM68" s="29"/>
      <c r="VQN68" s="29"/>
      <c r="VQO68" s="29"/>
      <c r="VQP68" s="29"/>
      <c r="VQQ68" s="29"/>
      <c r="VQR68" s="29"/>
      <c r="VQS68" s="29"/>
      <c r="VQT68" s="29"/>
      <c r="VQU68" s="29"/>
      <c r="VQV68" s="29"/>
      <c r="VQW68" s="29"/>
      <c r="VQX68" s="29"/>
      <c r="VQY68" s="29"/>
      <c r="VQZ68" s="29"/>
      <c r="VRA68" s="29"/>
      <c r="VRB68" s="29"/>
      <c r="VRC68" s="29"/>
      <c r="VRD68" s="29"/>
      <c r="VRE68" s="29"/>
      <c r="VRF68" s="29"/>
      <c r="VRG68" s="29"/>
      <c r="VRH68" s="29"/>
      <c r="VRI68" s="29"/>
      <c r="VRJ68" s="29"/>
      <c r="VRK68" s="29"/>
      <c r="VRL68" s="29"/>
      <c r="VRM68" s="29"/>
      <c r="VRN68" s="29"/>
      <c r="VRO68" s="29"/>
      <c r="VRP68" s="29"/>
      <c r="VRQ68" s="29"/>
      <c r="VRR68" s="29"/>
      <c r="VRS68" s="29"/>
      <c r="VRT68" s="29"/>
      <c r="VRU68" s="29"/>
      <c r="VRV68" s="29"/>
      <c r="VRW68" s="29"/>
      <c r="VRX68" s="29"/>
      <c r="VRY68" s="29"/>
      <c r="VRZ68" s="29"/>
      <c r="VSA68" s="29"/>
      <c r="VSB68" s="29"/>
      <c r="VSC68" s="29"/>
      <c r="VSD68" s="29"/>
      <c r="VSE68" s="29"/>
      <c r="VSF68" s="29"/>
      <c r="VSG68" s="29"/>
      <c r="VSH68" s="29"/>
      <c r="VSI68" s="29"/>
      <c r="VSJ68" s="29"/>
      <c r="VSK68" s="29"/>
      <c r="VSL68" s="29"/>
      <c r="VSM68" s="29"/>
      <c r="VSN68" s="29"/>
      <c r="VSO68" s="29"/>
      <c r="VSP68" s="29"/>
      <c r="VSQ68" s="29"/>
      <c r="VSR68" s="29"/>
      <c r="VSS68" s="29"/>
      <c r="VST68" s="29"/>
      <c r="VSU68" s="29"/>
      <c r="VSV68" s="29"/>
      <c r="VSW68" s="29"/>
      <c r="VSX68" s="29"/>
      <c r="VSY68" s="29"/>
      <c r="VSZ68" s="29"/>
      <c r="VTA68" s="29"/>
      <c r="VTB68" s="29"/>
      <c r="VTC68" s="29"/>
      <c r="VTD68" s="29"/>
      <c r="VTE68" s="29"/>
      <c r="VTF68" s="29"/>
      <c r="VTG68" s="29"/>
      <c r="VTH68" s="29"/>
      <c r="VTI68" s="29"/>
      <c r="VTJ68" s="29"/>
      <c r="VTK68" s="29"/>
      <c r="VTL68" s="29"/>
      <c r="VTM68" s="29"/>
      <c r="VTN68" s="29"/>
      <c r="VTO68" s="29"/>
      <c r="VTP68" s="29"/>
      <c r="VTQ68" s="29"/>
      <c r="VTR68" s="29"/>
      <c r="VTS68" s="29"/>
      <c r="VTT68" s="29"/>
      <c r="VTU68" s="29"/>
      <c r="VTV68" s="29"/>
      <c r="VTW68" s="29"/>
      <c r="VTX68" s="29"/>
      <c r="VTY68" s="29"/>
      <c r="VTZ68" s="29"/>
      <c r="VUA68" s="29"/>
      <c r="VUB68" s="29"/>
      <c r="VUC68" s="29"/>
      <c r="VUD68" s="29"/>
      <c r="VUE68" s="29"/>
      <c r="VUF68" s="29"/>
      <c r="VUG68" s="29"/>
      <c r="VUH68" s="29"/>
      <c r="VUI68" s="29"/>
      <c r="VUJ68" s="29"/>
      <c r="VUK68" s="29"/>
      <c r="VUL68" s="29"/>
      <c r="VUM68" s="29"/>
      <c r="VUN68" s="29"/>
      <c r="VUO68" s="29"/>
      <c r="VUP68" s="29"/>
      <c r="VUQ68" s="29"/>
      <c r="VUR68" s="29"/>
      <c r="VUS68" s="29"/>
      <c r="VUT68" s="29"/>
      <c r="VUU68" s="29"/>
      <c r="VUV68" s="29"/>
      <c r="VUW68" s="29"/>
      <c r="VUX68" s="29"/>
      <c r="VUY68" s="29"/>
      <c r="VUZ68" s="29"/>
      <c r="VVA68" s="29"/>
      <c r="VVB68" s="29"/>
      <c r="VVC68" s="29"/>
      <c r="VVD68" s="29"/>
      <c r="VVE68" s="29"/>
      <c r="VVF68" s="29"/>
      <c r="VVG68" s="29"/>
      <c r="VVH68" s="29"/>
      <c r="VVI68" s="29"/>
      <c r="VVJ68" s="29"/>
      <c r="VVK68" s="29"/>
      <c r="VVL68" s="29"/>
      <c r="VVM68" s="29"/>
      <c r="VVN68" s="29"/>
      <c r="VVO68" s="29"/>
      <c r="VVP68" s="29"/>
      <c r="VVQ68" s="29"/>
      <c r="VVR68" s="29"/>
      <c r="VVS68" s="29"/>
      <c r="VVT68" s="29"/>
      <c r="VVU68" s="29"/>
      <c r="VVV68" s="29"/>
      <c r="VVW68" s="29"/>
      <c r="VVX68" s="29"/>
      <c r="VVY68" s="29"/>
      <c r="VVZ68" s="29"/>
      <c r="VWA68" s="29"/>
      <c r="VWB68" s="29"/>
      <c r="VWC68" s="29"/>
      <c r="VWD68" s="29"/>
      <c r="VWE68" s="29"/>
      <c r="VWF68" s="29"/>
      <c r="VWG68" s="29"/>
      <c r="VWH68" s="29"/>
      <c r="VWI68" s="29"/>
      <c r="VWJ68" s="29"/>
      <c r="VWK68" s="29"/>
      <c r="VWL68" s="29"/>
      <c r="VWM68" s="29"/>
      <c r="VWN68" s="29"/>
      <c r="VWO68" s="29"/>
      <c r="VWP68" s="29"/>
      <c r="VWQ68" s="29"/>
      <c r="VWR68" s="29"/>
      <c r="VWS68" s="29"/>
      <c r="VWT68" s="29"/>
      <c r="VWU68" s="29"/>
      <c r="VWV68" s="29"/>
      <c r="VWW68" s="29"/>
      <c r="VWX68" s="29"/>
      <c r="VWY68" s="29"/>
      <c r="VWZ68" s="29"/>
      <c r="VXA68" s="29"/>
      <c r="VXB68" s="29"/>
      <c r="VXC68" s="29"/>
      <c r="VXD68" s="29"/>
      <c r="VXE68" s="29"/>
      <c r="VXF68" s="29"/>
      <c r="VXG68" s="29"/>
      <c r="VXH68" s="29"/>
      <c r="VXI68" s="29"/>
      <c r="VXJ68" s="29"/>
      <c r="VXK68" s="29"/>
      <c r="VXL68" s="29"/>
      <c r="VXM68" s="29"/>
      <c r="VXN68" s="29"/>
      <c r="VXO68" s="29"/>
      <c r="VXP68" s="29"/>
      <c r="VXQ68" s="29"/>
      <c r="VXR68" s="29"/>
      <c r="VXS68" s="29"/>
      <c r="VXT68" s="29"/>
      <c r="VXU68" s="29"/>
      <c r="VXV68" s="29"/>
      <c r="VXW68" s="29"/>
      <c r="VXX68" s="29"/>
      <c r="VXY68" s="29"/>
      <c r="VXZ68" s="29"/>
      <c r="VYA68" s="29"/>
      <c r="VYB68" s="29"/>
      <c r="VYC68" s="29"/>
      <c r="VYD68" s="29"/>
      <c r="VYE68" s="29"/>
      <c r="VYF68" s="29"/>
      <c r="VYG68" s="29"/>
      <c r="VYH68" s="29"/>
      <c r="VYI68" s="29"/>
      <c r="VYJ68" s="29"/>
      <c r="VYK68" s="29"/>
      <c r="VYL68" s="29"/>
      <c r="VYM68" s="29"/>
      <c r="VYN68" s="29"/>
      <c r="VYO68" s="29"/>
      <c r="VYP68" s="29"/>
      <c r="VYQ68" s="29"/>
      <c r="VYR68" s="29"/>
      <c r="VYS68" s="29"/>
      <c r="VYT68" s="29"/>
      <c r="VYU68" s="29"/>
      <c r="VYV68" s="29"/>
      <c r="VYW68" s="29"/>
      <c r="VYX68" s="29"/>
      <c r="VYY68" s="29"/>
      <c r="VYZ68" s="29"/>
      <c r="VZA68" s="29"/>
      <c r="VZB68" s="29"/>
      <c r="VZC68" s="29"/>
      <c r="VZD68" s="29"/>
      <c r="VZE68" s="29"/>
      <c r="VZF68" s="29"/>
      <c r="VZG68" s="29"/>
      <c r="VZH68" s="29"/>
      <c r="VZI68" s="29"/>
      <c r="VZJ68" s="29"/>
      <c r="VZK68" s="29"/>
      <c r="VZL68" s="29"/>
      <c r="VZM68" s="29"/>
      <c r="VZN68" s="29"/>
      <c r="VZO68" s="29"/>
      <c r="VZP68" s="29"/>
      <c r="VZQ68" s="29"/>
      <c r="VZR68" s="29"/>
      <c r="VZS68" s="29"/>
      <c r="VZT68" s="29"/>
      <c r="VZU68" s="29"/>
      <c r="VZV68" s="29"/>
      <c r="VZW68" s="29"/>
      <c r="VZX68" s="29"/>
      <c r="VZY68" s="29"/>
      <c r="VZZ68" s="29"/>
      <c r="WAA68" s="29"/>
      <c r="WAB68" s="29"/>
      <c r="WAC68" s="29"/>
      <c r="WAD68" s="29"/>
      <c r="WAE68" s="29"/>
      <c r="WAF68" s="29"/>
      <c r="WAG68" s="29"/>
      <c r="WAH68" s="29"/>
      <c r="WAI68" s="29"/>
      <c r="WAJ68" s="29"/>
      <c r="WAK68" s="29"/>
      <c r="WAL68" s="29"/>
      <c r="WAM68" s="29"/>
      <c r="WAN68" s="29"/>
      <c r="WAO68" s="29"/>
      <c r="WAP68" s="29"/>
      <c r="WAQ68" s="29"/>
      <c r="WAR68" s="29"/>
      <c r="WAS68" s="29"/>
      <c r="WAT68" s="29"/>
      <c r="WAU68" s="29"/>
      <c r="WAV68" s="29"/>
      <c r="WAW68" s="29"/>
      <c r="WAX68" s="29"/>
      <c r="WAY68" s="29"/>
      <c r="WAZ68" s="29"/>
      <c r="WBA68" s="29"/>
      <c r="WBB68" s="29"/>
      <c r="WBC68" s="29"/>
      <c r="WBD68" s="29"/>
      <c r="WBE68" s="29"/>
      <c r="WBF68" s="29"/>
      <c r="WBG68" s="29"/>
      <c r="WBH68" s="29"/>
      <c r="WBI68" s="29"/>
      <c r="WBJ68" s="29"/>
      <c r="WBK68" s="29"/>
      <c r="WBL68" s="29"/>
      <c r="WBM68" s="29"/>
      <c r="WBN68" s="29"/>
      <c r="WBO68" s="29"/>
      <c r="WBP68" s="29"/>
      <c r="WBQ68" s="29"/>
      <c r="WBR68" s="29"/>
      <c r="WBS68" s="29"/>
      <c r="WBT68" s="29"/>
      <c r="WBU68" s="29"/>
      <c r="WBV68" s="29"/>
      <c r="WBW68" s="29"/>
      <c r="WBX68" s="29"/>
      <c r="WBY68" s="29"/>
      <c r="WBZ68" s="29"/>
      <c r="WCA68" s="29"/>
      <c r="WCB68" s="29"/>
      <c r="WCC68" s="29"/>
      <c r="WCD68" s="29"/>
      <c r="WCE68" s="29"/>
      <c r="WCF68" s="29"/>
      <c r="WCG68" s="29"/>
      <c r="WCH68" s="29"/>
      <c r="WCI68" s="29"/>
      <c r="WCJ68" s="29"/>
      <c r="WCK68" s="29"/>
      <c r="WCL68" s="29"/>
      <c r="WCM68" s="29"/>
      <c r="WCN68" s="29"/>
      <c r="WCO68" s="29"/>
      <c r="WCP68" s="29"/>
      <c r="WCQ68" s="29"/>
      <c r="WCR68" s="29"/>
      <c r="WCS68" s="29"/>
      <c r="WCT68" s="29"/>
      <c r="WCU68" s="29"/>
      <c r="WCV68" s="29"/>
      <c r="WCW68" s="29"/>
      <c r="WCX68" s="29"/>
      <c r="WCY68" s="29"/>
      <c r="WCZ68" s="29"/>
      <c r="WDA68" s="29"/>
      <c r="WDB68" s="29"/>
      <c r="WDC68" s="29"/>
      <c r="WDD68" s="29"/>
      <c r="WDE68" s="29"/>
      <c r="WDF68" s="29"/>
      <c r="WDG68" s="29"/>
      <c r="WDH68" s="29"/>
      <c r="WDI68" s="29"/>
      <c r="WDJ68" s="29"/>
      <c r="WDK68" s="29"/>
      <c r="WDL68" s="29"/>
      <c r="WDM68" s="29"/>
      <c r="WDN68" s="29"/>
      <c r="WDO68" s="29"/>
      <c r="WDP68" s="29"/>
      <c r="WDQ68" s="29"/>
      <c r="WDR68" s="29"/>
      <c r="WDS68" s="29"/>
      <c r="WDT68" s="29"/>
      <c r="WDU68" s="29"/>
      <c r="WDV68" s="29"/>
      <c r="WDW68" s="29"/>
      <c r="WDX68" s="29"/>
      <c r="WDY68" s="29"/>
      <c r="WDZ68" s="29"/>
      <c r="WEA68" s="29"/>
      <c r="WEB68" s="29"/>
      <c r="WEC68" s="29"/>
      <c r="WED68" s="29"/>
      <c r="WEE68" s="29"/>
      <c r="WEF68" s="29"/>
      <c r="WEG68" s="29"/>
      <c r="WEH68" s="29"/>
      <c r="WEI68" s="29"/>
      <c r="WEJ68" s="29"/>
      <c r="WEK68" s="29"/>
      <c r="WEL68" s="29"/>
      <c r="WEM68" s="29"/>
      <c r="WEN68" s="29"/>
      <c r="WEO68" s="29"/>
      <c r="WEP68" s="29"/>
      <c r="WEQ68" s="29"/>
      <c r="WER68" s="29"/>
      <c r="WES68" s="29"/>
      <c r="WET68" s="29"/>
      <c r="WEU68" s="29"/>
      <c r="WEV68" s="29"/>
      <c r="WEW68" s="29"/>
      <c r="WEX68" s="29"/>
      <c r="WEY68" s="29"/>
      <c r="WEZ68" s="29"/>
      <c r="WFA68" s="29"/>
      <c r="WFB68" s="29"/>
      <c r="WFC68" s="29"/>
      <c r="WFD68" s="29"/>
      <c r="WFE68" s="29"/>
      <c r="WFF68" s="29"/>
      <c r="WFG68" s="29"/>
      <c r="WFH68" s="29"/>
      <c r="WFI68" s="29"/>
      <c r="WFJ68" s="29"/>
      <c r="WFK68" s="29"/>
      <c r="WFL68" s="29"/>
      <c r="WFM68" s="29"/>
      <c r="WFN68" s="29"/>
      <c r="WFO68" s="29"/>
      <c r="WFP68" s="29"/>
      <c r="WFQ68" s="29"/>
      <c r="WFR68" s="29"/>
      <c r="WFS68" s="29"/>
      <c r="WFT68" s="29"/>
      <c r="WFU68" s="29"/>
      <c r="WFV68" s="29"/>
      <c r="WFW68" s="29"/>
      <c r="WFX68" s="29"/>
      <c r="WFY68" s="29"/>
      <c r="WFZ68" s="29"/>
      <c r="WGA68" s="29"/>
      <c r="WGB68" s="29"/>
      <c r="WGC68" s="29"/>
      <c r="WGD68" s="29"/>
      <c r="WGE68" s="29"/>
      <c r="WGF68" s="29"/>
      <c r="WGG68" s="29"/>
      <c r="WGH68" s="29"/>
      <c r="WGI68" s="29"/>
      <c r="WGJ68" s="29"/>
      <c r="WGK68" s="29"/>
      <c r="WGL68" s="29"/>
      <c r="WGM68" s="29"/>
      <c r="WGN68" s="29"/>
      <c r="WGO68" s="29"/>
      <c r="WGP68" s="29"/>
      <c r="WGQ68" s="29"/>
      <c r="WGR68" s="29"/>
      <c r="WGS68" s="29"/>
      <c r="WGT68" s="29"/>
      <c r="WGU68" s="29"/>
      <c r="WGV68" s="29"/>
      <c r="WGW68" s="29"/>
      <c r="WGX68" s="29"/>
      <c r="WGY68" s="29"/>
      <c r="WGZ68" s="29"/>
      <c r="WHA68" s="29"/>
      <c r="WHB68" s="29"/>
      <c r="WHC68" s="29"/>
      <c r="WHD68" s="29"/>
      <c r="WHE68" s="29"/>
      <c r="WHF68" s="29"/>
      <c r="WHG68" s="29"/>
      <c r="WHH68" s="29"/>
      <c r="WHI68" s="29"/>
      <c r="WHJ68" s="29"/>
      <c r="WHK68" s="29"/>
      <c r="WHL68" s="29"/>
      <c r="WHM68" s="29"/>
      <c r="WHN68" s="29"/>
      <c r="WHO68" s="29"/>
      <c r="WHP68" s="29"/>
      <c r="WHQ68" s="29"/>
      <c r="WHR68" s="29"/>
      <c r="WHS68" s="29"/>
      <c r="WHT68" s="29"/>
      <c r="WHU68" s="29"/>
      <c r="WHV68" s="29"/>
      <c r="WHW68" s="29"/>
      <c r="WHX68" s="29"/>
      <c r="WHY68" s="29"/>
      <c r="WHZ68" s="29"/>
      <c r="WIA68" s="29"/>
      <c r="WIB68" s="29"/>
      <c r="WIC68" s="29"/>
      <c r="WID68" s="29"/>
      <c r="WIE68" s="29"/>
      <c r="WIF68" s="29"/>
      <c r="WIG68" s="29"/>
      <c r="WIH68" s="29"/>
      <c r="WII68" s="29"/>
      <c r="WIJ68" s="29"/>
      <c r="WIK68" s="29"/>
      <c r="WIL68" s="29"/>
      <c r="WIM68" s="29"/>
      <c r="WIN68" s="29"/>
      <c r="WIO68" s="29"/>
      <c r="WIP68" s="29"/>
      <c r="WIQ68" s="29"/>
      <c r="WIR68" s="29"/>
      <c r="WIS68" s="29"/>
      <c r="WIT68" s="29"/>
      <c r="WIU68" s="29"/>
      <c r="WIV68" s="29"/>
      <c r="WIW68" s="29"/>
      <c r="WIX68" s="29"/>
      <c r="WIY68" s="29"/>
      <c r="WIZ68" s="29"/>
      <c r="WJA68" s="29"/>
      <c r="WJB68" s="29"/>
      <c r="WJC68" s="29"/>
      <c r="WJD68" s="29"/>
      <c r="WJE68" s="29"/>
      <c r="WJF68" s="29"/>
      <c r="WJG68" s="29"/>
      <c r="WJH68" s="29"/>
      <c r="WJI68" s="29"/>
      <c r="WJJ68" s="29"/>
      <c r="WJK68" s="29"/>
      <c r="WJL68" s="29"/>
      <c r="WJM68" s="29"/>
      <c r="WJN68" s="29"/>
      <c r="WJO68" s="29"/>
      <c r="WJP68" s="29"/>
      <c r="WJQ68" s="29"/>
      <c r="WJR68" s="29"/>
      <c r="WJS68" s="29"/>
      <c r="WJT68" s="29"/>
      <c r="WJU68" s="29"/>
      <c r="WJV68" s="29"/>
      <c r="WJW68" s="29"/>
      <c r="WJX68" s="29"/>
      <c r="WJY68" s="29"/>
      <c r="WJZ68" s="29"/>
      <c r="WKA68" s="29"/>
      <c r="WKB68" s="29"/>
      <c r="WKC68" s="29"/>
      <c r="WKD68" s="29"/>
      <c r="WKE68" s="29"/>
      <c r="WKF68" s="29"/>
      <c r="WKG68" s="29"/>
      <c r="WKH68" s="29"/>
      <c r="WKI68" s="29"/>
      <c r="WKJ68" s="29"/>
      <c r="WKK68" s="29"/>
      <c r="WKL68" s="29"/>
      <c r="WKM68" s="29"/>
      <c r="WKN68" s="29"/>
      <c r="WKO68" s="29"/>
      <c r="WKP68" s="29"/>
      <c r="WKQ68" s="29"/>
      <c r="WKR68" s="29"/>
      <c r="WKS68" s="29"/>
      <c r="WKT68" s="29"/>
      <c r="WKU68" s="29"/>
      <c r="WKV68" s="29"/>
      <c r="WKW68" s="29"/>
      <c r="WKX68" s="29"/>
      <c r="WKY68" s="29"/>
      <c r="WKZ68" s="29"/>
      <c r="WLA68" s="29"/>
      <c r="WLB68" s="29"/>
      <c r="WLC68" s="29"/>
      <c r="WLD68" s="29"/>
      <c r="WLE68" s="29"/>
      <c r="WLF68" s="29"/>
      <c r="WLG68" s="29"/>
      <c r="WLH68" s="29"/>
      <c r="WLI68" s="29"/>
      <c r="WLJ68" s="29"/>
      <c r="WLK68" s="29"/>
      <c r="WLL68" s="29"/>
      <c r="WLM68" s="29"/>
      <c r="WLN68" s="29"/>
      <c r="WLO68" s="29"/>
      <c r="WLP68" s="29"/>
      <c r="WLQ68" s="29"/>
      <c r="WLR68" s="29"/>
      <c r="WLS68" s="29"/>
      <c r="WLT68" s="29"/>
      <c r="WLU68" s="29"/>
      <c r="WLV68" s="29"/>
      <c r="WLW68" s="29"/>
      <c r="WLX68" s="29"/>
      <c r="WLY68" s="29"/>
      <c r="WLZ68" s="29"/>
      <c r="WMA68" s="29"/>
      <c r="WMB68" s="29"/>
      <c r="WMC68" s="29"/>
      <c r="WMD68" s="29"/>
      <c r="WME68" s="29"/>
      <c r="WMF68" s="29"/>
      <c r="WMG68" s="29"/>
      <c r="WMH68" s="29"/>
      <c r="WMI68" s="29"/>
      <c r="WMJ68" s="29"/>
      <c r="WMK68" s="29"/>
      <c r="WML68" s="29"/>
      <c r="WMM68" s="29"/>
      <c r="WMN68" s="29"/>
      <c r="WMO68" s="29"/>
      <c r="WMP68" s="29"/>
      <c r="WMQ68" s="29"/>
      <c r="WMR68" s="29"/>
      <c r="WMS68" s="29"/>
      <c r="WMT68" s="29"/>
      <c r="WMU68" s="29"/>
      <c r="WMV68" s="29"/>
      <c r="WMW68" s="29"/>
      <c r="WMX68" s="29"/>
      <c r="WMY68" s="29"/>
      <c r="WMZ68" s="29"/>
      <c r="WNA68" s="29"/>
      <c r="WNB68" s="29"/>
      <c r="WNC68" s="29"/>
      <c r="WND68" s="29"/>
      <c r="WNE68" s="29"/>
      <c r="WNF68" s="29"/>
      <c r="WNG68" s="29"/>
      <c r="WNH68" s="29"/>
      <c r="WNI68" s="29"/>
      <c r="WNJ68" s="29"/>
      <c r="WNK68" s="29"/>
      <c r="WNL68" s="29"/>
      <c r="WNM68" s="29"/>
      <c r="WNN68" s="29"/>
      <c r="WNO68" s="29"/>
      <c r="WNP68" s="29"/>
      <c r="WNQ68" s="29"/>
      <c r="WNR68" s="29"/>
      <c r="WNS68" s="29"/>
      <c r="WNT68" s="29"/>
      <c r="WNU68" s="29"/>
      <c r="WNV68" s="29"/>
      <c r="WNW68" s="29"/>
      <c r="WNX68" s="29"/>
      <c r="WNY68" s="29"/>
      <c r="WNZ68" s="29"/>
      <c r="WOA68" s="29"/>
      <c r="WOB68" s="29"/>
      <c r="WOC68" s="29"/>
      <c r="WOD68" s="29"/>
      <c r="WOE68" s="29"/>
      <c r="WOF68" s="29"/>
      <c r="WOG68" s="29"/>
      <c r="WOH68" s="29"/>
      <c r="WOI68" s="29"/>
      <c r="WOJ68" s="29"/>
      <c r="WOK68" s="29"/>
      <c r="WOL68" s="29"/>
      <c r="WOM68" s="29"/>
      <c r="WON68" s="29"/>
      <c r="WOO68" s="29"/>
      <c r="WOP68" s="29"/>
      <c r="WOQ68" s="29"/>
      <c r="WOR68" s="29"/>
      <c r="WOS68" s="29"/>
      <c r="WOT68" s="29"/>
      <c r="WOU68" s="29"/>
      <c r="WOV68" s="29"/>
      <c r="WOW68" s="29"/>
      <c r="WOX68" s="29"/>
      <c r="WOY68" s="29"/>
      <c r="WOZ68" s="29"/>
      <c r="WPA68" s="29"/>
      <c r="WPB68" s="29"/>
      <c r="WPC68" s="29"/>
      <c r="WPD68" s="29"/>
      <c r="WPE68" s="29"/>
      <c r="WPF68" s="29"/>
      <c r="WPG68" s="29"/>
      <c r="WPH68" s="29"/>
      <c r="WPI68" s="29"/>
      <c r="WPJ68" s="29"/>
      <c r="WPK68" s="29"/>
      <c r="WPL68" s="29"/>
      <c r="WPM68" s="29"/>
      <c r="WPN68" s="29"/>
      <c r="WPO68" s="29"/>
      <c r="WPP68" s="29"/>
      <c r="WPQ68" s="29"/>
      <c r="WPR68" s="29"/>
      <c r="WPS68" s="29"/>
      <c r="WPT68" s="29"/>
      <c r="WPU68" s="29"/>
      <c r="WPV68" s="29"/>
      <c r="WPW68" s="29"/>
      <c r="WPX68" s="29"/>
      <c r="WPY68" s="29"/>
      <c r="WPZ68" s="29"/>
      <c r="WQA68" s="29"/>
      <c r="WQB68" s="29"/>
      <c r="WQC68" s="29"/>
      <c r="WQD68" s="29"/>
      <c r="WQE68" s="29"/>
      <c r="WQF68" s="29"/>
      <c r="WQG68" s="29"/>
      <c r="WQH68" s="29"/>
      <c r="WQI68" s="29"/>
      <c r="WQJ68" s="29"/>
      <c r="WQK68" s="29"/>
      <c r="WQL68" s="29"/>
      <c r="WQM68" s="29"/>
      <c r="WQN68" s="29"/>
      <c r="WQO68" s="29"/>
      <c r="WQP68" s="29"/>
      <c r="WQQ68" s="29"/>
      <c r="WQR68" s="29"/>
      <c r="WQS68" s="29"/>
      <c r="WQT68" s="29"/>
      <c r="WQU68" s="29"/>
      <c r="WQV68" s="29"/>
      <c r="WQW68" s="29"/>
      <c r="WQX68" s="29"/>
      <c r="WQY68" s="29"/>
      <c r="WQZ68" s="29"/>
      <c r="WRA68" s="29"/>
      <c r="WRB68" s="29"/>
      <c r="WRC68" s="29"/>
      <c r="WRD68" s="29"/>
      <c r="WRE68" s="29"/>
      <c r="WRF68" s="29"/>
      <c r="WRG68" s="29"/>
      <c r="WRH68" s="29"/>
      <c r="WRI68" s="29"/>
      <c r="WRJ68" s="29"/>
      <c r="WRK68" s="29"/>
      <c r="WRL68" s="29"/>
      <c r="WRM68" s="29"/>
      <c r="WRN68" s="29"/>
      <c r="WRO68" s="29"/>
      <c r="WRP68" s="29"/>
      <c r="WRQ68" s="29"/>
      <c r="WRR68" s="29"/>
      <c r="WRS68" s="29"/>
      <c r="WRT68" s="29"/>
      <c r="WRU68" s="29"/>
      <c r="WRV68" s="29"/>
      <c r="WRW68" s="29"/>
      <c r="WRX68" s="29"/>
      <c r="WRY68" s="29"/>
      <c r="WRZ68" s="29"/>
      <c r="WSA68" s="29"/>
      <c r="WSB68" s="29"/>
      <c r="WSC68" s="29"/>
      <c r="WSD68" s="29"/>
      <c r="WSE68" s="29"/>
      <c r="WSF68" s="29"/>
      <c r="WSG68" s="29"/>
      <c r="WSH68" s="29"/>
      <c r="WSI68" s="29"/>
      <c r="WSJ68" s="29"/>
      <c r="WSK68" s="29"/>
      <c r="WSL68" s="29"/>
      <c r="WSM68" s="29"/>
      <c r="WSN68" s="29"/>
      <c r="WSO68" s="29"/>
      <c r="WSP68" s="29"/>
      <c r="WSQ68" s="29"/>
      <c r="WSR68" s="29"/>
      <c r="WSS68" s="29"/>
      <c r="WST68" s="29"/>
      <c r="WSU68" s="29"/>
      <c r="WSV68" s="29"/>
      <c r="WSW68" s="29"/>
      <c r="WSX68" s="29"/>
      <c r="WSY68" s="29"/>
      <c r="WSZ68" s="29"/>
      <c r="WTA68" s="29"/>
      <c r="WTB68" s="29"/>
      <c r="WTC68" s="29"/>
      <c r="WTD68" s="29"/>
      <c r="WTE68" s="29"/>
      <c r="WTF68" s="29"/>
      <c r="WTG68" s="29"/>
      <c r="WTH68" s="29"/>
      <c r="WTI68" s="29"/>
      <c r="WTJ68" s="29"/>
      <c r="WTK68" s="29"/>
      <c r="WTL68" s="29"/>
      <c r="WTM68" s="29"/>
      <c r="WTN68" s="29"/>
      <c r="WTO68" s="29"/>
      <c r="WTP68" s="29"/>
      <c r="WTQ68" s="29"/>
      <c r="WTR68" s="29"/>
      <c r="WTS68" s="29"/>
      <c r="WTT68" s="29"/>
      <c r="WTU68" s="29"/>
      <c r="WTV68" s="29"/>
      <c r="WTW68" s="29"/>
      <c r="WTX68" s="29"/>
      <c r="WTY68" s="29"/>
      <c r="WTZ68" s="29"/>
      <c r="WUA68" s="29"/>
      <c r="WUB68" s="29"/>
      <c r="WUC68" s="29"/>
      <c r="WUD68" s="29"/>
      <c r="WUE68" s="29"/>
      <c r="WUF68" s="29"/>
      <c r="WUG68" s="29"/>
      <c r="WUH68" s="29"/>
      <c r="WUI68" s="29"/>
      <c r="WUJ68" s="29"/>
      <c r="WUK68" s="29"/>
      <c r="WUL68" s="29"/>
      <c r="WUM68" s="29"/>
      <c r="WUN68" s="29"/>
      <c r="WUO68" s="29"/>
      <c r="WUP68" s="29"/>
      <c r="WUQ68" s="29"/>
      <c r="WUR68" s="29"/>
      <c r="WUS68" s="29"/>
      <c r="WUT68" s="29"/>
      <c r="WUU68" s="29"/>
      <c r="WUV68" s="29"/>
      <c r="WUW68" s="29"/>
      <c r="WUX68" s="29"/>
      <c r="WUY68" s="29"/>
      <c r="WUZ68" s="29"/>
      <c r="WVA68" s="29"/>
      <c r="WVB68" s="29"/>
      <c r="WVC68" s="29"/>
      <c r="WVD68" s="29"/>
      <c r="WVE68" s="29"/>
      <c r="WVF68" s="29"/>
      <c r="WVG68" s="29"/>
      <c r="WVH68" s="29"/>
      <c r="WVI68" s="29"/>
      <c r="WVJ68" s="29"/>
      <c r="WVK68" s="29"/>
      <c r="WVL68" s="29"/>
      <c r="WVM68" s="29"/>
      <c r="WVN68" s="29"/>
      <c r="WVO68" s="29"/>
      <c r="WVP68" s="29"/>
      <c r="WVQ68" s="29"/>
      <c r="WVR68" s="29"/>
      <c r="WVS68" s="29"/>
      <c r="WVT68" s="29"/>
      <c r="WVU68" s="29"/>
      <c r="WVV68" s="29"/>
      <c r="WVW68" s="29"/>
      <c r="WVX68" s="29"/>
      <c r="WVY68" s="29"/>
      <c r="WVZ68" s="29"/>
      <c r="WWA68" s="29"/>
      <c r="WWB68" s="29"/>
      <c r="WWC68" s="29"/>
      <c r="WWD68" s="29"/>
      <c r="WWE68" s="29"/>
      <c r="WWF68" s="29"/>
      <c r="WWG68" s="29"/>
      <c r="WWH68" s="29"/>
      <c r="WWI68" s="29"/>
      <c r="WWJ68" s="29"/>
      <c r="WWK68" s="29"/>
      <c r="WWL68" s="29"/>
      <c r="WWM68" s="29"/>
      <c r="WWN68" s="29"/>
      <c r="WWO68" s="29"/>
      <c r="WWP68" s="29"/>
      <c r="WWQ68" s="29"/>
      <c r="WWR68" s="29"/>
      <c r="WWS68" s="29"/>
      <c r="WWT68" s="29"/>
      <c r="WWU68" s="29"/>
      <c r="WWV68" s="29"/>
      <c r="WWW68" s="29"/>
      <c r="WWX68" s="29"/>
      <c r="WWY68" s="29"/>
      <c r="WWZ68" s="29"/>
      <c r="WXA68" s="29"/>
      <c r="WXB68" s="29"/>
      <c r="WXC68" s="29"/>
      <c r="WXD68" s="29"/>
      <c r="WXE68" s="29"/>
      <c r="WXF68" s="29"/>
      <c r="WXG68" s="29"/>
      <c r="WXH68" s="29"/>
      <c r="WXI68" s="29"/>
      <c r="WXJ68" s="29"/>
      <c r="WXK68" s="29"/>
      <c r="WXL68" s="29"/>
      <c r="WXM68" s="29"/>
      <c r="WXN68" s="29"/>
      <c r="WXO68" s="29"/>
      <c r="WXP68" s="29"/>
      <c r="WXQ68" s="29"/>
      <c r="WXR68" s="29"/>
      <c r="WXS68" s="29"/>
      <c r="WXT68" s="29"/>
      <c r="WXU68" s="29"/>
      <c r="WXV68" s="29"/>
      <c r="WXW68" s="29"/>
      <c r="WXX68" s="29"/>
      <c r="WXY68" s="29"/>
      <c r="WXZ68" s="29"/>
      <c r="WYA68" s="29"/>
      <c r="WYB68" s="29"/>
      <c r="WYC68" s="29"/>
      <c r="WYD68" s="29"/>
      <c r="WYE68" s="29"/>
      <c r="WYF68" s="29"/>
      <c r="WYG68" s="29"/>
      <c r="WYH68" s="29"/>
      <c r="WYI68" s="29"/>
      <c r="WYJ68" s="29"/>
      <c r="WYK68" s="29"/>
      <c r="WYL68" s="29"/>
      <c r="WYM68" s="29"/>
      <c r="WYN68" s="29"/>
      <c r="WYO68" s="29"/>
      <c r="WYP68" s="29"/>
      <c r="WYQ68" s="29"/>
      <c r="WYR68" s="29"/>
      <c r="WYS68" s="29"/>
      <c r="WYT68" s="29"/>
      <c r="WYU68" s="29"/>
      <c r="WYV68" s="29"/>
      <c r="WYW68" s="29"/>
      <c r="WYX68" s="29"/>
      <c r="WYY68" s="29"/>
      <c r="WYZ68" s="29"/>
      <c r="WZA68" s="29"/>
      <c r="WZB68" s="29"/>
      <c r="WZC68" s="29"/>
      <c r="WZD68" s="29"/>
      <c r="WZE68" s="29"/>
      <c r="WZF68" s="29"/>
      <c r="WZG68" s="29"/>
      <c r="WZH68" s="29"/>
      <c r="WZI68" s="29"/>
      <c r="WZJ68" s="29"/>
      <c r="WZK68" s="29"/>
      <c r="WZL68" s="29"/>
      <c r="WZM68" s="29"/>
      <c r="WZN68" s="29"/>
      <c r="WZO68" s="29"/>
      <c r="WZP68" s="29"/>
      <c r="WZQ68" s="29"/>
      <c r="WZR68" s="29"/>
      <c r="WZS68" s="29"/>
      <c r="WZT68" s="29"/>
      <c r="WZU68" s="29"/>
      <c r="WZV68" s="29"/>
      <c r="WZW68" s="29"/>
      <c r="WZX68" s="29"/>
      <c r="WZY68" s="29"/>
      <c r="WZZ68" s="29"/>
      <c r="XAA68" s="29"/>
      <c r="XAB68" s="29"/>
      <c r="XAC68" s="29"/>
      <c r="XAD68" s="29"/>
      <c r="XAE68" s="29"/>
      <c r="XAF68" s="29"/>
      <c r="XAG68" s="29"/>
      <c r="XAH68" s="29"/>
      <c r="XAI68" s="29"/>
      <c r="XAJ68" s="29"/>
      <c r="XAK68" s="29"/>
      <c r="XAL68" s="29"/>
      <c r="XAM68" s="29"/>
      <c r="XAN68" s="29"/>
      <c r="XAO68" s="29"/>
      <c r="XAP68" s="29"/>
      <c r="XAQ68" s="29"/>
      <c r="XAR68" s="29"/>
      <c r="XAS68" s="29"/>
      <c r="XAT68" s="29"/>
      <c r="XAU68" s="29"/>
      <c r="XAV68" s="29"/>
      <c r="XAW68" s="29"/>
      <c r="XAX68" s="29"/>
      <c r="XAY68" s="29"/>
      <c r="XAZ68" s="29"/>
      <c r="XBA68" s="29"/>
      <c r="XBB68" s="29"/>
      <c r="XBC68" s="29"/>
      <c r="XBD68" s="29"/>
      <c r="XBE68" s="29"/>
      <c r="XBF68" s="29"/>
      <c r="XBG68" s="29"/>
      <c r="XBH68" s="29"/>
      <c r="XBI68" s="29"/>
      <c r="XBJ68" s="29"/>
      <c r="XBK68" s="29"/>
      <c r="XBL68" s="29"/>
      <c r="XBM68" s="29"/>
      <c r="XBN68" s="29"/>
      <c r="XBO68" s="29"/>
      <c r="XBP68" s="29"/>
      <c r="XBQ68" s="29"/>
      <c r="XBR68" s="29"/>
      <c r="XBS68" s="29"/>
      <c r="XBT68" s="29"/>
      <c r="XBU68" s="29"/>
      <c r="XBV68" s="29"/>
      <c r="XBW68" s="29"/>
      <c r="XBX68" s="29"/>
      <c r="XBY68" s="29"/>
      <c r="XBZ68" s="29"/>
      <c r="XCA68" s="29"/>
      <c r="XCB68" s="29"/>
      <c r="XCC68" s="29"/>
      <c r="XCD68" s="29"/>
      <c r="XCE68" s="29"/>
      <c r="XCF68" s="29"/>
      <c r="XCG68" s="29"/>
      <c r="XCH68" s="29"/>
      <c r="XCI68" s="29"/>
      <c r="XCJ68" s="29"/>
      <c r="XCK68" s="29"/>
      <c r="XCL68" s="29"/>
      <c r="XCM68" s="29"/>
      <c r="XCN68" s="29"/>
      <c r="XCO68" s="29"/>
      <c r="XCP68" s="29"/>
      <c r="XCQ68" s="29"/>
      <c r="XCR68" s="29"/>
      <c r="XCS68" s="29"/>
      <c r="XCT68" s="29"/>
      <c r="XCU68" s="29"/>
      <c r="XCV68" s="29"/>
      <c r="XCW68" s="29"/>
      <c r="XCX68" s="29"/>
      <c r="XCY68" s="29"/>
      <c r="XCZ68" s="29"/>
      <c r="XDA68" s="29"/>
      <c r="XDB68" s="29"/>
      <c r="XDC68" s="29"/>
      <c r="XDD68" s="29"/>
      <c r="XDE68" s="29"/>
      <c r="XDF68" s="29"/>
      <c r="XDG68" s="29"/>
      <c r="XDH68" s="29"/>
      <c r="XDI68" s="29"/>
      <c r="XDJ68" s="29"/>
      <c r="XDK68" s="29"/>
      <c r="XDL68" s="29"/>
      <c r="XDM68" s="29"/>
      <c r="XDN68" s="29"/>
      <c r="XDO68" s="29"/>
      <c r="XDP68" s="29"/>
      <c r="XDQ68" s="29"/>
      <c r="XDR68" s="29"/>
      <c r="XDS68" s="29"/>
      <c r="XDT68" s="29"/>
      <c r="XDU68" s="29"/>
      <c r="XDV68" s="29"/>
      <c r="XDW68" s="29"/>
      <c r="XDX68" s="29"/>
      <c r="XDY68" s="29"/>
      <c r="XDZ68" s="29"/>
      <c r="XEA68" s="29"/>
      <c r="XEB68" s="29"/>
      <c r="XEC68" s="29"/>
      <c r="XED68" s="29"/>
      <c r="XEE68" s="29"/>
      <c r="XEF68" s="29"/>
      <c r="XEG68" s="29"/>
      <c r="XEH68" s="29"/>
      <c r="XEI68" s="29"/>
      <c r="XEJ68" s="29"/>
      <c r="XEK68" s="29"/>
      <c r="XEL68" s="29"/>
      <c r="XEM68" s="29"/>
      <c r="XEN68" s="29"/>
      <c r="XEO68" s="29"/>
      <c r="XEP68" s="29"/>
      <c r="XEQ68" s="29"/>
      <c r="XER68" s="29"/>
      <c r="XES68" s="29"/>
      <c r="XET68" s="29"/>
      <c r="XEU68" s="29"/>
      <c r="XEV68" s="29"/>
      <c r="XEW68" s="29"/>
      <c r="XEX68" s="29"/>
      <c r="XEY68" s="29"/>
    </row>
    <row r="69" spans="1:16379" s="29" customFormat="1">
      <c r="A69" s="29" t="s">
        <v>23</v>
      </c>
      <c r="B69" s="37" t="s">
        <v>113</v>
      </c>
      <c r="C69" s="29" t="s">
        <v>65</v>
      </c>
      <c r="D69" s="30" t="str">
        <f ca="1">_xlfn.IFNA(HYPERLINK("#"&amp;ADDRESS(MATCH(Log!A69,FEList!A:A,0)+MATCH(Log!C69,OFFSET(FEList!$B$1,MATCH(Log!A69,FEList!A:A,0)-1,0,COUNTIF(FEList!A:A,Log!A69),1),0)-1,2,4,1,"felist"),"Click for details of "&amp;A69&amp;"-"&amp;C69),"")</f>
        <v>Click for details of DR Peng Shanghai-童庆政</v>
      </c>
      <c r="E69" s="29" t="s">
        <v>49</v>
      </c>
      <c r="F69" s="29" t="s">
        <v>13</v>
      </c>
      <c r="G69" s="31" t="str">
        <f>YEAR(Table1[[#This Row],[Request Time]])&amp;"-"&amp;MONTH(Table1[[#This Row],[Request Time]])</f>
        <v>2021-3</v>
      </c>
      <c r="H69" s="32">
        <v>44273.402777777781</v>
      </c>
      <c r="I69" s="32">
        <v>44273.402777777781</v>
      </c>
      <c r="J69" s="32">
        <v>44273.506944444445</v>
      </c>
      <c r="K69" s="29" t="s">
        <v>307</v>
      </c>
      <c r="L69" s="30" t="str">
        <f>HYPERLINK("https://aipostation.apzones.com/tkt.do?tkt="&amp;Table1[[#This Row],[Ticket ID]],"Click to view "&amp;Table1[[#This Row],[Ticket ID]])</f>
        <v>Click to view SCTASK0010930</v>
      </c>
      <c r="M69"/>
      <c r="N69" s="2" t="str">
        <f t="shared" ref="N69:N78" si="12">IF(MATCH(A69,A:A,0)=ROW(A69),"无","重复")</f>
        <v>重复</v>
      </c>
      <c r="O69" s="2" t="str">
        <f t="shared" ref="O69:O78" si="13">IF(MATCH(K69,K:K,0)=ROW(K69),"无","重复")</f>
        <v>无</v>
      </c>
      <c r="P69" s="34">
        <f>IF(Table1[[#This Row],[Request Time]]&lt;&gt;"",Table1[[#This Row],[Arrival Time]]-Table1[[#This Row],[Request Time]],"")</f>
        <v>0</v>
      </c>
      <c r="Q69" s="35" t="str">
        <f>_xlfn.IFNA(IF(VLOOKUP(F69,Table2[[#All],[Token Type]:[Onsite Time]],3,0)&lt;P69,"NO","YES"),"")</f>
        <v>YES</v>
      </c>
      <c r="R69" s="6">
        <f>Table1[[#This Row],[Completed Time]]-Table1[[#This Row],[Arrival Time]]</f>
        <v>0.10416666666424135</v>
      </c>
      <c r="S69" s="5" t="e">
        <f>NETWORKDAYS(A66,B66)*9-9+(MOD(B66,1)-MOD(A66,1))*24</f>
        <v>#VALUE!</v>
      </c>
      <c r="T69" s="36"/>
      <c r="U69" s="31" cm="1">
        <f t="array" ref="U69">_xlfn.IFNA(ROUNDUP(Table1[[#This Row],[Duration]]/VLOOKUP(A69&amp;F69,CHOOSE({1,2},Table2[Site]&amp;Table2[Token Type],Table2[Token Hours]),2,0),0),"")</f>
        <v>1</v>
      </c>
      <c r="V69" s="31" cm="1">
        <f t="array" ref="V69">_xlfn.IFNA(LOOKUP(1,0/((Table2[Site]=Table1[[#This Row],[Site ID]])*(Table2[Token Type]=Table1[[#This Row],[Token Type]])),Table2[Unit Price]),"")</f>
        <v>900</v>
      </c>
      <c r="W69" s="31">
        <f>IFERROR(Table1[[#This Row],[Unitprice]]*Table1[[#This Row],[Number of Tokens]],"")</f>
        <v>900</v>
      </c>
      <c r="X69" s="31"/>
      <c r="Y69" s="31"/>
      <c r="Z69" s="31"/>
      <c r="AA69" s="31"/>
      <c r="AB69" s="31"/>
      <c r="AC69" s="31"/>
      <c r="AD69" s="2" t="s">
        <v>393</v>
      </c>
    </row>
    <row r="70" spans="1:16379" s="29" customFormat="1">
      <c r="A70" s="29" t="s">
        <v>24</v>
      </c>
      <c r="B70" s="37" t="s">
        <v>113</v>
      </c>
      <c r="C70" s="29" t="s">
        <v>79</v>
      </c>
      <c r="D70" s="30" t="str">
        <f ca="1">_xlfn.IFNA(HYPERLINK("#"&amp;ADDRESS(MATCH(Log!A70,FEList!A:A,0)+MATCH(Log!C70,OFFSET(FEList!$B$1,MATCH(Log!A70,FEList!A:A,0)-1,0,COUNTIF(FEList!A:A,Log!A70),1),0)-1,2,4,1,"felist"),"Click for details of "&amp;A70&amp;"-"&amp;C70),"")</f>
        <v>Click for details of DR Peng Beijing-刘天伦</v>
      </c>
      <c r="E70" s="29" t="s">
        <v>49</v>
      </c>
      <c r="F70" s="29" t="s">
        <v>13</v>
      </c>
      <c r="G70" s="31" t="str">
        <f>YEAR(Table1[[#This Row],[Request Time]])&amp;"-"&amp;MONTH(Table1[[#This Row],[Request Time]])</f>
        <v>2021-3</v>
      </c>
      <c r="H70" s="32">
        <v>44273.416666666664</v>
      </c>
      <c r="I70" s="32">
        <v>44273.416666666664</v>
      </c>
      <c r="J70" s="32">
        <v>44273.5</v>
      </c>
      <c r="K70" s="29" t="s">
        <v>308</v>
      </c>
      <c r="L70" s="30" t="str">
        <f>HYPERLINK("https://aipostation.apzones.com/tkt.do?tkt="&amp;Table1[[#This Row],[Ticket ID]],"Click to view "&amp;Table1[[#This Row],[Ticket ID]])</f>
        <v>Click to view SCTASK0010931</v>
      </c>
      <c r="M70"/>
      <c r="N70" s="2" t="str">
        <f t="shared" si="12"/>
        <v>重复</v>
      </c>
      <c r="O70" s="2" t="str">
        <f t="shared" si="13"/>
        <v>无</v>
      </c>
      <c r="P70" s="34">
        <f>IF(Table1[[#This Row],[Request Time]]&lt;&gt;"",Table1[[#This Row],[Arrival Time]]-Table1[[#This Row],[Request Time]],"")</f>
        <v>0</v>
      </c>
      <c r="Q70" s="35" t="str">
        <f>_xlfn.IFNA(IF(VLOOKUP(F70,Table2[[#All],[Token Type]:[Onsite Time]],3,0)&lt;P70,"NO","YES"),"")</f>
        <v>YES</v>
      </c>
      <c r="R70" s="6">
        <f>Table1[[#This Row],[Completed Time]]-Table1[[#This Row],[Arrival Time]]</f>
        <v>8.3333333335758653E-2</v>
      </c>
      <c r="S70" s="5" t="e">
        <f t="shared" ref="S70" si="14">NETWORKDAYS(A69,B69)*9-9+(MOD(B69,1)-MOD(A69,1))*24</f>
        <v>#VALUE!</v>
      </c>
      <c r="T70" s="36"/>
      <c r="U70" s="31" cm="1">
        <f t="array" ref="U70">_xlfn.IFNA(ROUNDUP(Table1[[#This Row],[Duration]]/VLOOKUP(A70&amp;F70,CHOOSE({1,2},Table2[Site]&amp;Table2[Token Type],Table2[Token Hours]),2,0),0),"")</f>
        <v>1</v>
      </c>
      <c r="V70" s="31" cm="1">
        <f t="array" ref="V70">_xlfn.IFNA(LOOKUP(1,0/((Table2[Site]=Table1[[#This Row],[Site ID]])*(Table2[Token Type]=Table1[[#This Row],[Token Type]])),Table2[Unit Price]),"")</f>
        <v>900</v>
      </c>
      <c r="W70" s="31">
        <f>IFERROR(Table1[[#This Row],[Unitprice]]*Table1[[#This Row],[Number of Tokens]],"")</f>
        <v>900</v>
      </c>
      <c r="X70" s="31"/>
      <c r="Y70" s="31"/>
      <c r="Z70" s="31"/>
      <c r="AA70" s="31"/>
      <c r="AB70" s="31"/>
      <c r="AC70" s="31"/>
      <c r="AD70" s="2" t="s">
        <v>393</v>
      </c>
    </row>
    <row r="71" spans="1:16379" s="29" customFormat="1">
      <c r="A71" s="29" t="s">
        <v>336</v>
      </c>
      <c r="B71" s="29" t="s">
        <v>108</v>
      </c>
      <c r="C71" s="29" t="s">
        <v>274</v>
      </c>
      <c r="D71" s="30" t="str">
        <f ca="1">_xlfn.IFNA(HYPERLINK("#"&amp;ADDRESS(MATCH(Log!A71,FEList!A:A,0)+MATCH(Log!C71,OFFSET(FEList!$B$1,MATCH(Log!A71,FEList!A:A,0)-1,0,COUNTIF(FEList!A:A,Log!A71),1),0)-1,2,4,1,"felist"),"Click for details of "&amp;A71&amp;"-"&amp;C71),"")</f>
        <v>Click for details of GDS Chengdu-廖浩</v>
      </c>
      <c r="E71" s="29" t="s">
        <v>49</v>
      </c>
      <c r="F71" s="29" t="s">
        <v>13</v>
      </c>
      <c r="G71" s="31" t="str">
        <f>YEAR(Table1[[#This Row],[Request Time]])&amp;"-"&amp;MONTH(Table1[[#This Row],[Request Time]])</f>
        <v>2021-3</v>
      </c>
      <c r="H71" s="32">
        <v>44274.416666666664</v>
      </c>
      <c r="I71" s="32">
        <v>44274.416666666664</v>
      </c>
      <c r="J71" s="32">
        <v>44274.458333333336</v>
      </c>
      <c r="K71" s="29" t="s">
        <v>310</v>
      </c>
      <c r="L71" s="30" t="str">
        <f>HYPERLINK("https://aipostation.apzones.com/tkt.do?tkt="&amp;Table1[[#This Row],[Ticket ID]],"Click to view "&amp;Table1[[#This Row],[Ticket ID]])</f>
        <v>Click to view SCTASK0010962</v>
      </c>
      <c r="M71"/>
      <c r="N71" s="2" t="str">
        <f t="shared" si="12"/>
        <v>无</v>
      </c>
      <c r="O71" s="2" t="str">
        <f t="shared" si="13"/>
        <v>无</v>
      </c>
      <c r="P71" s="34">
        <f>IF(Table1[[#This Row],[Request Time]]&lt;&gt;"",Table1[[#This Row],[Arrival Time]]-Table1[[#This Row],[Request Time]],"")</f>
        <v>0</v>
      </c>
      <c r="Q71" s="35" t="str">
        <f>_xlfn.IFNA(IF(VLOOKUP(F71,Table2[[#All],[Token Type]:[Onsite Time]],3,0)&lt;P71,"NO","YES"),"")</f>
        <v>YES</v>
      </c>
      <c r="R71" s="6">
        <f>Table1[[#This Row],[Completed Time]]-Table1[[#This Row],[Arrival Time]]</f>
        <v>4.1666666671517305E-2</v>
      </c>
      <c r="S71" s="5" t="e">
        <f>NETWORKDAYS(A70,B70)*9-9+(MOD(B70,1)-MOD(A70,1))*24</f>
        <v>#VALUE!</v>
      </c>
      <c r="T71" s="36"/>
      <c r="U71" s="31" cm="1">
        <f t="array" ref="U71">_xlfn.IFNA(ROUNDUP(Table1[[#This Row],[Duration]]/VLOOKUP(A71&amp;F71,CHOOSE({1,2},Table2[Site]&amp;Table2[Token Type],Table2[Token Hours]),2,0),0),"")</f>
        <v>1</v>
      </c>
      <c r="V71" s="31" cm="1">
        <f t="array" ref="V71">_xlfn.IFNA(LOOKUP(1,0/((Table2[Site]=Table1[[#This Row],[Site ID]])*(Table2[Token Type]=Table1[[#This Row],[Token Type]])),Table2[Unit Price]),"")</f>
        <v>0</v>
      </c>
      <c r="W71" s="31">
        <f>IFERROR(Table1[[#This Row],[Unitprice]]*Table1[[#This Row],[Number of Tokens]],"")</f>
        <v>0</v>
      </c>
      <c r="X71" s="31"/>
      <c r="Y71" s="31"/>
      <c r="Z71" s="31"/>
      <c r="AA71" s="31"/>
      <c r="AB71" s="31"/>
      <c r="AC71" s="31"/>
      <c r="AD71" s="2" t="s">
        <v>393</v>
      </c>
    </row>
    <row r="72" spans="1:16379" s="29" customFormat="1">
      <c r="A72" s="29" t="s">
        <v>11</v>
      </c>
      <c r="B72" s="29" t="s">
        <v>108</v>
      </c>
      <c r="C72" s="29" t="s">
        <v>109</v>
      </c>
      <c r="D72" s="30" t="str">
        <f ca="1">_xlfn.IFNA(HYPERLINK("#"&amp;ADDRESS(MATCH(Log!A72,FEList!A:A,0)+MATCH(Log!C72,OFFSET(FEList!$B$1,MATCH(Log!A72,FEList!A:A,0)-1,0,COUNTIF(FEList!A:A,Log!A72),1),0)-1,2,4,1,"felist"),"Click for details of "&amp;A72&amp;"-"&amp;C72),"")</f>
        <v>Click for details of CU Beijing-高亚楠</v>
      </c>
      <c r="E72" s="29" t="s">
        <v>103</v>
      </c>
      <c r="F72" s="29" t="s">
        <v>13</v>
      </c>
      <c r="G72" s="31" t="str">
        <f>YEAR(Table1[[#This Row],[Request Time]])&amp;"-"&amp;MONTH(Table1[[#This Row],[Request Time]])</f>
        <v>2021-3</v>
      </c>
      <c r="H72" s="32">
        <v>44277.541666666664</v>
      </c>
      <c r="I72" s="32">
        <v>44277.541666666664</v>
      </c>
      <c r="J72" s="32">
        <v>44277.916666666664</v>
      </c>
      <c r="K72" s="29" t="s">
        <v>313</v>
      </c>
      <c r="L72" s="30" t="str">
        <f>HYPERLINK("https://aipostation.apzones.com/tkt.do?tkt="&amp;Table1[[#This Row],[Ticket ID]],"Click to view "&amp;Table1[[#This Row],[Ticket ID]])</f>
        <v>Click to view CHG0030569</v>
      </c>
      <c r="M72"/>
      <c r="N72" s="2" t="str">
        <f t="shared" si="12"/>
        <v>重复</v>
      </c>
      <c r="O72" s="2" t="str">
        <f t="shared" si="13"/>
        <v>无</v>
      </c>
      <c r="P72" s="34">
        <f>IF(Table1[[#This Row],[Request Time]]&lt;&gt;"",Table1[[#This Row],[Arrival Time]]-Table1[[#This Row],[Request Time]],"")</f>
        <v>0</v>
      </c>
      <c r="Q72" s="35" t="str">
        <f>_xlfn.IFNA(IF(VLOOKUP(F72,Table2[[#All],[Token Type]:[Onsite Time]],3,0)&lt;P72,"NO","YES"),"")</f>
        <v>YES</v>
      </c>
      <c r="R72" s="6">
        <f>Table1[[#This Row],[Completed Time]]-Table1[[#This Row],[Arrival Time]]</f>
        <v>0.375</v>
      </c>
      <c r="S72" s="5" t="e">
        <f>NETWORKDAYS(A71,B71)*9-9+(MOD(B71,1)-MOD(A71,1))*24</f>
        <v>#VALUE!</v>
      </c>
      <c r="T72" s="36"/>
      <c r="U72" s="31" cm="1">
        <f t="array" ref="U72">_xlfn.IFNA(ROUNDUP(Table1[[#This Row],[Duration]]/VLOOKUP(A72&amp;F72,CHOOSE({1,2},Table2[Site]&amp;Table2[Token Type],Table2[Token Hours]),2,0),0),"")</f>
        <v>5</v>
      </c>
      <c r="V72" s="31" cm="1">
        <f t="array" ref="V72">_xlfn.IFNA(LOOKUP(1,0/((Table2[Site]=Table1[[#This Row],[Site ID]])*(Table2[Token Type]=Table1[[#This Row],[Token Type]])),Table2[Unit Price]),"")</f>
        <v>240</v>
      </c>
      <c r="W72" s="31">
        <f>IFERROR(Table1[[#This Row],[Unitprice]]*Table1[[#This Row],[Number of Tokens]],"")</f>
        <v>1200</v>
      </c>
      <c r="X72" s="31"/>
      <c r="Y72" s="31" t="s">
        <v>314</v>
      </c>
      <c r="Z72" s="31"/>
      <c r="AA72" s="31"/>
      <c r="AB72" s="31"/>
      <c r="AC72" s="31"/>
      <c r="AD72" s="2" t="s">
        <v>393</v>
      </c>
    </row>
    <row r="73" spans="1:16379" s="29" customFormat="1">
      <c r="A73" s="29" t="s">
        <v>10</v>
      </c>
      <c r="B73" s="29" t="s">
        <v>108</v>
      </c>
      <c r="C73" s="29" t="s">
        <v>311</v>
      </c>
      <c r="D73" s="30" t="str">
        <f ca="1">_xlfn.IFNA(HYPERLINK("#"&amp;ADDRESS(MATCH(Log!A73,FEList!A:A,0)+MATCH(Log!C73,OFFSET(FEList!$B$1,MATCH(Log!A73,FEList!A:A,0)-1,0,COUNTIF(FEList!A:A,Log!A73),1),0)-1,2,4,1,"felist"),"Click for details of "&amp;A73&amp;"-"&amp;C73),"")</f>
        <v>Click for details of CU Chengdu-范霜</v>
      </c>
      <c r="E73" s="29" t="s">
        <v>103</v>
      </c>
      <c r="F73" s="29" t="s">
        <v>13</v>
      </c>
      <c r="G73" s="31" t="str">
        <f>YEAR(Table1[[#This Row],[Request Time]])&amp;"-"&amp;MONTH(Table1[[#This Row],[Request Time]])</f>
        <v>2021-3</v>
      </c>
      <c r="H73" s="32">
        <v>44278.625</v>
      </c>
      <c r="I73" s="32">
        <v>44278.625</v>
      </c>
      <c r="J73" s="32">
        <v>44278.753472222219</v>
      </c>
      <c r="K73" s="29" t="s">
        <v>312</v>
      </c>
      <c r="L73" s="30" t="str">
        <f>HYPERLINK("https://aipostation.apzones.com/tkt.do?tkt="&amp;Table1[[#This Row],[Ticket ID]],"Click to view "&amp;Table1[[#This Row],[Ticket ID]])</f>
        <v>Click to view SCTASK0010960</v>
      </c>
      <c r="M73"/>
      <c r="N73" s="2" t="str">
        <f t="shared" si="12"/>
        <v>重复</v>
      </c>
      <c r="O73" s="2" t="str">
        <f t="shared" si="13"/>
        <v>无</v>
      </c>
      <c r="P73" s="34">
        <f>IF(Table1[[#This Row],[Request Time]]&lt;&gt;"",Table1[[#This Row],[Arrival Time]]-Table1[[#This Row],[Request Time]],"")</f>
        <v>0</v>
      </c>
      <c r="Q73" s="35" t="str">
        <f>_xlfn.IFNA(IF(VLOOKUP(F73,Table2[[#All],[Token Type]:[Onsite Time]],3,0)&lt;P73,"NO","YES"),"")</f>
        <v>YES</v>
      </c>
      <c r="R73" s="6">
        <f>Table1[[#This Row],[Completed Time]]-Table1[[#This Row],[Arrival Time]]</f>
        <v>0.12847222221898846</v>
      </c>
      <c r="S73" s="5" t="e">
        <f>NETWORKDAYS(A71,B71)*9-9+(MOD(B71,1)-MOD(A71,1))*24</f>
        <v>#VALUE!</v>
      </c>
      <c r="T73" s="36"/>
      <c r="U73" s="31" cm="1">
        <f t="array" ref="U73">_xlfn.IFNA(ROUNDUP(Table1[[#This Row],[Duration]]/VLOOKUP(A73&amp;F73,CHOOSE({1,2},Table2[Site]&amp;Table2[Token Type],Table2[Token Hours]),2,0),0),"")</f>
        <v>2</v>
      </c>
      <c r="V73" s="31" cm="1">
        <f t="array" ref="V73">_xlfn.IFNA(LOOKUP(1,0/((Table2[Site]=Table1[[#This Row],[Site ID]])*(Table2[Token Type]=Table1[[#This Row],[Token Type]])),Table2[Unit Price]),"")</f>
        <v>240</v>
      </c>
      <c r="W73" s="31">
        <f>IFERROR(Table1[[#This Row],[Unitprice]]*Table1[[#This Row],[Number of Tokens]],"")</f>
        <v>480</v>
      </c>
      <c r="X73" s="31"/>
      <c r="Y73" s="31"/>
      <c r="Z73" s="31"/>
      <c r="AA73" s="31"/>
      <c r="AB73" s="31"/>
      <c r="AC73" s="31"/>
      <c r="AD73" s="2" t="s">
        <v>393</v>
      </c>
    </row>
    <row r="74" spans="1:16379" s="29" customFormat="1">
      <c r="A74" s="29" t="s">
        <v>11</v>
      </c>
      <c r="B74" s="29" t="s">
        <v>108</v>
      </c>
      <c r="C74" s="29" t="s">
        <v>109</v>
      </c>
      <c r="D74" s="30" t="str">
        <f ca="1">_xlfn.IFNA(HYPERLINK("#"&amp;ADDRESS(MATCH(Log!A74,FEList!A:A,0)+MATCH(Log!C74,OFFSET(FEList!$B$1,MATCH(Log!A74,FEList!A:A,0)-1,0,COUNTIF(FEList!A:A,Log!A74),1),0)-1,2,4,1,"felist"),"Click for details of "&amp;A74&amp;"-"&amp;C74),"")</f>
        <v>Click for details of CU Beijing-高亚楠</v>
      </c>
      <c r="E74" s="29" t="s">
        <v>103</v>
      </c>
      <c r="F74" s="29" t="s">
        <v>13</v>
      </c>
      <c r="G74" s="31" t="str">
        <f>YEAR(Table1[[#This Row],[Request Time]])&amp;"-"&amp;MONTH(Table1[[#This Row],[Request Time]])</f>
        <v>2021-3</v>
      </c>
      <c r="H74" s="32">
        <v>44278.541666666664</v>
      </c>
      <c r="I74" s="32">
        <v>44278.541666666664</v>
      </c>
      <c r="J74" s="32">
        <v>44278.916666666664</v>
      </c>
      <c r="K74" s="29" t="s">
        <v>316</v>
      </c>
      <c r="L74" s="30" t="str">
        <f>HYPERLINK("https://aipostation.apzones.com/tkt.do?tkt="&amp;Table1[[#This Row],[Ticket ID]],"Click to view "&amp;Table1[[#This Row],[Ticket ID]])</f>
        <v>Click to view SCTASK0010981</v>
      </c>
      <c r="M74"/>
      <c r="N74" s="2" t="str">
        <f t="shared" si="12"/>
        <v>重复</v>
      </c>
      <c r="O74" s="2" t="str">
        <f t="shared" si="13"/>
        <v>无</v>
      </c>
      <c r="P74" s="34">
        <f>IF(Table1[[#This Row],[Request Time]]&lt;&gt;"",Table1[[#This Row],[Arrival Time]]-Table1[[#This Row],[Request Time]],"")</f>
        <v>0</v>
      </c>
      <c r="Q74" s="35" t="str">
        <f>_xlfn.IFNA(IF(VLOOKUP(F74,Table2[[#All],[Token Type]:[Onsite Time]],3,0)&lt;P74,"NO","YES"),"")</f>
        <v>YES</v>
      </c>
      <c r="R74" s="6">
        <f>Table1[[#This Row],[Completed Time]]-Table1[[#This Row],[Arrival Time]]</f>
        <v>0.375</v>
      </c>
      <c r="S74" s="5" t="e">
        <f t="shared" ref="S74" si="15">NETWORKDAYS(A73,B73)*9-9+(MOD(B73,1)-MOD(A73,1))*24</f>
        <v>#VALUE!</v>
      </c>
      <c r="T74" s="36"/>
      <c r="U74" s="31" cm="1">
        <f t="array" ref="U74">_xlfn.IFNA(ROUNDUP(Table1[[#This Row],[Duration]]/VLOOKUP(A74&amp;F74,CHOOSE({1,2},Table2[Site]&amp;Table2[Token Type],Table2[Token Hours]),2,0),0),"")</f>
        <v>5</v>
      </c>
      <c r="V74" s="31" cm="1">
        <f t="array" ref="V74">_xlfn.IFNA(LOOKUP(1,0/((Table2[Site]=Table1[[#This Row],[Site ID]])*(Table2[Token Type]=Table1[[#This Row],[Token Type]])),Table2[Unit Price]),"")</f>
        <v>240</v>
      </c>
      <c r="W74" s="31">
        <f>IFERROR(Table1[[#This Row],[Unitprice]]*Table1[[#This Row],[Number of Tokens]],"")</f>
        <v>1200</v>
      </c>
      <c r="X74" s="31"/>
      <c r="Y74" s="29" t="s">
        <v>317</v>
      </c>
      <c r="Z74" s="31"/>
      <c r="AA74" s="31"/>
      <c r="AB74" s="31"/>
      <c r="AC74" s="31"/>
      <c r="AD74" s="2" t="s">
        <v>393</v>
      </c>
    </row>
    <row r="75" spans="1:16379" s="29" customFormat="1">
      <c r="A75" s="29" t="s">
        <v>23</v>
      </c>
      <c r="B75" s="37" t="s">
        <v>113</v>
      </c>
      <c r="C75" s="29" t="s">
        <v>65</v>
      </c>
      <c r="D75" s="30" t="str">
        <f ca="1">_xlfn.IFNA(HYPERLINK("#"&amp;ADDRESS(MATCH(Log!A75,FEList!A:A,0)+MATCH(Log!C75,OFFSET(FEList!$B$1,MATCH(Log!A75,FEList!A:A,0)-1,0,COUNTIF(FEList!A:A,Log!A75),1),0)-1,2,4,1,"felist"),"Click for details of "&amp;A75&amp;"-"&amp;C75),"")</f>
        <v>Click for details of DR Peng Shanghai-童庆政</v>
      </c>
      <c r="E75" s="29" t="s">
        <v>49</v>
      </c>
      <c r="F75" s="29" t="s">
        <v>13</v>
      </c>
      <c r="G75" s="31" t="str">
        <f>YEAR(Table1[[#This Row],[Request Time]])&amp;"-"&amp;MONTH(Table1[[#This Row],[Request Time]])</f>
        <v>2021-3</v>
      </c>
      <c r="H75" s="32">
        <v>44280.409722222219</v>
      </c>
      <c r="I75" s="32">
        <v>44280.409722222219</v>
      </c>
      <c r="J75" s="32">
        <v>44280.458333333336</v>
      </c>
      <c r="K75" s="29" t="s">
        <v>318</v>
      </c>
      <c r="L75" s="30" t="str">
        <f>HYPERLINK("https://aipostation.apzones.com/tkt.do?tkt="&amp;Table1[[#This Row],[Ticket ID]],"Click to view "&amp;Table1[[#This Row],[Ticket ID]])</f>
        <v>Click to view SCTASK0010984</v>
      </c>
      <c r="M75"/>
      <c r="N75" s="2" t="str">
        <f t="shared" si="12"/>
        <v>重复</v>
      </c>
      <c r="O75" s="2" t="str">
        <f t="shared" si="13"/>
        <v>无</v>
      </c>
      <c r="P75" s="34">
        <f>IF(Table1[[#This Row],[Request Time]]&lt;&gt;"",Table1[[#This Row],[Arrival Time]]-Table1[[#This Row],[Request Time]],"")</f>
        <v>0</v>
      </c>
      <c r="Q75" s="35" t="str">
        <f>_xlfn.IFNA(IF(VLOOKUP(F75,Table2[[#All],[Token Type]:[Onsite Time]],3,0)&lt;P75,"NO","YES"),"")</f>
        <v>YES</v>
      </c>
      <c r="R75" s="6">
        <f>Table1[[#This Row],[Completed Time]]-Table1[[#This Row],[Arrival Time]]</f>
        <v>4.8611111116770189E-2</v>
      </c>
      <c r="S75" s="5" t="e">
        <f t="shared" ref="S75:S76" si="16">NETWORKDAYS(A74,B74)*9-9+(MOD(B74,1)-MOD(A74,1))*24</f>
        <v>#VALUE!</v>
      </c>
      <c r="T75" s="36"/>
      <c r="U75" s="31" cm="1">
        <f t="array" ref="U75">_xlfn.IFNA(ROUNDUP(Table1[[#This Row],[Duration]]/VLOOKUP(A75&amp;F75,CHOOSE({1,2},Table2[Site]&amp;Table2[Token Type],Table2[Token Hours]),2,0),0),"")</f>
        <v>1</v>
      </c>
      <c r="V75" s="31" cm="1">
        <f t="array" ref="V75">_xlfn.IFNA(LOOKUP(1,0/((Table2[Site]=Table1[[#This Row],[Site ID]])*(Table2[Token Type]=Table1[[#This Row],[Token Type]])),Table2[Unit Price]),"")</f>
        <v>900</v>
      </c>
      <c r="W75" s="31">
        <f>IFERROR(Table1[[#This Row],[Unitprice]]*Table1[[#This Row],[Number of Tokens]],"")</f>
        <v>900</v>
      </c>
      <c r="X75" s="31"/>
      <c r="Z75" s="31"/>
      <c r="AA75" s="31"/>
      <c r="AB75" s="31"/>
      <c r="AC75" s="31"/>
      <c r="AD75" s="2" t="s">
        <v>393</v>
      </c>
    </row>
    <row r="76" spans="1:16379" s="29" customFormat="1">
      <c r="A76" s="29" t="s">
        <v>23</v>
      </c>
      <c r="B76" s="37" t="s">
        <v>113</v>
      </c>
      <c r="C76" s="29" t="s">
        <v>65</v>
      </c>
      <c r="D76" s="30" t="str">
        <f ca="1">_xlfn.IFNA(HYPERLINK("#"&amp;ADDRESS(MATCH(Log!A76,FEList!A:A,0)+MATCH(Log!C76,OFFSET(FEList!$B$1,MATCH(Log!A76,FEList!A:A,0)-1,0,COUNTIF(FEList!A:A,Log!A76),1),0)-1,2,4,1,"felist"),"Click for details of "&amp;A76&amp;"-"&amp;C76),"")</f>
        <v>Click for details of DR Peng Shanghai-童庆政</v>
      </c>
      <c r="E76" s="29" t="s">
        <v>49</v>
      </c>
      <c r="F76" s="29" t="s">
        <v>13</v>
      </c>
      <c r="G76" s="31" t="str">
        <f>YEAR(Table1[[#This Row],[Request Time]])&amp;"-"&amp;MONTH(Table1[[#This Row],[Request Time]])</f>
        <v>2021-3</v>
      </c>
      <c r="H76" s="32">
        <v>44280.4375</v>
      </c>
      <c r="I76" s="32">
        <v>44280.4375</v>
      </c>
      <c r="J76" s="32">
        <v>44280.520833333336</v>
      </c>
      <c r="K76" s="29" t="s">
        <v>319</v>
      </c>
      <c r="L76" s="30" t="str">
        <f>HYPERLINK("https://aipostation.apzones.com/tkt.do?tkt="&amp;Table1[[#This Row],[Ticket ID]],"Click to view "&amp;Table1[[#This Row],[Ticket ID]])</f>
        <v>Click to view SCTASK0010985</v>
      </c>
      <c r="M76"/>
      <c r="N76" s="2" t="str">
        <f t="shared" si="12"/>
        <v>重复</v>
      </c>
      <c r="O76" s="2" t="str">
        <f t="shared" si="13"/>
        <v>无</v>
      </c>
      <c r="P76" s="34">
        <f>IF(Table1[[#This Row],[Request Time]]&lt;&gt;"",Table1[[#This Row],[Arrival Time]]-Table1[[#This Row],[Request Time]],"")</f>
        <v>0</v>
      </c>
      <c r="Q76" s="35" t="str">
        <f>_xlfn.IFNA(IF(VLOOKUP(F76,Table2[[#All],[Token Type]:[Onsite Time]],3,0)&lt;P76,"NO","YES"),"")</f>
        <v>YES</v>
      </c>
      <c r="R76" s="6">
        <f>Table1[[#This Row],[Completed Time]]-Table1[[#This Row],[Arrival Time]]</f>
        <v>8.3333333335758653E-2</v>
      </c>
      <c r="S76" s="5" t="e">
        <f t="shared" si="16"/>
        <v>#VALUE!</v>
      </c>
      <c r="T76" s="36"/>
      <c r="U76" s="31" cm="1">
        <f t="array" ref="U76">_xlfn.IFNA(ROUNDUP(Table1[[#This Row],[Duration]]/VLOOKUP(A76&amp;F76,CHOOSE({1,2},Table2[Site]&amp;Table2[Token Type],Table2[Token Hours]),2,0),0),"")</f>
        <v>1</v>
      </c>
      <c r="V76" s="31" cm="1">
        <f t="array" ref="V76">_xlfn.IFNA(LOOKUP(1,0/((Table2[Site]=Table1[[#This Row],[Site ID]])*(Table2[Token Type]=Table1[[#This Row],[Token Type]])),Table2[Unit Price]),"")</f>
        <v>900</v>
      </c>
      <c r="W76" s="31">
        <f>IFERROR(Table1[[#This Row],[Unitprice]]*Table1[[#This Row],[Number of Tokens]],"")</f>
        <v>900</v>
      </c>
      <c r="X76" s="31"/>
      <c r="Z76" s="31"/>
      <c r="AA76" s="31"/>
      <c r="AB76" s="31"/>
      <c r="AC76" s="31"/>
      <c r="AD76" s="2" t="s">
        <v>393</v>
      </c>
    </row>
    <row r="77" spans="1:16379" s="29" customFormat="1">
      <c r="A77" s="29" t="s">
        <v>23</v>
      </c>
      <c r="B77" s="37" t="s">
        <v>113</v>
      </c>
      <c r="C77" s="29" t="s">
        <v>65</v>
      </c>
      <c r="D77" s="30" t="str">
        <f ca="1">_xlfn.IFNA(HYPERLINK("#"&amp;ADDRESS(MATCH(Log!A77,FEList!A:A,0)+MATCH(Log!C77,OFFSET(FEList!$B$1,MATCH(Log!A77,FEList!A:A,0)-1,0,COUNTIF(FEList!A:A,Log!A77),1),0)-1,2,4,1,"felist"),"Click for details of "&amp;A77&amp;"-"&amp;C77),"")</f>
        <v>Click for details of DR Peng Shanghai-童庆政</v>
      </c>
      <c r="E77" s="29" t="s">
        <v>49</v>
      </c>
      <c r="F77" s="29" t="s">
        <v>13</v>
      </c>
      <c r="G77" s="2" t="str">
        <f>YEAR(Table1[[#This Row],[Request Time]])&amp;"-"&amp;MONTH(Table1[[#This Row],[Request Time]])</f>
        <v>2021-3</v>
      </c>
      <c r="H77" s="3">
        <v>44277.458333333336</v>
      </c>
      <c r="I77" s="32">
        <v>44277.458333333336</v>
      </c>
      <c r="J77" s="32">
        <v>44277.465277777781</v>
      </c>
      <c r="K77" s="29" t="s">
        <v>320</v>
      </c>
      <c r="L77" s="30" t="str">
        <f>HYPERLINK("https://aipostation.apzones.com/tkt.do?tkt="&amp;Table1[[#This Row],[Ticket ID]],"Click to view "&amp;Table1[[#This Row],[Ticket ID]])</f>
        <v>Click to view SCTASK0010999</v>
      </c>
      <c r="M77"/>
      <c r="N77" s="2" t="str">
        <f t="shared" si="12"/>
        <v>重复</v>
      </c>
      <c r="O77" s="2" t="str">
        <f t="shared" si="13"/>
        <v>无</v>
      </c>
      <c r="P77" s="34">
        <f>IF(Table1[[#This Row],[Request Time]]&lt;&gt;"",Table1[[#This Row],[Arrival Time]]-Table1[[#This Row],[Request Time]],"")</f>
        <v>0</v>
      </c>
      <c r="Q77" s="35" t="str">
        <f>_xlfn.IFNA(IF(VLOOKUP(F77,Table2[[#All],[Token Type]:[Onsite Time]],3,0)&lt;P77,"NO","YES"),"")</f>
        <v>YES</v>
      </c>
      <c r="R77" s="6">
        <f>Table1[[#This Row],[Completed Time]]-Table1[[#This Row],[Arrival Time]]</f>
        <v>6.9444444452528842E-3</v>
      </c>
      <c r="S77" s="5" t="e">
        <f>NETWORKDAYS(A76,B76)*9-9+(MOD(B76,1)-MOD(A76,1))*24</f>
        <v>#VALUE!</v>
      </c>
      <c r="T77" s="36"/>
      <c r="U77" s="31" cm="1">
        <f t="array" ref="U77">_xlfn.IFNA(ROUNDUP(Table1[[#This Row],[Duration]]/VLOOKUP(A77&amp;F77,CHOOSE({1,2},Table2[Site]&amp;Table2[Token Type],Table2[Token Hours]),2,0),0),"")</f>
        <v>1</v>
      </c>
      <c r="V77" s="31" cm="1">
        <f t="array" ref="V77">_xlfn.IFNA(LOOKUP(1,0/((Table2[Site]=Table1[[#This Row],[Site ID]])*(Table2[Token Type]=Table1[[#This Row],[Token Type]])),Table2[Unit Price]),"")</f>
        <v>900</v>
      </c>
      <c r="W77" s="31">
        <f>IFERROR(Table1[[#This Row],[Unitprice]]*Table1[[#This Row],[Number of Tokens]],"")</f>
        <v>900</v>
      </c>
      <c r="X77" s="31"/>
      <c r="Y77" s="31" t="s">
        <v>321</v>
      </c>
      <c r="Z77" s="31"/>
      <c r="AA77" s="31"/>
      <c r="AB77" s="31"/>
      <c r="AC77" s="31"/>
      <c r="AD77" s="2" t="s">
        <v>393</v>
      </c>
    </row>
    <row r="78" spans="1:16379" s="29" customFormat="1">
      <c r="A78" s="29" t="s">
        <v>23</v>
      </c>
      <c r="B78" s="28" t="s">
        <v>113</v>
      </c>
      <c r="C78" t="s">
        <v>65</v>
      </c>
      <c r="D78" s="26" t="str">
        <f ca="1">_xlfn.IFNA(HYPERLINK("#"&amp;ADDRESS(MATCH(Log!A78,FEList!A:A,0)+MATCH(Log!C78,OFFSET(FEList!$B$1,MATCH(Log!A78,FEList!A:A,0)-1,0,COUNTIF(FEList!A:A,Log!A78),1),0)-1,2,4,1,"felist"),"Click for details of "&amp;A78&amp;"-"&amp;C78),"")</f>
        <v>Click for details of DR Peng Shanghai-童庆政</v>
      </c>
      <c r="E78" t="s">
        <v>103</v>
      </c>
      <c r="F78" t="s">
        <v>13</v>
      </c>
      <c r="G78" s="2" t="str">
        <f>YEAR(Table1[[#This Row],[Request Time]])&amp;"-"&amp;MONTH(Table1[[#This Row],[Request Time]])</f>
        <v>2021-4</v>
      </c>
      <c r="H78" s="3">
        <v>44292.559027777781</v>
      </c>
      <c r="I78" s="32">
        <v>44292.559027777781</v>
      </c>
      <c r="J78" s="32">
        <v>44292.583333333336</v>
      </c>
      <c r="K78" s="29" t="s">
        <v>322</v>
      </c>
      <c r="L78" s="30" t="str">
        <f>HYPERLINK("https://aipostation.apzones.com/tkt.do?tkt="&amp;Table1[[#This Row],[Ticket ID]],"Click to view "&amp;Table1[[#This Row],[Ticket ID]])</f>
        <v>Click to view SCTASK0011037</v>
      </c>
      <c r="M78"/>
      <c r="N78" s="2" t="str">
        <f t="shared" si="12"/>
        <v>重复</v>
      </c>
      <c r="O78" s="2" t="str">
        <f t="shared" si="13"/>
        <v>无</v>
      </c>
      <c r="P78" s="34">
        <f>IF(Table1[[#This Row],[Request Time]]&lt;&gt;"",Table1[[#This Row],[Arrival Time]]-Table1[[#This Row],[Request Time]],"")</f>
        <v>0</v>
      </c>
      <c r="Q78" s="35" t="str">
        <f>_xlfn.IFNA(IF(VLOOKUP(F78,Table2[[#All],[Token Type]:[Onsite Time]],3,0)&lt;P78,"NO","YES"),"")</f>
        <v>YES</v>
      </c>
      <c r="R78" s="6">
        <f>Table1[[#This Row],[Completed Time]]-Table1[[#This Row],[Arrival Time]]</f>
        <v>2.4305555554747116E-2</v>
      </c>
      <c r="S78" s="5" t="e">
        <f t="shared" ref="S78" si="17">NETWORKDAYS(A77,B77)*9-9+(MOD(B77,1)-MOD(A77,1))*24</f>
        <v>#VALUE!</v>
      </c>
      <c r="T78" s="36"/>
      <c r="U78" s="31" cm="1">
        <f t="array" ref="U78">_xlfn.IFNA(ROUNDUP(Table1[[#This Row],[Duration]]/VLOOKUP(A78&amp;F78,CHOOSE({1,2},Table2[Site]&amp;Table2[Token Type],Table2[Token Hours]),2,0),0),"")</f>
        <v>1</v>
      </c>
      <c r="V78" s="31" cm="1">
        <f t="array" ref="V78">_xlfn.IFNA(LOOKUP(1,0/((Table2[Site]=Table1[[#This Row],[Site ID]])*(Table2[Token Type]=Table1[[#This Row],[Token Type]])),Table2[Unit Price]),"")</f>
        <v>900</v>
      </c>
      <c r="W78" s="31">
        <f>IFERROR(Table1[[#This Row],[Unitprice]]*Table1[[#This Row],[Number of Tokens]],"")</f>
        <v>900</v>
      </c>
      <c r="X78" s="31"/>
      <c r="Y78" s="31"/>
      <c r="Z78" s="31"/>
      <c r="AA78" s="31"/>
      <c r="AB78" s="31"/>
      <c r="AC78" s="31"/>
      <c r="AD78" s="2" t="s">
        <v>393</v>
      </c>
    </row>
    <row r="79" spans="1:16379" s="29" customFormat="1">
      <c r="A79" s="29" t="s">
        <v>23</v>
      </c>
      <c r="B79" s="37" t="s">
        <v>113</v>
      </c>
      <c r="C79" s="29" t="s">
        <v>65</v>
      </c>
      <c r="D79" s="30" t="str">
        <f ca="1">_xlfn.IFNA(HYPERLINK("#"&amp;ADDRESS(MATCH(Log!A79,FEList!A:A,0)+MATCH(Log!C79,OFFSET(FEList!$B$1,MATCH(Log!A79,FEList!A:A,0)-1,0,COUNTIF(FEList!A:A,Log!A79),1),0)-1,2,4,1,"felist"),"Click for details of "&amp;A79&amp;"-"&amp;C79),"")</f>
        <v>Click for details of DR Peng Shanghai-童庆政</v>
      </c>
      <c r="E79" s="29" t="s">
        <v>49</v>
      </c>
      <c r="F79" s="29" t="s">
        <v>13</v>
      </c>
      <c r="G79" s="31" t="s">
        <v>324</v>
      </c>
      <c r="H79" s="39">
        <v>44279.466666666667</v>
      </c>
      <c r="I79" s="33">
        <v>44279.469444444447</v>
      </c>
      <c r="J79" s="39">
        <v>44279.473611111112</v>
      </c>
      <c r="K79" s="29" t="s">
        <v>331</v>
      </c>
      <c r="L79" s="30" t="s">
        <v>332</v>
      </c>
      <c r="M79" s="6">
        <v>2.7777777795563452E-3</v>
      </c>
      <c r="N79" s="15" t="s">
        <v>330</v>
      </c>
      <c r="O79" s="24"/>
      <c r="P79" s="29">
        <v>1</v>
      </c>
      <c r="Q79" s="29">
        <v>200</v>
      </c>
      <c r="R79">
        <v>200</v>
      </c>
      <c r="S79"/>
      <c r="U79" s="29">
        <v>1</v>
      </c>
      <c r="Z79" s="31"/>
      <c r="AA79" s="31"/>
      <c r="AB79" s="31"/>
      <c r="AC79" s="31"/>
      <c r="AD79" s="2" t="s">
        <v>393</v>
      </c>
    </row>
    <row r="80" spans="1:16379" s="29" customFormat="1">
      <c r="A80" s="29" t="s">
        <v>8</v>
      </c>
      <c r="B80" s="29" t="s">
        <v>108</v>
      </c>
      <c r="C80" s="29" t="s">
        <v>58</v>
      </c>
      <c r="D80" s="30" t="str">
        <f ca="1">_xlfn.IFNA(HYPERLINK("#"&amp;ADDRESS(MATCH(Log!A80,FEList!A:A,0)+MATCH(Log!C80,OFFSET(FEList!$B$1,MATCH(Log!A80,FEList!A:A,0)-1,0,COUNTIF(FEList!A:A,Log!A80),1),0)-1,2,4,1,"felist"),"Click for details of "&amp;A80&amp;"-"&amp;C80),"")</f>
        <v>Click for details of CU Shanghai-钟一帆</v>
      </c>
      <c r="E80" s="29" t="s">
        <v>49</v>
      </c>
      <c r="F80" s="29" t="s">
        <v>13</v>
      </c>
      <c r="G80" s="31" t="str">
        <f>YEAR(Table1[[#This Row],[Request Time]])&amp;"-"&amp;MONTH(Table1[[#This Row],[Request Time]])</f>
        <v>2021-4</v>
      </c>
      <c r="H80" s="39">
        <v>44299.395833333336</v>
      </c>
      <c r="I80" s="39">
        <v>44299.395833333336</v>
      </c>
      <c r="J80" s="39">
        <v>44299.621527777781</v>
      </c>
      <c r="K80" s="29" t="s">
        <v>335</v>
      </c>
      <c r="L80" s="30" t="str">
        <f>HYPERLINK("https://aipostation.apzones.com/tkt.do?tkt="&amp;Table1[[#This Row],[Ticket ID]],"Click to view "&amp;Table1[[#This Row],[Ticket ID]])</f>
        <v>Click to view SCTASK0011073</v>
      </c>
      <c r="M80"/>
      <c r="N80" s="2" t="str">
        <f t="shared" ref="N80:N83" si="18">IF(MATCH(A80,A:A,0)=ROW(A80),"无","重复")</f>
        <v>重复</v>
      </c>
      <c r="O80" s="2" t="str">
        <f t="shared" ref="O80:O83" si="19">IF(MATCH(K80,K:K,0)=ROW(K80),"无","重复")</f>
        <v>无</v>
      </c>
      <c r="P80" s="34">
        <f>IF(Table1[[#This Row],[Request Time]]&lt;&gt;"",Table1[[#This Row],[Arrival Time]]-Table1[[#This Row],[Request Time]],"")</f>
        <v>0</v>
      </c>
      <c r="Q80" s="35" t="str">
        <f>_xlfn.IFNA(IF(VLOOKUP(F80,Table2[[#All],[Token Type]:[Onsite Time]],3,0)&lt;P80,"NO","YES"),"")</f>
        <v>YES</v>
      </c>
      <c r="R80" s="6">
        <f>Table1[[#This Row],[Completed Time]]-Table1[[#This Row],[Arrival Time]]</f>
        <v>0.22569444444525288</v>
      </c>
      <c r="S80" s="5" t="e">
        <f t="shared" ref="S80:S83" si="20">NETWORKDAYS(A79,B79)*9-9+(MOD(B79,1)-MOD(A79,1))*24</f>
        <v>#VALUE!</v>
      </c>
      <c r="T80" s="36"/>
      <c r="U80" s="31" cm="1">
        <f t="array" ref="U80">_xlfn.IFNA(ROUNDUP(Table1[[#This Row],[Duration]]/VLOOKUP(A80&amp;F80,CHOOSE({1,2},Table2[Site]&amp;Table2[Token Type],Table2[Token Hours]),2,0),0),"")</f>
        <v>3</v>
      </c>
      <c r="V80" s="31" cm="1">
        <f t="array" ref="V80">_xlfn.IFNA(LOOKUP(1,0/((Table2[Site]=Table1[[#This Row],[Site ID]])*(Table2[Token Type]=Table1[[#This Row],[Token Type]])),Table2[Unit Price]),"")</f>
        <v>240</v>
      </c>
      <c r="W80" s="31">
        <f>IFERROR(Table1[[#This Row],[Unitprice]]*Table1[[#This Row],[Number of Tokens]],"")</f>
        <v>720</v>
      </c>
      <c r="X80" s="31"/>
      <c r="Y80" s="31" t="s">
        <v>334</v>
      </c>
      <c r="Z80" s="31"/>
      <c r="AA80" s="31"/>
      <c r="AB80" s="31"/>
      <c r="AC80" s="31"/>
      <c r="AD80" s="2" t="s">
        <v>393</v>
      </c>
    </row>
    <row r="81" spans="1:30" s="29" customFormat="1">
      <c r="A81" s="29" t="s">
        <v>12</v>
      </c>
      <c r="B81" s="29" t="s">
        <v>108</v>
      </c>
      <c r="C81" s="29" t="s">
        <v>61</v>
      </c>
      <c r="D81" s="30" t="str">
        <f ca="1">_xlfn.IFNA(HYPERLINK("#"&amp;ADDRESS(MATCH(Log!A81,FEList!A:A,0)+MATCH(Log!C81,OFFSET(FEList!$B$1,MATCH(Log!A81,FEList!A:A,0)-1,0,COUNTIF(FEList!A:A,Log!A81),1),0)-1,2,4,1,"felist"),"Click for details of "&amp;A81&amp;"-"&amp;C81),"")</f>
        <v>Click for details of CU Guangzhou-莫均波</v>
      </c>
      <c r="E81" s="29" t="s">
        <v>49</v>
      </c>
      <c r="F81" s="29" t="s">
        <v>13</v>
      </c>
      <c r="G81" s="31" t="str">
        <f>YEAR(Table1[[#This Row],[Request Time]])&amp;"-"&amp;MONTH(Table1[[#This Row],[Request Time]])</f>
        <v>2021-4</v>
      </c>
      <c r="H81" s="39">
        <v>44299.541666666664</v>
      </c>
      <c r="I81" s="39">
        <v>44299.583333333336</v>
      </c>
      <c r="J81" s="39">
        <v>44299.625</v>
      </c>
      <c r="K81" s="29" t="s">
        <v>333</v>
      </c>
      <c r="L81" s="30" t="str">
        <f>HYPERLINK("https://aipostation.apzones.com/tkt.do?tkt="&amp;Table1[[#This Row],[Ticket ID]],"Click to view "&amp;Table1[[#This Row],[Ticket ID]])</f>
        <v>Click to view SCTASK0011074</v>
      </c>
      <c r="M81" s="29" t="s">
        <v>339</v>
      </c>
      <c r="N81" s="30" t="str">
        <f>HYPERLINK("https://aipostation.apzones.com/tkt.do?tkt="&amp;Table1[[#This Row],[Ticket Details]],"Click to view "&amp;Table1[[#This Row],[Ticket Details]])</f>
        <v>Click to view Click to view SCTASK0011074</v>
      </c>
      <c r="O81" s="29" t="s">
        <v>340</v>
      </c>
      <c r="P81" s="34">
        <f>IF(Table1[[#This Row],[Request Time]]&lt;&gt;"",Table1[[#This Row],[Arrival Time]]-Table1[[#This Row],[Request Time]],"")</f>
        <v>4.1666666671517305E-2</v>
      </c>
      <c r="Q81" s="35" t="str">
        <f>_xlfn.IFNA(IF(VLOOKUP(F81,Table2[[#All],[Token Type]:[Onsite Time]],3,0)&lt;P81,"NO","YES"),"")</f>
        <v>YES</v>
      </c>
      <c r="R81" s="6">
        <f>Table1[[#This Row],[Completed Time]]-Table1[[#This Row],[Arrival Time]]</f>
        <v>4.1666666664241347E-2</v>
      </c>
      <c r="S81" s="5" t="e">
        <f t="shared" si="20"/>
        <v>#VALUE!</v>
      </c>
      <c r="T81" s="36"/>
      <c r="U81" s="31" cm="1">
        <f t="array" ref="U81">_xlfn.IFNA(ROUNDUP(Table1[[#This Row],[Duration]]/VLOOKUP(A81&amp;F81,CHOOSE({1,2},Table2[Site]&amp;Table2[Token Type],Table2[Token Hours]),2,0),0),"")</f>
        <v>1</v>
      </c>
      <c r="V81" s="31" cm="1">
        <f t="array" ref="V81">_xlfn.IFNA(LOOKUP(1,0/((Table2[Site]=Table1[[#This Row],[Site ID]])*(Table2[Token Type]=Table1[[#This Row],[Token Type]])),Table2[Unit Price]),"")</f>
        <v>240</v>
      </c>
      <c r="W81" s="31">
        <f>IFERROR(Table1[[#This Row],[Unitprice]]*Table1[[#This Row],[Number of Tokens]],"")</f>
        <v>240</v>
      </c>
      <c r="X81" s="31"/>
      <c r="Y81" s="31" t="s">
        <v>334</v>
      </c>
      <c r="Z81" s="31"/>
      <c r="AA81" s="31"/>
      <c r="AB81" s="31"/>
      <c r="AC81" s="31"/>
      <c r="AD81" s="2" t="s">
        <v>393</v>
      </c>
    </row>
    <row r="82" spans="1:30" s="40" customFormat="1">
      <c r="A82" s="29" t="s">
        <v>11</v>
      </c>
      <c r="B82" s="29" t="s">
        <v>108</v>
      </c>
      <c r="C82" s="29" t="s">
        <v>109</v>
      </c>
      <c r="D82" s="30" t="str">
        <f ca="1">_xlfn.IFNA(HYPERLINK("#"&amp;ADDRESS(MATCH(Log!A82,FEList!A:A,0)+MATCH(Log!C82,OFFSET(FEList!$B$1,MATCH(Log!A82,FEList!A:A,0)-1,0,COUNTIF(FEList!A:A,Log!A82),1),0)-1,2,4,1,"felist"),"Click for details of "&amp;A82&amp;"-"&amp;C82),"")</f>
        <v>Click for details of CU Beijing-高亚楠</v>
      </c>
      <c r="E82" s="40" t="s">
        <v>103</v>
      </c>
      <c r="F82" s="29" t="s">
        <v>13</v>
      </c>
      <c r="G82" s="41" t="str">
        <f>YEAR(Table1[[#This Row],[Request Time]])&amp;"-"&amp;MONTH(Table1[[#This Row],[Request Time]])</f>
        <v>2021-4</v>
      </c>
      <c r="H82" s="39">
        <v>44305.625</v>
      </c>
      <c r="I82" s="39">
        <v>44305.625</v>
      </c>
      <c r="J82" s="39">
        <v>44305.625</v>
      </c>
      <c r="K82" s="29" t="s">
        <v>338</v>
      </c>
      <c r="L82" s="30" t="str">
        <f>HYPERLINK("https://aipostation.apzones.com/tkt.do?tkt="&amp;Table1[[#This Row],[Ticket ID]],"Click to view "&amp;Table1[[#This Row],[Ticket ID]])</f>
        <v>Click to view SCTASK0011109</v>
      </c>
      <c r="M82"/>
      <c r="N82" s="2" t="str">
        <f t="shared" si="18"/>
        <v>重复</v>
      </c>
      <c r="O82" s="2" t="str">
        <f t="shared" si="19"/>
        <v>无</v>
      </c>
      <c r="P82" s="34">
        <f>IF(Table1[[#This Row],[Request Time]]&lt;&gt;"",Table1[[#This Row],[Arrival Time]]-Table1[[#This Row],[Request Time]],"")</f>
        <v>0</v>
      </c>
      <c r="Q82" s="35" t="str">
        <f>_xlfn.IFNA(IF(VLOOKUP(F82,Table2[[#All],[Token Type]:[Onsite Time]],3,0)&lt;P82,"NO","YES"),"")</f>
        <v>YES</v>
      </c>
      <c r="R82" s="6">
        <f>Table1[[#This Row],[Completed Time]]-Table1[[#This Row],[Arrival Time]]</f>
        <v>0</v>
      </c>
      <c r="S82" s="5" t="e">
        <f t="shared" si="20"/>
        <v>#VALUE!</v>
      </c>
      <c r="T82" s="36"/>
      <c r="U82" s="31" cm="1">
        <f t="array" ref="U82">_xlfn.IFNA(ROUNDUP(Table1[[#This Row],[Duration]]/VLOOKUP(A82&amp;F82,CHOOSE({1,2},Table2[Site]&amp;Table2[Token Type],Table2[Token Hours]),2,0),0),"")</f>
        <v>0</v>
      </c>
      <c r="V82" s="31" cm="1">
        <f t="array" ref="V82">_xlfn.IFNA(LOOKUP(1,0/((Table2[Site]=Table1[[#This Row],[Site ID]])*(Table2[Token Type]=Table1[[#This Row],[Token Type]])),Table2[Unit Price]),"")</f>
        <v>240</v>
      </c>
      <c r="W82" s="31">
        <f>IFERROR(Table1[[#This Row],[Unitprice]]*Table1[[#This Row],[Number of Tokens]],"")</f>
        <v>0</v>
      </c>
      <c r="X82" s="41"/>
      <c r="Y82" s="41"/>
      <c r="Z82" s="41"/>
      <c r="AA82" s="41"/>
      <c r="AB82" s="41"/>
      <c r="AC82" s="41"/>
      <c r="AD82" s="2" t="s">
        <v>393</v>
      </c>
    </row>
    <row r="83" spans="1:30" s="40" customFormat="1">
      <c r="A83" s="29" t="s">
        <v>235</v>
      </c>
      <c r="B83" s="29" t="s">
        <v>108</v>
      </c>
      <c r="C83" s="29"/>
      <c r="D83" s="30" t="str">
        <f ca="1">_xlfn.IFNA(HYPERLINK("#"&amp;ADDRESS(MATCH(Log!A83,FEList!A:A,0)+MATCH(Log!C83,OFFSET(FEList!$B$1,MATCH(Log!A83,FEList!A:A,0)-1,0,COUNTIF(FEList!A:A,Log!A83),1),0)-1,2,4,1,"felist"),"Click for details of "&amp;A83&amp;"-"&amp;C83),"")</f>
        <v/>
      </c>
      <c r="E83" s="40" t="s">
        <v>103</v>
      </c>
      <c r="F83" s="29" t="s">
        <v>13</v>
      </c>
      <c r="G83" s="41" t="str">
        <f>YEAR(Table1[[#This Row],[Request Time]])&amp;"-"&amp;MONTH(Table1[[#This Row],[Request Time]])</f>
        <v>2021-4</v>
      </c>
      <c r="H83" s="39">
        <v>44305.583333333336</v>
      </c>
      <c r="I83" s="39"/>
      <c r="J83" s="39">
        <v>44305.583333333336</v>
      </c>
      <c r="K83" s="29" t="s">
        <v>341</v>
      </c>
      <c r="L83" s="30" t="str">
        <f>HYPERLINK("https://aipostation.apzones.com/tkt.do?tkt="&amp;Table1[[#This Row],[Ticket ID]],"Click to view "&amp;Table1[[#This Row],[Ticket ID]])</f>
        <v>Click to view SCTASK0011110</v>
      </c>
      <c r="M83"/>
      <c r="N83" s="2" t="str">
        <f t="shared" si="18"/>
        <v>重复</v>
      </c>
      <c r="O83" s="2" t="str">
        <f t="shared" si="19"/>
        <v>无</v>
      </c>
      <c r="P83" s="34">
        <f>IF(Table1[[#This Row],[Request Time]]&lt;&gt;"",Table1[[#This Row],[Arrival Time]]-Table1[[#This Row],[Request Time]],"")</f>
        <v>-44305.583333333336</v>
      </c>
      <c r="Q83" s="35" t="str">
        <f>_xlfn.IFNA(IF(VLOOKUP(F83,Table2[[#All],[Token Type]:[Onsite Time]],3,0)&lt;P83,"NO","YES"),"")</f>
        <v>YES</v>
      </c>
      <c r="R83" s="6">
        <f>Table1[[#This Row],[Completed Time]]-Table1[[#This Row],[Arrival Time]]</f>
        <v>44305.583333333336</v>
      </c>
      <c r="S83" s="5" t="e">
        <f t="shared" si="20"/>
        <v>#VALUE!</v>
      </c>
      <c r="T83" s="36"/>
      <c r="U83" s="31" cm="1">
        <f t="array" ref="U83">_xlfn.IFNA(ROUNDUP(Table1[[#This Row],[Duration]]/VLOOKUP(A83&amp;F83,CHOOSE({1,2},Table2[Site]&amp;Table2[Token Type],Table2[Token Hours]),2,0),0),"")</f>
        <v>531667</v>
      </c>
      <c r="V83" s="31" cm="1">
        <f t="array" ref="V83">_xlfn.IFNA(LOOKUP(1,0/((Table2[Site]=Table1[[#This Row],[Site ID]])*(Table2[Token Type]=Table1[[#This Row],[Token Type]])),Table2[Unit Price]),"")</f>
        <v>240</v>
      </c>
      <c r="W83" s="31">
        <f>IFERROR(Table1[[#This Row],[Unitprice]]*Table1[[#This Row],[Number of Tokens]],"")</f>
        <v>127600080</v>
      </c>
      <c r="X83" s="41"/>
      <c r="Y83" s="41"/>
      <c r="Z83" s="41"/>
      <c r="AA83" s="41"/>
      <c r="AB83" s="41"/>
      <c r="AC83" s="41"/>
      <c r="AD83" s="2" t="s">
        <v>393</v>
      </c>
    </row>
    <row r="84" spans="1:30" s="29" customFormat="1">
      <c r="A84" s="29" t="s">
        <v>23</v>
      </c>
      <c r="B84" s="37" t="s">
        <v>113</v>
      </c>
      <c r="C84" s="29" t="s">
        <v>65</v>
      </c>
      <c r="D84" s="30" t="str">
        <f ca="1">_xlfn.IFNA(HYPERLINK("#"&amp;ADDRESS(MATCH(Log!A84,FEList!A:A,0)+MATCH(Log!C84,OFFSET(FEList!$B$1,MATCH(Log!A84,FEList!A:A,0)-1,0,COUNTIF(FEList!A:A,Log!A84),1),0)-1,2,4,1,"felist"),"Click for details of "&amp;A84&amp;"-"&amp;C84),"")</f>
        <v>Click for details of DR Peng Shanghai-童庆政</v>
      </c>
      <c r="E84" s="29" t="s">
        <v>49</v>
      </c>
      <c r="F84" s="29" t="s">
        <v>13</v>
      </c>
      <c r="G84" s="41" t="str">
        <f>YEAR(Table1[[#This Row],[Request Time]])&amp;"-"&amp;MONTH(Table1[[#This Row],[Request Time]])</f>
        <v>2021-4</v>
      </c>
      <c r="H84" s="39">
        <v>44305.541666666664</v>
      </c>
      <c r="I84" s="39">
        <v>44305.541666666664</v>
      </c>
      <c r="J84" s="39">
        <v>44305.541666666664</v>
      </c>
      <c r="K84" s="29" t="s">
        <v>337</v>
      </c>
      <c r="L84" s="30" t="str">
        <f>HYPERLINK("https://aipostation.apzones.com/tkt.do?tkt="&amp;Table1[[#This Row],[Ticket ID]],"Click to view "&amp;Table1[[#This Row],[Ticket ID]])</f>
        <v>Click to view SCTASK0011111</v>
      </c>
      <c r="M84"/>
      <c r="N84" s="2" t="str">
        <f t="shared" ref="N84" si="21">IF(MATCH(A84,A:A,0)=ROW(A84),"无","重复")</f>
        <v>重复</v>
      </c>
      <c r="O84" s="2" t="str">
        <f t="shared" ref="O84" si="22">IF(MATCH(K84,K:K,0)=ROW(K84),"无","重复")</f>
        <v>无</v>
      </c>
      <c r="P84" s="34">
        <f>IF(Table1[[#This Row],[Request Time]]&lt;&gt;"",Table1[[#This Row],[Arrival Time]]-Table1[[#This Row],[Request Time]],"")</f>
        <v>0</v>
      </c>
      <c r="Q84" s="35" t="str">
        <f>_xlfn.IFNA(IF(VLOOKUP(F84,Table2[[#All],[Token Type]:[Onsite Time]],3,0)&lt;P84,"NO","YES"),"")</f>
        <v>YES</v>
      </c>
      <c r="R84" s="6">
        <f>Table1[[#This Row],[Completed Time]]-Table1[[#This Row],[Arrival Time]]</f>
        <v>0</v>
      </c>
      <c r="S84" s="5" t="e">
        <f t="shared" ref="S84" si="23">NETWORKDAYS(A83,B83)*9-9+(MOD(B83,1)-MOD(A83,1))*24</f>
        <v>#VALUE!</v>
      </c>
      <c r="T84" s="36"/>
      <c r="U84" s="31" cm="1">
        <f t="array" ref="U84">_xlfn.IFNA(ROUNDUP(Table1[[#This Row],[Duration]]/VLOOKUP(A84&amp;F84,CHOOSE({1,2},Table2[Site]&amp;Table2[Token Type],Table2[Token Hours]),2,0),0),"")</f>
        <v>0</v>
      </c>
      <c r="V84" s="31" cm="1">
        <f t="array" ref="V84">_xlfn.IFNA(LOOKUP(1,0/((Table2[Site]=Table1[[#This Row],[Site ID]])*(Table2[Token Type]=Table1[[#This Row],[Token Type]])),Table2[Unit Price]),"")</f>
        <v>900</v>
      </c>
      <c r="W84" s="31">
        <f>IFERROR(Table1[[#This Row],[Unitprice]]*Table1[[#This Row],[Number of Tokens]],"")</f>
        <v>0</v>
      </c>
      <c r="X84" s="31"/>
      <c r="Y84" s="31"/>
      <c r="Z84" s="31"/>
      <c r="AA84" s="31"/>
      <c r="AB84" s="31"/>
      <c r="AC84" s="31"/>
      <c r="AD84" s="2" t="s">
        <v>393</v>
      </c>
    </row>
    <row r="85" spans="1:30" s="29" customFormat="1">
      <c r="A85" s="29" t="s">
        <v>25</v>
      </c>
      <c r="B85" s="37" t="s">
        <v>113</v>
      </c>
      <c r="C85" s="29" t="s">
        <v>92</v>
      </c>
      <c r="D85" s="30" t="str">
        <f ca="1">_xlfn.IFNA(HYPERLINK("#"&amp;ADDRESS(MATCH(Log!A85,FEList!A:A,0)+MATCH(Log!C85,OFFSET(FEList!$B$1,MATCH(Log!A85,FEList!A:A,0)-1,0,COUNTIF(FEList!A:A,Log!A85),1),0)-1,2,4,1,"felist"),"Click for details of "&amp;A85&amp;"-"&amp;C85),"")</f>
        <v>Click for details of DR Peng Guangzhou-陈焕睦</v>
      </c>
      <c r="E85" s="29" t="s">
        <v>49</v>
      </c>
      <c r="F85" s="29" t="s">
        <v>13</v>
      </c>
      <c r="G85" s="41" t="str">
        <f>YEAR(Table1[[#This Row],[Request Time]])&amp;"-"&amp;MONTH(Table1[[#This Row],[Request Time]])</f>
        <v>2021-4</v>
      </c>
      <c r="H85" s="39">
        <v>44305.65625</v>
      </c>
      <c r="I85" s="39">
        <v>44305.65625</v>
      </c>
      <c r="J85" s="39">
        <v>44305.668749999997</v>
      </c>
      <c r="K85" s="29" t="s">
        <v>342</v>
      </c>
      <c r="L85" s="30" t="str">
        <f>HYPERLINK("https://aipostation.apzones.com/tkt.do?tkt="&amp;Table1[[#This Row],[Ticket ID]],"Click to view "&amp;Table1[[#This Row],[Ticket ID]])</f>
        <v>Click to view SCTASK0011112</v>
      </c>
      <c r="M85"/>
      <c r="N85" s="2" t="str">
        <f t="shared" ref="N85" si="24">IF(MATCH(A85,A:A,0)=ROW(A85),"无","重复")</f>
        <v>无</v>
      </c>
      <c r="O85" s="2" t="str">
        <f t="shared" ref="O85" si="25">IF(MATCH(K85,K:K,0)=ROW(K85),"无","重复")</f>
        <v>无</v>
      </c>
      <c r="P85" s="34">
        <f>IF(Table1[[#This Row],[Request Time]]&lt;&gt;"",Table1[[#This Row],[Arrival Time]]-Table1[[#This Row],[Request Time]],"")</f>
        <v>0</v>
      </c>
      <c r="Q85" s="35" t="str">
        <f>_xlfn.IFNA(IF(VLOOKUP(F85,Table2[[#All],[Token Type]:[Onsite Time]],3,0)&lt;P85,"NO","YES"),"")</f>
        <v>YES</v>
      </c>
      <c r="R85" s="6">
        <f>Table1[[#This Row],[Completed Time]]-Table1[[#This Row],[Arrival Time]]</f>
        <v>1.2499999997089617E-2</v>
      </c>
      <c r="S85" s="5" t="e">
        <f t="shared" ref="S85" si="26">NETWORKDAYS(A84,B84)*9-9+(MOD(B84,1)-MOD(A84,1))*24</f>
        <v>#VALUE!</v>
      </c>
      <c r="T85" s="36"/>
      <c r="U85" s="31" cm="1">
        <f t="array" ref="U85">_xlfn.IFNA(ROUNDUP(Table1[[#This Row],[Duration]]/VLOOKUP(A85&amp;F85,CHOOSE({1,2},Table2[Site]&amp;Table2[Token Type],Table2[Token Hours]),2,0),0),"")</f>
        <v>1</v>
      </c>
      <c r="V85" s="31" cm="1">
        <f t="array" ref="V85">_xlfn.IFNA(LOOKUP(1,0/((Table2[Site]=Table1[[#This Row],[Site ID]])*(Table2[Token Type]=Table1[[#This Row],[Token Type]])),Table2[Unit Price]),"")</f>
        <v>900</v>
      </c>
      <c r="W85" s="31">
        <f>IFERROR(Table1[[#This Row],[Unitprice]]*Table1[[#This Row],[Number of Tokens]],"")</f>
        <v>900</v>
      </c>
      <c r="X85" s="31"/>
      <c r="Y85" s="31"/>
      <c r="Z85" s="31"/>
      <c r="AA85" s="31"/>
      <c r="AB85" s="31"/>
      <c r="AC85" s="31"/>
      <c r="AD85" s="2" t="s">
        <v>393</v>
      </c>
    </row>
  </sheetData>
  <mergeCells count="2">
    <mergeCell ref="H1:J1"/>
    <mergeCell ref="O1:V1"/>
  </mergeCells>
  <phoneticPr fontId="1" type="noConversion"/>
  <conditionalFormatting sqref="P37:P66 Q2:Q66 P71:P73 P74:Q76 P78:Q78 Q69:Q78 P86:P1048576 P80:P84">
    <cfRule type="containsText" dxfId="9" priority="25" operator="containsText" text="NO">
      <formula>NOT(ISERROR(SEARCH("NO",P2)))</formula>
    </cfRule>
  </conditionalFormatting>
  <conditionalFormatting sqref="L37:L66 M2:M66 L1 L71:L73 L74:M76 L78:M78 M69:M78 N81 L80:L84 L86:L1048576">
    <cfRule type="duplicateValues" dxfId="8" priority="26"/>
  </conditionalFormatting>
  <conditionalFormatting sqref="P77:Q77">
    <cfRule type="containsText" dxfId="7" priority="7" operator="containsText" text="NO">
      <formula>NOT(ISERROR(SEARCH("NO",P77)))</formula>
    </cfRule>
  </conditionalFormatting>
  <conditionalFormatting sqref="L77:M77">
    <cfRule type="duplicateValues" dxfId="6" priority="8"/>
  </conditionalFormatting>
  <conditionalFormatting sqref="L67:L68">
    <cfRule type="duplicateValues" dxfId="5" priority="6"/>
  </conditionalFormatting>
  <conditionalFormatting sqref="M67:N68">
    <cfRule type="containsText" dxfId="4" priority="5" operator="containsText" text="NO">
      <formula>NOT(ISERROR(SEARCH("NO",M67)))</formula>
    </cfRule>
  </conditionalFormatting>
  <conditionalFormatting sqref="L79">
    <cfRule type="duplicateValues" dxfId="3" priority="4"/>
  </conditionalFormatting>
  <conditionalFormatting sqref="M79:N79">
    <cfRule type="containsText" dxfId="2" priority="3" operator="containsText" text="NO">
      <formula>NOT(ISERROR(SEARCH("NO",M79)))</formula>
    </cfRule>
  </conditionalFormatting>
  <conditionalFormatting sqref="P85">
    <cfRule type="containsText" dxfId="1" priority="1" operator="containsText" text="NO">
      <formula>NOT(ISERROR(SEARCH("NO",P85)))</formula>
    </cfRule>
  </conditionalFormatting>
  <conditionalFormatting sqref="L85">
    <cfRule type="duplicateValues" dxfId="0" priority="2"/>
  </conditionalFormatting>
  <dataValidations count="3">
    <dataValidation type="list" allowBlank="1" showInputMessage="1" showErrorMessage="1" sqref="F5:G24 F25 F34" xr:uid="{6C971E80-E2C6-5546-8D26-6F669BFCAEFB}">
      <formula1>tokenlist</formula1>
    </dataValidation>
    <dataValidation type="list" allowBlank="1" showInputMessage="1" showErrorMessage="1" sqref="C5:C25 C37 C69:C85" xr:uid="{81E0D1E7-6FE9-9541-9031-BDF49DAB8818}">
      <formula1>FElist</formula1>
    </dataValidation>
    <dataValidation type="time" operator="greaterThanOrEqual" allowBlank="1" showInputMessage="1" showErrorMessage="1" sqref="H35:I35 H2:J34 K33:L33 H36:J1048576" xr:uid="{0EA896C6-0A34-DC49-AB1C-6A80AAFF9FBE}">
      <formula1>0</formula1>
    </dataValidation>
  </dataValidations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DCCC2CD-9AA0-6642-AF51-15A9DB7B649C}">
          <x14:formula1>
            <xm:f>Price!$K$1:$K$3</xm:f>
          </x14:formula1>
          <xm:sqref>E26:E53 E57:E66 E69:E1048576</xm:sqref>
        </x14:dataValidation>
        <x14:dataValidation type="list" allowBlank="1" showInputMessage="1" showErrorMessage="1" xr:uid="{4873DB8E-57E9-294C-B02E-260D0D6A1D27}">
          <x14:formula1>
            <xm:f>Price!$K$1:$K$4</xm:f>
          </x14:formula1>
          <xm:sqref>E5:E25</xm:sqref>
        </x14:dataValidation>
        <x14:dataValidation type="list" allowBlank="1" showInputMessage="1" showErrorMessage="1" xr:uid="{9B4AA37C-8FA2-854C-8500-2632355FE4B4}">
          <x14:formula1>
            <xm:f>Price!$G:$G</xm:f>
          </x14:formula1>
          <xm:sqref>A5:A25 A40:A41 A37 A34 A28:A29 A69:A85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AA013-1E81-8443-B508-EA7696C42000}">
  <dimension ref="A1:K169"/>
  <sheetViews>
    <sheetView topLeftCell="A128" zoomScale="98" workbookViewId="0">
      <selection activeCell="D138" sqref="D138"/>
    </sheetView>
  </sheetViews>
  <sheetFormatPr baseColWidth="10" defaultRowHeight="16"/>
  <cols>
    <col min="1" max="1" width="19.33203125" customWidth="1"/>
    <col min="2" max="3" width="14.83203125" customWidth="1"/>
    <col min="4" max="4" width="12.6640625" style="6" customWidth="1"/>
    <col min="5" max="5" width="11.83203125" bestFit="1" customWidth="1"/>
    <col min="6" max="6" width="26.1640625" customWidth="1"/>
    <col min="7" max="8" width="23" customWidth="1"/>
    <col min="13" max="13" width="14.6640625" customWidth="1"/>
  </cols>
  <sheetData>
    <row r="1" spans="1:11">
      <c r="A1" t="s">
        <v>6</v>
      </c>
      <c r="B1" t="s">
        <v>3</v>
      </c>
      <c r="C1" t="s">
        <v>44</v>
      </c>
      <c r="D1" s="6" t="s">
        <v>7</v>
      </c>
      <c r="E1" t="s">
        <v>26</v>
      </c>
      <c r="G1" t="str" cm="1">
        <f t="array" ref="G1:G21">_xlfn.UNIQUE(Table2[Site])</f>
        <v>CU Guian</v>
      </c>
      <c r="I1" t="str" cm="1">
        <f t="array" ref="I1:I8">_xlfn.UNIQUE(Table2[Token Type])</f>
        <v>Breakfix-A</v>
      </c>
      <c r="K1" t="s">
        <v>32</v>
      </c>
    </row>
    <row r="2" spans="1:11">
      <c r="A2" t="s">
        <v>9</v>
      </c>
      <c r="B2" t="s">
        <v>13</v>
      </c>
      <c r="C2" s="1">
        <v>8.3333333333333329E-2</v>
      </c>
      <c r="D2" s="6">
        <v>8.3333332999999996E-2</v>
      </c>
      <c r="E2">
        <v>240</v>
      </c>
      <c r="F2" s="2"/>
      <c r="G2" t="str">
        <v>CU Shanghai</v>
      </c>
      <c r="I2" t="str">
        <v>Breakfix-B</v>
      </c>
      <c r="K2" t="s">
        <v>33</v>
      </c>
    </row>
    <row r="3" spans="1:11">
      <c r="A3" t="s">
        <v>9</v>
      </c>
      <c r="B3" t="s">
        <v>14</v>
      </c>
      <c r="C3" s="1">
        <v>8.3333333333333329E-2</v>
      </c>
      <c r="D3" s="6">
        <v>1.0416666999999999E-2</v>
      </c>
      <c r="E3">
        <v>300</v>
      </c>
      <c r="G3" t="str">
        <v>CU Beijing</v>
      </c>
      <c r="I3" t="str">
        <v>Breakfix-C</v>
      </c>
      <c r="K3" t="s">
        <v>34</v>
      </c>
    </row>
    <row r="4" spans="1:11">
      <c r="A4" t="s">
        <v>9</v>
      </c>
      <c r="B4" t="s">
        <v>15</v>
      </c>
      <c r="C4" s="1">
        <v>8.3333333333333329E-2</v>
      </c>
      <c r="D4" s="6">
        <v>0.20833333300000001</v>
      </c>
      <c r="E4">
        <v>270</v>
      </c>
      <c r="G4" t="str">
        <v>CU Chengdu</v>
      </c>
      <c r="I4" t="str">
        <v>Breakfix-D</v>
      </c>
      <c r="K4" t="s">
        <v>49</v>
      </c>
    </row>
    <row r="5" spans="1:11">
      <c r="A5" t="s">
        <v>9</v>
      </c>
      <c r="B5" t="s">
        <v>16</v>
      </c>
      <c r="C5" s="1">
        <v>8.3333333333333329E-2</v>
      </c>
      <c r="D5" s="6">
        <v>8.3333333333333329E-2</v>
      </c>
      <c r="E5">
        <v>300</v>
      </c>
      <c r="G5" t="str">
        <v>CU Guangzhou</v>
      </c>
      <c r="I5" t="str">
        <v>Daily-A</v>
      </c>
    </row>
    <row r="6" spans="1:11">
      <c r="A6" t="s">
        <v>9</v>
      </c>
      <c r="B6" t="s">
        <v>17</v>
      </c>
      <c r="C6" s="1">
        <v>8.3333333333333329E-2</v>
      </c>
      <c r="D6" s="6">
        <v>8.3333332999999996E-2</v>
      </c>
      <c r="E6">
        <v>0</v>
      </c>
      <c r="G6" t="str">
        <v>CT Guian</v>
      </c>
      <c r="I6" t="str">
        <v>Daily-B</v>
      </c>
    </row>
    <row r="7" spans="1:11">
      <c r="A7" t="s">
        <v>9</v>
      </c>
      <c r="B7" t="s">
        <v>18</v>
      </c>
      <c r="C7" s="1">
        <v>8.3333333333333329E-2</v>
      </c>
      <c r="D7" s="6">
        <v>1.0416666999999999E-2</v>
      </c>
      <c r="E7">
        <v>280</v>
      </c>
      <c r="G7" t="str">
        <v>CT Shanghai</v>
      </c>
      <c r="I7" t="str">
        <v>Daily-C</v>
      </c>
    </row>
    <row r="8" spans="1:11">
      <c r="A8" t="s">
        <v>9</v>
      </c>
      <c r="B8" t="s">
        <v>19</v>
      </c>
      <c r="C8" s="1">
        <v>8.3333333333333329E-2</v>
      </c>
      <c r="D8" s="6">
        <v>0.20833333300000001</v>
      </c>
      <c r="E8">
        <v>250</v>
      </c>
      <c r="G8" t="str">
        <v>DR Peng Shanghai</v>
      </c>
      <c r="I8" t="str">
        <v>Daily-D</v>
      </c>
    </row>
    <row r="9" spans="1:11">
      <c r="A9" t="s">
        <v>9</v>
      </c>
      <c r="B9" t="s">
        <v>20</v>
      </c>
      <c r="C9" s="1">
        <v>8.3333333333333329E-2</v>
      </c>
      <c r="D9" s="6">
        <v>8.3333333333333329E-2</v>
      </c>
      <c r="E9">
        <v>270</v>
      </c>
      <c r="G9" t="str">
        <v>DR Peng Beijing</v>
      </c>
    </row>
    <row r="10" spans="1:11">
      <c r="A10" t="s">
        <v>8</v>
      </c>
      <c r="B10" t="s">
        <v>13</v>
      </c>
      <c r="C10" s="1">
        <v>8.3333333333333329E-2</v>
      </c>
      <c r="D10" s="6">
        <v>8.3333332999999996E-2</v>
      </c>
      <c r="E10">
        <v>240</v>
      </c>
      <c r="G10" t="str">
        <v>DR Peng Guangzhou</v>
      </c>
    </row>
    <row r="11" spans="1:11">
      <c r="A11" t="s">
        <v>8</v>
      </c>
      <c r="B11" t="s">
        <v>14</v>
      </c>
      <c r="C11" s="1">
        <v>8.3333333333333329E-2</v>
      </c>
      <c r="D11" s="6">
        <v>1.0416666999999999E-2</v>
      </c>
      <c r="E11">
        <v>300</v>
      </c>
      <c r="G11" t="str">
        <v>GDS Chengdu</v>
      </c>
    </row>
    <row r="12" spans="1:11">
      <c r="A12" t="s">
        <v>8</v>
      </c>
      <c r="B12" t="s">
        <v>15</v>
      </c>
      <c r="C12" s="1">
        <v>8.3333333333333329E-2</v>
      </c>
      <c r="D12" s="6">
        <v>0.20833333300000001</v>
      </c>
      <c r="E12">
        <v>270</v>
      </c>
      <c r="G12" t="str">
        <v>Telstra Tianjin</v>
      </c>
    </row>
    <row r="13" spans="1:11">
      <c r="A13" t="s">
        <v>8</v>
      </c>
      <c r="B13" t="s">
        <v>16</v>
      </c>
      <c r="C13" s="1">
        <v>8.3333333333333329E-2</v>
      </c>
      <c r="D13" s="6">
        <v>8.3333333333333329E-2</v>
      </c>
      <c r="E13">
        <v>300</v>
      </c>
      <c r="G13" t="str">
        <v>CM Guian</v>
      </c>
    </row>
    <row r="14" spans="1:11">
      <c r="A14" t="s">
        <v>8</v>
      </c>
      <c r="B14" t="s">
        <v>17</v>
      </c>
      <c r="C14" s="1">
        <v>8.3333333333333329E-2</v>
      </c>
      <c r="D14" s="6">
        <v>8.3333332999999996E-2</v>
      </c>
      <c r="E14">
        <v>0</v>
      </c>
      <c r="G14" t="str">
        <v>CM Guangzhou</v>
      </c>
    </row>
    <row r="15" spans="1:11">
      <c r="A15" t="s">
        <v>8</v>
      </c>
      <c r="B15" t="s">
        <v>18</v>
      </c>
      <c r="C15" s="1">
        <v>8.3333333333333329E-2</v>
      </c>
      <c r="D15" s="6">
        <v>1.0416666999999999E-2</v>
      </c>
      <c r="E15">
        <v>280</v>
      </c>
      <c r="G15" t="str">
        <v>CM Beijing</v>
      </c>
    </row>
    <row r="16" spans="1:11">
      <c r="A16" t="s">
        <v>8</v>
      </c>
      <c r="B16" t="s">
        <v>19</v>
      </c>
      <c r="C16" s="1">
        <v>8.3333333333333329E-2</v>
      </c>
      <c r="D16" s="6">
        <v>0.20833333300000001</v>
      </c>
      <c r="E16">
        <v>250</v>
      </c>
      <c r="G16" t="str">
        <v>CM Chengdu</v>
      </c>
    </row>
    <row r="17" spans="1:7">
      <c r="A17" t="s">
        <v>8</v>
      </c>
      <c r="B17" t="s">
        <v>20</v>
      </c>
      <c r="C17" s="1">
        <v>8.3333333333333329E-2</v>
      </c>
      <c r="D17" s="6">
        <v>8.3333333333333329E-2</v>
      </c>
      <c r="E17">
        <v>270</v>
      </c>
      <c r="G17" t="str">
        <v>CM Wuhan</v>
      </c>
    </row>
    <row r="18" spans="1:7">
      <c r="A18" t="s">
        <v>11</v>
      </c>
      <c r="B18" t="s">
        <v>13</v>
      </c>
      <c r="C18" s="1">
        <v>8.3333333333333329E-2</v>
      </c>
      <c r="D18" s="6">
        <v>8.3333332999999996E-2</v>
      </c>
      <c r="E18">
        <v>240</v>
      </c>
      <c r="G18" t="str">
        <v>CT Chengdu</v>
      </c>
    </row>
    <row r="19" spans="1:7">
      <c r="A19" t="s">
        <v>11</v>
      </c>
      <c r="B19" t="s">
        <v>14</v>
      </c>
      <c r="C19" s="1">
        <v>8.3333333333333329E-2</v>
      </c>
      <c r="D19" s="6">
        <v>1.0416666999999999E-2</v>
      </c>
      <c r="E19">
        <v>390</v>
      </c>
      <c r="G19" t="str">
        <v>CU Wuhan</v>
      </c>
    </row>
    <row r="20" spans="1:7">
      <c r="A20" t="s">
        <v>11</v>
      </c>
      <c r="B20" t="s">
        <v>15</v>
      </c>
      <c r="C20" s="1">
        <v>8.3333333333333329E-2</v>
      </c>
      <c r="D20" s="6">
        <v>0.20833333300000001</v>
      </c>
      <c r="E20">
        <v>270</v>
      </c>
      <c r="G20" t="str">
        <v>CT Beijing</v>
      </c>
    </row>
    <row r="21" spans="1:7">
      <c r="A21" t="s">
        <v>11</v>
      </c>
      <c r="B21" t="s">
        <v>16</v>
      </c>
      <c r="C21" s="1">
        <v>8.3333333333333329E-2</v>
      </c>
      <c r="D21" s="6">
        <v>8.3333333333333329E-2</v>
      </c>
      <c r="E21">
        <v>390</v>
      </c>
      <c r="G21" t="str">
        <v>CT Wuhan</v>
      </c>
    </row>
    <row r="22" spans="1:7">
      <c r="A22" t="s">
        <v>11</v>
      </c>
      <c r="B22" t="s">
        <v>17</v>
      </c>
      <c r="C22" s="1">
        <v>8.3333333333333329E-2</v>
      </c>
      <c r="D22" s="6">
        <v>8.3333332999999996E-2</v>
      </c>
      <c r="E22">
        <v>0</v>
      </c>
    </row>
    <row r="23" spans="1:7">
      <c r="A23" t="s">
        <v>11</v>
      </c>
      <c r="B23" t="s">
        <v>18</v>
      </c>
      <c r="C23" s="1">
        <v>8.3333333333333329E-2</v>
      </c>
      <c r="D23" s="6">
        <v>1.0416666999999999E-2</v>
      </c>
      <c r="E23">
        <v>360</v>
      </c>
    </row>
    <row r="24" spans="1:7">
      <c r="A24" t="s">
        <v>11</v>
      </c>
      <c r="B24" t="s">
        <v>19</v>
      </c>
      <c r="C24" s="1">
        <v>8.3333333333333329E-2</v>
      </c>
      <c r="D24" s="6">
        <v>0.20833333300000001</v>
      </c>
      <c r="E24">
        <v>250</v>
      </c>
    </row>
    <row r="25" spans="1:7">
      <c r="A25" t="s">
        <v>11</v>
      </c>
      <c r="B25" t="s">
        <v>20</v>
      </c>
      <c r="C25" s="1">
        <v>8.3333333333333329E-2</v>
      </c>
      <c r="D25" s="6">
        <v>8.3333333333333329E-2</v>
      </c>
      <c r="E25">
        <v>350</v>
      </c>
    </row>
    <row r="26" spans="1:7">
      <c r="A26" t="s">
        <v>10</v>
      </c>
      <c r="B26" t="s">
        <v>13</v>
      </c>
      <c r="C26" s="1">
        <v>8.3333333333333329E-2</v>
      </c>
      <c r="D26" s="6">
        <v>8.3333332999999996E-2</v>
      </c>
      <c r="E26">
        <v>240</v>
      </c>
    </row>
    <row r="27" spans="1:7">
      <c r="A27" t="s">
        <v>10</v>
      </c>
      <c r="B27" t="s">
        <v>14</v>
      </c>
      <c r="C27" s="1">
        <v>8.3333333333333329E-2</v>
      </c>
      <c r="D27" s="6">
        <v>1.0416666999999999E-2</v>
      </c>
      <c r="E27">
        <v>390</v>
      </c>
    </row>
    <row r="28" spans="1:7">
      <c r="A28" t="s">
        <v>10</v>
      </c>
      <c r="B28" t="s">
        <v>15</v>
      </c>
      <c r="C28" s="1">
        <v>8.3333333333333329E-2</v>
      </c>
      <c r="D28" s="6">
        <v>0.20833333300000001</v>
      </c>
      <c r="E28">
        <v>270</v>
      </c>
    </row>
    <row r="29" spans="1:7">
      <c r="A29" t="s">
        <v>10</v>
      </c>
      <c r="B29" t="s">
        <v>16</v>
      </c>
      <c r="C29" s="1">
        <v>8.3333333333333329E-2</v>
      </c>
      <c r="D29" s="6">
        <v>8.3333333333333329E-2</v>
      </c>
      <c r="E29">
        <v>390</v>
      </c>
    </row>
    <row r="30" spans="1:7">
      <c r="A30" t="s">
        <v>10</v>
      </c>
      <c r="B30" t="s">
        <v>17</v>
      </c>
      <c r="C30" s="1">
        <v>8.3333333333333329E-2</v>
      </c>
      <c r="D30" s="6">
        <v>8.3333332999999996E-2</v>
      </c>
      <c r="E30">
        <v>0</v>
      </c>
    </row>
    <row r="31" spans="1:7">
      <c r="A31" t="s">
        <v>10</v>
      </c>
      <c r="B31" t="s">
        <v>18</v>
      </c>
      <c r="C31" s="1">
        <v>8.3333333333333329E-2</v>
      </c>
      <c r="D31" s="6">
        <v>1.0416666999999999E-2</v>
      </c>
      <c r="E31">
        <v>360</v>
      </c>
    </row>
    <row r="32" spans="1:7">
      <c r="A32" t="s">
        <v>10</v>
      </c>
      <c r="B32" t="s">
        <v>19</v>
      </c>
      <c r="C32" s="1">
        <v>8.3333333333333329E-2</v>
      </c>
      <c r="D32" s="6">
        <v>0.20833333300000001</v>
      </c>
      <c r="E32">
        <v>250</v>
      </c>
    </row>
    <row r="33" spans="1:6">
      <c r="A33" t="s">
        <v>10</v>
      </c>
      <c r="B33" t="s">
        <v>20</v>
      </c>
      <c r="C33" s="1">
        <v>8.3333333333333329E-2</v>
      </c>
      <c r="D33" s="6">
        <v>8.3333333333333329E-2</v>
      </c>
      <c r="E33">
        <v>350</v>
      </c>
    </row>
    <row r="34" spans="1:6">
      <c r="A34" t="s">
        <v>12</v>
      </c>
      <c r="B34" t="s">
        <v>13</v>
      </c>
      <c r="C34" s="1">
        <v>8.3333333333333329E-2</v>
      </c>
      <c r="D34" s="6">
        <v>8.3333332999999996E-2</v>
      </c>
      <c r="E34">
        <v>240</v>
      </c>
    </row>
    <row r="35" spans="1:6">
      <c r="A35" t="s">
        <v>12</v>
      </c>
      <c r="B35" t="s">
        <v>14</v>
      </c>
      <c r="C35" s="1">
        <v>8.3333333333333329E-2</v>
      </c>
      <c r="D35" s="6">
        <v>1.0416666999999999E-2</v>
      </c>
      <c r="E35">
        <v>300</v>
      </c>
    </row>
    <row r="36" spans="1:6">
      <c r="A36" t="s">
        <v>12</v>
      </c>
      <c r="B36" t="s">
        <v>15</v>
      </c>
      <c r="C36" s="1">
        <v>8.3333333333333329E-2</v>
      </c>
      <c r="D36" s="6">
        <v>0.20833333300000001</v>
      </c>
      <c r="E36">
        <v>270</v>
      </c>
    </row>
    <row r="37" spans="1:6">
      <c r="A37" t="s">
        <v>12</v>
      </c>
      <c r="B37" t="s">
        <v>16</v>
      </c>
      <c r="C37" s="1">
        <v>8.3333333333333329E-2</v>
      </c>
      <c r="D37" s="6">
        <v>8.3333333333333329E-2</v>
      </c>
      <c r="E37">
        <v>300</v>
      </c>
    </row>
    <row r="38" spans="1:6">
      <c r="A38" t="s">
        <v>12</v>
      </c>
      <c r="B38" t="s">
        <v>17</v>
      </c>
      <c r="C38" s="1">
        <v>8.3333333333333329E-2</v>
      </c>
      <c r="D38" s="6">
        <v>8.3333332999999996E-2</v>
      </c>
      <c r="E38">
        <v>0</v>
      </c>
    </row>
    <row r="39" spans="1:6">
      <c r="A39" t="s">
        <v>12</v>
      </c>
      <c r="B39" t="s">
        <v>18</v>
      </c>
      <c r="C39" s="1">
        <v>8.3333333333333329E-2</v>
      </c>
      <c r="D39" s="6">
        <v>1.0416666999999999E-2</v>
      </c>
      <c r="E39">
        <v>280</v>
      </c>
    </row>
    <row r="40" spans="1:6">
      <c r="A40" t="s">
        <v>12</v>
      </c>
      <c r="B40" t="s">
        <v>19</v>
      </c>
      <c r="C40" s="1">
        <v>8.3333333333333329E-2</v>
      </c>
      <c r="D40" s="6">
        <v>0.20833333300000001</v>
      </c>
      <c r="E40">
        <v>250</v>
      </c>
    </row>
    <row r="41" spans="1:6">
      <c r="A41" t="s">
        <v>12</v>
      </c>
      <c r="B41" t="s">
        <v>20</v>
      </c>
      <c r="C41" s="1">
        <v>8.3333333333333329E-2</v>
      </c>
      <c r="D41" s="6">
        <v>8.3333333333333329E-2</v>
      </c>
      <c r="E41">
        <v>270</v>
      </c>
      <c r="F41" s="1"/>
    </row>
    <row r="42" spans="1:6">
      <c r="A42" t="s">
        <v>21</v>
      </c>
      <c r="B42" t="s">
        <v>13</v>
      </c>
      <c r="C42" s="1">
        <v>8.3333333333333329E-2</v>
      </c>
      <c r="D42" s="6">
        <v>8.3333332999999996E-2</v>
      </c>
      <c r="E42">
        <v>0</v>
      </c>
    </row>
    <row r="43" spans="1:6">
      <c r="A43" t="s">
        <v>21</v>
      </c>
      <c r="B43" t="s">
        <v>14</v>
      </c>
      <c r="C43" s="1">
        <f t="shared" ref="C43:C49" si="0">2/24</f>
        <v>8.3333333333333329E-2</v>
      </c>
      <c r="D43" s="6">
        <v>1.0416666999999999E-2</v>
      </c>
      <c r="E43">
        <v>0</v>
      </c>
    </row>
    <row r="44" spans="1:6">
      <c r="A44" t="s">
        <v>21</v>
      </c>
      <c r="B44" t="s">
        <v>15</v>
      </c>
      <c r="C44" s="1">
        <f t="shared" si="0"/>
        <v>8.3333333333333329E-2</v>
      </c>
      <c r="D44" s="6">
        <v>0.20833333300000001</v>
      </c>
      <c r="E44">
        <v>0</v>
      </c>
    </row>
    <row r="45" spans="1:6">
      <c r="A45" t="s">
        <v>21</v>
      </c>
      <c r="B45" t="s">
        <v>16</v>
      </c>
      <c r="C45" s="1">
        <f t="shared" si="0"/>
        <v>8.3333333333333329E-2</v>
      </c>
      <c r="D45" s="6">
        <v>8.3333333333333329E-2</v>
      </c>
      <c r="E45">
        <v>0</v>
      </c>
    </row>
    <row r="46" spans="1:6">
      <c r="A46" t="s">
        <v>21</v>
      </c>
      <c r="B46" t="s">
        <v>17</v>
      </c>
      <c r="C46" s="1">
        <f t="shared" si="0"/>
        <v>8.3333333333333329E-2</v>
      </c>
      <c r="D46" s="6">
        <v>8.3333332999999996E-2</v>
      </c>
      <c r="E46">
        <v>0</v>
      </c>
    </row>
    <row r="47" spans="1:6">
      <c r="A47" t="s">
        <v>21</v>
      </c>
      <c r="B47" t="s">
        <v>18</v>
      </c>
      <c r="C47" s="1">
        <f t="shared" si="0"/>
        <v>8.3333333333333329E-2</v>
      </c>
      <c r="D47" s="6">
        <v>1.0416666999999999E-2</v>
      </c>
      <c r="E47">
        <v>0</v>
      </c>
    </row>
    <row r="48" spans="1:6">
      <c r="A48" t="s">
        <v>21</v>
      </c>
      <c r="B48" t="s">
        <v>19</v>
      </c>
      <c r="C48" s="1">
        <f t="shared" si="0"/>
        <v>8.3333333333333329E-2</v>
      </c>
      <c r="D48" s="6">
        <v>0.20833333300000001</v>
      </c>
      <c r="E48">
        <v>0</v>
      </c>
    </row>
    <row r="49" spans="1:5">
      <c r="A49" t="s">
        <v>21</v>
      </c>
      <c r="B49" t="s">
        <v>20</v>
      </c>
      <c r="C49" s="1">
        <f t="shared" si="0"/>
        <v>8.3333333333333329E-2</v>
      </c>
      <c r="D49" s="6">
        <v>8.3333333333333329E-2</v>
      </c>
      <c r="E49">
        <v>0</v>
      </c>
    </row>
    <row r="50" spans="1:5">
      <c r="A50" t="s">
        <v>22</v>
      </c>
      <c r="B50" t="s">
        <v>13</v>
      </c>
      <c r="C50" s="1">
        <f>2/24</f>
        <v>8.3333333333333329E-2</v>
      </c>
      <c r="D50" s="6">
        <v>8.3333332999999996E-2</v>
      </c>
      <c r="E50">
        <v>200</v>
      </c>
    </row>
    <row r="51" spans="1:5">
      <c r="A51" t="s">
        <v>22</v>
      </c>
      <c r="B51" t="s">
        <v>14</v>
      </c>
      <c r="C51" s="1">
        <f t="shared" ref="C51:C57" si="1">2/24</f>
        <v>8.3333333333333329E-2</v>
      </c>
      <c r="D51" s="6">
        <v>1.0416666999999999E-2</v>
      </c>
      <c r="E51">
        <v>300</v>
      </c>
    </row>
    <row r="52" spans="1:5">
      <c r="A52" t="s">
        <v>22</v>
      </c>
      <c r="B52" t="s">
        <v>15</v>
      </c>
      <c r="C52" s="1">
        <f t="shared" si="1"/>
        <v>8.3333333333333329E-2</v>
      </c>
      <c r="D52" s="6">
        <v>0.20833333300000001</v>
      </c>
      <c r="E52">
        <v>400</v>
      </c>
    </row>
    <row r="53" spans="1:5">
      <c r="A53" t="s">
        <v>22</v>
      </c>
      <c r="B53" t="s">
        <v>16</v>
      </c>
      <c r="C53" s="1">
        <f t="shared" si="1"/>
        <v>8.3333333333333329E-2</v>
      </c>
      <c r="D53" s="6">
        <v>8.3333333333333329E-2</v>
      </c>
      <c r="E53">
        <v>600</v>
      </c>
    </row>
    <row r="54" spans="1:5">
      <c r="A54" t="s">
        <v>22</v>
      </c>
      <c r="B54" t="s">
        <v>17</v>
      </c>
      <c r="C54" s="1">
        <f t="shared" si="1"/>
        <v>8.3333333333333329E-2</v>
      </c>
      <c r="D54" s="6">
        <v>8.3333332999999996E-2</v>
      </c>
      <c r="E54">
        <v>0</v>
      </c>
    </row>
    <row r="55" spans="1:5">
      <c r="A55" t="s">
        <v>22</v>
      </c>
      <c r="B55" t="s">
        <v>18</v>
      </c>
      <c r="C55" s="1">
        <f t="shared" si="1"/>
        <v>8.3333333333333329E-2</v>
      </c>
      <c r="D55" s="6">
        <v>1.0416666999999999E-2</v>
      </c>
      <c r="E55">
        <v>0</v>
      </c>
    </row>
    <row r="56" spans="1:5">
      <c r="A56" t="s">
        <v>22</v>
      </c>
      <c r="B56" t="s">
        <v>19</v>
      </c>
      <c r="C56" s="1">
        <f t="shared" si="1"/>
        <v>8.3333333333333329E-2</v>
      </c>
      <c r="D56" s="6">
        <v>0.20833333300000001</v>
      </c>
      <c r="E56">
        <v>0</v>
      </c>
    </row>
    <row r="57" spans="1:5">
      <c r="A57" t="s">
        <v>22</v>
      </c>
      <c r="B57" t="s">
        <v>20</v>
      </c>
      <c r="C57" s="1">
        <f t="shared" si="1"/>
        <v>8.3333333333333329E-2</v>
      </c>
      <c r="D57" s="6">
        <v>8.3333333333333329E-2</v>
      </c>
      <c r="E57">
        <v>0</v>
      </c>
    </row>
    <row r="58" spans="1:5">
      <c r="A58" t="s">
        <v>23</v>
      </c>
      <c r="B58" t="s">
        <v>13</v>
      </c>
      <c r="C58" s="1">
        <f>6/24</f>
        <v>0.25</v>
      </c>
      <c r="D58" s="6">
        <v>8.3333332999999996E-2</v>
      </c>
      <c r="E58">
        <v>900</v>
      </c>
    </row>
    <row r="59" spans="1:5">
      <c r="A59" t="s">
        <v>23</v>
      </c>
      <c r="B59" t="s">
        <v>14</v>
      </c>
      <c r="C59" s="1">
        <f t="shared" ref="C59:C81" si="2">6/24</f>
        <v>0.25</v>
      </c>
      <c r="D59" s="6">
        <v>1.0416666999999999E-2</v>
      </c>
      <c r="E59">
        <v>1100</v>
      </c>
    </row>
    <row r="60" spans="1:5">
      <c r="A60" t="s">
        <v>23</v>
      </c>
      <c r="B60" t="s">
        <v>15</v>
      </c>
      <c r="C60" s="1">
        <f t="shared" si="2"/>
        <v>0.25</v>
      </c>
      <c r="D60" s="6">
        <v>0.20833333300000001</v>
      </c>
      <c r="E60">
        <v>800</v>
      </c>
    </row>
    <row r="61" spans="1:5">
      <c r="A61" t="s">
        <v>23</v>
      </c>
      <c r="B61" t="s">
        <v>16</v>
      </c>
      <c r="C61" s="1">
        <f t="shared" si="2"/>
        <v>0.25</v>
      </c>
      <c r="D61" s="6">
        <v>8.3333333333333329E-2</v>
      </c>
      <c r="E61">
        <v>1400</v>
      </c>
    </row>
    <row r="62" spans="1:5">
      <c r="A62" t="s">
        <v>23</v>
      </c>
      <c r="B62" t="s">
        <v>17</v>
      </c>
      <c r="C62" s="1">
        <f t="shared" si="2"/>
        <v>0.25</v>
      </c>
      <c r="D62" s="6">
        <v>8.3333332999999996E-2</v>
      </c>
      <c r="E62">
        <v>0</v>
      </c>
    </row>
    <row r="63" spans="1:5">
      <c r="A63" t="s">
        <v>23</v>
      </c>
      <c r="B63" t="s">
        <v>18</v>
      </c>
      <c r="C63" s="1">
        <f t="shared" si="2"/>
        <v>0.25</v>
      </c>
      <c r="D63" s="6">
        <v>1.0416666999999999E-2</v>
      </c>
      <c r="E63">
        <v>900</v>
      </c>
    </row>
    <row r="64" spans="1:5">
      <c r="A64" t="s">
        <v>23</v>
      </c>
      <c r="B64" t="s">
        <v>19</v>
      </c>
      <c r="C64" s="1">
        <f t="shared" si="2"/>
        <v>0.25</v>
      </c>
      <c r="D64" s="6">
        <v>0.20833333300000001</v>
      </c>
      <c r="E64">
        <v>650</v>
      </c>
    </row>
    <row r="65" spans="1:5">
      <c r="A65" t="s">
        <v>23</v>
      </c>
      <c r="B65" t="s">
        <v>20</v>
      </c>
      <c r="C65" s="1">
        <f t="shared" si="2"/>
        <v>0.25</v>
      </c>
      <c r="D65" s="6">
        <v>8.3333333333333329E-2</v>
      </c>
      <c r="E65">
        <v>1100</v>
      </c>
    </row>
    <row r="66" spans="1:5">
      <c r="A66" t="s">
        <v>24</v>
      </c>
      <c r="B66" t="s">
        <v>13</v>
      </c>
      <c r="C66" s="1">
        <f t="shared" si="2"/>
        <v>0.25</v>
      </c>
      <c r="D66" s="6">
        <v>8.3333332999999996E-2</v>
      </c>
      <c r="E66">
        <v>900</v>
      </c>
    </row>
    <row r="67" spans="1:5">
      <c r="A67" t="s">
        <v>24</v>
      </c>
      <c r="B67" t="s">
        <v>14</v>
      </c>
      <c r="C67" s="1">
        <f t="shared" si="2"/>
        <v>0.25</v>
      </c>
      <c r="D67" s="6">
        <v>1.0416666999999999E-2</v>
      </c>
      <c r="E67">
        <v>1100</v>
      </c>
    </row>
    <row r="68" spans="1:5">
      <c r="A68" t="s">
        <v>24</v>
      </c>
      <c r="B68" t="s">
        <v>15</v>
      </c>
      <c r="C68" s="1">
        <f t="shared" si="2"/>
        <v>0.25</v>
      </c>
      <c r="D68" s="6">
        <v>0.20833333300000001</v>
      </c>
      <c r="E68">
        <v>800</v>
      </c>
    </row>
    <row r="69" spans="1:5">
      <c r="A69" t="s">
        <v>24</v>
      </c>
      <c r="B69" t="s">
        <v>16</v>
      </c>
      <c r="C69" s="1">
        <f t="shared" si="2"/>
        <v>0.25</v>
      </c>
      <c r="D69" s="6">
        <v>8.3333333333333329E-2</v>
      </c>
      <c r="E69">
        <v>1400</v>
      </c>
    </row>
    <row r="70" spans="1:5">
      <c r="A70" t="s">
        <v>24</v>
      </c>
      <c r="B70" t="s">
        <v>17</v>
      </c>
      <c r="C70" s="1">
        <f t="shared" si="2"/>
        <v>0.25</v>
      </c>
      <c r="D70" s="6">
        <v>8.3333332999999996E-2</v>
      </c>
      <c r="E70">
        <v>0</v>
      </c>
    </row>
    <row r="71" spans="1:5">
      <c r="A71" t="s">
        <v>24</v>
      </c>
      <c r="B71" t="s">
        <v>18</v>
      </c>
      <c r="C71" s="1">
        <f t="shared" si="2"/>
        <v>0.25</v>
      </c>
      <c r="D71" s="6">
        <v>1.0416666999999999E-2</v>
      </c>
      <c r="E71">
        <v>900</v>
      </c>
    </row>
    <row r="72" spans="1:5">
      <c r="A72" t="s">
        <v>24</v>
      </c>
      <c r="B72" t="s">
        <v>19</v>
      </c>
      <c r="C72" s="1">
        <f t="shared" si="2"/>
        <v>0.25</v>
      </c>
      <c r="D72" s="6">
        <v>0.20833333300000001</v>
      </c>
      <c r="E72">
        <v>650</v>
      </c>
    </row>
    <row r="73" spans="1:5">
      <c r="A73" t="s">
        <v>24</v>
      </c>
      <c r="B73" t="s">
        <v>20</v>
      </c>
      <c r="C73" s="1">
        <f t="shared" si="2"/>
        <v>0.25</v>
      </c>
      <c r="D73" s="6">
        <v>8.3333333333333329E-2</v>
      </c>
      <c r="E73">
        <v>1100</v>
      </c>
    </row>
    <row r="74" spans="1:5">
      <c r="A74" t="s">
        <v>25</v>
      </c>
      <c r="B74" t="s">
        <v>13</v>
      </c>
      <c r="C74" s="1">
        <f>6/24</f>
        <v>0.25</v>
      </c>
      <c r="D74" s="6">
        <v>8.3333332999999996E-2</v>
      </c>
      <c r="E74">
        <v>900</v>
      </c>
    </row>
    <row r="75" spans="1:5">
      <c r="A75" t="s">
        <v>25</v>
      </c>
      <c r="B75" t="s">
        <v>14</v>
      </c>
      <c r="C75" s="1">
        <f t="shared" si="2"/>
        <v>0.25</v>
      </c>
      <c r="D75" s="6">
        <v>1.0416666999999999E-2</v>
      </c>
      <c r="E75">
        <v>1100</v>
      </c>
    </row>
    <row r="76" spans="1:5">
      <c r="A76" t="s">
        <v>25</v>
      </c>
      <c r="B76" t="s">
        <v>15</v>
      </c>
      <c r="C76" s="1">
        <f t="shared" si="2"/>
        <v>0.25</v>
      </c>
      <c r="D76" s="6">
        <v>0.20833333300000001</v>
      </c>
      <c r="E76">
        <v>800</v>
      </c>
    </row>
    <row r="77" spans="1:5">
      <c r="A77" t="s">
        <v>25</v>
      </c>
      <c r="B77" t="s">
        <v>16</v>
      </c>
      <c r="C77" s="1">
        <f t="shared" si="2"/>
        <v>0.25</v>
      </c>
      <c r="D77" s="6">
        <v>8.3333333333333329E-2</v>
      </c>
      <c r="E77">
        <v>1400</v>
      </c>
    </row>
    <row r="78" spans="1:5">
      <c r="A78" t="s">
        <v>25</v>
      </c>
      <c r="B78" t="s">
        <v>17</v>
      </c>
      <c r="C78" s="1">
        <f t="shared" si="2"/>
        <v>0.25</v>
      </c>
      <c r="D78" s="6">
        <v>8.3333332999999996E-2</v>
      </c>
      <c r="E78">
        <v>0</v>
      </c>
    </row>
    <row r="79" spans="1:5">
      <c r="A79" t="s">
        <v>25</v>
      </c>
      <c r="B79" t="s">
        <v>18</v>
      </c>
      <c r="C79" s="1">
        <f t="shared" si="2"/>
        <v>0.25</v>
      </c>
      <c r="D79" s="6">
        <v>1.0416666999999999E-2</v>
      </c>
      <c r="E79">
        <v>900</v>
      </c>
    </row>
    <row r="80" spans="1:5">
      <c r="A80" t="s">
        <v>25</v>
      </c>
      <c r="B80" t="s">
        <v>19</v>
      </c>
      <c r="C80" s="1">
        <f t="shared" si="2"/>
        <v>0.25</v>
      </c>
      <c r="D80" s="6">
        <v>0.20833333300000001</v>
      </c>
      <c r="E80">
        <v>650</v>
      </c>
    </row>
    <row r="81" spans="1:5">
      <c r="A81" t="s">
        <v>25</v>
      </c>
      <c r="B81" t="s">
        <v>20</v>
      </c>
      <c r="C81" s="1">
        <f t="shared" si="2"/>
        <v>0.25</v>
      </c>
      <c r="D81" s="6">
        <v>8.3333333333333329E-2</v>
      </c>
      <c r="E81">
        <v>1100</v>
      </c>
    </row>
    <row r="82" spans="1:5">
      <c r="A82" t="s">
        <v>46</v>
      </c>
      <c r="B82" t="s">
        <v>13</v>
      </c>
      <c r="C82" s="14">
        <v>1</v>
      </c>
      <c r="D82" s="6">
        <f>0.25/24</f>
        <v>1.0416666666666666E-2</v>
      </c>
    </row>
    <row r="83" spans="1:5">
      <c r="A83" t="s">
        <v>46</v>
      </c>
      <c r="B83" t="s">
        <v>14</v>
      </c>
      <c r="C83" s="14">
        <v>1</v>
      </c>
      <c r="D83" s="6">
        <f t="shared" ref="D83:D89" si="3">0.25/24</f>
        <v>1.0416666666666666E-2</v>
      </c>
    </row>
    <row r="84" spans="1:5">
      <c r="A84" t="s">
        <v>46</v>
      </c>
      <c r="B84" t="s">
        <v>15</v>
      </c>
      <c r="C84" s="14">
        <v>1</v>
      </c>
      <c r="D84" s="6">
        <f t="shared" si="3"/>
        <v>1.0416666666666666E-2</v>
      </c>
    </row>
    <row r="85" spans="1:5">
      <c r="A85" t="s">
        <v>46</v>
      </c>
      <c r="B85" t="s">
        <v>16</v>
      </c>
      <c r="C85" s="14">
        <v>1</v>
      </c>
      <c r="D85" s="6">
        <f t="shared" si="3"/>
        <v>1.0416666666666666E-2</v>
      </c>
    </row>
    <row r="86" spans="1:5">
      <c r="A86" t="s">
        <v>46</v>
      </c>
      <c r="B86" t="s">
        <v>17</v>
      </c>
      <c r="C86" s="14">
        <v>1</v>
      </c>
      <c r="D86" s="6">
        <f t="shared" si="3"/>
        <v>1.0416666666666666E-2</v>
      </c>
    </row>
    <row r="87" spans="1:5">
      <c r="A87" t="s">
        <v>46</v>
      </c>
      <c r="B87" t="s">
        <v>18</v>
      </c>
      <c r="C87" s="14">
        <v>1</v>
      </c>
      <c r="D87" s="6">
        <f t="shared" si="3"/>
        <v>1.0416666666666666E-2</v>
      </c>
    </row>
    <row r="88" spans="1:5">
      <c r="A88" t="s">
        <v>46</v>
      </c>
      <c r="B88" t="s">
        <v>19</v>
      </c>
      <c r="C88" s="14">
        <v>1</v>
      </c>
      <c r="D88" s="6">
        <f t="shared" si="3"/>
        <v>1.0416666666666666E-2</v>
      </c>
    </row>
    <row r="89" spans="1:5">
      <c r="A89" t="s">
        <v>46</v>
      </c>
      <c r="B89" t="s">
        <v>20</v>
      </c>
      <c r="C89" s="14">
        <v>1</v>
      </c>
      <c r="D89" s="6">
        <f t="shared" si="3"/>
        <v>1.0416666666666666E-2</v>
      </c>
    </row>
    <row r="90" spans="1:5">
      <c r="A90" t="s">
        <v>47</v>
      </c>
      <c r="B90" t="s">
        <v>13</v>
      </c>
      <c r="C90" s="14">
        <v>4.1666666666666664E-2</v>
      </c>
      <c r="D90" s="6">
        <f>0.25/24</f>
        <v>1.0416666666666666E-2</v>
      </c>
    </row>
    <row r="91" spans="1:5">
      <c r="A91" t="s">
        <v>47</v>
      </c>
      <c r="B91" t="s">
        <v>14</v>
      </c>
      <c r="C91" s="14">
        <v>4.1666666666666664E-2</v>
      </c>
      <c r="D91" s="6">
        <f t="shared" ref="D91:D97" si="4">0.25/24</f>
        <v>1.0416666666666666E-2</v>
      </c>
    </row>
    <row r="92" spans="1:5">
      <c r="A92" t="s">
        <v>47</v>
      </c>
      <c r="B92" t="s">
        <v>15</v>
      </c>
      <c r="C92" s="14">
        <v>4.1666666666666664E-2</v>
      </c>
      <c r="D92" s="6">
        <f t="shared" si="4"/>
        <v>1.0416666666666666E-2</v>
      </c>
    </row>
    <row r="93" spans="1:5">
      <c r="A93" t="s">
        <v>47</v>
      </c>
      <c r="B93" t="s">
        <v>16</v>
      </c>
      <c r="C93" s="14">
        <v>4.1666666666666664E-2</v>
      </c>
      <c r="D93" s="6">
        <f t="shared" si="4"/>
        <v>1.0416666666666666E-2</v>
      </c>
    </row>
    <row r="94" spans="1:5">
      <c r="A94" t="s">
        <v>47</v>
      </c>
      <c r="B94" t="s">
        <v>17</v>
      </c>
      <c r="C94" s="14">
        <v>4.1666666666666664E-2</v>
      </c>
      <c r="D94" s="6">
        <f t="shared" si="4"/>
        <v>1.0416666666666666E-2</v>
      </c>
    </row>
    <row r="95" spans="1:5">
      <c r="A95" t="s">
        <v>47</v>
      </c>
      <c r="B95" t="s">
        <v>18</v>
      </c>
      <c r="C95" s="14">
        <v>4.1666666666666664E-2</v>
      </c>
      <c r="D95" s="6">
        <f t="shared" si="4"/>
        <v>1.0416666666666666E-2</v>
      </c>
    </row>
    <row r="96" spans="1:5">
      <c r="A96" t="s">
        <v>47</v>
      </c>
      <c r="B96" t="s">
        <v>19</v>
      </c>
      <c r="C96" s="14">
        <v>4.1666666666666664E-2</v>
      </c>
      <c r="D96" s="6">
        <f t="shared" si="4"/>
        <v>1.0416666666666666E-2</v>
      </c>
    </row>
    <row r="97" spans="1:5">
      <c r="A97" t="s">
        <v>47</v>
      </c>
      <c r="B97" t="s">
        <v>20</v>
      </c>
      <c r="C97" s="14">
        <v>4.1666666666666664E-2</v>
      </c>
      <c r="D97" s="6">
        <f t="shared" si="4"/>
        <v>1.0416666666666666E-2</v>
      </c>
    </row>
    <row r="98" spans="1:5">
      <c r="A98" t="s">
        <v>97</v>
      </c>
      <c r="B98" s="16" t="s">
        <v>13</v>
      </c>
      <c r="C98" s="17">
        <v>0.125</v>
      </c>
      <c r="D98" s="18">
        <v>8.3333333333333329E-2</v>
      </c>
      <c r="E98">
        <v>900</v>
      </c>
    </row>
    <row r="99" spans="1:5">
      <c r="A99" t="s">
        <v>97</v>
      </c>
      <c r="B99" s="19" t="s">
        <v>14</v>
      </c>
      <c r="C99" s="20">
        <v>0.125</v>
      </c>
      <c r="D99" s="21">
        <v>1.0416666666666666E-2</v>
      </c>
      <c r="E99">
        <v>1900</v>
      </c>
    </row>
    <row r="100" spans="1:5">
      <c r="A100" t="s">
        <v>97</v>
      </c>
      <c r="B100" s="16" t="s">
        <v>15</v>
      </c>
      <c r="C100" s="17">
        <v>0.125</v>
      </c>
      <c r="D100" s="18">
        <v>0.20833333333333334</v>
      </c>
      <c r="E100">
        <v>1000</v>
      </c>
    </row>
    <row r="101" spans="1:5">
      <c r="A101" t="s">
        <v>97</v>
      </c>
      <c r="B101" s="19" t="s">
        <v>16</v>
      </c>
      <c r="C101" s="20">
        <v>0.125</v>
      </c>
      <c r="D101" s="21">
        <v>8.3333333333333329E-2</v>
      </c>
      <c r="E101">
        <v>1500</v>
      </c>
    </row>
    <row r="102" spans="1:5">
      <c r="A102" t="s">
        <v>97</v>
      </c>
      <c r="B102" s="16" t="s">
        <v>17</v>
      </c>
      <c r="C102" s="17">
        <v>0.125</v>
      </c>
      <c r="D102" s="18">
        <v>8.3333333333333329E-2</v>
      </c>
      <c r="E102">
        <v>0</v>
      </c>
    </row>
    <row r="103" spans="1:5">
      <c r="A103" t="s">
        <v>97</v>
      </c>
      <c r="B103" s="19" t="s">
        <v>18</v>
      </c>
      <c r="C103" s="20">
        <v>0.125</v>
      </c>
      <c r="D103" s="21">
        <v>1.0416666666666666E-2</v>
      </c>
      <c r="E103">
        <v>0</v>
      </c>
    </row>
    <row r="104" spans="1:5">
      <c r="A104" t="s">
        <v>97</v>
      </c>
      <c r="B104" s="16" t="s">
        <v>19</v>
      </c>
      <c r="C104" s="17">
        <v>0.125</v>
      </c>
      <c r="D104" s="18">
        <v>0.20833333333333334</v>
      </c>
      <c r="E104">
        <v>700</v>
      </c>
    </row>
    <row r="105" spans="1:5">
      <c r="A105" t="s">
        <v>97</v>
      </c>
      <c r="B105" s="19" t="s">
        <v>20</v>
      </c>
      <c r="C105" s="20">
        <v>0.125</v>
      </c>
      <c r="D105" s="21">
        <v>8.3333333333333329E-2</v>
      </c>
      <c r="E105">
        <v>700</v>
      </c>
    </row>
    <row r="106" spans="1:5">
      <c r="A106" t="s">
        <v>100</v>
      </c>
      <c r="B106" s="16" t="s">
        <v>13</v>
      </c>
      <c r="C106" s="17">
        <v>0.125</v>
      </c>
      <c r="D106" s="18">
        <v>8.3333333333333329E-2</v>
      </c>
      <c r="E106">
        <v>1000</v>
      </c>
    </row>
    <row r="107" spans="1:5">
      <c r="A107" t="s">
        <v>100</v>
      </c>
      <c r="B107" s="19" t="s">
        <v>14</v>
      </c>
      <c r="C107" s="20">
        <v>0.125</v>
      </c>
      <c r="D107" s="21">
        <v>1.0416666666666666E-2</v>
      </c>
      <c r="E107">
        <v>2000</v>
      </c>
    </row>
    <row r="108" spans="1:5">
      <c r="A108" t="s">
        <v>100</v>
      </c>
      <c r="B108" s="16" t="s">
        <v>15</v>
      </c>
      <c r="C108" s="17">
        <v>0.125</v>
      </c>
      <c r="D108" s="18">
        <v>0.20833333333333334</v>
      </c>
      <c r="E108">
        <v>1000</v>
      </c>
    </row>
    <row r="109" spans="1:5">
      <c r="A109" t="s">
        <v>100</v>
      </c>
      <c r="B109" s="19" t="s">
        <v>16</v>
      </c>
      <c r="C109" s="20">
        <v>0.125</v>
      </c>
      <c r="D109" s="21">
        <v>8.3333333333333329E-2</v>
      </c>
      <c r="E109">
        <v>2000</v>
      </c>
    </row>
    <row r="110" spans="1:5">
      <c r="A110" t="s">
        <v>100</v>
      </c>
      <c r="B110" s="16" t="s">
        <v>17</v>
      </c>
      <c r="C110" s="17">
        <v>0.125</v>
      </c>
      <c r="D110" s="18">
        <v>8.3333333333333329E-2</v>
      </c>
      <c r="E110">
        <v>0</v>
      </c>
    </row>
    <row r="111" spans="1:5">
      <c r="A111" t="s">
        <v>100</v>
      </c>
      <c r="B111" s="19" t="s">
        <v>18</v>
      </c>
      <c r="C111" s="20">
        <v>0.125</v>
      </c>
      <c r="D111" s="21">
        <v>1.0416666666666666E-2</v>
      </c>
      <c r="E111">
        <v>0</v>
      </c>
    </row>
    <row r="112" spans="1:5">
      <c r="A112" t="s">
        <v>100</v>
      </c>
      <c r="B112" s="16" t="s">
        <v>19</v>
      </c>
      <c r="C112" s="17">
        <v>0.125</v>
      </c>
      <c r="D112" s="18">
        <v>0.20833333333333334</v>
      </c>
      <c r="E112" s="15" t="s">
        <v>107</v>
      </c>
    </row>
    <row r="113" spans="1:5">
      <c r="A113" t="s">
        <v>100</v>
      </c>
      <c r="B113" s="19" t="s">
        <v>20</v>
      </c>
      <c r="C113" s="20">
        <v>0.125</v>
      </c>
      <c r="D113" s="21">
        <v>8.3333333333333329E-2</v>
      </c>
      <c r="E113" s="15" t="s">
        <v>107</v>
      </c>
    </row>
    <row r="114" spans="1:5">
      <c r="A114" t="s">
        <v>98</v>
      </c>
      <c r="B114" s="16" t="s">
        <v>13</v>
      </c>
      <c r="C114" s="17">
        <v>0.125</v>
      </c>
      <c r="D114" s="18">
        <v>8.3333333333333329E-2</v>
      </c>
      <c r="E114">
        <v>2000</v>
      </c>
    </row>
    <row r="115" spans="1:5">
      <c r="A115" t="s">
        <v>98</v>
      </c>
      <c r="B115" s="19" t="s">
        <v>14</v>
      </c>
      <c r="C115" s="20">
        <v>0.125</v>
      </c>
      <c r="D115" s="21">
        <v>1.0416666666666666E-2</v>
      </c>
      <c r="E115">
        <v>2000</v>
      </c>
    </row>
    <row r="116" spans="1:5">
      <c r="A116" t="s">
        <v>98</v>
      </c>
      <c r="B116" s="16" t="s">
        <v>15</v>
      </c>
      <c r="C116" s="17">
        <v>0.125</v>
      </c>
      <c r="D116" s="18">
        <v>0.20833333333333334</v>
      </c>
      <c r="E116">
        <v>2000</v>
      </c>
    </row>
    <row r="117" spans="1:5">
      <c r="A117" t="s">
        <v>98</v>
      </c>
      <c r="B117" s="19" t="s">
        <v>16</v>
      </c>
      <c r="C117" s="20">
        <v>0.125</v>
      </c>
      <c r="D117" s="21">
        <v>8.3333333333333329E-2</v>
      </c>
      <c r="E117">
        <v>2000</v>
      </c>
    </row>
    <row r="118" spans="1:5">
      <c r="A118" t="s">
        <v>98</v>
      </c>
      <c r="B118" s="16" t="s">
        <v>17</v>
      </c>
      <c r="C118" s="17">
        <v>0.125</v>
      </c>
      <c r="D118" s="18">
        <v>8.3333333333333329E-2</v>
      </c>
      <c r="E118">
        <v>0</v>
      </c>
    </row>
    <row r="119" spans="1:5">
      <c r="A119" t="s">
        <v>98</v>
      </c>
      <c r="B119" s="19" t="s">
        <v>18</v>
      </c>
      <c r="C119" s="20">
        <v>0.125</v>
      </c>
      <c r="D119" s="21">
        <v>1.0416666666666666E-2</v>
      </c>
      <c r="E119">
        <v>0</v>
      </c>
    </row>
    <row r="120" spans="1:5">
      <c r="A120" t="s">
        <v>98</v>
      </c>
      <c r="B120" s="16" t="s">
        <v>19</v>
      </c>
      <c r="C120" s="17">
        <v>0.125</v>
      </c>
      <c r="D120" s="18">
        <v>0.20833333333333334</v>
      </c>
      <c r="E120" s="15" t="s">
        <v>107</v>
      </c>
    </row>
    <row r="121" spans="1:5">
      <c r="A121" t="s">
        <v>98</v>
      </c>
      <c r="B121" s="19" t="s">
        <v>20</v>
      </c>
      <c r="C121" s="20">
        <v>0.125</v>
      </c>
      <c r="D121" s="21">
        <v>8.3333333333333329E-2</v>
      </c>
      <c r="E121" s="15" t="s">
        <v>107</v>
      </c>
    </row>
    <row r="122" spans="1:5">
      <c r="A122" t="s">
        <v>99</v>
      </c>
      <c r="B122" s="16" t="s">
        <v>13</v>
      </c>
      <c r="C122" s="17">
        <v>0.125</v>
      </c>
      <c r="D122" s="18">
        <v>8.3333333333333329E-2</v>
      </c>
      <c r="E122">
        <v>1000</v>
      </c>
    </row>
    <row r="123" spans="1:5">
      <c r="A123" t="s">
        <v>99</v>
      </c>
      <c r="B123" s="19" t="s">
        <v>14</v>
      </c>
      <c r="C123" s="20">
        <v>0.125</v>
      </c>
      <c r="D123" s="21">
        <v>1.0416666666666666E-2</v>
      </c>
      <c r="E123">
        <v>2000</v>
      </c>
    </row>
    <row r="124" spans="1:5">
      <c r="A124" t="s">
        <v>99</v>
      </c>
      <c r="B124" s="16" t="s">
        <v>15</v>
      </c>
      <c r="C124" s="17">
        <v>0.125</v>
      </c>
      <c r="D124" s="18">
        <v>0.20833333333333334</v>
      </c>
      <c r="E124">
        <v>1000</v>
      </c>
    </row>
    <row r="125" spans="1:5">
      <c r="A125" t="s">
        <v>99</v>
      </c>
      <c r="B125" s="19" t="s">
        <v>16</v>
      </c>
      <c r="C125" s="20">
        <v>0.125</v>
      </c>
      <c r="D125" s="21">
        <v>8.3333333333333329E-2</v>
      </c>
      <c r="E125">
        <v>2000</v>
      </c>
    </row>
    <row r="126" spans="1:5">
      <c r="A126" t="s">
        <v>99</v>
      </c>
      <c r="B126" s="16" t="s">
        <v>17</v>
      </c>
      <c r="C126" s="17">
        <v>0.125</v>
      </c>
      <c r="D126" s="18">
        <v>8.3333333333333329E-2</v>
      </c>
      <c r="E126">
        <v>0</v>
      </c>
    </row>
    <row r="127" spans="1:5">
      <c r="A127" t="s">
        <v>99</v>
      </c>
      <c r="B127" s="19" t="s">
        <v>18</v>
      </c>
      <c r="C127" s="20">
        <v>0.125</v>
      </c>
      <c r="D127" s="21">
        <v>1.0416666666666666E-2</v>
      </c>
      <c r="E127">
        <v>0</v>
      </c>
    </row>
    <row r="128" spans="1:5">
      <c r="A128" t="s">
        <v>99</v>
      </c>
      <c r="B128" s="16" t="s">
        <v>19</v>
      </c>
      <c r="C128" s="17">
        <v>0.125</v>
      </c>
      <c r="D128" s="18">
        <v>0.20833333333333334</v>
      </c>
      <c r="E128">
        <v>700</v>
      </c>
    </row>
    <row r="129" spans="1:5">
      <c r="A129" t="s">
        <v>99</v>
      </c>
      <c r="B129" s="19" t="s">
        <v>20</v>
      </c>
      <c r="C129" s="20">
        <v>0.125</v>
      </c>
      <c r="D129" s="21">
        <v>8.3333333333333329E-2</v>
      </c>
      <c r="E129">
        <v>700</v>
      </c>
    </row>
    <row r="130" spans="1:5">
      <c r="A130" t="s">
        <v>178</v>
      </c>
      <c r="B130" s="16" t="s">
        <v>13</v>
      </c>
      <c r="C130" s="20">
        <v>0.125</v>
      </c>
      <c r="D130" s="18">
        <v>8.3333333333333329E-2</v>
      </c>
      <c r="E130">
        <v>1200</v>
      </c>
    </row>
    <row r="131" spans="1:5">
      <c r="A131" t="s">
        <v>178</v>
      </c>
      <c r="B131" s="19" t="s">
        <v>14</v>
      </c>
      <c r="C131" s="20">
        <v>0.125</v>
      </c>
      <c r="D131" s="21">
        <v>1.0416666666666666E-2</v>
      </c>
    </row>
    <row r="132" spans="1:5">
      <c r="A132" t="s">
        <v>178</v>
      </c>
      <c r="B132" s="16" t="s">
        <v>15</v>
      </c>
      <c r="C132" s="20">
        <v>0.125</v>
      </c>
      <c r="D132" s="18">
        <v>0.20833333333333334</v>
      </c>
    </row>
    <row r="133" spans="1:5">
      <c r="A133" t="s">
        <v>178</v>
      </c>
      <c r="B133" s="19" t="s">
        <v>16</v>
      </c>
      <c r="C133" s="20">
        <v>0.125</v>
      </c>
      <c r="D133" s="21">
        <v>8.3333333333333329E-2</v>
      </c>
      <c r="E133">
        <v>1750</v>
      </c>
    </row>
    <row r="134" spans="1:5">
      <c r="A134" t="s">
        <v>178</v>
      </c>
      <c r="B134" s="16" t="s">
        <v>17</v>
      </c>
      <c r="C134" s="20">
        <v>0.125</v>
      </c>
      <c r="D134" s="18">
        <v>8.3333333333333329E-2</v>
      </c>
    </row>
    <row r="135" spans="1:5">
      <c r="A135" t="s">
        <v>178</v>
      </c>
      <c r="B135" s="19" t="s">
        <v>18</v>
      </c>
      <c r="C135" s="20">
        <v>0.125</v>
      </c>
      <c r="D135" s="21">
        <v>1.0416666666666666E-2</v>
      </c>
    </row>
    <row r="136" spans="1:5">
      <c r="A136" t="s">
        <v>178</v>
      </c>
      <c r="B136" s="16" t="s">
        <v>19</v>
      </c>
      <c r="C136" s="20">
        <v>0.125</v>
      </c>
      <c r="D136" s="18">
        <v>0.20833333333333334</v>
      </c>
    </row>
    <row r="137" spans="1:5">
      <c r="A137" t="s">
        <v>178</v>
      </c>
      <c r="B137" s="19" t="s">
        <v>20</v>
      </c>
      <c r="C137" s="20">
        <v>0.125</v>
      </c>
      <c r="D137" s="21">
        <v>8.3333333333333329E-2</v>
      </c>
    </row>
    <row r="138" spans="1:5">
      <c r="A138" t="s">
        <v>219</v>
      </c>
      <c r="B138" t="s">
        <v>13</v>
      </c>
      <c r="C138" s="1">
        <f>2/24</f>
        <v>8.3333333333333329E-2</v>
      </c>
      <c r="D138" s="6">
        <v>8.3333332999999996E-2</v>
      </c>
      <c r="E138">
        <v>200</v>
      </c>
    </row>
    <row r="139" spans="1:5">
      <c r="A139" t="s">
        <v>219</v>
      </c>
      <c r="B139" t="s">
        <v>14</v>
      </c>
      <c r="C139" s="1">
        <f t="shared" ref="C139:C145" si="5">2/24</f>
        <v>8.3333333333333329E-2</v>
      </c>
      <c r="D139" s="6">
        <v>1.0416666999999999E-2</v>
      </c>
      <c r="E139">
        <v>300</v>
      </c>
    </row>
    <row r="140" spans="1:5">
      <c r="A140" t="s">
        <v>219</v>
      </c>
      <c r="B140" t="s">
        <v>15</v>
      </c>
      <c r="C140" s="1">
        <f t="shared" si="5"/>
        <v>8.3333333333333329E-2</v>
      </c>
      <c r="D140" s="6">
        <v>0.20833333300000001</v>
      </c>
      <c r="E140">
        <v>400</v>
      </c>
    </row>
    <row r="141" spans="1:5">
      <c r="A141" t="s">
        <v>219</v>
      </c>
      <c r="B141" t="s">
        <v>16</v>
      </c>
      <c r="C141" s="1">
        <f t="shared" si="5"/>
        <v>8.3333333333333329E-2</v>
      </c>
      <c r="D141" s="6">
        <v>8.3333333333333329E-2</v>
      </c>
      <c r="E141">
        <v>600</v>
      </c>
    </row>
    <row r="142" spans="1:5">
      <c r="A142" t="s">
        <v>219</v>
      </c>
      <c r="B142" t="s">
        <v>17</v>
      </c>
      <c r="C142" s="1">
        <f t="shared" si="5"/>
        <v>8.3333333333333329E-2</v>
      </c>
      <c r="D142" s="6">
        <v>8.3333332999999996E-2</v>
      </c>
      <c r="E142">
        <v>0</v>
      </c>
    </row>
    <row r="143" spans="1:5">
      <c r="A143" t="s">
        <v>219</v>
      </c>
      <c r="B143" t="s">
        <v>18</v>
      </c>
      <c r="C143" s="1">
        <f t="shared" si="5"/>
        <v>8.3333333333333329E-2</v>
      </c>
      <c r="D143" s="6">
        <v>1.0416666999999999E-2</v>
      </c>
      <c r="E143">
        <v>0</v>
      </c>
    </row>
    <row r="144" spans="1:5">
      <c r="A144" t="s">
        <v>219</v>
      </c>
      <c r="B144" t="s">
        <v>19</v>
      </c>
      <c r="C144" s="1">
        <f t="shared" si="5"/>
        <v>8.3333333333333329E-2</v>
      </c>
      <c r="D144" s="6">
        <v>0.20833333300000001</v>
      </c>
      <c r="E144">
        <v>0</v>
      </c>
    </row>
    <row r="145" spans="1:5">
      <c r="A145" t="s">
        <v>219</v>
      </c>
      <c r="B145" t="s">
        <v>20</v>
      </c>
      <c r="C145" s="1">
        <f t="shared" si="5"/>
        <v>8.3333333333333329E-2</v>
      </c>
      <c r="D145" s="6">
        <v>8.3333333333333329E-2</v>
      </c>
      <c r="E145">
        <v>0</v>
      </c>
    </row>
    <row r="146" spans="1:5">
      <c r="A146" t="s">
        <v>167</v>
      </c>
      <c r="B146" t="s">
        <v>13</v>
      </c>
      <c r="C146" s="1">
        <v>8.3333333333333329E-2</v>
      </c>
      <c r="D146" s="6">
        <v>8.3333332999999996E-2</v>
      </c>
      <c r="E146">
        <v>240</v>
      </c>
    </row>
    <row r="147" spans="1:5">
      <c r="A147" t="s">
        <v>167</v>
      </c>
      <c r="B147" t="s">
        <v>14</v>
      </c>
      <c r="C147" s="1">
        <v>8.3333333333333329E-2</v>
      </c>
      <c r="D147" s="6">
        <v>1.0416666999999999E-2</v>
      </c>
      <c r="E147">
        <v>300</v>
      </c>
    </row>
    <row r="148" spans="1:5">
      <c r="A148" t="s">
        <v>167</v>
      </c>
      <c r="B148" t="s">
        <v>15</v>
      </c>
      <c r="C148" s="1">
        <v>8.3333333333333329E-2</v>
      </c>
      <c r="D148" s="6">
        <v>0.20833333300000001</v>
      </c>
      <c r="E148">
        <v>270</v>
      </c>
    </row>
    <row r="149" spans="1:5">
      <c r="A149" t="s">
        <v>167</v>
      </c>
      <c r="B149" t="s">
        <v>16</v>
      </c>
      <c r="C149" s="1">
        <v>8.3333333333333329E-2</v>
      </c>
      <c r="D149" s="6">
        <v>8.3333333333333329E-2</v>
      </c>
      <c r="E149">
        <v>300</v>
      </c>
    </row>
    <row r="150" spans="1:5">
      <c r="A150" t="s">
        <v>167</v>
      </c>
      <c r="B150" t="s">
        <v>17</v>
      </c>
      <c r="C150" s="1">
        <v>8.3333333333333329E-2</v>
      </c>
      <c r="D150" s="6">
        <v>8.3333332999999996E-2</v>
      </c>
      <c r="E150">
        <v>240</v>
      </c>
    </row>
    <row r="151" spans="1:5">
      <c r="A151" t="s">
        <v>167</v>
      </c>
      <c r="B151" t="s">
        <v>18</v>
      </c>
      <c r="C151" s="1">
        <v>8.3333333333333329E-2</v>
      </c>
      <c r="D151" s="6">
        <v>1.0416666999999999E-2</v>
      </c>
      <c r="E151">
        <v>280</v>
      </c>
    </row>
    <row r="152" spans="1:5">
      <c r="A152" t="s">
        <v>167</v>
      </c>
      <c r="B152" t="s">
        <v>19</v>
      </c>
      <c r="C152" s="1">
        <v>8.3333333333333329E-2</v>
      </c>
      <c r="D152" s="6">
        <v>0.20833333300000001</v>
      </c>
      <c r="E152">
        <v>250</v>
      </c>
    </row>
    <row r="153" spans="1:5">
      <c r="A153" t="s">
        <v>167</v>
      </c>
      <c r="B153" t="s">
        <v>20</v>
      </c>
      <c r="C153" s="1">
        <v>8.3333333333333329E-2</v>
      </c>
      <c r="D153" s="6">
        <v>8.3333333333333329E-2</v>
      </c>
      <c r="E153">
        <v>270</v>
      </c>
    </row>
    <row r="154" spans="1:5">
      <c r="A154" t="s">
        <v>300</v>
      </c>
      <c r="B154" t="s">
        <v>13</v>
      </c>
      <c r="C154" s="1">
        <f>2/24</f>
        <v>8.3333333333333329E-2</v>
      </c>
      <c r="D154" s="6">
        <v>8.3333332999999996E-2</v>
      </c>
      <c r="E154">
        <v>0</v>
      </c>
    </row>
    <row r="155" spans="1:5">
      <c r="A155" t="s">
        <v>300</v>
      </c>
      <c r="B155" t="s">
        <v>14</v>
      </c>
      <c r="C155" s="1">
        <f t="shared" ref="C155:C161" si="6">2/24</f>
        <v>8.3333333333333329E-2</v>
      </c>
      <c r="D155" s="6">
        <v>1.0416666999999999E-2</v>
      </c>
      <c r="E155">
        <v>0</v>
      </c>
    </row>
    <row r="156" spans="1:5">
      <c r="A156" t="s">
        <v>300</v>
      </c>
      <c r="B156" t="s">
        <v>15</v>
      </c>
      <c r="C156" s="1">
        <f t="shared" si="6"/>
        <v>8.3333333333333329E-2</v>
      </c>
      <c r="D156" s="6">
        <v>0.20833333300000001</v>
      </c>
      <c r="E156">
        <v>0</v>
      </c>
    </row>
    <row r="157" spans="1:5">
      <c r="A157" t="s">
        <v>300</v>
      </c>
      <c r="B157" t="s">
        <v>16</v>
      </c>
      <c r="C157" s="1">
        <f t="shared" si="6"/>
        <v>8.3333333333333329E-2</v>
      </c>
      <c r="D157" s="6">
        <v>8.3333333333333329E-2</v>
      </c>
      <c r="E157">
        <v>0</v>
      </c>
    </row>
    <row r="158" spans="1:5">
      <c r="A158" t="s">
        <v>300</v>
      </c>
      <c r="B158" t="s">
        <v>17</v>
      </c>
      <c r="C158" s="1">
        <f t="shared" si="6"/>
        <v>8.3333333333333329E-2</v>
      </c>
      <c r="D158" s="6">
        <v>8.3333332999999996E-2</v>
      </c>
      <c r="E158">
        <v>0</v>
      </c>
    </row>
    <row r="159" spans="1:5">
      <c r="A159" t="s">
        <v>300</v>
      </c>
      <c r="B159" t="s">
        <v>18</v>
      </c>
      <c r="C159" s="1">
        <f t="shared" si="6"/>
        <v>8.3333333333333329E-2</v>
      </c>
      <c r="D159" s="6">
        <v>1.0416666999999999E-2</v>
      </c>
      <c r="E159">
        <v>0</v>
      </c>
    </row>
    <row r="160" spans="1:5">
      <c r="A160" t="s">
        <v>300</v>
      </c>
      <c r="B160" t="s">
        <v>19</v>
      </c>
      <c r="C160" s="1">
        <f t="shared" si="6"/>
        <v>8.3333333333333329E-2</v>
      </c>
      <c r="D160" s="6">
        <v>0.20833333300000001</v>
      </c>
      <c r="E160">
        <v>0</v>
      </c>
    </row>
    <row r="161" spans="1:5">
      <c r="A161" t="s">
        <v>300</v>
      </c>
      <c r="B161" t="s">
        <v>20</v>
      </c>
      <c r="C161" s="1">
        <f t="shared" si="6"/>
        <v>8.3333333333333329E-2</v>
      </c>
      <c r="D161" s="6">
        <v>8.3333333333333329E-2</v>
      </c>
      <c r="E161">
        <v>0</v>
      </c>
    </row>
    <row r="162" spans="1:5">
      <c r="A162" t="s">
        <v>293</v>
      </c>
      <c r="B162" t="s">
        <v>13</v>
      </c>
      <c r="C162" s="1">
        <f>2/24</f>
        <v>8.3333333333333329E-2</v>
      </c>
      <c r="D162" s="6">
        <v>8.3333332999999996E-2</v>
      </c>
      <c r="E162">
        <v>0</v>
      </c>
    </row>
    <row r="163" spans="1:5">
      <c r="A163" t="s">
        <v>293</v>
      </c>
      <c r="B163" t="s">
        <v>14</v>
      </c>
      <c r="C163" s="1">
        <f t="shared" ref="C163:C169" si="7">2/24</f>
        <v>8.3333333333333329E-2</v>
      </c>
      <c r="D163" s="6">
        <v>1.0416666999999999E-2</v>
      </c>
      <c r="E163">
        <v>0</v>
      </c>
    </row>
    <row r="164" spans="1:5">
      <c r="A164" t="s">
        <v>293</v>
      </c>
      <c r="B164" t="s">
        <v>15</v>
      </c>
      <c r="C164" s="1">
        <f t="shared" si="7"/>
        <v>8.3333333333333329E-2</v>
      </c>
      <c r="D164" s="6">
        <v>0.20833333300000001</v>
      </c>
      <c r="E164">
        <v>0</v>
      </c>
    </row>
    <row r="165" spans="1:5">
      <c r="A165" t="s">
        <v>293</v>
      </c>
      <c r="B165" t="s">
        <v>16</v>
      </c>
      <c r="C165" s="1">
        <f t="shared" si="7"/>
        <v>8.3333333333333329E-2</v>
      </c>
      <c r="D165" s="6">
        <v>8.3333333333333329E-2</v>
      </c>
      <c r="E165">
        <v>0</v>
      </c>
    </row>
    <row r="166" spans="1:5">
      <c r="A166" t="s">
        <v>293</v>
      </c>
      <c r="B166" t="s">
        <v>17</v>
      </c>
      <c r="C166" s="1">
        <f t="shared" si="7"/>
        <v>8.3333333333333329E-2</v>
      </c>
      <c r="D166" s="6">
        <v>8.3333332999999996E-2</v>
      </c>
      <c r="E166">
        <v>0</v>
      </c>
    </row>
    <row r="167" spans="1:5">
      <c r="A167" t="s">
        <v>293</v>
      </c>
      <c r="B167" t="s">
        <v>18</v>
      </c>
      <c r="C167" s="1">
        <f t="shared" si="7"/>
        <v>8.3333333333333329E-2</v>
      </c>
      <c r="D167" s="6">
        <v>1.0416666999999999E-2</v>
      </c>
      <c r="E167">
        <v>0</v>
      </c>
    </row>
    <row r="168" spans="1:5">
      <c r="A168" t="s">
        <v>293</v>
      </c>
      <c r="B168" t="s">
        <v>19</v>
      </c>
      <c r="C168" s="1">
        <f t="shared" si="7"/>
        <v>8.3333333333333329E-2</v>
      </c>
      <c r="D168" s="6">
        <v>0.20833333300000001</v>
      </c>
      <c r="E168">
        <v>0</v>
      </c>
    </row>
    <row r="169" spans="1:5">
      <c r="A169" t="s">
        <v>293</v>
      </c>
      <c r="B169" t="s">
        <v>20</v>
      </c>
      <c r="C169" s="1">
        <f t="shared" si="7"/>
        <v>8.3333333333333329E-2</v>
      </c>
      <c r="D169" s="6">
        <v>8.3333333333333329E-2</v>
      </c>
      <c r="E16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9D93-DDD9-774F-A0CC-6C4F10E7B695}">
  <dimension ref="A1:H102"/>
  <sheetViews>
    <sheetView topLeftCell="A13" workbookViewId="0">
      <selection activeCell="B13" sqref="B13"/>
    </sheetView>
  </sheetViews>
  <sheetFormatPr baseColWidth="10" defaultRowHeight="16"/>
  <cols>
    <col min="1" max="1" width="17.6640625" customWidth="1"/>
    <col min="2" max="2" width="14.33203125" customWidth="1"/>
    <col min="3" max="3" width="14.6640625" customWidth="1"/>
    <col min="4" max="4" width="21.1640625" customWidth="1"/>
    <col min="5" max="5" width="15.6640625" customWidth="1"/>
    <col min="6" max="6" width="17.1640625" customWidth="1"/>
  </cols>
  <sheetData>
    <row r="1" spans="1:8">
      <c r="A1" t="s">
        <v>6</v>
      </c>
      <c r="B1" t="s">
        <v>50</v>
      </c>
      <c r="C1" t="s">
        <v>51</v>
      </c>
      <c r="D1" t="s">
        <v>52</v>
      </c>
      <c r="E1" t="s">
        <v>72</v>
      </c>
      <c r="F1" t="s">
        <v>73</v>
      </c>
    </row>
    <row r="2" spans="1:8">
      <c r="A2" t="s">
        <v>11</v>
      </c>
      <c r="B2" s="2" t="s">
        <v>60</v>
      </c>
    </row>
    <row r="3" spans="1:8">
      <c r="A3" t="s">
        <v>11</v>
      </c>
      <c r="B3" t="s">
        <v>109</v>
      </c>
      <c r="E3" s="22"/>
      <c r="F3" s="22"/>
      <c r="H3" s="12"/>
    </row>
    <row r="4" spans="1:8">
      <c r="A4" t="s">
        <v>10</v>
      </c>
      <c r="B4" s="2" t="s">
        <v>59</v>
      </c>
    </row>
    <row r="5" spans="1:8">
      <c r="A5" t="s">
        <v>10</v>
      </c>
      <c r="B5" s="2" t="s">
        <v>226</v>
      </c>
      <c r="C5">
        <v>19950237095</v>
      </c>
      <c r="D5" s="12" t="s">
        <v>227</v>
      </c>
      <c r="E5" s="22"/>
      <c r="F5" s="22"/>
    </row>
    <row r="6" spans="1:8">
      <c r="A6" t="s">
        <v>12</v>
      </c>
      <c r="B6" s="2" t="s">
        <v>61</v>
      </c>
    </row>
    <row r="7" spans="1:8">
      <c r="A7" t="s">
        <v>12</v>
      </c>
      <c r="B7" s="2" t="s">
        <v>62</v>
      </c>
    </row>
    <row r="8" spans="1:8">
      <c r="A8" t="s">
        <v>9</v>
      </c>
      <c r="B8" s="2" t="s">
        <v>63</v>
      </c>
    </row>
    <row r="9" spans="1:8">
      <c r="A9" t="s">
        <v>8</v>
      </c>
      <c r="B9" t="s">
        <v>57</v>
      </c>
    </row>
    <row r="10" spans="1:8">
      <c r="A10" t="s">
        <v>8</v>
      </c>
      <c r="B10" t="s">
        <v>58</v>
      </c>
    </row>
    <row r="11" spans="1:8">
      <c r="A11" t="s">
        <v>24</v>
      </c>
      <c r="B11" s="2" t="s">
        <v>77</v>
      </c>
      <c r="E11" t="s">
        <v>74</v>
      </c>
      <c r="F11" t="s">
        <v>75</v>
      </c>
    </row>
    <row r="12" spans="1:8">
      <c r="A12" t="s">
        <v>24</v>
      </c>
      <c r="B12" s="2" t="s">
        <v>78</v>
      </c>
      <c r="E12" t="s">
        <v>70</v>
      </c>
      <c r="F12" t="s">
        <v>75</v>
      </c>
    </row>
    <row r="13" spans="1:8">
      <c r="A13" t="s">
        <v>24</v>
      </c>
      <c r="B13" s="2" t="s">
        <v>79</v>
      </c>
      <c r="E13" t="s">
        <v>70</v>
      </c>
      <c r="F13" t="s">
        <v>71</v>
      </c>
    </row>
    <row r="14" spans="1:8">
      <c r="A14" t="s">
        <v>24</v>
      </c>
      <c r="B14" s="2" t="s">
        <v>80</v>
      </c>
      <c r="E14" t="s">
        <v>70</v>
      </c>
      <c r="F14" t="s">
        <v>71</v>
      </c>
    </row>
    <row r="15" spans="1:8">
      <c r="A15" t="s">
        <v>24</v>
      </c>
      <c r="B15" s="2" t="s">
        <v>81</v>
      </c>
      <c r="E15" t="s">
        <v>70</v>
      </c>
      <c r="F15" t="s">
        <v>71</v>
      </c>
    </row>
    <row r="16" spans="1:8">
      <c r="A16" t="s">
        <v>24</v>
      </c>
      <c r="B16" s="2" t="s">
        <v>82</v>
      </c>
      <c r="E16" t="s">
        <v>70</v>
      </c>
      <c r="F16" t="s">
        <v>71</v>
      </c>
    </row>
    <row r="17" spans="1:6">
      <c r="A17" t="s">
        <v>24</v>
      </c>
      <c r="B17" s="2" t="s">
        <v>83</v>
      </c>
      <c r="E17" t="s">
        <v>70</v>
      </c>
      <c r="F17" t="s">
        <v>71</v>
      </c>
    </row>
    <row r="18" spans="1:6">
      <c r="A18" t="s">
        <v>24</v>
      </c>
      <c r="B18" s="2" t="s">
        <v>84</v>
      </c>
      <c r="E18" t="s">
        <v>70</v>
      </c>
      <c r="F18" t="s">
        <v>71</v>
      </c>
    </row>
    <row r="19" spans="1:6">
      <c r="A19" t="s">
        <v>24</v>
      </c>
      <c r="B19" s="2" t="s">
        <v>85</v>
      </c>
      <c r="E19" t="s">
        <v>70</v>
      </c>
      <c r="F19" t="s">
        <v>71</v>
      </c>
    </row>
    <row r="20" spans="1:6">
      <c r="A20" t="s">
        <v>24</v>
      </c>
      <c r="B20" s="2" t="s">
        <v>86</v>
      </c>
      <c r="E20" t="s">
        <v>70</v>
      </c>
      <c r="F20" t="s">
        <v>71</v>
      </c>
    </row>
    <row r="21" spans="1:6">
      <c r="A21" t="s">
        <v>24</v>
      </c>
      <c r="B21" s="2" t="s">
        <v>87</v>
      </c>
      <c r="E21" t="s">
        <v>70</v>
      </c>
      <c r="F21" t="s">
        <v>71</v>
      </c>
    </row>
    <row r="22" spans="1:6">
      <c r="A22" t="s">
        <v>24</v>
      </c>
      <c r="B22" s="2" t="s">
        <v>88</v>
      </c>
      <c r="E22" t="s">
        <v>70</v>
      </c>
      <c r="F22" t="s">
        <v>71</v>
      </c>
    </row>
    <row r="23" spans="1:6">
      <c r="A23" t="s">
        <v>25</v>
      </c>
      <c r="B23" s="2" t="s">
        <v>89</v>
      </c>
      <c r="E23" t="s">
        <v>285</v>
      </c>
      <c r="F23" t="s">
        <v>75</v>
      </c>
    </row>
    <row r="24" spans="1:6">
      <c r="A24" t="s">
        <v>25</v>
      </c>
      <c r="B24" s="2" t="s">
        <v>90</v>
      </c>
      <c r="E24" t="s">
        <v>91</v>
      </c>
      <c r="F24" t="s">
        <v>75</v>
      </c>
    </row>
    <row r="25" spans="1:6">
      <c r="A25" t="s">
        <v>25</v>
      </c>
      <c r="B25" s="2" t="s">
        <v>92</v>
      </c>
      <c r="E25" t="s">
        <v>286</v>
      </c>
      <c r="F25" t="s">
        <v>75</v>
      </c>
    </row>
    <row r="26" spans="1:6">
      <c r="A26" t="s">
        <v>25</v>
      </c>
      <c r="B26" s="2" t="s">
        <v>93</v>
      </c>
      <c r="E26" t="s">
        <v>70</v>
      </c>
      <c r="F26" t="s">
        <v>75</v>
      </c>
    </row>
    <row r="27" spans="1:6">
      <c r="A27" t="s">
        <v>25</v>
      </c>
      <c r="B27" s="2" t="s">
        <v>94</v>
      </c>
      <c r="E27" t="s">
        <v>70</v>
      </c>
      <c r="F27" t="s">
        <v>71</v>
      </c>
    </row>
    <row r="28" spans="1:6">
      <c r="A28" t="s">
        <v>25</v>
      </c>
      <c r="B28" s="2" t="s">
        <v>95</v>
      </c>
      <c r="E28" t="s">
        <v>70</v>
      </c>
      <c r="F28" t="s">
        <v>71</v>
      </c>
    </row>
    <row r="29" spans="1:6">
      <c r="A29" t="s">
        <v>25</v>
      </c>
      <c r="B29" s="2" t="s">
        <v>96</v>
      </c>
      <c r="E29" t="s">
        <v>70</v>
      </c>
      <c r="F29" t="s">
        <v>71</v>
      </c>
    </row>
    <row r="30" spans="1:6">
      <c r="A30" t="s">
        <v>25</v>
      </c>
      <c r="B30" s="2" t="s">
        <v>281</v>
      </c>
      <c r="E30" t="s">
        <v>70</v>
      </c>
      <c r="F30" t="s">
        <v>71</v>
      </c>
    </row>
    <row r="31" spans="1:6">
      <c r="A31" t="s">
        <v>25</v>
      </c>
      <c r="B31" s="2" t="s">
        <v>282</v>
      </c>
      <c r="E31" t="s">
        <v>70</v>
      </c>
      <c r="F31" t="s">
        <v>71</v>
      </c>
    </row>
    <row r="32" spans="1:6">
      <c r="A32" t="s">
        <v>25</v>
      </c>
      <c r="B32" s="2" t="s">
        <v>283</v>
      </c>
      <c r="E32" t="s">
        <v>70</v>
      </c>
      <c r="F32" t="s">
        <v>71</v>
      </c>
    </row>
    <row r="33" spans="1:6">
      <c r="A33" t="s">
        <v>25</v>
      </c>
      <c r="B33" s="2" t="s">
        <v>284</v>
      </c>
      <c r="E33" t="s">
        <v>70</v>
      </c>
      <c r="F33" t="s">
        <v>71</v>
      </c>
    </row>
    <row r="34" spans="1:6">
      <c r="A34" t="s">
        <v>287</v>
      </c>
      <c r="B34" s="13" t="s">
        <v>64</v>
      </c>
      <c r="E34" t="s">
        <v>292</v>
      </c>
      <c r="F34" t="s">
        <v>75</v>
      </c>
    </row>
    <row r="35" spans="1:6">
      <c r="A35" t="s">
        <v>23</v>
      </c>
      <c r="B35" s="13" t="s">
        <v>65</v>
      </c>
      <c r="E35" t="s">
        <v>91</v>
      </c>
      <c r="F35" t="s">
        <v>75</v>
      </c>
    </row>
    <row r="36" spans="1:6">
      <c r="A36" t="s">
        <v>23</v>
      </c>
      <c r="B36" s="13" t="s">
        <v>66</v>
      </c>
      <c r="E36" t="s">
        <v>70</v>
      </c>
      <c r="F36" t="s">
        <v>75</v>
      </c>
    </row>
    <row r="37" spans="1:6">
      <c r="A37" t="s">
        <v>23</v>
      </c>
      <c r="B37" s="13" t="s">
        <v>288</v>
      </c>
      <c r="E37" t="s">
        <v>70</v>
      </c>
      <c r="F37" t="s">
        <v>75</v>
      </c>
    </row>
    <row r="38" spans="1:6">
      <c r="A38" t="s">
        <v>23</v>
      </c>
      <c r="B38" s="13" t="s">
        <v>67</v>
      </c>
      <c r="E38" t="s">
        <v>70</v>
      </c>
      <c r="F38" t="s">
        <v>71</v>
      </c>
    </row>
    <row r="39" spans="1:6">
      <c r="A39" t="s">
        <v>23</v>
      </c>
      <c r="B39" s="13" t="s">
        <v>68</v>
      </c>
      <c r="E39" t="s">
        <v>70</v>
      </c>
      <c r="F39" t="s">
        <v>71</v>
      </c>
    </row>
    <row r="40" spans="1:6">
      <c r="A40" t="s">
        <v>23</v>
      </c>
      <c r="B40" s="13" t="s">
        <v>69</v>
      </c>
      <c r="E40" t="s">
        <v>70</v>
      </c>
      <c r="F40" t="s">
        <v>71</v>
      </c>
    </row>
    <row r="41" spans="1:6">
      <c r="A41" t="s">
        <v>23</v>
      </c>
      <c r="B41" s="13" t="s">
        <v>289</v>
      </c>
      <c r="E41" t="s">
        <v>70</v>
      </c>
      <c r="F41" t="s">
        <v>71</v>
      </c>
    </row>
    <row r="42" spans="1:6">
      <c r="A42" t="s">
        <v>23</v>
      </c>
      <c r="B42" s="13" t="s">
        <v>290</v>
      </c>
      <c r="E42" t="s">
        <v>70</v>
      </c>
      <c r="F42" t="s">
        <v>71</v>
      </c>
    </row>
    <row r="43" spans="1:6">
      <c r="A43" t="s">
        <v>23</v>
      </c>
      <c r="B43" s="13" t="s">
        <v>291</v>
      </c>
      <c r="E43" t="s">
        <v>70</v>
      </c>
      <c r="F43" t="s">
        <v>71</v>
      </c>
    </row>
    <row r="44" spans="1:6">
      <c r="A44" t="s">
        <v>190</v>
      </c>
      <c r="B44" t="s">
        <v>191</v>
      </c>
      <c r="C44">
        <v>18017279126</v>
      </c>
      <c r="E44" t="s">
        <v>192</v>
      </c>
      <c r="F44" s="22"/>
    </row>
    <row r="45" spans="1:6">
      <c r="A45" t="s">
        <v>190</v>
      </c>
      <c r="B45" t="s">
        <v>193</v>
      </c>
      <c r="C45">
        <v>18017278723</v>
      </c>
      <c r="E45" t="s">
        <v>192</v>
      </c>
      <c r="F45" s="22"/>
    </row>
    <row r="46" spans="1:6">
      <c r="A46" t="s">
        <v>190</v>
      </c>
      <c r="B46" t="s">
        <v>194</v>
      </c>
      <c r="C46">
        <v>17621523937</v>
      </c>
      <c r="E46" t="s">
        <v>192</v>
      </c>
      <c r="F46" s="22"/>
    </row>
    <row r="47" spans="1:6">
      <c r="A47" t="s">
        <v>190</v>
      </c>
      <c r="B47" t="s">
        <v>195</v>
      </c>
      <c r="C47">
        <v>17621361296</v>
      </c>
      <c r="E47" t="s">
        <v>192</v>
      </c>
      <c r="F47" s="22"/>
    </row>
    <row r="48" spans="1:6">
      <c r="A48" t="s">
        <v>190</v>
      </c>
      <c r="B48" t="s">
        <v>196</v>
      </c>
      <c r="C48">
        <v>18964547437</v>
      </c>
      <c r="E48" t="s">
        <v>197</v>
      </c>
      <c r="F48" s="22"/>
    </row>
    <row r="49" spans="1:6">
      <c r="A49" t="s">
        <v>190</v>
      </c>
      <c r="B49" t="s">
        <v>198</v>
      </c>
      <c r="C49">
        <v>18621054180</v>
      </c>
      <c r="E49" t="s">
        <v>192</v>
      </c>
      <c r="F49" s="22"/>
    </row>
    <row r="50" spans="1:6">
      <c r="A50" t="s">
        <v>190</v>
      </c>
      <c r="B50" t="s">
        <v>199</v>
      </c>
      <c r="C50">
        <v>18101808658</v>
      </c>
      <c r="E50" t="s">
        <v>200</v>
      </c>
      <c r="F50" s="22"/>
    </row>
    <row r="51" spans="1:6">
      <c r="A51" t="s">
        <v>201</v>
      </c>
      <c r="B51" t="s">
        <v>202</v>
      </c>
      <c r="C51">
        <v>15669952353</v>
      </c>
      <c r="E51" s="22"/>
      <c r="F51" s="22"/>
    </row>
    <row r="52" spans="1:6">
      <c r="A52" t="s">
        <v>201</v>
      </c>
      <c r="B52" t="s">
        <v>203</v>
      </c>
      <c r="C52">
        <v>18008026344</v>
      </c>
      <c r="E52" s="22"/>
      <c r="F52" s="22"/>
    </row>
    <row r="53" spans="1:6">
      <c r="A53" t="s">
        <v>201</v>
      </c>
      <c r="B53" t="s">
        <v>204</v>
      </c>
      <c r="C53">
        <v>18140227758</v>
      </c>
      <c r="E53" s="22"/>
      <c r="F53" s="22"/>
    </row>
    <row r="54" spans="1:6">
      <c r="A54" t="s">
        <v>201</v>
      </c>
      <c r="B54" t="s">
        <v>205</v>
      </c>
      <c r="C54">
        <v>18123344834</v>
      </c>
      <c r="E54" s="22"/>
      <c r="F54" s="22"/>
    </row>
    <row r="55" spans="1:6">
      <c r="A55" t="s">
        <v>201</v>
      </c>
      <c r="B55" t="s">
        <v>206</v>
      </c>
      <c r="C55">
        <v>18113902910</v>
      </c>
      <c r="E55" s="22"/>
      <c r="F55" s="22"/>
    </row>
    <row r="56" spans="1:6">
      <c r="A56" t="s">
        <v>201</v>
      </c>
      <c r="B56" t="s">
        <v>207</v>
      </c>
      <c r="C56">
        <v>18200351027</v>
      </c>
      <c r="E56" s="22"/>
      <c r="F56" s="22"/>
    </row>
    <row r="57" spans="1:6">
      <c r="A57" t="s">
        <v>201</v>
      </c>
      <c r="B57" t="s">
        <v>208</v>
      </c>
      <c r="C57">
        <v>17761206846</v>
      </c>
      <c r="E57" s="22"/>
      <c r="F57" s="22"/>
    </row>
    <row r="58" spans="1:6">
      <c r="A58" t="s">
        <v>201</v>
      </c>
      <c r="B58" t="s">
        <v>186</v>
      </c>
      <c r="C58">
        <v>18181918683</v>
      </c>
      <c r="E58" s="22"/>
      <c r="F58" s="22"/>
    </row>
    <row r="59" spans="1:6">
      <c r="A59" t="s">
        <v>201</v>
      </c>
      <c r="B59" t="s">
        <v>209</v>
      </c>
      <c r="C59">
        <v>13730650457</v>
      </c>
      <c r="E59" s="22"/>
      <c r="F59" s="22"/>
    </row>
    <row r="60" spans="1:6">
      <c r="A60" t="s">
        <v>201</v>
      </c>
      <c r="B60" t="s">
        <v>210</v>
      </c>
      <c r="C60">
        <v>18227909118</v>
      </c>
      <c r="E60" s="22"/>
      <c r="F60" s="22"/>
    </row>
    <row r="61" spans="1:6">
      <c r="A61" t="s">
        <v>201</v>
      </c>
      <c r="B61" t="s">
        <v>211</v>
      </c>
      <c r="C61">
        <v>18200560321</v>
      </c>
      <c r="E61" s="22"/>
      <c r="F61" s="22"/>
    </row>
    <row r="62" spans="1:6">
      <c r="A62" t="s">
        <v>201</v>
      </c>
      <c r="B62" t="s">
        <v>212</v>
      </c>
      <c r="C62">
        <v>17713414564</v>
      </c>
      <c r="E62" s="22"/>
      <c r="F62" s="22"/>
    </row>
    <row r="63" spans="1:6">
      <c r="A63" t="s">
        <v>201</v>
      </c>
      <c r="B63" t="s">
        <v>213</v>
      </c>
      <c r="C63">
        <v>15388164960</v>
      </c>
      <c r="E63" s="22"/>
      <c r="F63" s="22"/>
    </row>
    <row r="64" spans="1:6">
      <c r="A64" t="s">
        <v>201</v>
      </c>
      <c r="B64" t="s">
        <v>214</v>
      </c>
      <c r="C64">
        <v>18980012804</v>
      </c>
      <c r="E64" s="22"/>
      <c r="F64" s="22"/>
    </row>
    <row r="65" spans="1:6">
      <c r="A65" t="s">
        <v>201</v>
      </c>
      <c r="B65" t="s">
        <v>215</v>
      </c>
      <c r="C65">
        <v>18123366131</v>
      </c>
      <c r="E65" s="22"/>
      <c r="F65" s="22"/>
    </row>
    <row r="66" spans="1:6">
      <c r="A66" t="s">
        <v>201</v>
      </c>
      <c r="B66" t="s">
        <v>216</v>
      </c>
      <c r="C66">
        <v>13980947441</v>
      </c>
      <c r="E66" s="22"/>
      <c r="F66" s="22"/>
    </row>
    <row r="67" spans="1:6">
      <c r="A67" t="s">
        <v>201</v>
      </c>
      <c r="B67" t="s">
        <v>217</v>
      </c>
      <c r="C67">
        <v>19983713111</v>
      </c>
      <c r="E67" s="22"/>
      <c r="F67" s="22"/>
    </row>
    <row r="68" spans="1:6">
      <c r="A68" t="s">
        <v>201</v>
      </c>
      <c r="B68" t="s">
        <v>218</v>
      </c>
      <c r="C68">
        <v>18981796080</v>
      </c>
      <c r="E68" s="22"/>
      <c r="F68" s="22"/>
    </row>
    <row r="69" spans="1:6">
      <c r="A69" t="s">
        <v>239</v>
      </c>
      <c r="B69" s="2" t="s">
        <v>240</v>
      </c>
      <c r="C69" s="15" t="s">
        <v>249</v>
      </c>
      <c r="E69" s="22"/>
      <c r="F69" s="22"/>
    </row>
    <row r="70" spans="1:6">
      <c r="A70" t="s">
        <v>239</v>
      </c>
      <c r="B70" s="2" t="s">
        <v>241</v>
      </c>
      <c r="C70" s="15">
        <v>13260695895</v>
      </c>
      <c r="E70" s="22"/>
      <c r="F70" s="22"/>
    </row>
    <row r="71" spans="1:6">
      <c r="A71" t="s">
        <v>239</v>
      </c>
      <c r="B71" s="2" t="s">
        <v>242</v>
      </c>
      <c r="C71" s="15">
        <v>18971236565</v>
      </c>
      <c r="E71" s="22"/>
      <c r="F71" s="22"/>
    </row>
    <row r="72" spans="1:6">
      <c r="A72" t="s">
        <v>239</v>
      </c>
      <c r="B72" s="2" t="s">
        <v>243</v>
      </c>
      <c r="C72" s="15" t="s">
        <v>250</v>
      </c>
      <c r="E72" s="22"/>
      <c r="F72" s="22"/>
    </row>
    <row r="73" spans="1:6">
      <c r="A73" t="s">
        <v>239</v>
      </c>
      <c r="B73" s="2" t="s">
        <v>244</v>
      </c>
      <c r="C73" s="15" t="s">
        <v>251</v>
      </c>
      <c r="E73" s="22"/>
      <c r="F73" s="22"/>
    </row>
    <row r="74" spans="1:6">
      <c r="A74" t="s">
        <v>239</v>
      </c>
      <c r="B74" s="2" t="s">
        <v>245</v>
      </c>
      <c r="C74" s="15">
        <v>18627847008</v>
      </c>
      <c r="E74" s="22"/>
      <c r="F74" s="22"/>
    </row>
    <row r="75" spans="1:6">
      <c r="A75" t="s">
        <v>239</v>
      </c>
      <c r="B75" s="2" t="s">
        <v>246</v>
      </c>
      <c r="C75" s="15" t="s">
        <v>252</v>
      </c>
      <c r="E75" s="22"/>
      <c r="F75" s="22"/>
    </row>
    <row r="76" spans="1:6">
      <c r="A76" t="s">
        <v>239</v>
      </c>
      <c r="B76" s="2" t="s">
        <v>247</v>
      </c>
      <c r="C76" s="15">
        <v>13886578943</v>
      </c>
      <c r="E76" s="22"/>
      <c r="F76" s="22"/>
    </row>
    <row r="77" spans="1:6">
      <c r="A77" t="s">
        <v>239</v>
      </c>
      <c r="B77" s="2" t="s">
        <v>248</v>
      </c>
      <c r="C77" s="15">
        <v>13728676946</v>
      </c>
      <c r="E77" s="22"/>
      <c r="F77" s="22"/>
    </row>
    <row r="78" spans="1:6">
      <c r="A78" t="s">
        <v>253</v>
      </c>
      <c r="B78" s="2" t="s">
        <v>254</v>
      </c>
      <c r="C78">
        <v>17710645251</v>
      </c>
      <c r="E78" s="22"/>
      <c r="F78" s="22"/>
    </row>
    <row r="79" spans="1:6">
      <c r="A79" t="s">
        <v>253</v>
      </c>
      <c r="B79" s="2" t="s">
        <v>255</v>
      </c>
      <c r="C79">
        <v>17346531931</v>
      </c>
      <c r="E79" s="22"/>
      <c r="F79" s="22"/>
    </row>
    <row r="80" spans="1:6">
      <c r="A80" t="s">
        <v>253</v>
      </c>
      <c r="B80" s="2" t="s">
        <v>256</v>
      </c>
      <c r="C80">
        <v>13391631230</v>
      </c>
      <c r="E80" s="22"/>
      <c r="F80" s="22"/>
    </row>
    <row r="81" spans="1:8">
      <c r="A81" t="s">
        <v>253</v>
      </c>
      <c r="B81" s="2" t="s">
        <v>257</v>
      </c>
      <c r="C81">
        <v>15311515527</v>
      </c>
      <c r="E81" s="22"/>
      <c r="F81" s="22"/>
    </row>
    <row r="82" spans="1:8">
      <c r="A82" t="s">
        <v>253</v>
      </c>
      <c r="B82" s="2" t="s">
        <v>258</v>
      </c>
      <c r="C82">
        <v>17778081202</v>
      </c>
      <c r="E82" s="22"/>
      <c r="F82" s="22"/>
    </row>
    <row r="83" spans="1:8">
      <c r="A83" t="s">
        <v>253</v>
      </c>
      <c r="B83" s="2" t="s">
        <v>259</v>
      </c>
      <c r="C83">
        <v>17346532193</v>
      </c>
      <c r="E83" s="22"/>
      <c r="F83" s="22"/>
    </row>
    <row r="84" spans="1:8">
      <c r="A84" t="s">
        <v>253</v>
      </c>
      <c r="B84" s="2" t="s">
        <v>260</v>
      </c>
      <c r="C84">
        <v>13311085397</v>
      </c>
      <c r="E84" s="22"/>
      <c r="F84" s="22"/>
    </row>
    <row r="85" spans="1:8">
      <c r="A85" t="s">
        <v>253</v>
      </c>
      <c r="B85" s="2" t="s">
        <v>261</v>
      </c>
      <c r="C85">
        <v>15313951738</v>
      </c>
      <c r="E85" s="22"/>
      <c r="F85" s="22"/>
    </row>
    <row r="86" spans="1:8">
      <c r="A86" t="s">
        <v>253</v>
      </c>
      <c r="B86" s="2" t="s">
        <v>262</v>
      </c>
      <c r="C86">
        <v>15210055977</v>
      </c>
      <c r="E86" s="22"/>
      <c r="F86" s="22"/>
    </row>
    <row r="87" spans="1:8">
      <c r="A87" t="s">
        <v>253</v>
      </c>
      <c r="B87" s="2" t="s">
        <v>263</v>
      </c>
      <c r="C87">
        <v>13370116640</v>
      </c>
      <c r="E87" s="22"/>
      <c r="F87" s="22"/>
    </row>
    <row r="88" spans="1:8">
      <c r="A88" t="s">
        <v>253</v>
      </c>
      <c r="B88" s="2" t="s">
        <v>264</v>
      </c>
      <c r="C88">
        <v>13321100695</v>
      </c>
      <c r="E88" s="22"/>
      <c r="F88" s="22"/>
    </row>
    <row r="89" spans="1:8">
      <c r="A89" t="s">
        <v>253</v>
      </c>
      <c r="B89" s="2" t="s">
        <v>101</v>
      </c>
      <c r="C89">
        <v>13366370383</v>
      </c>
      <c r="E89" s="22"/>
      <c r="F89" s="22"/>
    </row>
    <row r="90" spans="1:8">
      <c r="A90" t="s">
        <v>253</v>
      </c>
      <c r="B90" s="2" t="s">
        <v>265</v>
      </c>
      <c r="C90">
        <v>17310580125</v>
      </c>
      <c r="E90" s="22"/>
      <c r="F90" s="22"/>
    </row>
    <row r="91" spans="1:8">
      <c r="A91" t="s">
        <v>267</v>
      </c>
      <c r="B91" s="2" t="s">
        <v>268</v>
      </c>
      <c r="C91">
        <v>18382077807</v>
      </c>
      <c r="E91" s="22"/>
      <c r="F91" s="22"/>
    </row>
    <row r="92" spans="1:8">
      <c r="A92" t="s">
        <v>267</v>
      </c>
      <c r="B92" s="2" t="s">
        <v>269</v>
      </c>
      <c r="C92">
        <v>18080533594</v>
      </c>
      <c r="E92" s="22"/>
      <c r="F92" s="22"/>
    </row>
    <row r="93" spans="1:8">
      <c r="A93" t="s">
        <v>267</v>
      </c>
      <c r="B93" s="2" t="s">
        <v>270</v>
      </c>
      <c r="C93">
        <v>15882390397</v>
      </c>
      <c r="E93" s="22"/>
      <c r="F93" s="22"/>
    </row>
    <row r="94" spans="1:8">
      <c r="A94" t="s">
        <v>267</v>
      </c>
      <c r="B94" s="2" t="s">
        <v>271</v>
      </c>
      <c r="C94">
        <v>15884417124</v>
      </c>
      <c r="E94" s="22"/>
      <c r="F94" s="22"/>
    </row>
    <row r="95" spans="1:8">
      <c r="A95" t="s">
        <v>267</v>
      </c>
      <c r="B95" s="2" t="s">
        <v>272</v>
      </c>
      <c r="C95">
        <v>17358560147</v>
      </c>
      <c r="E95" s="22"/>
      <c r="F95" s="22"/>
    </row>
    <row r="96" spans="1:8">
      <c r="A96" t="s">
        <v>267</v>
      </c>
      <c r="B96" s="2" t="s">
        <v>273</v>
      </c>
      <c r="C96">
        <v>18380164766</v>
      </c>
      <c r="E96" s="22"/>
      <c r="F96" s="22"/>
      <c r="H96" t="s">
        <v>280</v>
      </c>
    </row>
    <row r="97" spans="1:6">
      <c r="A97" t="s">
        <v>267</v>
      </c>
      <c r="B97" s="2" t="s">
        <v>274</v>
      </c>
      <c r="C97">
        <v>18111229856</v>
      </c>
      <c r="E97" s="22"/>
      <c r="F97" s="22"/>
    </row>
    <row r="98" spans="1:6">
      <c r="A98" t="s">
        <v>267</v>
      </c>
      <c r="B98" s="2" t="s">
        <v>275</v>
      </c>
      <c r="C98">
        <v>13730637600</v>
      </c>
      <c r="E98" s="22"/>
      <c r="F98" s="22"/>
    </row>
    <row r="99" spans="1:6">
      <c r="A99" t="s">
        <v>267</v>
      </c>
      <c r="B99" s="2" t="s">
        <v>276</v>
      </c>
      <c r="C99">
        <v>13980838206</v>
      </c>
      <c r="E99" s="22"/>
      <c r="F99" s="22"/>
    </row>
    <row r="100" spans="1:6">
      <c r="A100" t="s">
        <v>267</v>
      </c>
      <c r="B100" s="2" t="s">
        <v>277</v>
      </c>
      <c r="C100">
        <v>15882420323</v>
      </c>
      <c r="E100" s="22"/>
      <c r="F100" s="22"/>
    </row>
    <row r="101" spans="1:6">
      <c r="A101" t="s">
        <v>267</v>
      </c>
      <c r="B101" s="2" t="s">
        <v>278</v>
      </c>
      <c r="C101">
        <v>19950394419</v>
      </c>
      <c r="E101" s="22"/>
      <c r="F101" s="22"/>
    </row>
    <row r="102" spans="1:6">
      <c r="A102" t="s">
        <v>267</v>
      </c>
      <c r="B102" s="2" t="s">
        <v>279</v>
      </c>
      <c r="C102">
        <v>15908138920</v>
      </c>
      <c r="E102" s="22"/>
      <c r="F102" s="22"/>
    </row>
  </sheetData>
  <phoneticPr fontId="5" type="noConversion"/>
  <hyperlinks>
    <hyperlink ref="D5" r:id="rId1" xr:uid="{FD163C55-BC16-6242-832A-9BE960DEA839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Log</vt:lpstr>
      <vt:lpstr>Price</vt:lpstr>
      <vt:lpstr>FEList</vt:lpstr>
      <vt:lpstr>Breakfix_D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Cao</dc:creator>
  <cp:lastModifiedBy>叶 沛</cp:lastModifiedBy>
  <dcterms:created xsi:type="dcterms:W3CDTF">2020-03-15T08:57:24Z</dcterms:created>
  <dcterms:modified xsi:type="dcterms:W3CDTF">2021-04-20T08:35:46Z</dcterms:modified>
</cp:coreProperties>
</file>