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Large MPA Data Depository/NOAA &amp; Council Data/"/>
    </mc:Choice>
  </mc:AlternateContent>
  <xr:revisionPtr revIDLastSave="0" documentId="13_ncr:1_{FA630646-E923-6C43-9D64-CF311C1A9503}" xr6:coauthVersionLast="36" xr6:coauthVersionMax="37" xr10:uidLastSave="{00000000-0000-0000-0000-000000000000}"/>
  <bookViews>
    <workbookView xWindow="22080" yWindow="4920" windowWidth="27980" windowHeight="19900" activeTab="2" xr2:uid="{D7D03EC4-E853-064B-8F2A-879BD1C329C3}"/>
  </bookViews>
  <sheets>
    <sheet name="Quarterly" sheetId="1" r:id="rId1"/>
    <sheet name="noaa_logbook_data" sheetId="2" r:id="rId2"/>
    <sheet name="Annual" sheetId="3" r:id="rId3"/>
    <sheet name="tidy_data" sheetId="4" r:id="rId4"/>
  </sheets>
  <definedNames>
    <definedName name="_xlchart.v1.0" hidden="1">Annual!$A$1</definedName>
    <definedName name="_xlchart.v1.1" hidden="1">Annual!$A$2:$A$9</definedName>
    <definedName name="_xlchart.v1.10" hidden="1">Annual!$L$1</definedName>
    <definedName name="_xlchart.v1.11" hidden="1">Annual!$L$2:$L$9</definedName>
    <definedName name="_xlchart.v1.12" hidden="1">Annual!$A$1</definedName>
    <definedName name="_xlchart.v1.13" hidden="1">Annual!$A$2:$A$9</definedName>
    <definedName name="_xlchart.v1.14" hidden="1">Annual!$H$1</definedName>
    <definedName name="_xlchart.v1.15" hidden="1">Annual!$H$2:$H$9</definedName>
    <definedName name="_xlchart.v1.16" hidden="1">Annual!$L$1</definedName>
    <definedName name="_xlchart.v1.17" hidden="1">Annual!$L$2:$L$9</definedName>
    <definedName name="_xlchart.v1.18" hidden="1">Annual!$A$1</definedName>
    <definedName name="_xlchart.v1.19" hidden="1">Annual!$A$2:$A$9</definedName>
    <definedName name="_xlchart.v1.2" hidden="1">Annual!$H$1</definedName>
    <definedName name="_xlchart.v1.20" hidden="1">Annual!$H$1</definedName>
    <definedName name="_xlchart.v1.21" hidden="1">Annual!$H$2:$H$9</definedName>
    <definedName name="_xlchart.v1.22" hidden="1">Annual!$L$1</definedName>
    <definedName name="_xlchart.v1.23" hidden="1">Annual!$L$2:$L$9</definedName>
    <definedName name="_xlchart.v1.3" hidden="1">Annual!$H$2:$H$9</definedName>
    <definedName name="_xlchart.v1.4" hidden="1">Annual!$L$1</definedName>
    <definedName name="_xlchart.v1.5" hidden="1">Annual!$L$2:$L$9</definedName>
    <definedName name="_xlchart.v1.6" hidden="1">Annual!$A$1</definedName>
    <definedName name="_xlchart.v1.7" hidden="1">Annual!$A$2:$A$9</definedName>
    <definedName name="_xlchart.v1.8" hidden="1">Annual!$H$1</definedName>
    <definedName name="_xlchart.v1.9" hidden="1">Annual!$H$2:$H$9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F3" i="2"/>
  <c r="G2" i="2"/>
  <c r="H2" i="2"/>
  <c r="F2" i="2"/>
  <c r="C2" i="2"/>
  <c r="C3" i="2"/>
  <c r="C4" i="2"/>
  <c r="C5" i="2"/>
  <c r="H17" i="2"/>
  <c r="G17" i="2"/>
  <c r="F17" i="2"/>
  <c r="C17" i="2"/>
  <c r="C16" i="2" l="1"/>
  <c r="C7" i="2"/>
  <c r="C8" i="2"/>
  <c r="C9" i="2"/>
  <c r="C10" i="2"/>
  <c r="C11" i="2"/>
  <c r="C12" i="2"/>
  <c r="C13" i="2"/>
  <c r="C14" i="2"/>
  <c r="C15" i="2"/>
  <c r="C6" i="2"/>
</calcChain>
</file>

<file path=xl/sharedStrings.xml><?xml version="1.0" encoding="utf-8"?>
<sst xmlns="http://schemas.openxmlformats.org/spreadsheetml/2006/main" count="59" uniqueCount="30">
  <si>
    <t>Year</t>
  </si>
  <si>
    <t>Quarter</t>
  </si>
  <si>
    <t>Vessels - All Areas &amp; All Trips</t>
  </si>
  <si>
    <t>Trips - All Areas &amp; All Trips</t>
  </si>
  <si>
    <t>Sets - All Areas &amp; All Trips</t>
  </si>
  <si>
    <t>Hooks - All Areas &amp; All Trips</t>
  </si>
  <si>
    <t>year</t>
  </si>
  <si>
    <t>bigeye_tuna</t>
  </si>
  <si>
    <t>tuna_PMUS</t>
  </si>
  <si>
    <t>total_PMUS</t>
  </si>
  <si>
    <t>swordfish</t>
  </si>
  <si>
    <t>billfish_PMUS</t>
  </si>
  <si>
    <t>other_tuna</t>
  </si>
  <si>
    <t>species</t>
  </si>
  <si>
    <t>catch</t>
  </si>
  <si>
    <t>six_months</t>
  </si>
  <si>
    <t>time_stamp</t>
  </si>
  <si>
    <t>month</t>
  </si>
  <si>
    <t>vessels</t>
  </si>
  <si>
    <t>trips</t>
  </si>
  <si>
    <t>sets</t>
  </si>
  <si>
    <t>hooks</t>
  </si>
  <si>
    <t>swordfish_trips</t>
  </si>
  <si>
    <t>tuna_trips</t>
  </si>
  <si>
    <t>swordfish_vessels</t>
  </si>
  <si>
    <t>swordfish_hooks</t>
  </si>
  <si>
    <t>swordfish_sets</t>
  </si>
  <si>
    <t>tuna_vessels</t>
  </si>
  <si>
    <t>tuna_sets</t>
  </si>
  <si>
    <t>tuna_hooks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</si>
</sst>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noaa_logbook_data!$F$1</c:f>
              <c:strCache>
                <c:ptCount val="1"/>
                <c:pt idx="0">
                  <c:v>trips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noaa_logbook_data!$C$2:$C$17</c:f>
              <c:strCache>
                <c:ptCount val="16"/>
                <c:pt idx="0">
                  <c:v>2010-1</c:v>
                </c:pt>
                <c:pt idx="1">
                  <c:v>2010-2</c:v>
                </c:pt>
                <c:pt idx="2">
                  <c:v>2011-1</c:v>
                </c:pt>
                <c:pt idx="3">
                  <c:v>2011-2</c:v>
                </c:pt>
                <c:pt idx="4">
                  <c:v>2012-1</c:v>
                </c:pt>
                <c:pt idx="5">
                  <c:v>2012-2</c:v>
                </c:pt>
                <c:pt idx="6">
                  <c:v>2013-1</c:v>
                </c:pt>
                <c:pt idx="7">
                  <c:v>2013-2</c:v>
                </c:pt>
                <c:pt idx="8">
                  <c:v>2014-1</c:v>
                </c:pt>
                <c:pt idx="9">
                  <c:v>2014-2</c:v>
                </c:pt>
                <c:pt idx="10">
                  <c:v>2015-1</c:v>
                </c:pt>
                <c:pt idx="11">
                  <c:v>2015-2</c:v>
                </c:pt>
                <c:pt idx="12">
                  <c:v>2016-1</c:v>
                </c:pt>
                <c:pt idx="13">
                  <c:v>2016-2</c:v>
                </c:pt>
                <c:pt idx="14">
                  <c:v>2017-1</c:v>
                </c:pt>
                <c:pt idx="15">
                  <c:v>2017-2</c:v>
                </c:pt>
              </c:strCache>
            </c:strRef>
          </c:cat>
          <c:val>
            <c:numRef>
              <c:f>noaa_logbook_data!$F$2:$F$17</c:f>
              <c:numCache>
                <c:formatCode>General</c:formatCode>
                <c:ptCount val="16"/>
                <c:pt idx="0">
                  <c:v>755</c:v>
                </c:pt>
                <c:pt idx="1">
                  <c:v>731</c:v>
                </c:pt>
                <c:pt idx="2">
                  <c:v>786</c:v>
                </c:pt>
                <c:pt idx="3">
                  <c:v>764</c:v>
                </c:pt>
                <c:pt idx="4">
                  <c:v>794</c:v>
                </c:pt>
                <c:pt idx="5">
                  <c:v>790</c:v>
                </c:pt>
                <c:pt idx="6">
                  <c:v>779</c:v>
                </c:pt>
                <c:pt idx="7">
                  <c:v>728</c:v>
                </c:pt>
                <c:pt idx="8">
                  <c:v>746</c:v>
                </c:pt>
                <c:pt idx="9">
                  <c:v>747</c:v>
                </c:pt>
                <c:pt idx="10">
                  <c:v>822</c:v>
                </c:pt>
                <c:pt idx="11">
                  <c:v>761</c:v>
                </c:pt>
                <c:pt idx="12">
                  <c:v>822</c:v>
                </c:pt>
                <c:pt idx="13">
                  <c:v>572</c:v>
                </c:pt>
                <c:pt idx="14">
                  <c:v>825</c:v>
                </c:pt>
                <c:pt idx="15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8-2149-9303-9A6EF9F3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918751"/>
        <c:axId val="1945293327"/>
      </c:barChart>
      <c:catAx>
        <c:axId val="1945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93327"/>
        <c:crosses val="autoZero"/>
        <c:auto val="1"/>
        <c:lblAlgn val="ctr"/>
        <c:lblOffset val="100"/>
        <c:noMultiLvlLbl val="0"/>
      </c:catAx>
      <c:valAx>
        <c:axId val="19452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Trips - All Areas &amp; All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noaa_logbook_data!$G$1</c:f>
              <c:strCache>
                <c:ptCount val="1"/>
                <c:pt idx="0">
                  <c:v>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noaa_logbook_data!$C$2:$C$17</c:f>
              <c:strCache>
                <c:ptCount val="16"/>
                <c:pt idx="0">
                  <c:v>2010-1</c:v>
                </c:pt>
                <c:pt idx="1">
                  <c:v>2010-2</c:v>
                </c:pt>
                <c:pt idx="2">
                  <c:v>2011-1</c:v>
                </c:pt>
                <c:pt idx="3">
                  <c:v>2011-2</c:v>
                </c:pt>
                <c:pt idx="4">
                  <c:v>2012-1</c:v>
                </c:pt>
                <c:pt idx="5">
                  <c:v>2012-2</c:v>
                </c:pt>
                <c:pt idx="6">
                  <c:v>2013-1</c:v>
                </c:pt>
                <c:pt idx="7">
                  <c:v>2013-2</c:v>
                </c:pt>
                <c:pt idx="8">
                  <c:v>2014-1</c:v>
                </c:pt>
                <c:pt idx="9">
                  <c:v>2014-2</c:v>
                </c:pt>
                <c:pt idx="10">
                  <c:v>2015-1</c:v>
                </c:pt>
                <c:pt idx="11">
                  <c:v>2015-2</c:v>
                </c:pt>
                <c:pt idx="12">
                  <c:v>2016-1</c:v>
                </c:pt>
                <c:pt idx="13">
                  <c:v>2016-2</c:v>
                </c:pt>
                <c:pt idx="14">
                  <c:v>2017-1</c:v>
                </c:pt>
                <c:pt idx="15">
                  <c:v>2017-2</c:v>
                </c:pt>
              </c:strCache>
            </c:strRef>
          </c:cat>
          <c:val>
            <c:numRef>
              <c:f>noaa_logbook_data!$G$2:$G$17</c:f>
              <c:numCache>
                <c:formatCode>General</c:formatCode>
                <c:ptCount val="16"/>
                <c:pt idx="0">
                  <c:v>8935</c:v>
                </c:pt>
                <c:pt idx="1">
                  <c:v>8936</c:v>
                </c:pt>
                <c:pt idx="2">
                  <c:v>9341</c:v>
                </c:pt>
                <c:pt idx="3">
                  <c:v>9272</c:v>
                </c:pt>
                <c:pt idx="4">
                  <c:v>9290</c:v>
                </c:pt>
                <c:pt idx="5">
                  <c:v>9739</c:v>
                </c:pt>
                <c:pt idx="6">
                  <c:v>9864</c:v>
                </c:pt>
                <c:pt idx="7">
                  <c:v>9919</c:v>
                </c:pt>
                <c:pt idx="8">
                  <c:v>9523</c:v>
                </c:pt>
                <c:pt idx="9">
                  <c:v>9646</c:v>
                </c:pt>
                <c:pt idx="10">
                  <c:v>10373</c:v>
                </c:pt>
                <c:pt idx="11">
                  <c:v>9297</c:v>
                </c:pt>
                <c:pt idx="12">
                  <c:v>10385</c:v>
                </c:pt>
                <c:pt idx="13">
                  <c:v>8273</c:v>
                </c:pt>
                <c:pt idx="14">
                  <c:v>10244</c:v>
                </c:pt>
                <c:pt idx="15">
                  <c:v>10193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2244-BD6E-210431FF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636895"/>
        <c:axId val="2068593279"/>
      </c:barChart>
      <c:catAx>
        <c:axId val="20686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93279"/>
        <c:crosses val="autoZero"/>
        <c:auto val="1"/>
        <c:lblAlgn val="ctr"/>
        <c:lblOffset val="100"/>
        <c:noMultiLvlLbl val="0"/>
      </c:catAx>
      <c:valAx>
        <c:axId val="20685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Sets - All Areas &amp; All Trips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noaa_logbook_data!$H$1</c:f>
              <c:strCache>
                <c:ptCount val="1"/>
                <c:pt idx="0">
                  <c:v>hooks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noaa_logbook_data!$C$2:$C$17</c:f>
              <c:strCache>
                <c:ptCount val="16"/>
                <c:pt idx="0">
                  <c:v>2010-1</c:v>
                </c:pt>
                <c:pt idx="1">
                  <c:v>2010-2</c:v>
                </c:pt>
                <c:pt idx="2">
                  <c:v>2011-1</c:v>
                </c:pt>
                <c:pt idx="3">
                  <c:v>2011-2</c:v>
                </c:pt>
                <c:pt idx="4">
                  <c:v>2012-1</c:v>
                </c:pt>
                <c:pt idx="5">
                  <c:v>2012-2</c:v>
                </c:pt>
                <c:pt idx="6">
                  <c:v>2013-1</c:v>
                </c:pt>
                <c:pt idx="7">
                  <c:v>2013-2</c:v>
                </c:pt>
                <c:pt idx="8">
                  <c:v>2014-1</c:v>
                </c:pt>
                <c:pt idx="9">
                  <c:v>2014-2</c:v>
                </c:pt>
                <c:pt idx="10">
                  <c:v>2015-1</c:v>
                </c:pt>
                <c:pt idx="11">
                  <c:v>2015-2</c:v>
                </c:pt>
                <c:pt idx="12">
                  <c:v>2016-1</c:v>
                </c:pt>
                <c:pt idx="13">
                  <c:v>2016-2</c:v>
                </c:pt>
                <c:pt idx="14">
                  <c:v>2017-1</c:v>
                </c:pt>
                <c:pt idx="15">
                  <c:v>2017-2</c:v>
                </c:pt>
              </c:strCache>
            </c:strRef>
          </c:cat>
          <c:val>
            <c:numRef>
              <c:f>noaa_logbook_data!$H$2:$H$17</c:f>
              <c:numCache>
                <c:formatCode>General</c:formatCode>
                <c:ptCount val="16"/>
                <c:pt idx="0">
                  <c:v>18631743</c:v>
                </c:pt>
                <c:pt idx="1">
                  <c:v>20313271</c:v>
                </c:pt>
                <c:pt idx="2">
                  <c:v>20308741</c:v>
                </c:pt>
                <c:pt idx="3">
                  <c:v>21879829</c:v>
                </c:pt>
                <c:pt idx="4">
                  <c:v>20844954</c:v>
                </c:pt>
                <c:pt idx="5">
                  <c:v>23597284</c:v>
                </c:pt>
                <c:pt idx="6">
                  <c:v>23296714</c:v>
                </c:pt>
                <c:pt idx="7">
                  <c:v>24802387</c:v>
                </c:pt>
                <c:pt idx="8">
                  <c:v>23048601</c:v>
                </c:pt>
                <c:pt idx="9">
                  <c:v>24213555</c:v>
                </c:pt>
                <c:pt idx="10">
                  <c:v>25085449</c:v>
                </c:pt>
                <c:pt idx="11">
                  <c:v>23839206</c:v>
                </c:pt>
                <c:pt idx="12">
                  <c:v>26321392</c:v>
                </c:pt>
                <c:pt idx="13">
                  <c:v>21798174</c:v>
                </c:pt>
                <c:pt idx="14">
                  <c:v>26287095</c:v>
                </c:pt>
                <c:pt idx="15">
                  <c:v>27753215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5-E443-98AB-1AB889AE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422607"/>
        <c:axId val="2067136399"/>
      </c:barChart>
      <c:catAx>
        <c:axId val="206942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36399"/>
        <c:crosses val="autoZero"/>
        <c:auto val="1"/>
        <c:lblAlgn val="ctr"/>
        <c:lblOffset val="100"/>
        <c:noMultiLvlLbl val="0"/>
      </c:catAx>
      <c:valAx>
        <c:axId val="20671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Total Hooks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2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Annual!$B$1</c:f>
              <c:strCache>
                <c:ptCount val="1"/>
                <c:pt idx="0">
                  <c:v>bigeye_tuna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Annual!$A$5:$A$12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Annual!$B$5:$B$12</c:f>
              <c:numCache>
                <c:formatCode>General</c:formatCode>
                <c:ptCount val="8"/>
                <c:pt idx="0">
                  <c:v>137089</c:v>
                </c:pt>
                <c:pt idx="1">
                  <c:v>156171</c:v>
                </c:pt>
                <c:pt idx="2">
                  <c:v>159787</c:v>
                </c:pt>
                <c:pt idx="3">
                  <c:v>192814</c:v>
                </c:pt>
                <c:pt idx="4">
                  <c:v>216897</c:v>
                </c:pt>
                <c:pt idx="5">
                  <c:v>231288</c:v>
                </c:pt>
                <c:pt idx="6">
                  <c:v>202454</c:v>
                </c:pt>
                <c:pt idx="7">
                  <c:v>223430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B-D045-ABF7-291EFC254424}"/>
            </c:ext>
          </c:extLst>
        </c:ser>
        <c:ser>
          <c:idx val="1"/>
          <c:order val="1"/>
          <c:tx>
            <c:strRef>
              <c:f>Annual!$C$1</c:f>
              <c:strCache>
                <c:ptCount val="1"/>
                <c:pt idx="0">
                  <c:v>other_tuna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Annual!$C$5:$C$12</c:f>
              <c:numCache>
                <c:formatCode>General</c:formatCode>
                <c:ptCount val="8"/>
                <c:pt idx="0">
                  <c:v>53244</c:v>
                </c:pt>
                <c:pt idx="1">
                  <c:v>91879</c:v>
                </c:pt>
                <c:pt idx="2">
                  <c:v>93946</c:v>
                </c:pt>
                <c:pt idx="3">
                  <c:v>66516</c:v>
                </c:pt>
                <c:pt idx="4">
                  <c:v>50458</c:v>
                </c:pt>
                <c:pt idx="5">
                  <c:v>65349</c:v>
                </c:pt>
                <c:pt idx="6">
                  <c:v>78348</c:v>
                </c:pt>
                <c:pt idx="7">
                  <c:v>110419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B-D045-ABF7-291EFC254424}"/>
            </c:ext>
          </c:extLst>
        </c:ser>
        <c:ser>
          <c:idx val="2"/>
          <c:order val="2"/>
          <c:tx>
            <c:strRef>
              <c:f>Annual!$E$1</c:f>
              <c:strCache>
                <c:ptCount val="1"/>
                <c:pt idx="0">
                  <c:v>total_PMUS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Annual!$E$5:$E$12</c:f>
              <c:numCache>
                <c:formatCode>General</c:formatCode>
                <c:ptCount val="8"/>
                <c:pt idx="0">
                  <c:v>492429</c:v>
                </c:pt>
                <c:pt idx="1">
                  <c:v>551877</c:v>
                </c:pt>
                <c:pt idx="2">
                  <c:v>558199</c:v>
                </c:pt>
                <c:pt idx="3">
                  <c:v>600974</c:v>
                </c:pt>
                <c:pt idx="4">
                  <c:v>647134</c:v>
                </c:pt>
                <c:pt idx="5">
                  <c:v>704131</c:v>
                </c:pt>
                <c:pt idx="6">
                  <c:v>610892</c:v>
                </c:pt>
                <c:pt idx="7">
                  <c:v>688085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D34D-9820-7267264B1A00}"/>
            </c:ext>
          </c:extLst>
        </c:ser>
        <c:ser>
          <c:idx val="3"/>
          <c:order val="3"/>
          <c:tx>
            <c:strRef>
              <c:f>Annual!$D$1</c:f>
              <c:strCache>
                <c:ptCount val="1"/>
                <c:pt idx="0">
                  <c:v>tuna_PMUS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Annual!$D$5:$D$12</c:f>
              <c:numCache>
                <c:formatCode>General</c:formatCode>
                <c:ptCount val="8"/>
                <c:pt idx="0">
                  <c:v>190333</c:v>
                </c:pt>
                <c:pt idx="1">
                  <c:v>248050</c:v>
                </c:pt>
                <c:pt idx="2">
                  <c:v>253733</c:v>
                </c:pt>
                <c:pt idx="3">
                  <c:v>259330</c:v>
                </c:pt>
                <c:pt idx="4">
                  <c:v>267355</c:v>
                </c:pt>
                <c:pt idx="5">
                  <c:v>296637</c:v>
                </c:pt>
                <c:pt idx="6">
                  <c:v>280802</c:v>
                </c:pt>
                <c:pt idx="7">
                  <c:v>333849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0-D34D-9820-7267264B1A00}"/>
            </c:ext>
          </c:extLst>
        </c:ser>
        <c:ser>
          <c:idx val="4"/>
          <c:order val="4"/>
          <c:tx>
            <c:strRef>
              <c:f>Annual!$F$1</c:f>
              <c:strCache>
                <c:ptCount val="1"/>
                <c:pt idx="0">
                  <c:v>swordfish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Annual!$F$5:$F$12</c:f>
              <c:numCache>
                <c:formatCode>General</c:formatCode>
                <c:ptCount val="8"/>
                <c:pt idx="0">
                  <c:v>19703</c:v>
                </c:pt>
                <c:pt idx="1">
                  <c:v>19311</c:v>
                </c:pt>
                <c:pt idx="2">
                  <c:v>17686</c:v>
                </c:pt>
                <c:pt idx="3">
                  <c:v>14989</c:v>
                </c:pt>
                <c:pt idx="4">
                  <c:v>20012</c:v>
                </c:pt>
                <c:pt idx="5">
                  <c:v>20366</c:v>
                </c:pt>
                <c:pt idx="6">
                  <c:v>13925</c:v>
                </c:pt>
                <c:pt idx="7">
                  <c:v>18847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0-D34D-9820-7267264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831536"/>
        <c:axId val="1620861824"/>
      </c:barChart>
      <c:catAx>
        <c:axId val="16208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61824"/>
        <c:crosses val="autoZero"/>
        <c:auto val="1"/>
        <c:lblAlgn val="ctr"/>
        <c:lblOffset val="100"/>
        <c:noMultiLvlLbl val="0"/>
      </c:catAx>
      <c:valAx>
        <c:axId val="16208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3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Vessels 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Annual!$H$1</c:f>
              <c:strCache>
                <c:ptCount val="1"/>
                <c:pt idx="0">
                  <c:v>swordfish_vessels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Annual!$A$2:$A$9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Annual!$H$2:$H$9</c:f>
              <c:numCache>
                <c:formatCode>General</c:formatCode>
                <c:ptCount val="8"/>
                <c:pt idx="0">
                  <c:v>28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F-CF42-8DBE-1C026555C16E}"/>
            </c:ext>
          </c:extLst>
        </c:ser>
        <c:ser>
          <c:idx val="2"/>
          <c:order val="1"/>
          <c:tx>
            <c:strRef>
              <c:f>Annual!$L$1</c:f>
              <c:strCache>
                <c:ptCount val="1"/>
                <c:pt idx="0">
                  <c:v>tuna_vessels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Annual!$A$2:$A$9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Annual!$L$2:$L$9</c:f>
              <c:numCache>
                <c:formatCode>General</c:formatCode>
                <c:ptCount val="8"/>
                <c:pt idx="0">
                  <c:v>129</c:v>
                </c:pt>
                <c:pt idx="1">
                  <c:v>127</c:v>
                </c:pt>
                <c:pt idx="2">
                  <c:v>127</c:v>
                </c:pt>
                <c:pt idx="3">
                  <c:v>122</c:v>
                </c:pt>
                <c:pt idx="4">
                  <c:v>129</c:v>
                </c:pt>
                <c:pt idx="5">
                  <c:v>128</c:v>
                </c:pt>
                <c:pt idx="6">
                  <c:v>135</c:v>
                </c:pt>
                <c:pt idx="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F-CF42-8DBE-1C026555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4678528"/>
        <c:axId val="1314673728"/>
      </c:barChart>
      <c:catAx>
        <c:axId val="13146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73728"/>
        <c:crosses val="autoZero"/>
        <c:auto val="1"/>
        <c:lblAlgn val="ctr"/>
        <c:lblOffset val="100"/>
        <c:noMultiLvlLbl val="0"/>
      </c:catAx>
      <c:valAx>
        <c:axId val="13146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Annual!$I$1</c:f>
              <c:strCache>
                <c:ptCount val="1"/>
                <c:pt idx="0">
                  <c:v>swordfish_trips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Annual!$A$2:$A$9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Annual!$I$2:$I$9</c:f>
              <c:numCache>
                <c:formatCode>General</c:formatCode>
                <c:ptCount val="8"/>
                <c:pt idx="0">
                  <c:v>89</c:v>
                </c:pt>
                <c:pt idx="1">
                  <c:v>90</c:v>
                </c:pt>
                <c:pt idx="2">
                  <c:v>101</c:v>
                </c:pt>
                <c:pt idx="3">
                  <c:v>108</c:v>
                </c:pt>
                <c:pt idx="4">
                  <c:v>82</c:v>
                </c:pt>
                <c:pt idx="5">
                  <c:v>81</c:v>
                </c:pt>
                <c:pt idx="6">
                  <c:v>58</c:v>
                </c:pt>
                <c:pt idx="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8-6C4D-83A8-5447AD8F42BB}"/>
            </c:ext>
          </c:extLst>
        </c:ser>
        <c:ser>
          <c:idx val="2"/>
          <c:order val="1"/>
          <c:tx>
            <c:strRef>
              <c:f>Annual!$M$1</c:f>
              <c:strCache>
                <c:ptCount val="1"/>
                <c:pt idx="0">
                  <c:v>tuna_trips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Annual!$A$2:$A$9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Annual!$M$2:$M$9</c:f>
              <c:numCache>
                <c:formatCode>General</c:formatCode>
                <c:ptCount val="8"/>
                <c:pt idx="0">
                  <c:v>1426</c:v>
                </c:pt>
                <c:pt idx="1">
                  <c:v>1380</c:v>
                </c:pt>
                <c:pt idx="2">
                  <c:v>1241</c:v>
                </c:pt>
                <c:pt idx="3">
                  <c:v>1205</c:v>
                </c:pt>
                <c:pt idx="4">
                  <c:v>1306</c:v>
                </c:pt>
                <c:pt idx="5">
                  <c:v>1356</c:v>
                </c:pt>
                <c:pt idx="6">
                  <c:v>1383</c:v>
                </c:pt>
                <c:pt idx="7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8-6C4D-83A8-5447AD8F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4678528"/>
        <c:axId val="1314673728"/>
      </c:barChart>
      <c:catAx>
        <c:axId val="13146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73728"/>
        <c:crosses val="autoZero"/>
        <c:auto val="1"/>
        <c:lblAlgn val="ctr"/>
        <c:lblOffset val="100"/>
        <c:noMultiLvlLbl val="0"/>
      </c:catAx>
      <c:valAx>
        <c:axId val="13146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Annual!$K$1</c:f>
              <c:strCache>
                <c:ptCount val="1"/>
                <c:pt idx="0">
                  <c:v>swordfish_hooks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Annual!$A$2:$A$9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Annual!$K$2:$K$9</c:f>
              <c:numCache>
                <c:formatCode>General</c:formatCode>
                <c:ptCount val="8"/>
                <c:pt idx="0">
                  <c:v>1371949</c:v>
                </c:pt>
                <c:pt idx="1">
                  <c:v>1486240</c:v>
                </c:pt>
                <c:pt idx="2">
                  <c:v>1668018</c:v>
                </c:pt>
                <c:pt idx="3">
                  <c:v>1803432</c:v>
                </c:pt>
                <c:pt idx="4">
                  <c:v>1489243</c:v>
                </c:pt>
                <c:pt idx="5">
                  <c:v>1453234</c:v>
                </c:pt>
                <c:pt idx="6">
                  <c:v>1060341</c:v>
                </c:pt>
                <c:pt idx="7">
                  <c:v>1483809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6-1546-9AB4-B14E29FD3FA3}"/>
            </c:ext>
          </c:extLst>
        </c:ser>
        <c:ser>
          <c:idx val="1"/>
          <c:order val="1"/>
          <c:tx>
            <c:strRef>
              <c:f>Annual!$O$1</c:f>
              <c:strCache>
                <c:ptCount val="1"/>
                <c:pt idx="0">
                  <c:v>tuna_hooks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Annual!$A$2:$A$9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Annual!$O$2:$O$9</c:f>
              <c:numCache>
                <c:formatCode>General</c:formatCode>
                <c:ptCount val="8"/>
                <c:pt idx="0">
                  <c:v>38825977</c:v>
                </c:pt>
                <c:pt idx="1">
                  <c:v>40078613</c:v>
                </c:pt>
                <c:pt idx="2">
                  <c:v>37630802</c:v>
                </c:pt>
                <c:pt idx="3">
                  <c:v>37197582</c:v>
                </c:pt>
                <c:pt idx="4">
                  <c:v>40719827</c:v>
                </c:pt>
                <c:pt idx="5">
                  <c:v>43965781</c:v>
                </c:pt>
                <c:pt idx="6">
                  <c:v>46919110</c:v>
                </c:pt>
                <c:pt idx="7">
                  <c:v>45646747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6-1546-9AB4-B14E29FD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274560"/>
        <c:axId val="1314615376"/>
      </c:barChart>
      <c:catAx>
        <c:axId val="13102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15376"/>
        <c:crosses val="autoZero"/>
        <c:auto val="1"/>
        <c:lblAlgn val="ctr"/>
        <c:lblOffset val="100"/>
        <c:noMultiLvlLbl val="0"/>
      </c:catAx>
      <c:valAx>
        <c:axId val="13146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0</xdr:row>
      <xdr:rowOff>184150</xdr:rowOff>
    </xdr:from>
    <xdr:to>
      <xdr:col>15</xdr:col>
      <xdr:colOff>82550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E8EA7-FF04-5649-A357-98080E86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539750</xdr:colOff>
      <xdr:row>15</xdr:row>
      <xdr:rowOff>12700</xdr:rowOff>
    </xdr:from>
    <xdr:to>
      <xdr:col>15</xdr:col>
      <xdr:colOff>355600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9BC1E-7662-794E-B16E-20BDA1027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311150</xdr:colOff>
      <xdr:row>19</xdr:row>
      <xdr:rowOff>184150</xdr:rowOff>
    </xdr:from>
    <xdr:to>
      <xdr:col>9</xdr:col>
      <xdr:colOff>38100</xdr:colOff>
      <xdr:row>34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4053FF-3A8E-9346-91D8-103EA1947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9</xdr:row>
      <xdr:rowOff>152400</xdr:rowOff>
    </xdr:from>
    <xdr:to>
      <xdr:col>18</xdr:col>
      <xdr:colOff>127000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9BA21-15CB-7547-9FF4-62695A819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501650</xdr:colOff>
      <xdr:row>13</xdr:row>
      <xdr:rowOff>31750</xdr:rowOff>
    </xdr:from>
    <xdr:to>
      <xdr:col>6</xdr:col>
      <xdr:colOff>622300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A06DA-EEE2-1140-A0A8-397D1FDA2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88900</xdr:rowOff>
    </xdr:from>
    <xdr:to>
      <xdr:col>12</xdr:col>
      <xdr:colOff>476250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16FC5-EF4A-9D4E-8294-47C6F2DC5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304800</xdr:colOff>
      <xdr:row>30</xdr:row>
      <xdr:rowOff>12700</xdr:rowOff>
    </xdr:from>
    <xdr:to>
      <xdr:col>8</xdr:col>
      <xdr:colOff>431800</xdr:colOff>
      <xdr:row>45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84B59-5B63-364C-B147-6A5A2208C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B8EA-6E31-6443-B433-222B47BCEE9C}">
  <dimension ref="A1:F13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2010</v>
      </c>
      <c r="B2">
        <v>1</v>
      </c>
      <c r="C2">
        <v>120</v>
      </c>
      <c r="D2">
        <v>391</v>
      </c>
      <c r="E2">
        <v>4652</v>
      </c>
      <c r="F2">
        <v>9555211</v>
      </c>
    </row>
    <row r="3" spans="1:6" x14ac:dyDescent="0.2">
      <c r="A3">
        <v>2010</v>
      </c>
      <c r="B3">
        <v>2</v>
      </c>
      <c r="C3">
        <v>122</v>
      </c>
      <c r="D3">
        <v>364</v>
      </c>
      <c r="E3">
        <v>4283</v>
      </c>
      <c r="F3">
        <v>9076532</v>
      </c>
    </row>
    <row r="4" spans="1:6" x14ac:dyDescent="0.2">
      <c r="A4">
        <v>2010</v>
      </c>
      <c r="B4">
        <v>3</v>
      </c>
      <c r="C4">
        <v>117</v>
      </c>
      <c r="D4">
        <v>385</v>
      </c>
      <c r="E4">
        <v>4550</v>
      </c>
      <c r="F4">
        <v>10274687</v>
      </c>
    </row>
    <row r="5" spans="1:6" x14ac:dyDescent="0.2">
      <c r="A5">
        <v>2010</v>
      </c>
      <c r="B5">
        <v>4</v>
      </c>
      <c r="C5">
        <v>120</v>
      </c>
      <c r="D5">
        <v>346</v>
      </c>
      <c r="E5">
        <v>4386</v>
      </c>
      <c r="F5">
        <v>10038584</v>
      </c>
    </row>
    <row r="6" spans="1:6" x14ac:dyDescent="0.2">
      <c r="A6">
        <v>2011</v>
      </c>
      <c r="B6">
        <v>1</v>
      </c>
      <c r="C6">
        <v>123</v>
      </c>
      <c r="D6">
        <v>408</v>
      </c>
      <c r="E6">
        <v>4913</v>
      </c>
      <c r="F6">
        <v>10564126</v>
      </c>
    </row>
    <row r="7" spans="1:6" x14ac:dyDescent="0.2">
      <c r="A7">
        <v>2011</v>
      </c>
      <c r="B7">
        <v>2</v>
      </c>
      <c r="C7">
        <v>122</v>
      </c>
      <c r="D7">
        <v>378</v>
      </c>
      <c r="E7">
        <v>4428</v>
      </c>
      <c r="F7">
        <v>9744615</v>
      </c>
    </row>
    <row r="8" spans="1:6" x14ac:dyDescent="0.2">
      <c r="A8">
        <v>2011</v>
      </c>
      <c r="B8">
        <v>3</v>
      </c>
      <c r="C8">
        <v>116</v>
      </c>
      <c r="D8">
        <v>351</v>
      </c>
      <c r="E8">
        <v>4195</v>
      </c>
      <c r="F8">
        <v>9923022</v>
      </c>
    </row>
    <row r="9" spans="1:6" x14ac:dyDescent="0.2">
      <c r="A9">
        <v>2011</v>
      </c>
      <c r="B9">
        <v>4</v>
      </c>
      <c r="C9">
        <v>123</v>
      </c>
      <c r="D9">
        <v>413</v>
      </c>
      <c r="E9">
        <v>5077</v>
      </c>
      <c r="F9">
        <v>11956807</v>
      </c>
    </row>
    <row r="10" spans="1:6" x14ac:dyDescent="0.2">
      <c r="A10">
        <v>2012</v>
      </c>
      <c r="B10">
        <v>1</v>
      </c>
      <c r="C10" s="1">
        <v>123</v>
      </c>
      <c r="D10">
        <v>426</v>
      </c>
      <c r="E10">
        <v>4796</v>
      </c>
      <c r="F10">
        <v>10542031</v>
      </c>
    </row>
    <row r="11" spans="1:6" x14ac:dyDescent="0.2">
      <c r="A11">
        <v>2012</v>
      </c>
      <c r="B11">
        <v>2</v>
      </c>
      <c r="C11">
        <v>128</v>
      </c>
      <c r="D11">
        <v>368</v>
      </c>
      <c r="E11">
        <v>4494</v>
      </c>
      <c r="F11">
        <v>10302923</v>
      </c>
    </row>
    <row r="12" spans="1:6" x14ac:dyDescent="0.2">
      <c r="A12">
        <v>2012</v>
      </c>
      <c r="B12">
        <v>3</v>
      </c>
      <c r="C12">
        <v>119</v>
      </c>
      <c r="D12">
        <v>370</v>
      </c>
      <c r="E12">
        <v>4389</v>
      </c>
      <c r="F12">
        <v>10663957</v>
      </c>
    </row>
    <row r="13" spans="1:6" x14ac:dyDescent="0.2">
      <c r="A13">
        <v>2012</v>
      </c>
      <c r="B13">
        <v>4</v>
      </c>
      <c r="C13">
        <v>123</v>
      </c>
      <c r="D13">
        <v>420</v>
      </c>
      <c r="E13">
        <v>5350</v>
      </c>
      <c r="F13">
        <v>12933327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343C-DB4A-224A-BC3C-E9D67AEED5D7}">
  <dimension ref="A1:H17"/>
  <sheetViews>
    <sheetView workbookViewId="0">
      <selection activeCell="F15" sqref="F15"/>
    </sheetView>
  </sheetViews>
  <sheetFormatPr baseColWidth="10" defaultRowHeight="16" x14ac:dyDescent="0.2"/>
  <sheetData>
    <row r="1" spans="1:8" x14ac:dyDescent="0.2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">
      <c r="A2">
        <v>2010</v>
      </c>
      <c r="B2">
        <v>1</v>
      </c>
      <c r="C2" t="str">
        <f t="shared" ref="C2:C5" si="0">CONCATENATE(A2,"-",B2)</f>
        <v>2010-1</v>
      </c>
      <c r="D2">
        <v>1</v>
      </c>
      <c r="F2">
        <f>SUM(Quarterly!D2:D3)</f>
        <v>755</v>
      </c>
      <c r="G2">
        <f>SUM(Quarterly!E2:E3)</f>
        <v>8935</v>
      </c>
      <c r="H2">
        <f>SUM(Quarterly!F2:F3)</f>
        <v>18631743</v>
      </c>
    </row>
    <row r="3" spans="1:8" x14ac:dyDescent="0.2">
      <c r="A3">
        <v>2010</v>
      </c>
      <c r="B3">
        <v>2</v>
      </c>
      <c r="C3" t="str">
        <f t="shared" si="0"/>
        <v>2010-2</v>
      </c>
      <c r="D3">
        <v>2</v>
      </c>
      <c r="F3">
        <f>SUM(Quarterly!D4:D5)</f>
        <v>731</v>
      </c>
      <c r="G3">
        <f>SUM(Quarterly!E4:E5)</f>
        <v>8936</v>
      </c>
      <c r="H3">
        <f>SUM(Quarterly!F4:F5)</f>
        <v>20313271</v>
      </c>
    </row>
    <row r="4" spans="1:8" x14ac:dyDescent="0.2">
      <c r="A4">
        <v>2011</v>
      </c>
      <c r="B4">
        <v>1</v>
      </c>
      <c r="C4" t="str">
        <f t="shared" si="0"/>
        <v>2011-1</v>
      </c>
      <c r="D4">
        <v>3</v>
      </c>
      <c r="F4">
        <v>786</v>
      </c>
      <c r="G4">
        <v>9341</v>
      </c>
      <c r="H4">
        <v>20308741</v>
      </c>
    </row>
    <row r="5" spans="1:8" x14ac:dyDescent="0.2">
      <c r="A5">
        <v>2011</v>
      </c>
      <c r="B5">
        <v>2</v>
      </c>
      <c r="C5" t="str">
        <f t="shared" si="0"/>
        <v>2011-2</v>
      </c>
      <c r="D5">
        <v>4</v>
      </c>
      <c r="F5">
        <v>764</v>
      </c>
      <c r="G5">
        <v>9272</v>
      </c>
      <c r="H5">
        <v>21879829</v>
      </c>
    </row>
    <row r="6" spans="1:8" x14ac:dyDescent="0.2">
      <c r="A6">
        <v>2012</v>
      </c>
      <c r="B6">
        <v>1</v>
      </c>
      <c r="C6" t="str">
        <f>CONCATENATE(A6,"-",B6)</f>
        <v>2012-1</v>
      </c>
      <c r="D6">
        <v>5</v>
      </c>
      <c r="F6">
        <v>794</v>
      </c>
      <c r="G6">
        <v>9290</v>
      </c>
      <c r="H6">
        <v>20844954</v>
      </c>
    </row>
    <row r="7" spans="1:8" x14ac:dyDescent="0.2">
      <c r="A7">
        <v>2012</v>
      </c>
      <c r="B7">
        <v>2</v>
      </c>
      <c r="C7" t="str">
        <f t="shared" ref="C7:C17" si="1">CONCATENATE(A7,"-",B7)</f>
        <v>2012-2</v>
      </c>
      <c r="D7">
        <v>6</v>
      </c>
      <c r="F7">
        <v>790</v>
      </c>
      <c r="G7">
        <v>9739</v>
      </c>
      <c r="H7">
        <v>23597284</v>
      </c>
    </row>
    <row r="8" spans="1:8" x14ac:dyDescent="0.2">
      <c r="A8">
        <v>2013</v>
      </c>
      <c r="B8">
        <v>1</v>
      </c>
      <c r="C8" t="str">
        <f t="shared" si="1"/>
        <v>2013-1</v>
      </c>
      <c r="D8">
        <v>7</v>
      </c>
      <c r="E8">
        <v>132</v>
      </c>
      <c r="F8">
        <v>779</v>
      </c>
      <c r="G8">
        <v>9864</v>
      </c>
      <c r="H8">
        <v>23296714</v>
      </c>
    </row>
    <row r="9" spans="1:8" x14ac:dyDescent="0.2">
      <c r="A9">
        <v>2013</v>
      </c>
      <c r="B9">
        <v>2</v>
      </c>
      <c r="C9" t="str">
        <f t="shared" si="1"/>
        <v>2013-2</v>
      </c>
      <c r="D9">
        <v>8</v>
      </c>
      <c r="E9">
        <v>130</v>
      </c>
      <c r="F9">
        <v>728</v>
      </c>
      <c r="G9">
        <v>9919</v>
      </c>
      <c r="H9">
        <v>24802387</v>
      </c>
    </row>
    <row r="10" spans="1:8" x14ac:dyDescent="0.2">
      <c r="A10">
        <v>2014</v>
      </c>
      <c r="B10">
        <v>1</v>
      </c>
      <c r="C10" t="str">
        <f t="shared" si="1"/>
        <v>2014-1</v>
      </c>
      <c r="D10">
        <v>9</v>
      </c>
      <c r="E10">
        <v>136</v>
      </c>
      <c r="F10">
        <v>746</v>
      </c>
      <c r="G10">
        <v>9523</v>
      </c>
      <c r="H10">
        <v>23048601</v>
      </c>
    </row>
    <row r="11" spans="1:8" x14ac:dyDescent="0.2">
      <c r="A11">
        <v>2014</v>
      </c>
      <c r="B11">
        <v>2</v>
      </c>
      <c r="C11" t="str">
        <f t="shared" si="1"/>
        <v>2014-2</v>
      </c>
      <c r="D11">
        <v>10</v>
      </c>
      <c r="E11">
        <v>133</v>
      </c>
      <c r="F11">
        <v>747</v>
      </c>
      <c r="G11">
        <v>9646</v>
      </c>
      <c r="H11">
        <v>24213555</v>
      </c>
    </row>
    <row r="12" spans="1:8" x14ac:dyDescent="0.2">
      <c r="A12">
        <v>2015</v>
      </c>
      <c r="B12">
        <v>1</v>
      </c>
      <c r="C12" t="str">
        <f t="shared" si="1"/>
        <v>2015-1</v>
      </c>
      <c r="D12">
        <v>11</v>
      </c>
      <c r="E12">
        <v>141</v>
      </c>
      <c r="F12">
        <v>822</v>
      </c>
      <c r="G12">
        <v>10373</v>
      </c>
      <c r="H12">
        <v>25085449</v>
      </c>
    </row>
    <row r="13" spans="1:8" x14ac:dyDescent="0.2">
      <c r="A13">
        <v>2015</v>
      </c>
      <c r="B13">
        <v>2</v>
      </c>
      <c r="C13" t="str">
        <f t="shared" si="1"/>
        <v>2015-2</v>
      </c>
      <c r="D13">
        <v>12</v>
      </c>
      <c r="E13">
        <v>138</v>
      </c>
      <c r="F13">
        <v>761</v>
      </c>
      <c r="G13">
        <v>9297</v>
      </c>
      <c r="H13">
        <v>23839206</v>
      </c>
    </row>
    <row r="14" spans="1:8" x14ac:dyDescent="0.2">
      <c r="A14">
        <v>2016</v>
      </c>
      <c r="B14">
        <v>1</v>
      </c>
      <c r="C14" t="str">
        <f t="shared" si="1"/>
        <v>2016-1</v>
      </c>
      <c r="D14">
        <v>13</v>
      </c>
      <c r="E14">
        <v>139</v>
      </c>
      <c r="F14">
        <v>822</v>
      </c>
      <c r="G14">
        <v>10385</v>
      </c>
      <c r="H14">
        <v>26321392</v>
      </c>
    </row>
    <row r="15" spans="1:8" x14ac:dyDescent="0.2">
      <c r="A15">
        <v>2016</v>
      </c>
      <c r="B15">
        <v>2</v>
      </c>
      <c r="C15" t="str">
        <f t="shared" si="1"/>
        <v>2016-2</v>
      </c>
      <c r="D15">
        <v>14</v>
      </c>
      <c r="F15">
        <v>572</v>
      </c>
      <c r="G15">
        <v>8273</v>
      </c>
      <c r="H15">
        <v>21798174</v>
      </c>
    </row>
    <row r="16" spans="1:8" x14ac:dyDescent="0.2">
      <c r="A16">
        <v>2017</v>
      </c>
      <c r="B16">
        <v>1</v>
      </c>
      <c r="C16" t="str">
        <f t="shared" si="1"/>
        <v>2017-1</v>
      </c>
      <c r="D16">
        <v>15</v>
      </c>
      <c r="E16">
        <v>141</v>
      </c>
      <c r="F16">
        <v>825</v>
      </c>
      <c r="G16">
        <v>10244</v>
      </c>
      <c r="H16">
        <v>26287095</v>
      </c>
    </row>
    <row r="17" spans="1:8" x14ac:dyDescent="0.2">
      <c r="A17">
        <v>2017</v>
      </c>
      <c r="B17">
        <v>2</v>
      </c>
      <c r="C17" t="str">
        <f t="shared" si="1"/>
        <v>2017-2</v>
      </c>
      <c r="D17">
        <v>16</v>
      </c>
      <c r="F17">
        <f>1563-F16</f>
        <v>738</v>
      </c>
      <c r="G17">
        <f>20437-G16</f>
        <v>10193</v>
      </c>
      <c r="H17">
        <f>54040310-H16</f>
        <v>27753215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FFFC-DB23-E54D-9F8C-4C2FD00C8830}">
  <dimension ref="A1:O12"/>
  <sheetViews>
    <sheetView tabSelected="1" workbookViewId="0">
      <selection activeCell="O1" activeCellId="1" sqref="K1:K9 O1:O9"/>
    </sheetView>
  </sheetViews>
  <sheetFormatPr baseColWidth="10" defaultRowHeight="16" x14ac:dyDescent="0.2"/>
  <cols>
    <col min="8" max="8" width="13.83203125" bestFit="1" customWidth="1"/>
    <col min="9" max="9" width="16" bestFit="1" customWidth="1"/>
    <col min="10" max="10" width="13.5" bestFit="1" customWidth="1"/>
  </cols>
  <sheetData>
    <row r="1" spans="1:15" x14ac:dyDescent="0.2">
      <c r="A1" t="s">
        <v>6</v>
      </c>
      <c r="B1" t="s">
        <v>7</v>
      </c>
      <c r="C1" t="s">
        <v>12</v>
      </c>
      <c r="D1" t="s">
        <v>8</v>
      </c>
      <c r="E1" t="s">
        <v>9</v>
      </c>
      <c r="F1" t="s">
        <v>10</v>
      </c>
      <c r="G1" t="s">
        <v>11</v>
      </c>
      <c r="H1" t="s">
        <v>24</v>
      </c>
      <c r="I1" t="s">
        <v>22</v>
      </c>
      <c r="J1" t="s">
        <v>26</v>
      </c>
      <c r="K1" t="s">
        <v>25</v>
      </c>
      <c r="L1" t="s">
        <v>27</v>
      </c>
      <c r="M1" t="s">
        <v>23</v>
      </c>
      <c r="N1" t="s">
        <v>28</v>
      </c>
      <c r="O1" t="s">
        <v>29</v>
      </c>
    </row>
    <row r="2" spans="1:15" x14ac:dyDescent="0.2">
      <c r="A2">
        <v>2007</v>
      </c>
      <c r="H2">
        <v>28</v>
      </c>
      <c r="I2">
        <v>89</v>
      </c>
      <c r="J2">
        <v>1570</v>
      </c>
      <c r="K2">
        <v>1371949</v>
      </c>
      <c r="L2">
        <v>129</v>
      </c>
      <c r="M2">
        <v>1426</v>
      </c>
      <c r="N2">
        <v>17809</v>
      </c>
      <c r="O2">
        <v>38825977</v>
      </c>
    </row>
    <row r="3" spans="1:15" x14ac:dyDescent="0.2">
      <c r="A3">
        <v>2008</v>
      </c>
      <c r="H3">
        <v>27</v>
      </c>
      <c r="I3">
        <v>90</v>
      </c>
      <c r="J3">
        <v>1587</v>
      </c>
      <c r="K3">
        <v>1486240</v>
      </c>
      <c r="L3">
        <v>127</v>
      </c>
      <c r="M3">
        <v>1380</v>
      </c>
      <c r="N3">
        <v>17881</v>
      </c>
      <c r="O3">
        <v>40078613</v>
      </c>
    </row>
    <row r="4" spans="1:15" x14ac:dyDescent="0.2">
      <c r="A4">
        <v>2009</v>
      </c>
      <c r="H4">
        <v>28</v>
      </c>
      <c r="I4">
        <v>101</v>
      </c>
      <c r="J4">
        <v>1705</v>
      </c>
      <c r="K4">
        <v>1668018</v>
      </c>
      <c r="L4">
        <v>127</v>
      </c>
      <c r="M4">
        <v>1241</v>
      </c>
      <c r="N4">
        <v>16749</v>
      </c>
      <c r="O4">
        <v>37630802</v>
      </c>
    </row>
    <row r="5" spans="1:15" x14ac:dyDescent="0.2">
      <c r="A5">
        <v>2010</v>
      </c>
      <c r="B5">
        <v>137089</v>
      </c>
      <c r="C5">
        <v>53244</v>
      </c>
      <c r="D5">
        <v>190333</v>
      </c>
      <c r="E5">
        <v>492429</v>
      </c>
      <c r="F5">
        <v>19703</v>
      </c>
      <c r="G5">
        <v>36014</v>
      </c>
      <c r="H5">
        <v>28</v>
      </c>
      <c r="I5">
        <v>108</v>
      </c>
      <c r="J5">
        <v>1833</v>
      </c>
      <c r="K5">
        <v>1803432</v>
      </c>
      <c r="L5">
        <v>122</v>
      </c>
      <c r="M5">
        <v>1205</v>
      </c>
      <c r="N5">
        <v>16070</v>
      </c>
      <c r="O5">
        <v>37197582</v>
      </c>
    </row>
    <row r="6" spans="1:15" x14ac:dyDescent="0.2">
      <c r="A6">
        <v>2011</v>
      </c>
      <c r="B6">
        <v>156171</v>
      </c>
      <c r="C6">
        <v>91879</v>
      </c>
      <c r="D6">
        <v>248050</v>
      </c>
      <c r="E6">
        <v>551877</v>
      </c>
      <c r="F6">
        <v>19311</v>
      </c>
      <c r="G6">
        <v>56876</v>
      </c>
      <c r="H6">
        <v>20</v>
      </c>
      <c r="I6">
        <v>82</v>
      </c>
      <c r="J6">
        <v>1468</v>
      </c>
      <c r="K6">
        <v>1489243</v>
      </c>
      <c r="L6">
        <v>129</v>
      </c>
      <c r="M6">
        <v>1306</v>
      </c>
      <c r="N6">
        <v>17155</v>
      </c>
      <c r="O6">
        <v>40719827</v>
      </c>
    </row>
    <row r="7" spans="1:15" x14ac:dyDescent="0.2">
      <c r="A7">
        <v>2012</v>
      </c>
      <c r="B7">
        <v>159787</v>
      </c>
      <c r="C7">
        <v>93946</v>
      </c>
      <c r="D7">
        <v>253733</v>
      </c>
      <c r="E7">
        <v>558199</v>
      </c>
      <c r="F7">
        <v>17686</v>
      </c>
      <c r="G7">
        <v>42224</v>
      </c>
      <c r="H7">
        <v>18</v>
      </c>
      <c r="I7">
        <v>81</v>
      </c>
      <c r="J7">
        <v>1355</v>
      </c>
      <c r="K7">
        <v>1453234</v>
      </c>
      <c r="L7">
        <v>128</v>
      </c>
      <c r="M7">
        <v>1356</v>
      </c>
      <c r="N7">
        <v>18069</v>
      </c>
      <c r="O7">
        <v>43965781</v>
      </c>
    </row>
    <row r="8" spans="1:15" x14ac:dyDescent="0.2">
      <c r="A8">
        <v>2013</v>
      </c>
      <c r="B8">
        <v>192814</v>
      </c>
      <c r="C8">
        <v>66516</v>
      </c>
      <c r="D8">
        <v>259330</v>
      </c>
      <c r="E8">
        <v>600974</v>
      </c>
      <c r="F8">
        <v>14989</v>
      </c>
      <c r="G8">
        <v>47424</v>
      </c>
      <c r="H8">
        <v>15</v>
      </c>
      <c r="I8">
        <v>58</v>
      </c>
      <c r="J8">
        <v>962</v>
      </c>
      <c r="K8">
        <v>1060341</v>
      </c>
      <c r="L8">
        <v>135</v>
      </c>
      <c r="M8">
        <v>1383</v>
      </c>
      <c r="N8">
        <v>18772</v>
      </c>
      <c r="O8">
        <v>46919110</v>
      </c>
    </row>
    <row r="9" spans="1:15" x14ac:dyDescent="0.2">
      <c r="A9">
        <v>2014</v>
      </c>
      <c r="B9">
        <v>216897</v>
      </c>
      <c r="C9">
        <v>50458</v>
      </c>
      <c r="D9">
        <v>267355</v>
      </c>
      <c r="E9">
        <v>647134</v>
      </c>
      <c r="F9">
        <v>20012</v>
      </c>
      <c r="G9">
        <v>57715</v>
      </c>
      <c r="H9">
        <v>20</v>
      </c>
      <c r="I9">
        <v>81</v>
      </c>
      <c r="J9">
        <v>1338</v>
      </c>
      <c r="K9">
        <v>1483809</v>
      </c>
      <c r="L9">
        <v>139</v>
      </c>
      <c r="M9">
        <v>1350</v>
      </c>
      <c r="N9">
        <v>17777</v>
      </c>
      <c r="O9">
        <v>45646747</v>
      </c>
    </row>
    <row r="10" spans="1:15" x14ac:dyDescent="0.2">
      <c r="A10">
        <v>2015</v>
      </c>
      <c r="B10">
        <v>231288</v>
      </c>
      <c r="C10">
        <v>65349</v>
      </c>
      <c r="D10">
        <v>296637</v>
      </c>
      <c r="E10">
        <v>704131</v>
      </c>
      <c r="F10">
        <v>20366</v>
      </c>
      <c r="G10">
        <v>59883</v>
      </c>
    </row>
    <row r="11" spans="1:15" x14ac:dyDescent="0.2">
      <c r="A11">
        <v>2016</v>
      </c>
      <c r="B11">
        <v>202454</v>
      </c>
      <c r="C11">
        <v>78348</v>
      </c>
      <c r="D11">
        <v>280802</v>
      </c>
      <c r="E11">
        <v>610892</v>
      </c>
      <c r="F11">
        <v>13925</v>
      </c>
      <c r="G11">
        <v>53993</v>
      </c>
    </row>
    <row r="12" spans="1:15" x14ac:dyDescent="0.2">
      <c r="A12">
        <v>2017</v>
      </c>
      <c r="B12">
        <v>223430</v>
      </c>
      <c r="C12">
        <v>110419</v>
      </c>
      <c r="D12">
        <v>333849</v>
      </c>
      <c r="E12">
        <v>688085</v>
      </c>
      <c r="F12">
        <v>18847</v>
      </c>
      <c r="G12">
        <v>61304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C972-619E-1C45-B26C-3A42BF077C57}">
  <dimension ref="A1:F25"/>
  <sheetViews>
    <sheetView workbookViewId="0">
      <selection activeCell="D18" sqref="D18:F18"/>
    </sheetView>
  </sheetViews>
  <sheetFormatPr baseColWidth="10" defaultRowHeight="16" x14ac:dyDescent="0.2"/>
  <sheetData>
    <row r="1" spans="1:6" x14ac:dyDescent="0.2">
      <c r="A1" t="s">
        <v>6</v>
      </c>
      <c r="B1" t="s">
        <v>13</v>
      </c>
      <c r="C1" t="s">
        <v>14</v>
      </c>
      <c r="D1" t="s">
        <v>21</v>
      </c>
      <c r="E1" t="s">
        <v>20</v>
      </c>
      <c r="F1" t="s">
        <v>19</v>
      </c>
    </row>
    <row r="2" spans="1:6" x14ac:dyDescent="0.2">
      <c r="A2">
        <v>2010</v>
      </c>
      <c r="B2" t="s">
        <v>7</v>
      </c>
      <c r="C2">
        <v>137089</v>
      </c>
      <c r="D2">
        <v>39001014</v>
      </c>
      <c r="E2">
        <v>17903</v>
      </c>
      <c r="F2">
        <v>1313</v>
      </c>
    </row>
    <row r="3" spans="1:6" x14ac:dyDescent="0.2">
      <c r="A3">
        <v>2011</v>
      </c>
      <c r="B3" t="s">
        <v>7</v>
      </c>
      <c r="C3">
        <v>156171</v>
      </c>
      <c r="D3">
        <v>42209070</v>
      </c>
      <c r="E3">
        <v>18623</v>
      </c>
      <c r="F3">
        <v>1388</v>
      </c>
    </row>
    <row r="4" spans="1:6" x14ac:dyDescent="0.2">
      <c r="A4">
        <v>2012</v>
      </c>
      <c r="B4" t="s">
        <v>7</v>
      </c>
      <c r="C4">
        <v>159787</v>
      </c>
      <c r="D4">
        <v>45419015</v>
      </c>
      <c r="E4">
        <v>19424</v>
      </c>
      <c r="F4">
        <v>1437</v>
      </c>
    </row>
    <row r="5" spans="1:6" x14ac:dyDescent="0.2">
      <c r="A5">
        <v>2013</v>
      </c>
      <c r="B5" t="s">
        <v>7</v>
      </c>
      <c r="C5">
        <v>192814</v>
      </c>
      <c r="D5">
        <v>47979451</v>
      </c>
      <c r="E5">
        <v>19734</v>
      </c>
      <c r="F5">
        <v>1441</v>
      </c>
    </row>
    <row r="6" spans="1:6" x14ac:dyDescent="0.2">
      <c r="A6">
        <v>2014</v>
      </c>
      <c r="B6" t="s">
        <v>7</v>
      </c>
      <c r="C6">
        <v>216897</v>
      </c>
      <c r="D6">
        <v>47130556</v>
      </c>
      <c r="E6">
        <v>19115</v>
      </c>
      <c r="F6">
        <v>1431</v>
      </c>
    </row>
    <row r="7" spans="1:6" x14ac:dyDescent="0.2">
      <c r="A7">
        <v>2015</v>
      </c>
      <c r="B7" t="s">
        <v>7</v>
      </c>
      <c r="C7">
        <v>231288</v>
      </c>
      <c r="D7">
        <v>48901135</v>
      </c>
      <c r="E7">
        <v>19648</v>
      </c>
      <c r="F7">
        <v>1520</v>
      </c>
    </row>
    <row r="8" spans="1:6" x14ac:dyDescent="0.2">
      <c r="A8">
        <v>2016</v>
      </c>
      <c r="B8" t="s">
        <v>7</v>
      </c>
      <c r="C8">
        <v>202454</v>
      </c>
      <c r="D8">
        <v>48119566</v>
      </c>
      <c r="E8">
        <v>18658</v>
      </c>
      <c r="F8">
        <v>1394</v>
      </c>
    </row>
    <row r="9" spans="1:6" x14ac:dyDescent="0.2">
      <c r="A9">
        <v>2017</v>
      </c>
      <c r="B9" t="s">
        <v>7</v>
      </c>
      <c r="C9">
        <v>223430</v>
      </c>
      <c r="D9">
        <v>54040310</v>
      </c>
      <c r="E9">
        <v>20437</v>
      </c>
      <c r="F9">
        <v>1563</v>
      </c>
    </row>
    <row r="10" spans="1:6" x14ac:dyDescent="0.2">
      <c r="A10">
        <v>2010</v>
      </c>
      <c r="B10" t="s">
        <v>12</v>
      </c>
      <c r="C10">
        <v>53244</v>
      </c>
      <c r="D10">
        <v>39001014</v>
      </c>
      <c r="E10">
        <v>17903</v>
      </c>
      <c r="F10">
        <v>1313</v>
      </c>
    </row>
    <row r="11" spans="1:6" x14ac:dyDescent="0.2">
      <c r="A11">
        <v>2011</v>
      </c>
      <c r="B11" t="s">
        <v>12</v>
      </c>
      <c r="C11">
        <v>91879</v>
      </c>
      <c r="D11">
        <v>42209070</v>
      </c>
      <c r="E11">
        <v>18623</v>
      </c>
      <c r="F11">
        <v>1388</v>
      </c>
    </row>
    <row r="12" spans="1:6" x14ac:dyDescent="0.2">
      <c r="A12">
        <v>2012</v>
      </c>
      <c r="B12" t="s">
        <v>12</v>
      </c>
      <c r="C12">
        <v>93946</v>
      </c>
      <c r="D12">
        <v>45419015</v>
      </c>
      <c r="E12">
        <v>19424</v>
      </c>
      <c r="F12">
        <v>1437</v>
      </c>
    </row>
    <row r="13" spans="1:6" x14ac:dyDescent="0.2">
      <c r="A13">
        <v>2013</v>
      </c>
      <c r="B13" t="s">
        <v>12</v>
      </c>
      <c r="C13">
        <v>66516</v>
      </c>
      <c r="D13">
        <v>47979451</v>
      </c>
      <c r="E13">
        <v>19734</v>
      </c>
      <c r="F13">
        <v>1441</v>
      </c>
    </row>
    <row r="14" spans="1:6" x14ac:dyDescent="0.2">
      <c r="A14">
        <v>2014</v>
      </c>
      <c r="B14" t="s">
        <v>12</v>
      </c>
      <c r="C14">
        <v>50458</v>
      </c>
      <c r="D14">
        <v>47130556</v>
      </c>
      <c r="E14">
        <v>19115</v>
      </c>
      <c r="F14">
        <v>1431</v>
      </c>
    </row>
    <row r="15" spans="1:6" x14ac:dyDescent="0.2">
      <c r="A15">
        <v>2015</v>
      </c>
      <c r="B15" t="s">
        <v>12</v>
      </c>
      <c r="C15">
        <v>65349</v>
      </c>
      <c r="D15">
        <v>48901135</v>
      </c>
      <c r="E15">
        <v>19648</v>
      </c>
      <c r="F15">
        <v>1520</v>
      </c>
    </row>
    <row r="16" spans="1:6" x14ac:dyDescent="0.2">
      <c r="A16">
        <v>2016</v>
      </c>
      <c r="B16" t="s">
        <v>12</v>
      </c>
      <c r="C16">
        <v>78348</v>
      </c>
      <c r="D16">
        <v>48119566</v>
      </c>
      <c r="E16">
        <v>18658</v>
      </c>
      <c r="F16">
        <v>1394</v>
      </c>
    </row>
    <row r="17" spans="1:6" x14ac:dyDescent="0.2">
      <c r="A17">
        <v>2017</v>
      </c>
      <c r="B17" t="s">
        <v>12</v>
      </c>
      <c r="C17">
        <v>110419</v>
      </c>
      <c r="D17">
        <v>54040310</v>
      </c>
      <c r="E17">
        <v>20437</v>
      </c>
      <c r="F17">
        <v>1563</v>
      </c>
    </row>
    <row r="18" spans="1:6" x14ac:dyDescent="0.2">
      <c r="A18">
        <v>2010</v>
      </c>
      <c r="B18" t="s">
        <v>10</v>
      </c>
      <c r="C18">
        <v>19703</v>
      </c>
      <c r="D18">
        <v>39001014</v>
      </c>
      <c r="E18">
        <v>17903</v>
      </c>
      <c r="F18">
        <v>1313</v>
      </c>
    </row>
    <row r="19" spans="1:6" x14ac:dyDescent="0.2">
      <c r="A19">
        <v>2011</v>
      </c>
      <c r="B19" t="s">
        <v>10</v>
      </c>
      <c r="C19">
        <v>19311</v>
      </c>
      <c r="D19">
        <v>42209070</v>
      </c>
      <c r="E19">
        <v>18623</v>
      </c>
      <c r="F19">
        <v>1388</v>
      </c>
    </row>
    <row r="20" spans="1:6" x14ac:dyDescent="0.2">
      <c r="A20">
        <v>2012</v>
      </c>
      <c r="B20" t="s">
        <v>10</v>
      </c>
      <c r="C20">
        <v>17686</v>
      </c>
      <c r="D20">
        <v>45419015</v>
      </c>
      <c r="E20">
        <v>19424</v>
      </c>
      <c r="F20">
        <v>1437</v>
      </c>
    </row>
    <row r="21" spans="1:6" x14ac:dyDescent="0.2">
      <c r="A21">
        <v>2013</v>
      </c>
      <c r="B21" t="s">
        <v>10</v>
      </c>
      <c r="C21">
        <v>14989</v>
      </c>
      <c r="D21">
        <v>47979451</v>
      </c>
      <c r="E21">
        <v>19734</v>
      </c>
      <c r="F21">
        <v>1441</v>
      </c>
    </row>
    <row r="22" spans="1:6" x14ac:dyDescent="0.2">
      <c r="A22">
        <v>2014</v>
      </c>
      <c r="B22" t="s">
        <v>10</v>
      </c>
      <c r="C22">
        <v>20012</v>
      </c>
      <c r="D22">
        <v>47130556</v>
      </c>
      <c r="E22">
        <v>19115</v>
      </c>
      <c r="F22">
        <v>1431</v>
      </c>
    </row>
    <row r="23" spans="1:6" x14ac:dyDescent="0.2">
      <c r="A23">
        <v>2015</v>
      </c>
      <c r="B23" t="s">
        <v>10</v>
      </c>
      <c r="C23">
        <v>20366</v>
      </c>
      <c r="D23">
        <v>48901135</v>
      </c>
      <c r="E23">
        <v>19648</v>
      </c>
      <c r="F23">
        <v>1520</v>
      </c>
    </row>
    <row r="24" spans="1:6" x14ac:dyDescent="0.2">
      <c r="A24">
        <v>2016</v>
      </c>
      <c r="B24" t="s">
        <v>10</v>
      </c>
      <c r="C24">
        <v>13925</v>
      </c>
      <c r="D24">
        <v>48119566</v>
      </c>
      <c r="E24">
        <v>18658</v>
      </c>
      <c r="F24">
        <v>1394</v>
      </c>
    </row>
    <row r="25" spans="1:6" x14ac:dyDescent="0.2">
      <c r="A25">
        <v>2017</v>
      </c>
      <c r="B25" t="s">
        <v>10</v>
      </c>
      <c r="C25">
        <v>18847</v>
      </c>
      <c r="D25">
        <v>54040310</v>
      </c>
      <c r="E25">
        <v>20437</v>
      </c>
      <c r="F25">
        <v>1563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Quarterly</vt:lpstr>
      <vt:lpstr>noaa_logbook_data</vt:lpstr>
      <vt:lpstr>Annual</vt:lpstr>
      <vt:lpstr>tidy_data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2018-05-28T22:29:00Z</dcterms:created>
  <dcterms:modified xsi:type="dcterms:W3CDTF">2019-10-01T23:28:53Z</dcterms:modified>
</cp:coreProperties>
</file>