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학생\Desktop\"/>
    </mc:Choice>
  </mc:AlternateContent>
  <bookViews>
    <workbookView xWindow="0" yWindow="0" windowWidth="17385" windowHeight="9390"/>
  </bookViews>
  <sheets>
    <sheet name="Default WBS" sheetId="2" r:id="rId1"/>
  </sheets>
  <definedNames>
    <definedName name="_xlnm.Print_Area" localSheetId="0">'Default WBS'!$A$1:$BI$52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26" i="2"/>
  <c r="G22" i="2"/>
  <c r="G18" i="2"/>
  <c r="G9" i="2"/>
  <c r="G12" i="2"/>
  <c r="F12" i="2" s="1"/>
  <c r="BC4" i="2"/>
  <c r="F34" i="2"/>
  <c r="F33" i="2"/>
  <c r="F32" i="2"/>
  <c r="F31" i="2"/>
  <c r="F30" i="2"/>
  <c r="F28" i="2"/>
  <c r="F27" i="2"/>
  <c r="F25" i="2"/>
  <c r="F24" i="2"/>
  <c r="F23" i="2"/>
  <c r="F26" i="2"/>
  <c r="F22" i="2"/>
  <c r="F18" i="2"/>
  <c r="F29" i="2" l="1"/>
  <c r="F21" i="2"/>
  <c r="F20" i="2"/>
  <c r="F19" i="2"/>
  <c r="F17" i="2"/>
  <c r="F16" i="2"/>
  <c r="F15" i="2"/>
  <c r="F14" i="2"/>
  <c r="F13" i="2"/>
  <c r="F11" i="2"/>
  <c r="F10" i="2"/>
  <c r="I7" i="2"/>
  <c r="J7" i="2" s="1"/>
  <c r="K7" i="2" s="1"/>
  <c r="K4" i="2" s="1"/>
  <c r="I6" i="2" l="1"/>
  <c r="I4" i="2"/>
  <c r="F9" i="2"/>
  <c r="J4" i="2"/>
  <c r="L7" i="2"/>
  <c r="L4" i="2" s="1"/>
  <c r="K6" i="2"/>
  <c r="J6" i="2"/>
  <c r="M7" i="2" l="1"/>
  <c r="M4" i="2" s="1"/>
  <c r="L6" i="2"/>
  <c r="N7" i="2" l="1"/>
  <c r="N4" i="2" s="1"/>
  <c r="M6" i="2"/>
  <c r="N6" i="2" l="1"/>
  <c r="O7" i="2"/>
  <c r="O4" i="2" s="1"/>
  <c r="P7" i="2" l="1"/>
  <c r="P4" i="2" s="1"/>
  <c r="O6" i="2"/>
  <c r="Q7" i="2" l="1"/>
  <c r="Q4" i="2" s="1"/>
  <c r="P6" i="2"/>
  <c r="R7" i="2" l="1"/>
  <c r="R4" i="2" s="1"/>
  <c r="Q6" i="2"/>
  <c r="S7" i="2" l="1"/>
  <c r="S4" i="2" s="1"/>
  <c r="R6" i="2"/>
  <c r="T7" i="2" l="1"/>
  <c r="T4" i="2" s="1"/>
  <c r="S6" i="2"/>
  <c r="U7" i="2" l="1"/>
  <c r="U4" i="2" s="1"/>
  <c r="T6" i="2"/>
  <c r="V7" i="2" l="1"/>
  <c r="V4" i="2" s="1"/>
  <c r="U6" i="2"/>
  <c r="W7" i="2" l="1"/>
  <c r="W4" i="2" s="1"/>
  <c r="V6" i="2"/>
  <c r="X7" i="2" l="1"/>
  <c r="X4" i="2" s="1"/>
  <c r="W6" i="2"/>
  <c r="Y7" i="2" l="1"/>
  <c r="Y4" i="2" s="1"/>
  <c r="X6" i="2"/>
  <c r="Y6" i="2" l="1"/>
  <c r="Z7" i="2"/>
  <c r="Z4" i="2" s="1"/>
  <c r="Z6" i="2" l="1"/>
  <c r="AA7" i="2"/>
  <c r="AA4" i="2" s="1"/>
  <c r="AB7" i="2" l="1"/>
  <c r="AB4" i="2" s="1"/>
  <c r="AA6" i="2"/>
  <c r="AC7" i="2" l="1"/>
  <c r="AC4" i="2" s="1"/>
  <c r="AB6" i="2"/>
  <c r="AD7" i="2" l="1"/>
  <c r="AD4" i="2" s="1"/>
  <c r="AC6" i="2"/>
  <c r="AE7" i="2" l="1"/>
  <c r="AE4" i="2" s="1"/>
  <c r="AD6" i="2"/>
  <c r="AF7" i="2" l="1"/>
  <c r="AF4" i="2" s="1"/>
  <c r="AE6" i="2"/>
  <c r="AG7" i="2" l="1"/>
  <c r="AG4" i="2" s="1"/>
  <c r="AF6" i="2"/>
  <c r="AH7" i="2" l="1"/>
  <c r="AH4" i="2" s="1"/>
  <c r="AG6" i="2"/>
  <c r="AI7" i="2" l="1"/>
  <c r="AI4" i="2" s="1"/>
  <c r="AH6" i="2"/>
  <c r="AJ7" i="2" l="1"/>
  <c r="AJ4" i="2" s="1"/>
  <c r="AI6" i="2"/>
  <c r="AK7" i="2" l="1"/>
  <c r="AK4" i="2" s="1"/>
  <c r="AJ6" i="2"/>
  <c r="AK6" i="2" l="1"/>
  <c r="AL7" i="2"/>
  <c r="AL4" i="2" s="1"/>
  <c r="AL6" i="2" l="1"/>
  <c r="AM7" i="2"/>
  <c r="AM4" i="2" s="1"/>
  <c r="AN7" i="2" l="1"/>
  <c r="AN4" i="2" s="1"/>
  <c r="AM6" i="2"/>
  <c r="AO7" i="2" l="1"/>
  <c r="AO4" i="2" s="1"/>
  <c r="AN6" i="2"/>
  <c r="AP7" i="2" l="1"/>
  <c r="AP4" i="2" s="1"/>
  <c r="AO6" i="2"/>
  <c r="AQ7" i="2" l="1"/>
  <c r="AR7" i="2" s="1"/>
  <c r="AP6" i="2"/>
  <c r="AR6" i="2" l="1"/>
  <c r="AS7" i="2"/>
  <c r="AQ6" i="2"/>
  <c r="AQ4" i="2"/>
  <c r="AT7" i="2" l="1"/>
  <c r="AS6" i="2"/>
  <c r="AU7" i="2" l="1"/>
  <c r="AT6" i="2"/>
  <c r="AV7" i="2" l="1"/>
  <c r="AU6" i="2"/>
  <c r="AW7" i="2" l="1"/>
  <c r="AV6" i="2"/>
  <c r="AW6" i="2" l="1"/>
  <c r="AX7" i="2"/>
  <c r="AX6" i="2" l="1"/>
  <c r="AY7" i="2"/>
  <c r="AZ7" i="2" l="1"/>
  <c r="AY6" i="2"/>
  <c r="BA7" i="2" l="1"/>
  <c r="AZ6" i="2"/>
  <c r="BB7" i="2" l="1"/>
  <c r="BA6" i="2"/>
  <c r="BC7" i="2" l="1"/>
  <c r="BB6" i="2"/>
  <c r="BD7" i="2" l="1"/>
  <c r="BC6" i="2"/>
  <c r="BE7" i="2" l="1"/>
  <c r="BD6" i="2"/>
  <c r="BE6" i="2" l="1"/>
  <c r="BF7" i="2"/>
  <c r="BF6" i="2" l="1"/>
  <c r="BG7" i="2"/>
  <c r="BG6" i="2" l="1"/>
  <c r="BH7" i="2"/>
  <c r="BH6" i="2" l="1"/>
  <c r="BI7" i="2"/>
  <c r="E3" i="2" l="1"/>
  <c r="BI6" i="2"/>
</calcChain>
</file>

<file path=xl/sharedStrings.xml><?xml version="1.0" encoding="utf-8"?>
<sst xmlns="http://schemas.openxmlformats.org/spreadsheetml/2006/main" count="77" uniqueCount="72">
  <si>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</si>
  <si>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</si>
  <si>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</si>
  <si>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</si>
  <si>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</si>
  <si>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</si>
  <si>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12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</si>
  <si>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</si>
  <si>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</si>
  <si>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</si>
  <si>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</si>
  <si>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</si>
  <si>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</si>
  <si>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</si>
  <si>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</si>
  <si>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</si>
  <si>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상태</t>
    <phoneticPr fontId="5" type="noConversion"/>
  </si>
  <si>
    <t>진척도</t>
    <phoneticPr fontId="5" type="noConversion"/>
  </si>
  <si>
    <t>Task 1</t>
    <phoneticPr fontId="5" type="noConversion"/>
  </si>
  <si>
    <t>Task 1-1</t>
    <phoneticPr fontId="5" type="noConversion"/>
  </si>
  <si>
    <t>구분</t>
    <phoneticPr fontId="5" type="noConversion"/>
  </si>
  <si>
    <t>항목</t>
    <phoneticPr fontId="5" type="noConversion"/>
  </si>
  <si>
    <t>Default WBS ( 7 Weeks )</t>
    <phoneticPr fontId="5" type="noConversion"/>
  </si>
  <si>
    <t>6W</t>
    <phoneticPr fontId="5" type="noConversion"/>
  </si>
  <si>
    <t>7W</t>
    <phoneticPr fontId="5" type="noConversion"/>
  </si>
  <si>
    <t>제품별 품질 관리와 라인내 에러 정보 통합 모니터링 및 분석 시스템 구축</t>
    <phoneticPr fontId="4" type="noConversion"/>
  </si>
  <si>
    <t>기획</t>
    <phoneticPr fontId="4" type="noConversion"/>
  </si>
  <si>
    <t>프로젝트 배경 및 프로젝트 이해</t>
    <phoneticPr fontId="4" type="noConversion"/>
  </si>
  <si>
    <t>요구사항 수집</t>
    <phoneticPr fontId="4" type="noConversion"/>
  </si>
  <si>
    <t>Task 2</t>
    <phoneticPr fontId="5" type="noConversion"/>
  </si>
  <si>
    <t>분석</t>
    <phoneticPr fontId="4" type="noConversion"/>
  </si>
  <si>
    <t>요구사항 정의</t>
    <phoneticPr fontId="4" type="noConversion"/>
  </si>
  <si>
    <t>요구사하정의서 작성</t>
    <phoneticPr fontId="4" type="noConversion"/>
  </si>
  <si>
    <t>시스템 구조 서계</t>
    <phoneticPr fontId="4" type="noConversion"/>
  </si>
  <si>
    <t>시스템 구조 산출물 작성</t>
    <phoneticPr fontId="4" type="noConversion"/>
  </si>
  <si>
    <t>개발 준비</t>
    <phoneticPr fontId="4" type="noConversion"/>
  </si>
  <si>
    <t>Task 3</t>
    <phoneticPr fontId="5" type="noConversion"/>
  </si>
  <si>
    <t>설계</t>
    <phoneticPr fontId="4" type="noConversion"/>
  </si>
  <si>
    <t>DB 설계</t>
    <phoneticPr fontId="4" type="noConversion"/>
  </si>
  <si>
    <t>클래스 및 페이지 설계</t>
    <phoneticPr fontId="4" type="noConversion"/>
  </si>
  <si>
    <t>개발 분장</t>
    <phoneticPr fontId="4" type="noConversion"/>
  </si>
  <si>
    <t>Task 4</t>
    <phoneticPr fontId="5" type="noConversion"/>
  </si>
  <si>
    <t>개발</t>
    <phoneticPr fontId="4" type="noConversion"/>
  </si>
  <si>
    <t>프론트 개발</t>
    <phoneticPr fontId="4" type="noConversion"/>
  </si>
  <si>
    <t>백엔드 개발</t>
    <phoneticPr fontId="4" type="noConversion"/>
  </si>
  <si>
    <t>통합 연계</t>
    <phoneticPr fontId="4" type="noConversion"/>
  </si>
  <si>
    <t>Task 2-1</t>
    <phoneticPr fontId="5" type="noConversion"/>
  </si>
  <si>
    <t>Task 1-2</t>
    <phoneticPr fontId="5" type="noConversion"/>
  </si>
  <si>
    <t>Task 2-2</t>
    <phoneticPr fontId="5" type="noConversion"/>
  </si>
  <si>
    <t>Task 2-3</t>
    <phoneticPr fontId="5" type="noConversion"/>
  </si>
  <si>
    <t>Task 2-4</t>
    <phoneticPr fontId="5" type="noConversion"/>
  </si>
  <si>
    <t>Task 2-5</t>
    <phoneticPr fontId="5" type="noConversion"/>
  </si>
  <si>
    <t>Task 3-1</t>
    <phoneticPr fontId="5" type="noConversion"/>
  </si>
  <si>
    <t>Task 3-2</t>
    <phoneticPr fontId="5" type="noConversion"/>
  </si>
  <si>
    <t>Task 3-3</t>
    <phoneticPr fontId="5" type="noConversion"/>
  </si>
  <si>
    <t>Task 4-1</t>
    <phoneticPr fontId="5" type="noConversion"/>
  </si>
  <si>
    <t>Task 4-2</t>
    <phoneticPr fontId="5" type="noConversion"/>
  </si>
  <si>
    <t>Task 4-3</t>
    <phoneticPr fontId="5" type="noConversion"/>
  </si>
  <si>
    <t>Task 5</t>
    <phoneticPr fontId="5" type="noConversion"/>
  </si>
  <si>
    <t>테스트</t>
    <phoneticPr fontId="4" type="noConversion"/>
  </si>
  <si>
    <t>모듈 테스트</t>
    <phoneticPr fontId="4" type="noConversion"/>
  </si>
  <si>
    <t>통합 테스트</t>
    <phoneticPr fontId="4" type="noConversion"/>
  </si>
  <si>
    <t>Task 6</t>
    <phoneticPr fontId="5" type="noConversion"/>
  </si>
  <si>
    <t>발표 및 수정보완</t>
    <phoneticPr fontId="4" type="noConversion"/>
  </si>
  <si>
    <t>Task 5-1</t>
    <phoneticPr fontId="5" type="noConversion"/>
  </si>
  <si>
    <t>Task 5-2</t>
    <phoneticPr fontId="5" type="noConversion"/>
  </si>
  <si>
    <t>Task 6-1</t>
    <phoneticPr fontId="5" type="noConversion"/>
  </si>
  <si>
    <t>Demo 시나리오 작성</t>
    <phoneticPr fontId="4" type="noConversion"/>
  </si>
  <si>
    <t>발표자료 작서 및 리허설</t>
    <phoneticPr fontId="4" type="noConversion"/>
  </si>
  <si>
    <t>발표회</t>
    <phoneticPr fontId="4" type="noConversion"/>
  </si>
  <si>
    <t>수정보완</t>
    <phoneticPr fontId="4" type="noConversion"/>
  </si>
  <si>
    <t>과제완료보고서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</si>
</sst>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4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12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indexed="64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indexed="64"/>
      </left>
      <right style="thin">
        <color theme="0" tint="-0.14993743705557422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33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2" applyNumberFormat="1" applyFont="1" applyBorder="1" applyAlignment="1">
      <alignment vertical="center"/>
    </xf>
    <xf numFmtId="14" fontId="11" fillId="4" borderId="5" xfId="0" applyNumberFormat="1" applyFont="1" applyFill="1" applyBorder="1" applyAlignment="1">
      <alignment horizontal="center" vertical="center"/>
    </xf>
    <xf numFmtId="14" fontId="11" fillId="5" borderId="8" xfId="0" applyNumberFormat="1" applyFont="1" applyFill="1" applyBorder="1" applyAlignment="1">
      <alignment horizontal="center" vertical="center"/>
    </xf>
    <xf numFmtId="177" fontId="9" fillId="5" borderId="8" xfId="0" applyNumberFormat="1" applyFont="1" applyFill="1" applyBorder="1" applyAlignment="1">
      <alignment horizontal="center" vertical="center"/>
    </xf>
    <xf numFmtId="14" fontId="11" fillId="6" borderId="8" xfId="0" applyNumberFormat="1" applyFont="1" applyFill="1" applyBorder="1" applyAlignment="1">
      <alignment horizontal="center" vertical="center"/>
    </xf>
    <xf numFmtId="178" fontId="8" fillId="6" borderId="8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9" fontId="9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14" fontId="10" fillId="0" borderId="8" xfId="0" applyNumberFormat="1" applyFont="1" applyFill="1" applyBorder="1" applyAlignment="1">
      <alignment horizontal="left" vertical="center" wrapText="1"/>
    </xf>
    <xf numFmtId="14" fontId="10" fillId="0" borderId="8" xfId="0" applyNumberFormat="1" applyFont="1" applyFill="1" applyBorder="1" applyAlignment="1">
      <alignment horizontal="left" vertical="center"/>
    </xf>
    <xf numFmtId="14" fontId="10" fillId="0" borderId="8" xfId="0" applyNumberFormat="1" applyFont="1" applyFill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0" fontId="10" fillId="0" borderId="11" xfId="0" applyFont="1" applyBorder="1" applyAlignment="1">
      <alignment horizontal="center" vertical="center"/>
    </xf>
    <xf numFmtId="14" fontId="11" fillId="2" borderId="10" xfId="0" applyNumberFormat="1" applyFont="1" applyFill="1" applyBorder="1" applyAlignment="1">
      <alignment vertical="center"/>
    </xf>
    <xf numFmtId="14" fontId="11" fillId="2" borderId="7" xfId="0" applyNumberFormat="1" applyFont="1" applyFill="1" applyBorder="1" applyAlignment="1">
      <alignment vertical="center"/>
    </xf>
    <xf numFmtId="177" fontId="9" fillId="5" borderId="10" xfId="0" applyNumberFormat="1" applyFont="1" applyFill="1" applyBorder="1" applyAlignment="1">
      <alignment horizontal="center" vertical="center"/>
    </xf>
    <xf numFmtId="178" fontId="8" fillId="6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13" xfId="0" applyFont="1" applyBorder="1">
      <alignment vertical="center"/>
    </xf>
    <xf numFmtId="0" fontId="10" fillId="0" borderId="14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5" borderId="8" xfId="0" applyFont="1" applyFill="1" applyBorder="1" applyAlignment="1">
      <alignment horizontal="left" vertical="center"/>
    </xf>
    <xf numFmtId="14" fontId="10" fillId="5" borderId="8" xfId="0" applyNumberFormat="1" applyFont="1" applyFill="1" applyBorder="1" applyAlignment="1">
      <alignment horizontal="left" vertical="center" wrapText="1"/>
    </xf>
    <xf numFmtId="14" fontId="10" fillId="5" borderId="8" xfId="0" applyNumberFormat="1" applyFont="1" applyFill="1" applyBorder="1" applyAlignment="1">
      <alignment horizontal="left" vertical="center"/>
    </xf>
    <xf numFmtId="14" fontId="10" fillId="5" borderId="8" xfId="0" applyNumberFormat="1" applyFont="1" applyFill="1" applyBorder="1" applyAlignment="1">
      <alignment horizontal="center" vertical="center"/>
    </xf>
    <xf numFmtId="9" fontId="10" fillId="5" borderId="8" xfId="0" applyNumberFormat="1" applyFont="1" applyFill="1" applyBorder="1" applyAlignment="1">
      <alignment horizontal="center" vertical="center"/>
    </xf>
    <xf numFmtId="178" fontId="10" fillId="5" borderId="8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9" fillId="4" borderId="15" xfId="1" applyFont="1" applyFill="1" applyBorder="1" applyAlignment="1">
      <alignment vertical="center"/>
    </xf>
    <xf numFmtId="0" fontId="9" fillId="4" borderId="6" xfId="1" applyFont="1" applyFill="1" applyBorder="1" applyAlignment="1">
      <alignment vertical="center"/>
    </xf>
    <xf numFmtId="0" fontId="8" fillId="7" borderId="0" xfId="0" applyFont="1" applyFill="1" applyBorder="1">
      <alignment vertical="center"/>
    </xf>
    <xf numFmtId="0" fontId="8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left" vertical="center" indent="1"/>
    </xf>
    <xf numFmtId="0" fontId="10" fillId="7" borderId="0" xfId="0" applyFont="1" applyFill="1" applyBorder="1">
      <alignment vertical="center"/>
    </xf>
    <xf numFmtId="178" fontId="10" fillId="8" borderId="8" xfId="0" applyNumberFormat="1" applyFont="1" applyFill="1" applyBorder="1" applyAlignment="1">
      <alignment horizontal="center" vertical="center"/>
    </xf>
    <xf numFmtId="178" fontId="10" fillId="9" borderId="8" xfId="0" applyNumberFormat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9" borderId="8" xfId="0" applyFont="1" applyFill="1" applyBorder="1">
      <alignment vertical="center"/>
    </xf>
    <xf numFmtId="0" fontId="10" fillId="9" borderId="10" xfId="0" applyFont="1" applyFill="1" applyBorder="1">
      <alignment vertical="center"/>
    </xf>
    <xf numFmtId="0" fontId="10" fillId="9" borderId="0" xfId="0" applyFont="1" applyFill="1" applyBorder="1" applyAlignment="1">
      <alignment horizontal="left" vertical="center" indent="1"/>
    </xf>
    <xf numFmtId="0" fontId="10" fillId="0" borderId="16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indent="1"/>
    </xf>
    <xf numFmtId="0" fontId="10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5" xfId="0" applyFont="1" applyBorder="1">
      <alignment vertical="center"/>
    </xf>
    <xf numFmtId="0" fontId="10" fillId="0" borderId="15" xfId="0" applyFont="1" applyBorder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4" fontId="9" fillId="2" borderId="20" xfId="0" applyNumberFormat="1" applyFont="1" applyFill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 vertical="center"/>
    </xf>
    <xf numFmtId="177" fontId="9" fillId="3" borderId="22" xfId="3" applyNumberFormat="1" applyFont="1" applyFill="1" applyBorder="1" applyAlignment="1">
      <alignment horizontal="center" vertical="center"/>
    </xf>
    <xf numFmtId="177" fontId="9" fillId="3" borderId="23" xfId="3" applyNumberFormat="1" applyFont="1" applyFill="1" applyBorder="1" applyAlignment="1">
      <alignment horizontal="center" vertical="center"/>
    </xf>
    <xf numFmtId="0" fontId="8" fillId="3" borderId="18" xfId="0" applyFont="1" applyFill="1" applyBorder="1">
      <alignment vertical="center"/>
    </xf>
    <xf numFmtId="0" fontId="8" fillId="3" borderId="24" xfId="0" applyFont="1" applyFill="1" applyBorder="1">
      <alignment vertical="center"/>
    </xf>
    <xf numFmtId="0" fontId="9" fillId="2" borderId="25" xfId="0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vertical="center"/>
    </xf>
    <xf numFmtId="177" fontId="9" fillId="5" borderId="27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178" fontId="8" fillId="6" borderId="27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0" xfId="0" applyFont="1" applyBorder="1">
      <alignment vertical="center"/>
    </xf>
    <xf numFmtId="0" fontId="10" fillId="0" borderId="30" xfId="0" applyFont="1" applyBorder="1" applyAlignment="1">
      <alignment horizontal="left" vertical="center" indent="1"/>
    </xf>
    <xf numFmtId="0" fontId="10" fillId="8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left" vertical="center"/>
    </xf>
    <xf numFmtId="0" fontId="10" fillId="0" borderId="32" xfId="0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left" vertical="center" indent="1"/>
    </xf>
    <xf numFmtId="0" fontId="10" fillId="0" borderId="32" xfId="0" applyFont="1" applyBorder="1" applyAlignment="1">
      <alignment horizontal="left"/>
    </xf>
    <xf numFmtId="0" fontId="10" fillId="0" borderId="32" xfId="0" applyFont="1" applyBorder="1" applyAlignment="1">
      <alignment horizontal="center"/>
    </xf>
    <xf numFmtId="0" fontId="10" fillId="0" borderId="32" xfId="0" applyFont="1" applyBorder="1">
      <alignment vertical="center"/>
    </xf>
    <xf numFmtId="0" fontId="10" fillId="0" borderId="33" xfId="0" applyFont="1" applyBorder="1">
      <alignment vertical="center"/>
    </xf>
    <xf numFmtId="0" fontId="10" fillId="0" borderId="34" xfId="0" applyFont="1" applyBorder="1" applyAlignment="1">
      <alignment horizontal="center" vertical="center"/>
    </xf>
    <xf numFmtId="0" fontId="10" fillId="9" borderId="34" xfId="0" applyFont="1" applyFill="1" applyBorder="1" applyAlignment="1">
      <alignment horizontal="left" vertical="center" indent="1"/>
    </xf>
    <xf numFmtId="0" fontId="10" fillId="9" borderId="35" xfId="0" applyFont="1" applyFill="1" applyBorder="1" applyAlignment="1">
      <alignment horizontal="left" vertical="center" indent="1"/>
    </xf>
    <xf numFmtId="176" fontId="10" fillId="0" borderId="36" xfId="2" applyNumberFormat="1" applyFont="1" applyBorder="1" applyAlignment="1">
      <alignment horizontal="center" vertical="center"/>
    </xf>
    <xf numFmtId="176" fontId="10" fillId="0" borderId="37" xfId="2" applyNumberFormat="1" applyFont="1" applyBorder="1" applyAlignment="1">
      <alignment horizontal="center" vertical="center"/>
    </xf>
    <xf numFmtId="0" fontId="9" fillId="2" borderId="38" xfId="2" applyFont="1" applyFill="1" applyBorder="1" applyAlignment="1">
      <alignment horizontal="center" vertical="center"/>
    </xf>
    <xf numFmtId="0" fontId="9" fillId="2" borderId="39" xfId="2" applyFont="1" applyFill="1" applyBorder="1" applyAlignment="1">
      <alignment horizontal="center" vertical="center"/>
    </xf>
    <xf numFmtId="0" fontId="9" fillId="2" borderId="40" xfId="2" applyFont="1" applyFill="1" applyBorder="1" applyAlignment="1">
      <alignment horizontal="center" vertical="center"/>
    </xf>
    <xf numFmtId="0" fontId="9" fillId="2" borderId="41" xfId="2" applyFont="1" applyFill="1" applyBorder="1" applyAlignment="1">
      <alignment horizontal="center" vertical="center"/>
    </xf>
    <xf numFmtId="0" fontId="9" fillId="2" borderId="42" xfId="2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horizontal="center"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BI52"/>
  <sheetViews>
    <sheetView tabSelected="1" zoomScale="115" zoomScaleNormal="115" zoomScaleSheetLayoutView="115" workbookViewId="0">
      <pane xSplit="7" topLeftCell="H1" activePane="topRight" state="frozen"/>
      <selection pane="topRight" activeCell="N19" sqref="N19"/>
    </sheetView>
  </sheetViews>
  <sheetFormatPr defaultColWidth="4.625" defaultRowHeight="11.25" customHeight="1" x14ac:dyDescent="0.2"/>
  <cols>
    <col min="1" max="1" width="3.375" style="27" customWidth="1"/>
    <col min="2" max="2" width="4.875" style="25" customWidth="1"/>
    <col min="3" max="3" width="4.25" style="45" bestFit="1" customWidth="1"/>
    <col min="4" max="4" width="14.75" style="45" customWidth="1"/>
    <col min="5" max="5" width="30.75" style="45" customWidth="1"/>
    <col min="6" max="6" width="7.5" style="25" bestFit="1" customWidth="1"/>
    <col min="7" max="7" width="5.625" style="46" bestFit="1" customWidth="1"/>
    <col min="8" max="8" width="3.5" style="26" bestFit="1" customWidth="1"/>
    <col min="9" max="9" width="4.625" style="47"/>
    <col min="10" max="39" width="4.625" style="48"/>
    <col min="40" max="61" width="4.625" style="27"/>
    <col min="62" max="16384" width="4.625" style="72"/>
  </cols>
  <sheetData>
    <row r="1" spans="1:61" s="68" customFormat="1" ht="28.5" customHeight="1" x14ac:dyDescent="0.3">
      <c r="A1" s="65" t="s">
        <v>22</v>
      </c>
      <c r="B1" s="65"/>
      <c r="C1" s="65"/>
      <c r="D1" s="65"/>
      <c r="E1" s="65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s="68" customFormat="1" x14ac:dyDescent="0.3">
      <c r="A2" s="5"/>
      <c r="B2" s="127" t="s">
        <v>0</v>
      </c>
      <c r="C2" s="128"/>
      <c r="D2" s="129"/>
      <c r="E2" s="125">
        <v>45093</v>
      </c>
      <c r="F2" s="6"/>
      <c r="G2" s="6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s="68" customFormat="1" x14ac:dyDescent="0.3">
      <c r="A3" s="5"/>
      <c r="B3" s="130" t="s">
        <v>1</v>
      </c>
      <c r="C3" s="131"/>
      <c r="D3" s="132"/>
      <c r="E3" s="126">
        <f>BI7</f>
        <v>45145</v>
      </c>
      <c r="F3" s="6"/>
      <c r="G3" s="6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s="68" customFormat="1" x14ac:dyDescent="0.3">
      <c r="A4" s="5"/>
      <c r="B4" s="90" t="s">
        <v>25</v>
      </c>
      <c r="C4" s="91"/>
      <c r="D4" s="91"/>
      <c r="E4" s="92"/>
      <c r="F4" s="93" t="s">
        <v>2</v>
      </c>
      <c r="G4" s="93"/>
      <c r="H4" s="94" t="s">
        <v>3</v>
      </c>
      <c r="I4" s="95" t="str">
        <f>LOWER(TEXT(I7,"m월"))</f>
        <v>6월</v>
      </c>
      <c r="J4" s="96" t="str">
        <f t="shared" ref="J4:AJ4" si="0">IF(TEXT(J7,"m월")=TEXT(I7,"m월"),"",LOWER(TEXT(J7,"m월")))</f>
        <v/>
      </c>
      <c r="K4" s="96" t="str">
        <f t="shared" si="0"/>
        <v/>
      </c>
      <c r="L4" s="96" t="str">
        <f t="shared" si="0"/>
        <v/>
      </c>
      <c r="M4" s="96" t="str">
        <f t="shared" si="0"/>
        <v/>
      </c>
      <c r="N4" s="96" t="str">
        <f t="shared" si="0"/>
        <v/>
      </c>
      <c r="O4" s="96" t="str">
        <f t="shared" si="0"/>
        <v/>
      </c>
      <c r="P4" s="96" t="str">
        <f t="shared" si="0"/>
        <v/>
      </c>
      <c r="Q4" s="96" t="str">
        <f t="shared" si="0"/>
        <v/>
      </c>
      <c r="R4" s="96" t="str">
        <f t="shared" si="0"/>
        <v/>
      </c>
      <c r="S4" s="96" t="str">
        <f t="shared" si="0"/>
        <v/>
      </c>
      <c r="T4" s="96" t="str">
        <f t="shared" si="0"/>
        <v/>
      </c>
      <c r="U4" s="96" t="str">
        <f t="shared" si="0"/>
        <v/>
      </c>
      <c r="V4" s="96" t="str">
        <f t="shared" si="0"/>
        <v/>
      </c>
      <c r="W4" s="96" t="str">
        <f t="shared" si="0"/>
        <v/>
      </c>
      <c r="X4" s="96" t="str">
        <f t="shared" si="0"/>
        <v>7월</v>
      </c>
      <c r="Y4" s="96" t="str">
        <f t="shared" si="0"/>
        <v/>
      </c>
      <c r="Z4" s="96" t="str">
        <f t="shared" si="0"/>
        <v/>
      </c>
      <c r="AA4" s="96" t="str">
        <f t="shared" si="0"/>
        <v/>
      </c>
      <c r="AB4" s="96" t="str">
        <f t="shared" si="0"/>
        <v/>
      </c>
      <c r="AC4" s="96" t="str">
        <f t="shared" si="0"/>
        <v/>
      </c>
      <c r="AD4" s="96" t="str">
        <f t="shared" si="0"/>
        <v/>
      </c>
      <c r="AE4" s="96" t="str">
        <f t="shared" si="0"/>
        <v/>
      </c>
      <c r="AF4" s="96" t="str">
        <f t="shared" si="0"/>
        <v/>
      </c>
      <c r="AG4" s="96" t="str">
        <f t="shared" si="0"/>
        <v/>
      </c>
      <c r="AH4" s="96" t="str">
        <f t="shared" si="0"/>
        <v/>
      </c>
      <c r="AI4" s="96" t="str">
        <f t="shared" si="0"/>
        <v/>
      </c>
      <c r="AJ4" s="96" t="str">
        <f t="shared" si="0"/>
        <v/>
      </c>
      <c r="AK4" s="96" t="str">
        <f t="shared" ref="AK4" si="1">IF(TEXT(AK7,"m월")=TEXT(AJ7,"m월"),"",LOWER(TEXT(AK7,"m월")))</f>
        <v/>
      </c>
      <c r="AL4" s="96" t="str">
        <f t="shared" ref="AL4" si="2">IF(TEXT(AL7,"m월")=TEXT(AK7,"m월"),"",LOWER(TEXT(AL7,"m월")))</f>
        <v/>
      </c>
      <c r="AM4" s="96" t="str">
        <f t="shared" ref="AM4" si="3">IF(TEXT(AM7,"m월")=TEXT(AL7,"m월"),"",LOWER(TEXT(AM7,"m월")))</f>
        <v/>
      </c>
      <c r="AN4" s="96" t="str">
        <f t="shared" ref="AN4" si="4">IF(TEXT(AN7,"m월")=TEXT(AM7,"m월"),"",LOWER(TEXT(AN7,"m월")))</f>
        <v/>
      </c>
      <c r="AO4" s="96" t="str">
        <f t="shared" ref="AO4" si="5">IF(TEXT(AO7,"m월")=TEXT(AN7,"m월"),"",LOWER(TEXT(AO7,"m월")))</f>
        <v/>
      </c>
      <c r="AP4" s="96" t="str">
        <f t="shared" ref="AP4" si="6">IF(TEXT(AP7,"m월")=TEXT(AO7,"m월"),"",LOWER(TEXT(AP7,"m월")))</f>
        <v/>
      </c>
      <c r="AQ4" s="96" t="str">
        <f t="shared" ref="AQ4" si="7">IF(TEXT(AQ7,"m월")=TEXT(AP7,"m월"),"",LOWER(TEXT(AQ7,"m월")))</f>
        <v/>
      </c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6" t="str">
        <f t="shared" ref="BC4" si="8">IF(TEXT(BC7,"m월")=TEXT(BB7,"m월"),"",LOWER(TEXT(BC7,"m월")))</f>
        <v>8월</v>
      </c>
      <c r="BD4" s="97"/>
      <c r="BE4" s="97"/>
      <c r="BF4" s="97"/>
      <c r="BG4" s="97"/>
      <c r="BH4" s="97"/>
      <c r="BI4" s="98"/>
    </row>
    <row r="5" spans="1:61" s="68" customFormat="1" x14ac:dyDescent="0.3">
      <c r="A5" s="5"/>
      <c r="B5" s="99"/>
      <c r="C5" s="59"/>
      <c r="D5" s="59"/>
      <c r="E5" s="60"/>
      <c r="F5" s="63" t="s">
        <v>4</v>
      </c>
      <c r="G5" s="63"/>
      <c r="H5" s="7" t="s">
        <v>5</v>
      </c>
      <c r="I5" s="64" t="s">
        <v>6</v>
      </c>
      <c r="J5" s="64"/>
      <c r="K5" s="64"/>
      <c r="L5" s="64"/>
      <c r="M5" s="64"/>
      <c r="N5" s="64"/>
      <c r="O5" s="64"/>
      <c r="P5" s="64" t="s">
        <v>7</v>
      </c>
      <c r="Q5" s="64"/>
      <c r="R5" s="64"/>
      <c r="S5" s="64"/>
      <c r="T5" s="64"/>
      <c r="U5" s="64"/>
      <c r="V5" s="64"/>
      <c r="W5" s="64" t="s">
        <v>8</v>
      </c>
      <c r="X5" s="64"/>
      <c r="Y5" s="64"/>
      <c r="Z5" s="64"/>
      <c r="AA5" s="64"/>
      <c r="AB5" s="64"/>
      <c r="AC5" s="64"/>
      <c r="AD5" s="64" t="s">
        <v>9</v>
      </c>
      <c r="AE5" s="64"/>
      <c r="AF5" s="64"/>
      <c r="AG5" s="64"/>
      <c r="AH5" s="64"/>
      <c r="AI5" s="64"/>
      <c r="AJ5" s="64"/>
      <c r="AK5" s="64" t="s">
        <v>10</v>
      </c>
      <c r="AL5" s="64"/>
      <c r="AM5" s="64"/>
      <c r="AN5" s="64"/>
      <c r="AO5" s="64"/>
      <c r="AP5" s="64"/>
      <c r="AQ5" s="64"/>
      <c r="AR5" s="64" t="s">
        <v>23</v>
      </c>
      <c r="AS5" s="64"/>
      <c r="AT5" s="64"/>
      <c r="AU5" s="64"/>
      <c r="AV5" s="64"/>
      <c r="AW5" s="64"/>
      <c r="AX5" s="64"/>
      <c r="AY5" s="64" t="s">
        <v>24</v>
      </c>
      <c r="AZ5" s="64"/>
      <c r="BA5" s="64"/>
      <c r="BB5" s="64"/>
      <c r="BC5" s="64"/>
      <c r="BD5" s="64"/>
      <c r="BE5" s="64"/>
      <c r="BF5" s="66" t="s">
        <v>24</v>
      </c>
      <c r="BG5" s="67"/>
      <c r="BH5" s="67"/>
      <c r="BI5" s="100"/>
    </row>
    <row r="6" spans="1:61" s="69" customFormat="1" x14ac:dyDescent="0.3">
      <c r="A6" s="4"/>
      <c r="B6" s="99"/>
      <c r="C6" s="59"/>
      <c r="D6" s="59"/>
      <c r="E6" s="60"/>
      <c r="F6" s="58" t="s">
        <v>11</v>
      </c>
      <c r="G6" s="58"/>
      <c r="H6" s="8" t="s">
        <v>12</v>
      </c>
      <c r="I6" s="9" t="str">
        <f t="shared" ref="I6:BI6" si="9">LOWER(TEXT(I7,"aaa"))</f>
        <v>금</v>
      </c>
      <c r="J6" s="9" t="str">
        <f t="shared" si="9"/>
        <v>토</v>
      </c>
      <c r="K6" s="9" t="str">
        <f t="shared" si="9"/>
        <v>일</v>
      </c>
      <c r="L6" s="9" t="str">
        <f t="shared" si="9"/>
        <v>월</v>
      </c>
      <c r="M6" s="9" t="str">
        <f t="shared" si="9"/>
        <v>화</v>
      </c>
      <c r="N6" s="9" t="str">
        <f t="shared" si="9"/>
        <v>수</v>
      </c>
      <c r="O6" s="9" t="str">
        <f t="shared" si="9"/>
        <v>목</v>
      </c>
      <c r="P6" s="9" t="str">
        <f t="shared" si="9"/>
        <v>금</v>
      </c>
      <c r="Q6" s="9" t="str">
        <f t="shared" si="9"/>
        <v>토</v>
      </c>
      <c r="R6" s="9" t="str">
        <f t="shared" si="9"/>
        <v>일</v>
      </c>
      <c r="S6" s="9" t="str">
        <f t="shared" si="9"/>
        <v>월</v>
      </c>
      <c r="T6" s="9" t="str">
        <f t="shared" si="9"/>
        <v>화</v>
      </c>
      <c r="U6" s="9" t="str">
        <f t="shared" si="9"/>
        <v>수</v>
      </c>
      <c r="V6" s="9" t="str">
        <f t="shared" si="9"/>
        <v>목</v>
      </c>
      <c r="W6" s="9" t="str">
        <f t="shared" si="9"/>
        <v>금</v>
      </c>
      <c r="X6" s="9" t="str">
        <f t="shared" si="9"/>
        <v>토</v>
      </c>
      <c r="Y6" s="9" t="str">
        <f t="shared" si="9"/>
        <v>일</v>
      </c>
      <c r="Z6" s="9" t="str">
        <f t="shared" si="9"/>
        <v>월</v>
      </c>
      <c r="AA6" s="9" t="str">
        <f t="shared" si="9"/>
        <v>화</v>
      </c>
      <c r="AB6" s="9" t="str">
        <f t="shared" si="9"/>
        <v>수</v>
      </c>
      <c r="AC6" s="9" t="str">
        <f t="shared" si="9"/>
        <v>목</v>
      </c>
      <c r="AD6" s="9" t="str">
        <f t="shared" si="9"/>
        <v>금</v>
      </c>
      <c r="AE6" s="9" t="str">
        <f t="shared" si="9"/>
        <v>토</v>
      </c>
      <c r="AF6" s="9" t="str">
        <f t="shared" si="9"/>
        <v>일</v>
      </c>
      <c r="AG6" s="9" t="str">
        <f t="shared" si="9"/>
        <v>월</v>
      </c>
      <c r="AH6" s="9" t="str">
        <f t="shared" si="9"/>
        <v>화</v>
      </c>
      <c r="AI6" s="9" t="str">
        <f t="shared" si="9"/>
        <v>수</v>
      </c>
      <c r="AJ6" s="9" t="str">
        <f t="shared" si="9"/>
        <v>목</v>
      </c>
      <c r="AK6" s="9" t="str">
        <f t="shared" si="9"/>
        <v>금</v>
      </c>
      <c r="AL6" s="9" t="str">
        <f t="shared" si="9"/>
        <v>토</v>
      </c>
      <c r="AM6" s="9" t="str">
        <f t="shared" si="9"/>
        <v>일</v>
      </c>
      <c r="AN6" s="9" t="str">
        <f t="shared" si="9"/>
        <v>월</v>
      </c>
      <c r="AO6" s="9" t="str">
        <f t="shared" si="9"/>
        <v>화</v>
      </c>
      <c r="AP6" s="9" t="str">
        <f t="shared" si="9"/>
        <v>수</v>
      </c>
      <c r="AQ6" s="31" t="str">
        <f t="shared" si="9"/>
        <v>목</v>
      </c>
      <c r="AR6" s="31" t="str">
        <f t="shared" si="9"/>
        <v>금</v>
      </c>
      <c r="AS6" s="31" t="str">
        <f t="shared" si="9"/>
        <v>토</v>
      </c>
      <c r="AT6" s="31" t="str">
        <f t="shared" si="9"/>
        <v>일</v>
      </c>
      <c r="AU6" s="31" t="str">
        <f t="shared" si="9"/>
        <v>월</v>
      </c>
      <c r="AV6" s="31" t="str">
        <f t="shared" si="9"/>
        <v>화</v>
      </c>
      <c r="AW6" s="31" t="str">
        <f t="shared" si="9"/>
        <v>수</v>
      </c>
      <c r="AX6" s="31" t="str">
        <f t="shared" si="9"/>
        <v>목</v>
      </c>
      <c r="AY6" s="31" t="str">
        <f t="shared" si="9"/>
        <v>금</v>
      </c>
      <c r="AZ6" s="31" t="str">
        <f t="shared" si="9"/>
        <v>토</v>
      </c>
      <c r="BA6" s="31" t="str">
        <f t="shared" si="9"/>
        <v>일</v>
      </c>
      <c r="BB6" s="31" t="str">
        <f t="shared" si="9"/>
        <v>월</v>
      </c>
      <c r="BC6" s="31" t="str">
        <f t="shared" si="9"/>
        <v>화</v>
      </c>
      <c r="BD6" s="31" t="str">
        <f t="shared" si="9"/>
        <v>수</v>
      </c>
      <c r="BE6" s="31" t="str">
        <f t="shared" si="9"/>
        <v>목</v>
      </c>
      <c r="BF6" s="31" t="str">
        <f t="shared" si="9"/>
        <v>금</v>
      </c>
      <c r="BG6" s="31" t="str">
        <f t="shared" si="9"/>
        <v>토</v>
      </c>
      <c r="BH6" s="31" t="str">
        <f t="shared" si="9"/>
        <v>일</v>
      </c>
      <c r="BI6" s="101" t="str">
        <f t="shared" si="9"/>
        <v>월</v>
      </c>
    </row>
    <row r="7" spans="1:61" s="69" customFormat="1" x14ac:dyDescent="0.3">
      <c r="A7" s="4"/>
      <c r="B7" s="102"/>
      <c r="C7" s="61"/>
      <c r="D7" s="61"/>
      <c r="E7" s="62"/>
      <c r="F7" s="58" t="s">
        <v>13</v>
      </c>
      <c r="G7" s="58"/>
      <c r="H7" s="10" t="s">
        <v>14</v>
      </c>
      <c r="I7" s="11">
        <f>E2</f>
        <v>45093</v>
      </c>
      <c r="J7" s="11">
        <f>I7+1</f>
        <v>45094</v>
      </c>
      <c r="K7" s="11">
        <f t="shared" ref="K7:L7" si="10">J7+1</f>
        <v>45095</v>
      </c>
      <c r="L7" s="11">
        <f t="shared" si="10"/>
        <v>45096</v>
      </c>
      <c r="M7" s="11">
        <f>L7+1</f>
        <v>45097</v>
      </c>
      <c r="N7" s="11">
        <f>M7+1</f>
        <v>45098</v>
      </c>
      <c r="O7" s="11">
        <f t="shared" ref="O7:AN7" si="11">N7+1</f>
        <v>45099</v>
      </c>
      <c r="P7" s="11">
        <f>O7+1</f>
        <v>45100</v>
      </c>
      <c r="Q7" s="11">
        <f t="shared" si="11"/>
        <v>45101</v>
      </c>
      <c r="R7" s="11">
        <f t="shared" si="11"/>
        <v>45102</v>
      </c>
      <c r="S7" s="11">
        <f t="shared" si="11"/>
        <v>45103</v>
      </c>
      <c r="T7" s="11">
        <f t="shared" si="11"/>
        <v>45104</v>
      </c>
      <c r="U7" s="11">
        <f t="shared" si="11"/>
        <v>45105</v>
      </c>
      <c r="V7" s="11">
        <f t="shared" si="11"/>
        <v>45106</v>
      </c>
      <c r="W7" s="11">
        <f t="shared" si="11"/>
        <v>45107</v>
      </c>
      <c r="X7" s="11">
        <f t="shared" si="11"/>
        <v>45108</v>
      </c>
      <c r="Y7" s="11">
        <f t="shared" si="11"/>
        <v>45109</v>
      </c>
      <c r="Z7" s="11">
        <f t="shared" si="11"/>
        <v>45110</v>
      </c>
      <c r="AA7" s="11">
        <f t="shared" si="11"/>
        <v>45111</v>
      </c>
      <c r="AB7" s="11">
        <f t="shared" si="11"/>
        <v>45112</v>
      </c>
      <c r="AC7" s="11">
        <f t="shared" si="11"/>
        <v>45113</v>
      </c>
      <c r="AD7" s="11">
        <f t="shared" si="11"/>
        <v>45114</v>
      </c>
      <c r="AE7" s="11">
        <f t="shared" si="11"/>
        <v>45115</v>
      </c>
      <c r="AF7" s="11">
        <f t="shared" si="11"/>
        <v>45116</v>
      </c>
      <c r="AG7" s="11">
        <f t="shared" si="11"/>
        <v>45117</v>
      </c>
      <c r="AH7" s="11">
        <f t="shared" si="11"/>
        <v>45118</v>
      </c>
      <c r="AI7" s="11">
        <f t="shared" si="11"/>
        <v>45119</v>
      </c>
      <c r="AJ7" s="11">
        <f t="shared" si="11"/>
        <v>45120</v>
      </c>
      <c r="AK7" s="11">
        <f t="shared" si="11"/>
        <v>45121</v>
      </c>
      <c r="AL7" s="11">
        <f t="shared" si="11"/>
        <v>45122</v>
      </c>
      <c r="AM7" s="11">
        <f t="shared" si="11"/>
        <v>45123</v>
      </c>
      <c r="AN7" s="11">
        <f t="shared" si="11"/>
        <v>45124</v>
      </c>
      <c r="AO7" s="11">
        <f>AN7+1</f>
        <v>45125</v>
      </c>
      <c r="AP7" s="11">
        <f t="shared" ref="AP7:AQ7" si="12">AO7+1</f>
        <v>45126</v>
      </c>
      <c r="AQ7" s="32">
        <f t="shared" si="12"/>
        <v>45127</v>
      </c>
      <c r="AR7" s="32">
        <f t="shared" ref="AR7" si="13">AQ7+1</f>
        <v>45128</v>
      </c>
      <c r="AS7" s="32">
        <f t="shared" ref="AS7" si="14">AR7+1</f>
        <v>45129</v>
      </c>
      <c r="AT7" s="32">
        <f t="shared" ref="AT7" si="15">AS7+1</f>
        <v>45130</v>
      </c>
      <c r="AU7" s="32">
        <f t="shared" ref="AU7" si="16">AT7+1</f>
        <v>45131</v>
      </c>
      <c r="AV7" s="32">
        <f t="shared" ref="AV7" si="17">AU7+1</f>
        <v>45132</v>
      </c>
      <c r="AW7" s="32">
        <f t="shared" ref="AW7" si="18">AV7+1</f>
        <v>45133</v>
      </c>
      <c r="AX7" s="32">
        <f t="shared" ref="AX7" si="19">AW7+1</f>
        <v>45134</v>
      </c>
      <c r="AY7" s="32">
        <f t="shared" ref="AY7" si="20">AX7+1</f>
        <v>45135</v>
      </c>
      <c r="AZ7" s="32">
        <f t="shared" ref="AZ7" si="21">AY7+1</f>
        <v>45136</v>
      </c>
      <c r="BA7" s="32">
        <f t="shared" ref="BA7" si="22">AZ7+1</f>
        <v>45137</v>
      </c>
      <c r="BB7" s="32">
        <f t="shared" ref="BB7" si="23">BA7+1</f>
        <v>45138</v>
      </c>
      <c r="BC7" s="32">
        <f t="shared" ref="BC7" si="24">BB7+1</f>
        <v>45139</v>
      </c>
      <c r="BD7" s="32">
        <f t="shared" ref="BD7" si="25">BC7+1</f>
        <v>45140</v>
      </c>
      <c r="BE7" s="32">
        <f t="shared" ref="BE7" si="26">BD7+1</f>
        <v>45141</v>
      </c>
      <c r="BF7" s="32">
        <f t="shared" ref="BF7" si="27">BE7+1</f>
        <v>45142</v>
      </c>
      <c r="BG7" s="32">
        <f t="shared" ref="BG7" si="28">BF7+1</f>
        <v>45143</v>
      </c>
      <c r="BH7" s="32">
        <f t="shared" ref="BH7:BI7" si="29">BG7+1</f>
        <v>45144</v>
      </c>
      <c r="BI7" s="103">
        <f t="shared" si="29"/>
        <v>45145</v>
      </c>
    </row>
    <row r="8" spans="1:61" s="69" customFormat="1" ht="11.25" customHeight="1" x14ac:dyDescent="0.3">
      <c r="A8" s="4"/>
      <c r="B8" s="104"/>
      <c r="C8" s="12" t="s">
        <v>15</v>
      </c>
      <c r="D8" s="57" t="s">
        <v>20</v>
      </c>
      <c r="E8" s="57" t="s">
        <v>21</v>
      </c>
      <c r="F8" s="57" t="s">
        <v>16</v>
      </c>
      <c r="G8" s="13" t="s">
        <v>17</v>
      </c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105"/>
    </row>
    <row r="9" spans="1:61" s="70" customFormat="1" ht="27" customHeight="1" x14ac:dyDescent="0.3">
      <c r="A9" s="25"/>
      <c r="B9" s="106"/>
      <c r="C9" s="49">
        <v>1</v>
      </c>
      <c r="D9" s="50" t="s">
        <v>18</v>
      </c>
      <c r="E9" s="51" t="s">
        <v>26</v>
      </c>
      <c r="F9" s="52" t="str">
        <f t="shared" ref="F9:F34" si="30">IF(AND(G9&gt;0%,G9&lt;100%),"진행 중",IF(G9=0%,"작업 대기","작업 완료"))</f>
        <v>작업 완료</v>
      </c>
      <c r="G9" s="53">
        <f>AVERAGE(G10:G11)</f>
        <v>1</v>
      </c>
      <c r="H9" s="52"/>
      <c r="I9" s="73"/>
      <c r="J9" s="73"/>
      <c r="K9" s="73"/>
      <c r="L9" s="73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5"/>
      <c r="AO9" s="55"/>
      <c r="AP9" s="55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07"/>
    </row>
    <row r="10" spans="1:61" s="70" customFormat="1" ht="11.25" customHeight="1" x14ac:dyDescent="0.3">
      <c r="A10" s="25"/>
      <c r="B10" s="108"/>
      <c r="C10" s="14"/>
      <c r="D10" s="15" t="s">
        <v>19</v>
      </c>
      <c r="E10" s="16" t="s">
        <v>27</v>
      </c>
      <c r="F10" s="17" t="str">
        <f t="shared" si="30"/>
        <v>작업 완료</v>
      </c>
      <c r="G10" s="18">
        <v>1</v>
      </c>
      <c r="H10" s="17"/>
      <c r="I10" s="74"/>
      <c r="J10" s="74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/>
      <c r="AO10" s="20"/>
      <c r="AP10" s="20"/>
      <c r="AQ10" s="33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109"/>
    </row>
    <row r="11" spans="1:61" s="70" customFormat="1" ht="11.25" customHeight="1" x14ac:dyDescent="0.3">
      <c r="A11" s="25"/>
      <c r="B11" s="108"/>
      <c r="C11" s="14"/>
      <c r="D11" s="15" t="s">
        <v>47</v>
      </c>
      <c r="E11" s="16" t="s">
        <v>28</v>
      </c>
      <c r="F11" s="17" t="str">
        <f t="shared" si="30"/>
        <v>작업 완료</v>
      </c>
      <c r="G11" s="18">
        <v>1</v>
      </c>
      <c r="H11" s="17"/>
      <c r="I11" s="19"/>
      <c r="J11" s="74"/>
      <c r="K11" s="74"/>
      <c r="L11" s="7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  <c r="AO11" s="20"/>
      <c r="AP11" s="20"/>
      <c r="AQ11" s="33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109"/>
    </row>
    <row r="12" spans="1:61" s="71" customFormat="1" ht="27" customHeight="1" x14ac:dyDescent="0.3">
      <c r="A12" s="26"/>
      <c r="B12" s="108"/>
      <c r="C12" s="49">
        <v>2</v>
      </c>
      <c r="D12" s="50" t="s">
        <v>29</v>
      </c>
      <c r="E12" s="51" t="s">
        <v>30</v>
      </c>
      <c r="F12" s="52" t="str">
        <f t="shared" ref="F12" si="31">IF(AND(G12&gt;0%,G12&lt;100%),"진행 중",IF(G12=0%,"작업 대기","작업 완료"))</f>
        <v>작업 완료</v>
      </c>
      <c r="G12" s="53">
        <f>AVERAGE(G13:G17)</f>
        <v>1</v>
      </c>
      <c r="H12" s="52"/>
      <c r="I12" s="54"/>
      <c r="J12" s="54"/>
      <c r="K12" s="54"/>
      <c r="L12" s="54"/>
      <c r="M12" s="73"/>
      <c r="N12" s="73"/>
      <c r="O12" s="73"/>
      <c r="P12" s="73"/>
      <c r="Q12" s="73"/>
      <c r="R12" s="73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5"/>
      <c r="AO12" s="55"/>
      <c r="AP12" s="55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07"/>
    </row>
    <row r="13" spans="1:61" ht="11.25" customHeight="1" x14ac:dyDescent="0.2">
      <c r="B13" s="108"/>
      <c r="C13" s="14"/>
      <c r="D13" s="14" t="s">
        <v>46</v>
      </c>
      <c r="E13" s="14" t="s">
        <v>31</v>
      </c>
      <c r="F13" s="17" t="str">
        <f t="shared" si="30"/>
        <v>작업 완료</v>
      </c>
      <c r="G13" s="18">
        <v>1</v>
      </c>
      <c r="H13" s="21"/>
      <c r="I13" s="22"/>
      <c r="J13" s="23"/>
      <c r="K13" s="23"/>
      <c r="L13" s="23"/>
      <c r="M13" s="7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4"/>
      <c r="AO13" s="24"/>
      <c r="AP13" s="24"/>
      <c r="AQ13" s="34"/>
      <c r="BI13" s="110"/>
    </row>
    <row r="14" spans="1:61" ht="11.25" customHeight="1" x14ac:dyDescent="0.2">
      <c r="B14" s="108"/>
      <c r="C14" s="14"/>
      <c r="D14" s="14" t="s">
        <v>48</v>
      </c>
      <c r="E14" s="14" t="s">
        <v>32</v>
      </c>
      <c r="F14" s="20" t="str">
        <f t="shared" si="30"/>
        <v>작업 완료</v>
      </c>
      <c r="G14" s="18">
        <v>1</v>
      </c>
      <c r="H14" s="21"/>
      <c r="I14" s="22"/>
      <c r="J14" s="23"/>
      <c r="K14" s="23"/>
      <c r="L14" s="23"/>
      <c r="M14" s="75"/>
      <c r="N14" s="75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4"/>
      <c r="AO14" s="24"/>
      <c r="AP14" s="24"/>
      <c r="AQ14" s="34"/>
      <c r="BI14" s="110"/>
    </row>
    <row r="15" spans="1:61" ht="11.25" customHeight="1" x14ac:dyDescent="0.2">
      <c r="B15" s="108"/>
      <c r="C15" s="14"/>
      <c r="D15" s="14" t="s">
        <v>49</v>
      </c>
      <c r="E15" s="14" t="s">
        <v>33</v>
      </c>
      <c r="F15" s="20" t="str">
        <f t="shared" si="30"/>
        <v>작업 완료</v>
      </c>
      <c r="G15" s="18">
        <v>1</v>
      </c>
      <c r="H15" s="21"/>
      <c r="I15" s="22"/>
      <c r="J15" s="23"/>
      <c r="K15" s="23"/>
      <c r="L15" s="23"/>
      <c r="M15" s="23"/>
      <c r="N15" s="75"/>
      <c r="O15" s="75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4"/>
      <c r="AO15" s="24"/>
      <c r="AP15" s="24"/>
      <c r="AQ15" s="34"/>
      <c r="BI15" s="110"/>
    </row>
    <row r="16" spans="1:61" ht="11.25" customHeight="1" x14ac:dyDescent="0.2">
      <c r="B16" s="108"/>
      <c r="C16" s="14"/>
      <c r="D16" s="14" t="s">
        <v>50</v>
      </c>
      <c r="E16" s="14" t="s">
        <v>34</v>
      </c>
      <c r="F16" s="20" t="str">
        <f t="shared" si="30"/>
        <v>작업 완료</v>
      </c>
      <c r="G16" s="18">
        <v>1</v>
      </c>
      <c r="H16" s="21"/>
      <c r="I16" s="22"/>
      <c r="J16" s="23"/>
      <c r="K16" s="23"/>
      <c r="L16" s="23"/>
      <c r="M16" s="23"/>
      <c r="N16" s="75"/>
      <c r="O16" s="75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4"/>
      <c r="AO16" s="24"/>
      <c r="AP16" s="24"/>
      <c r="AQ16" s="34"/>
      <c r="BI16" s="110"/>
    </row>
    <row r="17" spans="1:61" s="71" customFormat="1" ht="11.25" customHeight="1" x14ac:dyDescent="0.2">
      <c r="A17" s="27"/>
      <c r="B17" s="108"/>
      <c r="C17" s="14"/>
      <c r="D17" s="14" t="s">
        <v>51</v>
      </c>
      <c r="E17" s="14" t="s">
        <v>35</v>
      </c>
      <c r="F17" s="20" t="str">
        <f t="shared" si="30"/>
        <v>작업 완료</v>
      </c>
      <c r="G17" s="18">
        <v>1</v>
      </c>
      <c r="H17" s="21"/>
      <c r="I17" s="22"/>
      <c r="J17" s="23"/>
      <c r="K17" s="23"/>
      <c r="L17" s="23"/>
      <c r="M17" s="23"/>
      <c r="N17" s="23"/>
      <c r="O17" s="23"/>
      <c r="P17" s="75"/>
      <c r="Q17" s="75"/>
      <c r="R17" s="75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4"/>
      <c r="AO17" s="24"/>
      <c r="AP17" s="24"/>
      <c r="AQ17" s="34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111"/>
    </row>
    <row r="18" spans="1:61" s="71" customFormat="1" ht="27" customHeight="1" x14ac:dyDescent="0.3">
      <c r="A18" s="27"/>
      <c r="B18" s="108"/>
      <c r="C18" s="49">
        <v>3</v>
      </c>
      <c r="D18" s="50" t="s">
        <v>36</v>
      </c>
      <c r="E18" s="51" t="s">
        <v>37</v>
      </c>
      <c r="F18" s="52" t="str">
        <f t="shared" si="30"/>
        <v>진행 중</v>
      </c>
      <c r="G18" s="53">
        <f>AVERAGE(G19:G21)</f>
        <v>0.33333333333333331</v>
      </c>
      <c r="H18" s="52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73"/>
      <c r="T18" s="73"/>
      <c r="U18" s="73"/>
      <c r="V18" s="73"/>
      <c r="W18" s="73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5"/>
      <c r="AO18" s="55"/>
      <c r="AP18" s="55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07"/>
    </row>
    <row r="19" spans="1:61" s="71" customFormat="1" ht="11.25" customHeight="1" x14ac:dyDescent="0.2">
      <c r="A19" s="27"/>
      <c r="B19" s="108"/>
      <c r="C19" s="14"/>
      <c r="D19" s="14" t="s">
        <v>52</v>
      </c>
      <c r="E19" s="14" t="s">
        <v>38</v>
      </c>
      <c r="F19" s="20" t="str">
        <f t="shared" si="30"/>
        <v>진행 중</v>
      </c>
      <c r="G19" s="18">
        <v>0.5</v>
      </c>
      <c r="H19" s="21"/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75"/>
      <c r="T19" s="75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4"/>
      <c r="AO19" s="24"/>
      <c r="AP19" s="24"/>
      <c r="AQ19" s="34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111"/>
    </row>
    <row r="20" spans="1:61" s="71" customFormat="1" ht="11.25" customHeight="1" x14ac:dyDescent="0.2">
      <c r="A20" s="27"/>
      <c r="B20" s="108"/>
      <c r="C20" s="14"/>
      <c r="D20" s="14" t="s">
        <v>53</v>
      </c>
      <c r="E20" s="14" t="s">
        <v>39</v>
      </c>
      <c r="F20" s="20" t="str">
        <f t="shared" si="30"/>
        <v>진행 중</v>
      </c>
      <c r="G20" s="18">
        <v>0.5</v>
      </c>
      <c r="H20" s="21"/>
      <c r="I20" s="22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75"/>
      <c r="U20" s="75"/>
      <c r="V20" s="75"/>
      <c r="W20" s="75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4"/>
      <c r="AO20" s="24"/>
      <c r="AP20" s="24"/>
      <c r="AQ20" s="34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111"/>
    </row>
    <row r="21" spans="1:61" s="71" customFormat="1" ht="11.25" customHeight="1" x14ac:dyDescent="0.2">
      <c r="A21" s="27"/>
      <c r="B21" s="108"/>
      <c r="C21" s="14"/>
      <c r="D21" s="14" t="s">
        <v>54</v>
      </c>
      <c r="E21" s="14" t="s">
        <v>40</v>
      </c>
      <c r="F21" s="20" t="str">
        <f t="shared" si="30"/>
        <v>작업 대기</v>
      </c>
      <c r="G21" s="18">
        <v>0</v>
      </c>
      <c r="H21" s="21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75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4"/>
      <c r="AO21" s="24"/>
      <c r="AP21" s="24"/>
      <c r="AQ21" s="34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111"/>
    </row>
    <row r="22" spans="1:61" s="71" customFormat="1" ht="27" customHeight="1" x14ac:dyDescent="0.3">
      <c r="A22" s="27"/>
      <c r="B22" s="108"/>
      <c r="C22" s="49">
        <v>4</v>
      </c>
      <c r="D22" s="50" t="s">
        <v>41</v>
      </c>
      <c r="E22" s="51" t="s">
        <v>42</v>
      </c>
      <c r="F22" s="52" t="str">
        <f t="shared" si="30"/>
        <v>작업 대기</v>
      </c>
      <c r="G22" s="53">
        <f>AVERAGE(G23:G25)</f>
        <v>0</v>
      </c>
      <c r="H22" s="52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6"/>
      <c r="AO22" s="76"/>
      <c r="AP22" s="76"/>
      <c r="AQ22" s="77"/>
      <c r="AR22" s="77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07"/>
    </row>
    <row r="23" spans="1:61" s="71" customFormat="1" ht="11.25" customHeight="1" x14ac:dyDescent="0.2">
      <c r="A23" s="27"/>
      <c r="B23" s="108"/>
      <c r="C23" s="14"/>
      <c r="D23" s="14" t="s">
        <v>55</v>
      </c>
      <c r="E23" s="14" t="s">
        <v>43</v>
      </c>
      <c r="F23" s="20" t="str">
        <f t="shared" si="30"/>
        <v>작업 대기</v>
      </c>
      <c r="G23" s="18">
        <v>0</v>
      </c>
      <c r="H23" s="21"/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75"/>
      <c r="Y23" s="75"/>
      <c r="Z23" s="75"/>
      <c r="AA23" s="75"/>
      <c r="AB23" s="75"/>
      <c r="AC23" s="75"/>
      <c r="AD23" s="75"/>
      <c r="AE23" s="23"/>
      <c r="AF23" s="23"/>
      <c r="AG23" s="23"/>
      <c r="AH23" s="23"/>
      <c r="AI23" s="23"/>
      <c r="AJ23" s="23"/>
      <c r="AK23" s="23"/>
      <c r="AL23" s="23"/>
      <c r="AM23" s="23"/>
      <c r="AN23" s="24"/>
      <c r="AO23" s="24"/>
      <c r="AP23" s="24"/>
      <c r="AQ23" s="34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111"/>
    </row>
    <row r="24" spans="1:61" s="71" customFormat="1" ht="11.25" customHeight="1" x14ac:dyDescent="0.2">
      <c r="A24" s="27"/>
      <c r="B24" s="108"/>
      <c r="C24" s="14"/>
      <c r="D24" s="14" t="s">
        <v>56</v>
      </c>
      <c r="E24" s="14" t="s">
        <v>44</v>
      </c>
      <c r="F24" s="20" t="str">
        <f t="shared" si="30"/>
        <v>작업 대기</v>
      </c>
      <c r="G24" s="18">
        <v>0</v>
      </c>
      <c r="H24" s="21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75"/>
      <c r="AE24" s="75"/>
      <c r="AF24" s="75"/>
      <c r="AG24" s="75"/>
      <c r="AH24" s="75"/>
      <c r="AI24" s="75"/>
      <c r="AJ24" s="75"/>
      <c r="AK24" s="75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111"/>
    </row>
    <row r="25" spans="1:61" s="71" customFormat="1" ht="11.25" customHeight="1" x14ac:dyDescent="0.2">
      <c r="A25" s="27"/>
      <c r="B25" s="108"/>
      <c r="C25" s="14"/>
      <c r="D25" s="14" t="s">
        <v>57</v>
      </c>
      <c r="E25" s="14" t="s">
        <v>45</v>
      </c>
      <c r="F25" s="20" t="str">
        <f t="shared" si="30"/>
        <v>작업 대기</v>
      </c>
      <c r="G25" s="18">
        <v>0</v>
      </c>
      <c r="H25" s="21"/>
      <c r="I25" s="22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6"/>
      <c r="AE25" s="26"/>
      <c r="AF25" s="26"/>
      <c r="AG25" s="26"/>
      <c r="AH25" s="26"/>
      <c r="AI25" s="26"/>
      <c r="AJ25" s="26"/>
      <c r="AK25" s="26"/>
      <c r="AL25" s="75"/>
      <c r="AM25" s="75"/>
      <c r="AN25" s="78"/>
      <c r="AO25" s="78"/>
      <c r="AP25" s="78"/>
      <c r="AQ25" s="79"/>
      <c r="AR25" s="80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111"/>
    </row>
    <row r="26" spans="1:61" s="71" customFormat="1" ht="27" customHeight="1" x14ac:dyDescent="0.3">
      <c r="A26" s="27"/>
      <c r="B26" s="108"/>
      <c r="C26" s="49">
        <v>5</v>
      </c>
      <c r="D26" s="50" t="s">
        <v>58</v>
      </c>
      <c r="E26" s="51" t="s">
        <v>59</v>
      </c>
      <c r="F26" s="52" t="str">
        <f t="shared" si="30"/>
        <v>작업 대기</v>
      </c>
      <c r="G26" s="53">
        <f>AVERAGE(G27:G28)</f>
        <v>0</v>
      </c>
      <c r="H26" s="52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5"/>
      <c r="AO26" s="55"/>
      <c r="AP26" s="55"/>
      <c r="AQ26" s="56"/>
      <c r="AR26" s="56"/>
      <c r="AS26" s="77"/>
      <c r="AT26" s="77"/>
      <c r="AU26" s="77"/>
      <c r="AV26" s="77"/>
      <c r="AW26" s="77"/>
      <c r="AX26" s="77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07"/>
    </row>
    <row r="27" spans="1:61" s="71" customFormat="1" ht="11.25" customHeight="1" x14ac:dyDescent="0.2">
      <c r="A27" s="27"/>
      <c r="B27" s="108"/>
      <c r="C27" s="14"/>
      <c r="D27" s="14" t="s">
        <v>64</v>
      </c>
      <c r="E27" s="14" t="s">
        <v>60</v>
      </c>
      <c r="F27" s="20" t="str">
        <f t="shared" si="30"/>
        <v>작업 대기</v>
      </c>
      <c r="G27" s="18">
        <v>0</v>
      </c>
      <c r="H27" s="21"/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4"/>
      <c r="AO27" s="24"/>
      <c r="AP27" s="24"/>
      <c r="AQ27" s="34"/>
      <c r="AR27" s="26"/>
      <c r="AS27" s="80"/>
      <c r="AT27" s="80"/>
      <c r="AU27" s="80"/>
      <c r="AV27" s="80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111"/>
    </row>
    <row r="28" spans="1:61" s="71" customFormat="1" ht="11.25" customHeight="1" x14ac:dyDescent="0.2">
      <c r="A28" s="27"/>
      <c r="B28" s="108"/>
      <c r="C28" s="26"/>
      <c r="D28" s="14" t="s">
        <v>65</v>
      </c>
      <c r="E28" s="14" t="s">
        <v>61</v>
      </c>
      <c r="F28" s="20" t="str">
        <f t="shared" si="30"/>
        <v>작업 대기</v>
      </c>
      <c r="G28" s="18">
        <v>0</v>
      </c>
      <c r="H28" s="21"/>
      <c r="I28" s="2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4"/>
      <c r="AO28" s="24"/>
      <c r="AP28" s="24"/>
      <c r="AQ28" s="34"/>
      <c r="AR28" s="26"/>
      <c r="AS28" s="26"/>
      <c r="AT28" s="26"/>
      <c r="AU28" s="26"/>
      <c r="AV28" s="26"/>
      <c r="AW28" s="80"/>
      <c r="AX28" s="80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111"/>
    </row>
    <row r="29" spans="1:61" s="71" customFormat="1" ht="27" customHeight="1" x14ac:dyDescent="0.3">
      <c r="A29" s="27"/>
      <c r="B29" s="108"/>
      <c r="C29" s="49">
        <v>6</v>
      </c>
      <c r="D29" s="50" t="s">
        <v>62</v>
      </c>
      <c r="E29" s="51" t="s">
        <v>63</v>
      </c>
      <c r="F29" s="52" t="str">
        <f t="shared" ref="F29" si="32">IF(AND(G29&gt;0%,G29&lt;100%),"진행 중",IF(G29=0%,"작업 대기","작업 완료"))</f>
        <v>작업 대기</v>
      </c>
      <c r="G29" s="53">
        <f>AVERAGE(G30:G34)</f>
        <v>0</v>
      </c>
      <c r="H29" s="52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5"/>
      <c r="AO29" s="55"/>
      <c r="AP29" s="55"/>
      <c r="AQ29" s="56"/>
      <c r="AR29" s="56"/>
      <c r="AS29" s="56"/>
      <c r="AT29" s="56"/>
      <c r="AU29" s="56"/>
      <c r="AV29" s="56"/>
      <c r="AW29" s="56"/>
      <c r="AX29" s="56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112"/>
    </row>
    <row r="30" spans="1:61" s="71" customFormat="1" ht="11.25" customHeight="1" x14ac:dyDescent="0.2">
      <c r="A30" s="27"/>
      <c r="B30" s="108"/>
      <c r="C30" s="14"/>
      <c r="D30" s="14" t="s">
        <v>66</v>
      </c>
      <c r="E30" s="14" t="s">
        <v>67</v>
      </c>
      <c r="F30" s="20" t="str">
        <f t="shared" si="30"/>
        <v>작업 대기</v>
      </c>
      <c r="G30" s="18">
        <v>0</v>
      </c>
      <c r="H30" s="21"/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  <c r="AO30" s="24"/>
      <c r="AP30" s="24"/>
      <c r="AQ30" s="34"/>
      <c r="AR30" s="26"/>
      <c r="AS30" s="26"/>
      <c r="AT30" s="26"/>
      <c r="AU30" s="26"/>
      <c r="AV30" s="26"/>
      <c r="AW30" s="26"/>
      <c r="AX30" s="26"/>
      <c r="AY30" s="80"/>
      <c r="AZ30" s="26"/>
      <c r="BA30" s="26"/>
      <c r="BB30" s="26"/>
      <c r="BC30" s="26"/>
      <c r="BD30" s="26"/>
      <c r="BE30" s="26"/>
      <c r="BF30" s="26"/>
      <c r="BG30" s="26"/>
      <c r="BH30" s="26"/>
      <c r="BI30" s="111"/>
    </row>
    <row r="31" spans="1:61" s="71" customFormat="1" ht="11.25" customHeight="1" x14ac:dyDescent="0.2">
      <c r="A31" s="27"/>
      <c r="B31" s="108"/>
      <c r="C31" s="14"/>
      <c r="D31" s="14" t="s">
        <v>66</v>
      </c>
      <c r="E31" s="14" t="s">
        <v>68</v>
      </c>
      <c r="F31" s="20" t="str">
        <f t="shared" si="30"/>
        <v>작업 대기</v>
      </c>
      <c r="G31" s="18">
        <v>0</v>
      </c>
      <c r="H31" s="21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4"/>
      <c r="AO31" s="24"/>
      <c r="AP31" s="24"/>
      <c r="AQ31" s="34"/>
      <c r="AR31" s="26"/>
      <c r="AS31" s="26"/>
      <c r="AT31" s="26"/>
      <c r="AU31" s="26"/>
      <c r="AV31" s="26"/>
      <c r="AW31" s="26"/>
      <c r="AX31" s="26"/>
      <c r="AY31" s="26"/>
      <c r="AZ31" s="80"/>
      <c r="BA31" s="80"/>
      <c r="BB31" s="80"/>
      <c r="BC31" s="26"/>
      <c r="BD31" s="26"/>
      <c r="BE31" s="26"/>
      <c r="BF31" s="26"/>
      <c r="BG31" s="26"/>
      <c r="BH31" s="26"/>
      <c r="BI31" s="111"/>
    </row>
    <row r="32" spans="1:61" s="71" customFormat="1" ht="11.25" customHeight="1" x14ac:dyDescent="0.2">
      <c r="A32" s="27"/>
      <c r="B32" s="108"/>
      <c r="C32" s="14"/>
      <c r="D32" s="14" t="s">
        <v>66</v>
      </c>
      <c r="E32" s="14" t="s">
        <v>69</v>
      </c>
      <c r="F32" s="20" t="str">
        <f t="shared" si="30"/>
        <v>작업 대기</v>
      </c>
      <c r="G32" s="18">
        <v>0</v>
      </c>
      <c r="H32" s="21"/>
      <c r="I32" s="2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4"/>
      <c r="AO32" s="24"/>
      <c r="AP32" s="24"/>
      <c r="AQ32" s="34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80"/>
      <c r="BD32" s="26"/>
      <c r="BE32" s="26"/>
      <c r="BF32" s="26"/>
      <c r="BG32" s="26"/>
      <c r="BH32" s="26"/>
      <c r="BI32" s="111"/>
    </row>
    <row r="33" spans="1:61" s="70" customFormat="1" ht="11.25" customHeight="1" x14ac:dyDescent="0.2">
      <c r="A33" s="27"/>
      <c r="B33" s="108"/>
      <c r="C33" s="14"/>
      <c r="D33" s="14" t="s">
        <v>66</v>
      </c>
      <c r="E33" s="14" t="s">
        <v>70</v>
      </c>
      <c r="F33" s="20" t="str">
        <f t="shared" si="30"/>
        <v>작업 대기</v>
      </c>
      <c r="G33" s="18">
        <v>0</v>
      </c>
      <c r="H33" s="21"/>
      <c r="I33" s="22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4"/>
      <c r="AO33" s="24"/>
      <c r="AP33" s="24"/>
      <c r="AQ33" s="34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80"/>
      <c r="BE33" s="80"/>
      <c r="BF33" s="80"/>
      <c r="BG33" s="25"/>
      <c r="BH33" s="25"/>
      <c r="BI33" s="109"/>
    </row>
    <row r="34" spans="1:61" s="70" customFormat="1" ht="11.25" customHeight="1" x14ac:dyDescent="0.2">
      <c r="A34" s="27"/>
      <c r="B34" s="113"/>
      <c r="C34" s="114"/>
      <c r="D34" s="114" t="s">
        <v>66</v>
      </c>
      <c r="E34" s="114" t="s">
        <v>71</v>
      </c>
      <c r="F34" s="115" t="str">
        <f t="shared" si="30"/>
        <v>작업 대기</v>
      </c>
      <c r="G34" s="116">
        <v>0</v>
      </c>
      <c r="H34" s="117"/>
      <c r="I34" s="118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/>
      <c r="AO34" s="120"/>
      <c r="AP34" s="120"/>
      <c r="AQ34" s="121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3"/>
      <c r="BH34" s="123"/>
      <c r="BI34" s="124"/>
    </row>
    <row r="35" spans="1:61" s="70" customFormat="1" ht="11.25" customHeight="1" x14ac:dyDescent="0.2">
      <c r="A35" s="27"/>
      <c r="B35" s="81"/>
      <c r="C35" s="82"/>
      <c r="D35" s="82"/>
      <c r="E35" s="82"/>
      <c r="F35" s="83"/>
      <c r="G35" s="84"/>
      <c r="H35" s="85"/>
      <c r="I35" s="86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88"/>
      <c r="AP35" s="88"/>
      <c r="AQ35" s="89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</row>
    <row r="36" spans="1:61" s="70" customFormat="1" ht="11.25" customHeight="1" x14ac:dyDescent="0.2">
      <c r="A36" s="27"/>
      <c r="B36" s="28"/>
      <c r="C36" s="14"/>
      <c r="D36" s="14"/>
      <c r="E36" s="14"/>
      <c r="F36" s="20"/>
      <c r="G36" s="18"/>
      <c r="H36" s="21"/>
      <c r="I36" s="22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4"/>
      <c r="AO36" s="24"/>
      <c r="AP36" s="24"/>
      <c r="AQ36" s="34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</row>
    <row r="37" spans="1:61" s="70" customFormat="1" ht="11.25" customHeight="1" x14ac:dyDescent="0.2">
      <c r="A37" s="27"/>
      <c r="B37" s="28"/>
      <c r="C37" s="14"/>
      <c r="D37" s="14"/>
      <c r="E37" s="14"/>
      <c r="F37" s="20"/>
      <c r="G37" s="18"/>
      <c r="H37" s="21"/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4"/>
      <c r="AO37" s="24"/>
      <c r="AP37" s="24"/>
      <c r="AQ37" s="34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8" spans="1:61" s="70" customFormat="1" ht="11.25" customHeight="1" x14ac:dyDescent="0.2">
      <c r="A38" s="27"/>
      <c r="B38" s="28"/>
      <c r="C38" s="14"/>
      <c r="D38" s="14"/>
      <c r="E38" s="14"/>
      <c r="F38" s="20"/>
      <c r="G38" s="18"/>
      <c r="H38" s="21"/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4"/>
      <c r="AO38" s="24"/>
      <c r="AP38" s="24"/>
      <c r="AQ38" s="34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</row>
    <row r="39" spans="1:61" s="70" customFormat="1" ht="11.25" customHeight="1" x14ac:dyDescent="0.2">
      <c r="A39" s="27"/>
      <c r="B39" s="28"/>
      <c r="C39" s="14"/>
      <c r="D39" s="14"/>
      <c r="E39" s="14"/>
      <c r="F39" s="20"/>
      <c r="G39" s="18"/>
      <c r="H39" s="21"/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  <c r="AO39" s="24"/>
      <c r="AP39" s="24"/>
      <c r="AQ39" s="34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</row>
    <row r="40" spans="1:61" s="70" customFormat="1" ht="11.25" customHeight="1" x14ac:dyDescent="0.2">
      <c r="A40" s="27"/>
      <c r="B40" s="28"/>
      <c r="C40" s="14"/>
      <c r="D40" s="14"/>
      <c r="E40" s="14"/>
      <c r="F40" s="20"/>
      <c r="G40" s="18"/>
      <c r="H40" s="21"/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4"/>
      <c r="AO40" s="24"/>
      <c r="AP40" s="24"/>
      <c r="AQ40" s="34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</row>
    <row r="41" spans="1:61" s="70" customFormat="1" ht="11.25" customHeight="1" x14ac:dyDescent="0.2">
      <c r="A41" s="27"/>
      <c r="B41" s="28"/>
      <c r="C41" s="14"/>
      <c r="D41" s="14"/>
      <c r="E41" s="14"/>
      <c r="F41" s="20"/>
      <c r="G41" s="18"/>
      <c r="H41" s="21"/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/>
      <c r="AO41" s="24"/>
      <c r="AP41" s="24"/>
      <c r="AQ41" s="34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</row>
    <row r="42" spans="1:61" s="70" customFormat="1" ht="11.25" customHeight="1" x14ac:dyDescent="0.2">
      <c r="A42" s="27"/>
      <c r="B42" s="28"/>
      <c r="C42" s="14"/>
      <c r="D42" s="14"/>
      <c r="E42" s="14"/>
      <c r="F42" s="20"/>
      <c r="G42" s="18"/>
      <c r="H42" s="21"/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4"/>
      <c r="AO42" s="24"/>
      <c r="AP42" s="24"/>
      <c r="AQ42" s="34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</row>
    <row r="43" spans="1:61" s="70" customFormat="1" ht="11.25" customHeight="1" x14ac:dyDescent="0.2">
      <c r="A43" s="27"/>
      <c r="B43" s="28"/>
      <c r="C43" s="14"/>
      <c r="D43" s="14"/>
      <c r="E43" s="14"/>
      <c r="F43" s="20"/>
      <c r="G43" s="18"/>
      <c r="H43" s="21"/>
      <c r="I43" s="22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  <c r="AO43" s="24"/>
      <c r="AP43" s="24"/>
      <c r="AQ43" s="34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</row>
    <row r="44" spans="1:61" s="70" customFormat="1" ht="11.25" customHeight="1" x14ac:dyDescent="0.2">
      <c r="A44" s="27"/>
      <c r="B44" s="28"/>
      <c r="C44" s="14"/>
      <c r="D44" s="14"/>
      <c r="E44" s="14"/>
      <c r="F44" s="20"/>
      <c r="G44" s="18"/>
      <c r="H44" s="21"/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4"/>
      <c r="AO44" s="24"/>
      <c r="AP44" s="24"/>
      <c r="AQ44" s="34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</row>
    <row r="45" spans="1:61" s="70" customFormat="1" ht="11.25" customHeight="1" x14ac:dyDescent="0.2">
      <c r="A45" s="27"/>
      <c r="B45" s="28"/>
      <c r="C45" s="14"/>
      <c r="D45" s="14"/>
      <c r="E45" s="14"/>
      <c r="F45" s="20"/>
      <c r="G45" s="18"/>
      <c r="H45" s="21"/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4"/>
      <c r="AO45" s="24"/>
      <c r="AP45" s="24"/>
      <c r="AQ45" s="34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</row>
    <row r="46" spans="1:61" s="70" customFormat="1" ht="11.25" customHeight="1" x14ac:dyDescent="0.2">
      <c r="A46" s="27"/>
      <c r="B46" s="28"/>
      <c r="C46" s="14"/>
      <c r="D46" s="14"/>
      <c r="E46" s="14"/>
      <c r="F46" s="20"/>
      <c r="G46" s="18"/>
      <c r="H46" s="21"/>
      <c r="I46" s="22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4"/>
      <c r="AO46" s="24"/>
      <c r="AP46" s="24"/>
      <c r="AQ46" s="34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</row>
    <row r="47" spans="1:61" s="70" customFormat="1" ht="11.25" customHeight="1" x14ac:dyDescent="0.2">
      <c r="A47" s="27"/>
      <c r="B47" s="28"/>
      <c r="C47" s="14"/>
      <c r="D47" s="14"/>
      <c r="E47" s="14"/>
      <c r="F47" s="20"/>
      <c r="G47" s="18"/>
      <c r="H47" s="21"/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4"/>
      <c r="AO47" s="24"/>
      <c r="AP47" s="24"/>
      <c r="AQ47" s="34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</row>
    <row r="48" spans="1:61" s="70" customFormat="1" ht="11.25" customHeight="1" x14ac:dyDescent="0.2">
      <c r="A48" s="27"/>
      <c r="B48" s="28"/>
      <c r="C48" s="14"/>
      <c r="D48" s="14"/>
      <c r="E48" s="14"/>
      <c r="F48" s="20"/>
      <c r="G48" s="18"/>
      <c r="H48" s="21"/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4"/>
      <c r="AO48" s="24"/>
      <c r="AP48" s="24"/>
      <c r="AQ48" s="34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</row>
    <row r="49" spans="1:61" s="70" customFormat="1" ht="11.25" customHeight="1" x14ac:dyDescent="0.2">
      <c r="A49" s="27"/>
      <c r="B49" s="28"/>
      <c r="C49" s="14"/>
      <c r="D49" s="14"/>
      <c r="E49" s="14"/>
      <c r="F49" s="20"/>
      <c r="G49" s="18"/>
      <c r="H49" s="21"/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4"/>
      <c r="AO49" s="24"/>
      <c r="AP49" s="24"/>
      <c r="AQ49" s="34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</row>
    <row r="50" spans="1:61" s="70" customFormat="1" ht="11.25" customHeight="1" x14ac:dyDescent="0.2">
      <c r="A50" s="27"/>
      <c r="B50" s="28"/>
      <c r="C50" s="14"/>
      <c r="D50" s="14"/>
      <c r="E50" s="14"/>
      <c r="F50" s="20"/>
      <c r="G50" s="18"/>
      <c r="H50" s="21"/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4"/>
      <c r="AO50" s="24"/>
      <c r="AP50" s="24"/>
      <c r="AQ50" s="34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</row>
    <row r="51" spans="1:61" s="70" customFormat="1" ht="11.25" customHeight="1" x14ac:dyDescent="0.2">
      <c r="A51" s="27"/>
      <c r="B51" s="28"/>
      <c r="C51" s="14"/>
      <c r="D51" s="14"/>
      <c r="E51" s="14"/>
      <c r="F51" s="20"/>
      <c r="G51" s="18"/>
      <c r="H51" s="21"/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4"/>
      <c r="AO51" s="24"/>
      <c r="AP51" s="24"/>
      <c r="AQ51" s="34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</row>
    <row r="52" spans="1:61" s="70" customFormat="1" ht="11.25" customHeight="1" x14ac:dyDescent="0.2">
      <c r="A52" s="27"/>
      <c r="B52" s="36"/>
      <c r="C52" s="37"/>
      <c r="D52" s="37"/>
      <c r="E52" s="37"/>
      <c r="F52" s="38"/>
      <c r="G52" s="39"/>
      <c r="H52" s="40"/>
      <c r="I52" s="41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3"/>
      <c r="AO52" s="43"/>
      <c r="AP52" s="43"/>
      <c r="AQ52" s="44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</row>
  </sheetData>
  <mergeCells count="16">
    <mergeCell ref="AR5:AX5"/>
    <mergeCell ref="AY5:BE5"/>
    <mergeCell ref="BF5:BI5"/>
    <mergeCell ref="I5:O5"/>
    <mergeCell ref="P5:V5"/>
    <mergeCell ref="W5:AC5"/>
    <mergeCell ref="AD5:AJ5"/>
    <mergeCell ref="AK5:AQ5"/>
    <mergeCell ref="F6:G6"/>
    <mergeCell ref="A1:E1"/>
    <mergeCell ref="B2:D2"/>
    <mergeCell ref="B3:D3"/>
    <mergeCell ref="B4:E7"/>
    <mergeCell ref="F4:G4"/>
    <mergeCell ref="F5:G5"/>
    <mergeCell ref="F7:G7"/>
  </mergeCells>
  <phoneticPr fontId="4" type="noConversion"/>
  <pageMargins left="0.25" right="0.25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학생</cp:lastModifiedBy>
  <cp:lastPrinted>2017-10-30T07:47:37Z</cp:lastPrinted>
  <dcterms:created xsi:type="dcterms:W3CDTF">2017-10-30T05:43:47Z</dcterms:created>
  <dcterms:modified xsi:type="dcterms:W3CDTF">2023-06-27T06:05:21Z</dcterms:modified>
</cp:coreProperties>
</file>