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ynma01/Documents/projects/lab_reports/lab_app_reports/bradford_assay/data/"/>
    </mc:Choice>
  </mc:AlternateContent>
  <xr:revisionPtr revIDLastSave="0" documentId="13_ncr:1_{472CDD9C-BF81-6B4D-8511-2766270158EB}" xr6:coauthVersionLast="47" xr6:coauthVersionMax="47" xr10:uidLastSave="{00000000-0000-0000-0000-000000000000}"/>
  <bookViews>
    <workbookView xWindow="0" yWindow="740" windowWidth="34560" windowHeight="21600" activeTab="2" xr2:uid="{3C3D0B6C-23BB-F74C-8542-AED205A8DF36}"/>
  </bookViews>
  <sheets>
    <sheet name="Bradford Assay - Lac" sheetId="6" r:id="rId1"/>
    <sheet name="Mean Background Absorbance" sheetId="7" state="hidden" r:id="rId2"/>
    <sheet name="Bradford Assay - BSA" sheetId="5" r:id="rId3"/>
    <sheet name="ba_conc" sheetId="3" state="hidden" r:id="rId4"/>
    <sheet name="specific_activity" sheetId="4" r:id="rId5"/>
    <sheet name="ba_data" sheetId="2" state="hidden" r:id="rId6"/>
    <sheet name="Sheet1" sheetId="1" r:id="rId7"/>
  </sheets>
  <definedNames>
    <definedName name="_xlchart.v1.0" hidden="1">'Bradford Assay - Lac'!$D$1</definedName>
    <definedName name="_xlchart.v1.1" hidden="1">'Bradford Assay - Lac'!$D$2:$D$13</definedName>
    <definedName name="_xlchart.v1.10" hidden="1">'Bradford Assay - Lac'!$D$2:$D$13</definedName>
    <definedName name="_xlchart.v1.11" hidden="1">'Bradford Assay - Lac'!$J$2:$J$13</definedName>
    <definedName name="_xlchart.v1.12" hidden="1">specific_activity!$A$2:$A$3</definedName>
    <definedName name="_xlchart.v1.13" hidden="1">specific_activity!$D$1</definedName>
    <definedName name="_xlchart.v1.14" hidden="1">specific_activity!$D$2:$D$3</definedName>
    <definedName name="_xlchart.v1.15" hidden="1">specific_activity!$E$1</definedName>
    <definedName name="_xlchart.v1.16" hidden="1">specific_activity!$E$2:$E$3</definedName>
    <definedName name="_xlchart.v1.17" hidden="1">specific_activity!$A$2:$A$3</definedName>
    <definedName name="_xlchart.v1.18" hidden="1">specific_activity!$D$1</definedName>
    <definedName name="_xlchart.v1.19" hidden="1">specific_activity!$D$2:$D$3</definedName>
    <definedName name="_xlchart.v1.2" hidden="1">'Bradford Assay - Lac'!$J$2:$J$13</definedName>
    <definedName name="_xlchart.v1.20" hidden="1">specific_activity!$E$1</definedName>
    <definedName name="_xlchart.v1.21" hidden="1">specific_activity!$E$2:$E$3</definedName>
    <definedName name="_xlchart.v1.22" hidden="1">specific_activity!$A$2:$A$3</definedName>
    <definedName name="_xlchart.v1.23" hidden="1">specific_activity!$D$1</definedName>
    <definedName name="_xlchart.v1.24" hidden="1">specific_activity!$D$2:$D$3</definedName>
    <definedName name="_xlchart.v1.25" hidden="1">specific_activity!$E$1</definedName>
    <definedName name="_xlchart.v1.26" hidden="1">specific_activity!$E$2:$E$3</definedName>
    <definedName name="_xlchart.v1.27" hidden="1">specific_activity!$A$2:$A$3</definedName>
    <definedName name="_xlchart.v1.28" hidden="1">specific_activity!$D$1</definedName>
    <definedName name="_xlchart.v1.29" hidden="1">specific_activity!$D$2:$D$3</definedName>
    <definedName name="_xlchart.v1.3" hidden="1">'Bradford Assay - Lac'!$D$1</definedName>
    <definedName name="_xlchart.v1.30" hidden="1">specific_activity!$A$2:$A$3</definedName>
    <definedName name="_xlchart.v1.31" hidden="1">specific_activity!$D$1</definedName>
    <definedName name="_xlchart.v1.32" hidden="1">specific_activity!$D$2:$D$3</definedName>
    <definedName name="_xlchart.v1.4" hidden="1">'Bradford Assay - Lac'!$D$2:$D$13</definedName>
    <definedName name="_xlchart.v1.5" hidden="1">'Bradford Assay - Lac'!$J$2:$J$13</definedName>
    <definedName name="_xlchart.v1.6" hidden="1">'Bradford Assay - Lac'!$D$1</definedName>
    <definedName name="_xlchart.v1.7" hidden="1">'Bradford Assay - Lac'!$D$2:$D$13</definedName>
    <definedName name="_xlchart.v1.8" hidden="1">'Bradford Assay - Lac'!$J$2:$J$13</definedName>
    <definedName name="_xlchart.v1.9" hidden="1">'Bradford Assay - Lac'!$D$1</definedName>
    <definedName name="ExternalData_1" localSheetId="5" hidden="1">ba_data!$A$1:$C$37</definedName>
    <definedName name="ExternalData_2" localSheetId="3" hidden="1">ba_conc!$A$1:$H$31</definedName>
    <definedName name="ExternalData_2" localSheetId="4" hidden="1">specific_activity!$A$1:$E$3</definedName>
    <definedName name="ExternalData_3" localSheetId="2" hidden="1">'Bradford Assay - BSA'!$A$1:$J$16</definedName>
    <definedName name="ExternalData_4" localSheetId="0" hidden="1">'Bradford Assay - Lac'!$A$1:$J$13</definedName>
    <definedName name="ExternalData_4" localSheetId="1" hidden="1">'Mean Background Absorbance'!$A$1:$A$2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6" l="1"/>
  <c r="J14" i="6"/>
  <c r="J17" i="5"/>
  <c r="I17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61E1D0-1879-264B-B824-9E0C5791E5AA}" keepAlive="1" name="Query - ba_conc" description="Connection to the 'ba_conc' query in the workbook." type="5" refreshedVersion="8" background="1" saveData="1">
    <dbPr connection="Provider=Microsoft.Mashup.OleDb.1;Data Source=$Workbook$;Location=ba_conc;Extended Properties=&quot;&quot;" command="SELECT * FROM [ba_conc]"/>
  </connection>
  <connection id="2" xr16:uid="{0A1CC457-B508-F84A-AE7B-34867CE8FB91}" keepAlive="1" name="Query - Bradford Assay - BSA" description="Connection to the 'Bradford Assay - BSA' query in the workbook." type="5" refreshedVersion="8" background="1" saveData="1">
    <dbPr connection="Provider=Microsoft.Mashup.OleDb.1;Data Source=$Workbook$;Location=&quot;Bradford Assay - BSA&quot;;Extended Properties=&quot;&quot;" command="SELECT * FROM [Bradford Assay - BSA]"/>
  </connection>
  <connection id="3" xr16:uid="{17D9E160-F9E3-A541-A353-66EAB01D1DEB}" keepAlive="1" name="Query - Bradford Assay - Lac" description="Connection to the 'Bradford Assay - Lac' query in the workbook." type="5" refreshedVersion="8" background="1" saveData="1">
    <dbPr connection="Provider=Microsoft.Mashup.OleDb.1;Data Source=$Workbook$;Location=&quot;Bradford Assay - Lac&quot;;Extended Properties=&quot;&quot;" command="SELECT * FROM [Bradford Assay - Lac]"/>
  </connection>
  <connection id="4" xr16:uid="{3359ABA4-372B-5E49-8E90-45FA73A7AA79}" keepAlive="1" name="Query - matrix_data" description="Connection to the 'matrix_data' query in the workbook." type="5" refreshedVersion="8" background="1" saveData="1">
    <dbPr connection="Provider=Microsoft.Mashup.OleDb.1;Data Source=$Workbook$;Location=matrix_data;Extended Properties=&quot;&quot;" command="SELECT * FROM [matrix_data]"/>
  </connection>
  <connection id="5" xr16:uid="{ACEF2C42-9A04-684A-BE3A-FDA2F98EA1BE}" keepAlive="1" name="Query - Mean Background Absorbance" description="Connection to the 'Mean Background Absorbance' query in the workbook." type="5" refreshedVersion="8" background="1" saveData="1">
    <dbPr connection="Provider=Microsoft.Mashup.OleDb.1;Data Source=$Workbook$;Location=&quot;Mean Background Absorbance&quot;;Extended Properties=&quot;&quot;" command="SELECT * FROM [Mean Background Absorbance]"/>
  </connection>
  <connection id="6" xr16:uid="{65A0F4D4-3AC6-024B-A832-528C1F58C5CD}" keepAlive="1" name="Query - specific_activity" description="Connection to the 'specific_activity' query in the workbook." type="5" refreshedVersion="8" background="1" saveData="1">
    <dbPr connection="Provider=Microsoft.Mashup.OleDb.1;Data Source=$Workbook$;Location=specific_activity;Extended Properties=&quot;&quot;" command="SELECT * FROM [specific_activity]"/>
  </connection>
</connections>
</file>

<file path=xl/sharedStrings.xml><?xml version="1.0" encoding="utf-8"?>
<sst xmlns="http://schemas.openxmlformats.org/spreadsheetml/2006/main" count="353" uniqueCount="38">
  <si>
    <t>Row</t>
  </si>
  <si>
    <t>Column 1</t>
  </si>
  <si>
    <t>Column 2</t>
  </si>
  <si>
    <t>Column 3</t>
  </si>
  <si>
    <t>Column 4</t>
  </si>
  <si>
    <t>Column 5</t>
  </si>
  <si>
    <t>Column 6</t>
  </si>
  <si>
    <t>A</t>
  </si>
  <si>
    <t>B</t>
  </si>
  <si>
    <t>C</t>
  </si>
  <si>
    <t>D</t>
  </si>
  <si>
    <t>E</t>
  </si>
  <si>
    <t>F</t>
  </si>
  <si>
    <t>Sample</t>
  </si>
  <si>
    <t>OD420</t>
  </si>
  <si>
    <t>Time (Minutes)</t>
  </si>
  <si>
    <t>Volume (microliters)</t>
  </si>
  <si>
    <t>Lac+</t>
  </si>
  <si>
    <t>Lac-</t>
  </si>
  <si>
    <t>Miller Enzyme Activity</t>
  </si>
  <si>
    <t>Attribute</t>
  </si>
  <si>
    <t>Value</t>
  </si>
  <si>
    <t>Contents</t>
  </si>
  <si>
    <t>Contents Conc.</t>
  </si>
  <si>
    <t>Contents (microliters)</t>
  </si>
  <si>
    <t>PBS</t>
  </si>
  <si>
    <t>PBS (microliters)</t>
  </si>
  <si>
    <t>Concentration</t>
  </si>
  <si>
    <t>BA Value</t>
  </si>
  <si>
    <t>BSA</t>
  </si>
  <si>
    <t>dH2O</t>
  </si>
  <si>
    <t>1:1</t>
  </si>
  <si>
    <t>dH20</t>
  </si>
  <si>
    <t>1:10</t>
  </si>
  <si>
    <t>Total</t>
  </si>
  <si>
    <t>BA Final Value</t>
  </si>
  <si>
    <t>Mean Background Absorbance</t>
  </si>
  <si>
    <t>Final BA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</si>
</sst>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0" fontId="0" fillId="0" borderId="0" xfId="1" applyNumberFormat="1" applyFont="1"/>
    <xf numFmtId="169" fontId="0" fillId="0" borderId="0" xfId="0" applyNumberFormat="1"/>
  </cellXfs>
  <cellStyles count="2">
    <cellStyle name="Normal" xfId="0" builtinId="0"/>
    <cellStyle name="Percent" xfId="1" builtinId="5"/>
  </cellStyles>
  <dxfs count="27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9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1"/>
              <a:t>Lac Conc. Dilution</a:t>
            </a:r>
            <a:r>
              <a:rPr lang="en-US" sz="2000" b="1" i="1" baseline="0"/>
              <a:t> vs. Net Mean Abs. at 620 Nano Meters</a:t>
            </a:r>
            <a:endParaRPr lang="en-US" sz="2000" b="1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230031948881E-2"/>
          <c:y val="9.4929089119541857E-2"/>
          <c:w val="0.8971818319035999"/>
          <c:h val="0.765274695776664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'Bradford Assay - Lac'!$D$1</c:f>
              <c:strCache>
                <c:ptCount val="1"/>
                <c:pt idx="0">
                  <c:v>Contents Conc.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092651757188496E-2"/>
                  <c:y val="-0.471195642448103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'Bradford Assay - Lac'!$D$2:$D$13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xVal>
          <c:yVal>
            <c:numRef>
              <c:f>'Bradford Assay - Lac'!$J$2:$J$13</c:f>
              <c:numCache>
                <c:formatCode>General</c:formatCode>
                <c:ptCount val="12"/>
                <c:pt idx="0">
                  <c:v>0.38599999999999995</c:v>
                </c:pt>
                <c:pt idx="1">
                  <c:v>0.42599999999999999</c:v>
                </c:pt>
                <c:pt idx="2">
                  <c:v>0.41899999999999998</c:v>
                </c:pt>
                <c:pt idx="3">
                  <c:v>6.0999999999999999E-2</c:v>
                </c:pt>
                <c:pt idx="4">
                  <c:v>6.9000000000000006E-2</c:v>
                </c:pt>
                <c:pt idx="5">
                  <c:v>6.6000000000000003E-2</c:v>
                </c:pt>
                <c:pt idx="6">
                  <c:v>0.42599999999999999</c:v>
                </c:pt>
                <c:pt idx="7">
                  <c:v>0.49600000000000005</c:v>
                </c:pt>
                <c:pt idx="8">
                  <c:v>0.47200000000000003</c:v>
                </c:pt>
                <c:pt idx="9">
                  <c:v>8.4000000000000019E-2</c:v>
                </c:pt>
                <c:pt idx="10">
                  <c:v>7.2000000000000008E-2</c:v>
                </c:pt>
                <c:pt idx="11">
                  <c:v>7.6000000000000012E-2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D1-034E-8584-0C4B9277D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931504"/>
        <c:axId val="446240976"/>
      </c:scatterChart>
      <c:valAx>
        <c:axId val="123093150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1"/>
                  <a:t>Lac</a:t>
                </a:r>
                <a:r>
                  <a:rPr lang="en-US" sz="1400"/>
                  <a:t> </a:t>
                </a:r>
                <a:r>
                  <a:rPr lang="en-US" sz="1400" b="1"/>
                  <a:t>Concentrate Dilution (Left:</a:t>
                </a:r>
                <a:r>
                  <a:rPr lang="en-US" sz="1400" b="1" baseline="0"/>
                  <a:t> More Dilution, Right: Less Dilution)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40976"/>
        <c:crosses val="autoZero"/>
        <c:crossBetween val="midCat"/>
      </c:valAx>
      <c:valAx>
        <c:axId val="4462409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Net</a:t>
                </a:r>
                <a:r>
                  <a:rPr lang="en-US" sz="1600" b="1" baseline="0"/>
                  <a:t> Mean Absorbance at 620 nanometers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93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Net Mean</a:t>
            </a:r>
            <a:r>
              <a:rPr lang="en-US" sz="1800" b="1" baseline="0"/>
              <a:t> Absorbance at 620 Nanometers vs. Microliters BSA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'Bradford Assay - BSA'!$J$1</c:f>
              <c:strCache>
                <c:ptCount val="1"/>
                <c:pt idx="0">
                  <c:v>Final BA Value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850310188499162"/>
                  <c:y val="1.096598639455782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0.0105x + 0.0485</a:t>
                    </a:r>
                    <a:br>
                      <a:rPr lang="en-US" sz="1800" baseline="0"/>
                    </a:br>
                    <a:r>
                      <a:rPr lang="en-US" sz="1800" baseline="0"/>
                      <a:t>R² = 0.8349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'Bradford Assay - BSA'!$E$2:$E$16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</c:numCache>
            </c:numRef>
          </c:xVal>
          <c:yVal>
            <c:numRef>
              <c:f>'Bradford Assay - BSA'!$J$2:$J$16</c:f>
              <c:numCache>
                <c:formatCode>General</c:formatCode>
                <c:ptCount val="15"/>
                <c:pt idx="0">
                  <c:v>7.8000000000000014E-2</c:v>
                </c:pt>
                <c:pt idx="1">
                  <c:v>9.2000000000000026E-2</c:v>
                </c:pt>
                <c:pt idx="2">
                  <c:v>-6.0000000000000053E-3</c:v>
                </c:pt>
                <c:pt idx="3">
                  <c:v>0.15900000000000003</c:v>
                </c:pt>
                <c:pt idx="4">
                  <c:v>0.17799999999999999</c:v>
                </c:pt>
                <c:pt idx="5">
                  <c:v>0.16999999999999998</c:v>
                </c:pt>
                <c:pt idx="6">
                  <c:v>0.23400000000000004</c:v>
                </c:pt>
                <c:pt idx="7">
                  <c:v>0.25600000000000006</c:v>
                </c:pt>
                <c:pt idx="8">
                  <c:v>0.24100000000000005</c:v>
                </c:pt>
                <c:pt idx="9">
                  <c:v>0.27299999999999996</c:v>
                </c:pt>
                <c:pt idx="10">
                  <c:v>0.30299999999999999</c:v>
                </c:pt>
                <c:pt idx="11">
                  <c:v>0.28399999999999997</c:v>
                </c:pt>
                <c:pt idx="12">
                  <c:v>0.32900000000000001</c:v>
                </c:pt>
                <c:pt idx="13">
                  <c:v>0.33700000000000002</c:v>
                </c:pt>
                <c:pt idx="14">
                  <c:v>0.31900000000000001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E7-FC49-9226-8EC2B41E4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11968"/>
        <c:axId val="1986579215"/>
      </c:scatterChart>
      <c:valAx>
        <c:axId val="21941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Microliters BSA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579215"/>
        <c:crosses val="autoZero"/>
        <c:crossBetween val="midCat"/>
      </c:valAx>
      <c:valAx>
        <c:axId val="198657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Net Mean Absorbance at 620</a:t>
                </a:r>
                <a:r>
                  <a:rPr lang="en-US" sz="1400" b="1" baseline="0"/>
                  <a:t> nanometers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1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specific_activity!$D$1</c:f>
              <c:strCache>
                <c:ptCount val="1"/>
                <c:pt idx="0">
                  <c:v>Miller Enzyme Activity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C91-904F-9668-08DD3EC6569E}"/>
              </c:ext>
            </c:extLst>
          </c:dPt>
          <c:dLbls>
            <c:dLbl>
              <c:idx val="0"/>
              <c:layout>
                <c:manualLayout>
                  <c:x val="-9.8611111111111177E-2"/>
                  <c:y val="-7.4074074074074112E-2"/>
                </c:manualLayout>
              </c:layout>
              <c:spPr>
                <a:xfrm>
                  <a:off x="492984" y="607873"/>
                  <a:ext cx="871197" cy="389151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34258"/>
                        <a:gd name="adj2" fmla="val 127816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9055052493438321"/>
                      <c:h val="0.116730825313502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7C91-904F-9668-08DD3EC6569E}"/>
                </c:ext>
              </c:extLst>
            </c:dLbl>
            <c:dLbl>
              <c:idx val="1"/>
              <c:layout>
                <c:manualLayout>
                  <c:x val="-0.13055566491688539"/>
                  <c:y val="-0.14621702287214106"/>
                </c:manualLayout>
              </c:layout>
              <c:spPr>
                <a:xfrm>
                  <a:off x="2295938" y="1752750"/>
                  <a:ext cx="1043678" cy="389151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27988"/>
                        <a:gd name="adj2" fmla="val 189619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2827624671916008"/>
                      <c:h val="0.116730825313502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C91-904F-9668-08DD3EC6569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specific_activity!$A$2:$A$3</c:f>
              <c:strCache>
                <c:ptCount val="2"/>
                <c:pt idx="0">
                  <c:v>Lac+</c:v>
                </c:pt>
                <c:pt idx="1">
                  <c:v>Lac-</c:v>
                </c:pt>
              </c:strCache>
            </c:strRef>
          </c:cat>
          <c:val>
            <c:numRef>
              <c:f>specific_activity!$D$2:$D$3</c:f>
              <c:numCache>
                <c:formatCode>General</c:formatCode>
                <c:ptCount val="2"/>
                <c:pt idx="0">
                  <c:v>192.89099999999999</c:v>
                </c:pt>
                <c:pt idx="1">
                  <c:v>40.890999999999998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1-904F-9668-08DD3EC65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8406335"/>
        <c:axId val="1858935343"/>
      </c:barChart>
      <c:catAx>
        <c:axId val="18584063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35343"/>
        <c:auto val="1"/>
        <c:lblAlgn val="ctr"/>
        <c:lblOffset val="100"/>
        <c:noMultiLvlLbl val="0"/>
      </c:catAx>
      <c:valAx>
        <c:axId val="18589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406335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50800</xdr:rowOff>
    </xdr:from>
    <xdr:to>
      <xdr:col>20</xdr:col>
      <xdr:colOff>114300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A64161-C85F-D03D-6E3E-B4C7F5212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1</xdr:row>
      <xdr:rowOff>6350</xdr:rowOff>
    </xdr:from>
    <xdr:to>
      <xdr:col>21</xdr:col>
      <xdr:colOff>139700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1EF716-82BE-2072-9702-5BE82597C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88900</xdr:colOff>
      <xdr:row>1</xdr:row>
      <xdr:rowOff>82550</xdr:rowOff>
    </xdr:from>
    <xdr:to>
      <xdr:col>13</xdr:col>
      <xdr:colOff>533400</xdr:colOff>
      <xdr:row>17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AEF7E2-E830-805A-CD75-2BE490001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FD9112C9-2082-6C4D-AB61-C426D412EE41}" autoFormatId="16" applyNumberFormats="0" applyBorderFormats="0" applyFontFormats="0" applyPatternFormats="0" applyAlignmentFormats="0" applyWidthHeightFormats="0">
  <queryTableRefresh nextId="11">
    <queryTableFields count="10">
      <queryTableField id="1" name="Row" tableColumnId="1"/>
      <queryTableField id="2" name="Attribute" tableColumnId="2"/>
      <queryTableField id="3" name="Contents" tableColumnId="3"/>
      <queryTableField id="4" name="Contents Conc." tableColumnId="4"/>
      <queryTableField id="5" name="Contents (microliters)" tableColumnId="5"/>
      <queryTableField id="6" name="PBS" tableColumnId="6"/>
      <queryTableField id="7" name="PBS (microliters)" tableColumnId="7"/>
      <queryTableField id="8" name="Concentration" tableColumnId="8"/>
      <queryTableField id="9" name="BA Value" tableColumnId="9"/>
      <queryTableField id="10" name="BA Final Value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23551C7E-971A-1846-9586-48C9228448CD}" autoFormatId="16" applyNumberFormats="0" applyBorderFormats="0" applyFontFormats="0" applyPatternFormats="0" applyAlignmentFormats="0" applyWidthHeightFormats="0">
  <queryTableRefresh nextId="2">
    <queryTableFields count="1">
      <queryTableField id="1" name="Mean Background Absorbance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A931B325-649E-7F4C-8859-3FBBC791B88A}" autoFormatId="16" applyNumberFormats="0" applyBorderFormats="0" applyFontFormats="0" applyPatternFormats="0" applyAlignmentFormats="0" applyWidthHeightFormats="0">
  <queryTableRefresh nextId="11">
    <queryTableFields count="10">
      <queryTableField id="1" name="Row" tableColumnId="1"/>
      <queryTableField id="2" name="Attribute" tableColumnId="2"/>
      <queryTableField id="3" name="Contents" tableColumnId="3"/>
      <queryTableField id="4" name="Contents Conc." tableColumnId="4"/>
      <queryTableField id="5" name="Contents (microliters)" tableColumnId="5"/>
      <queryTableField id="6" name="PBS" tableColumnId="6"/>
      <queryTableField id="7" name="PBS (microliters)" tableColumnId="7"/>
      <queryTableField id="8" name="Concentration" tableColumnId="8"/>
      <queryTableField id="9" name="BA Value" tableColumnId="9"/>
      <queryTableField id="10" name="Final BA Value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59F50E0A-1F70-674D-BD40-6860260EB472}" autoFormatId="16" applyNumberFormats="0" applyBorderFormats="0" applyFontFormats="0" applyPatternFormats="0" applyAlignmentFormats="0" applyWidthHeightFormats="0">
  <queryTableRefresh nextId="15">
    <queryTableFields count="8">
      <queryTableField id="1" name="Row" tableColumnId="1"/>
      <queryTableField id="8" name="Attribute" tableColumnId="8"/>
      <queryTableField id="9" name="Contents" tableColumnId="9"/>
      <queryTableField id="10" name="Contents Conc." tableColumnId="10"/>
      <queryTableField id="11" name="Contents (microliters)" tableColumnId="11"/>
      <queryTableField id="12" name="PBS" tableColumnId="12"/>
      <queryTableField id="13" name="PBS (microliters)" tableColumnId="13"/>
      <queryTableField id="14" name="Concentration" tableColumnId="1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CB719423-C1F5-2C43-8392-8A89E07C2DD1}" autoFormatId="16" applyNumberFormats="0" applyBorderFormats="0" applyFontFormats="0" applyPatternFormats="0" applyAlignmentFormats="0" applyWidthHeightFormats="0">
  <queryTableRefresh nextId="7">
    <queryTableFields count="5">
      <queryTableField id="1" name="Sample" tableColumnId="1"/>
      <queryTableField id="3" name="Time (Minutes)" tableColumnId="3"/>
      <queryTableField id="4" name="Volume (microliters)" tableColumnId="4"/>
      <queryTableField id="5" name="miller_enzymatic_activity" tableColumnId="5"/>
      <queryTableField id="2" name="OD420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7A44B2E-1BBC-7A4C-B68D-BDA0488AADD1}" autoFormatId="16" applyNumberFormats="0" applyBorderFormats="0" applyFontFormats="0" applyPatternFormats="0" applyAlignmentFormats="0" applyWidthHeightFormats="0">
  <queryTableRefresh nextId="16">
    <queryTableFields count="3">
      <queryTableField id="1" name="Row" tableColumnId="1"/>
      <queryTableField id="14" name="Attribute" tableColumnId="14"/>
      <queryTableField id="15" name="Value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B2935CD-CE5E-7442-BD51-ECEDF7BD8C61}" name="Bradford_Assay___Lac" displayName="Bradford_Assay___Lac" ref="A1:J14" tableType="queryTable" totalsRowCount="1">
  <autoFilter ref="A1:J13" xr:uid="{3B2935CD-CE5E-7442-BD51-ECEDF7BD8C61}"/>
  <tableColumns count="10">
    <tableColumn id="1" xr3:uid="{9613E5F7-A32D-CE4E-AF5D-CC3DC1F48FE2}" uniqueName="1" name="Row" totalsRowLabel="Total" queryTableFieldId="1" dataDxfId="5"/>
    <tableColumn id="2" xr3:uid="{30751D6A-7201-084B-BA75-08E1F5C83FDC}" uniqueName="2" name="Attribute" queryTableFieldId="2" dataDxfId="4"/>
    <tableColumn id="3" xr3:uid="{8C30671F-9F2F-7D45-B1BF-9E4F06AD253B}" uniqueName="3" name="Contents" queryTableFieldId="3" dataDxfId="3"/>
    <tableColumn id="4" xr3:uid="{C79256F0-7E7F-1644-B7EF-BFC4D73FAA7B}" uniqueName="4" name="Contents Conc." queryTableFieldId="4" dataDxfId="2"/>
    <tableColumn id="5" xr3:uid="{6491E9C0-D36D-224A-82F9-0711AD1C4C07}" uniqueName="5" name="Contents (microliters)" queryTableFieldId="5"/>
    <tableColumn id="6" xr3:uid="{865DD4D1-410E-BC4F-AB49-FE11E77BD27E}" uniqueName="6" name="PBS" queryTableFieldId="6" dataDxfId="1"/>
    <tableColumn id="7" xr3:uid="{FC75C5E5-1D54-4A42-8285-469B0AA9FE03}" uniqueName="7" name="PBS (microliters)" queryTableFieldId="7"/>
    <tableColumn id="8" xr3:uid="{A4566322-1952-4F43-849F-D0199BFE3803}" uniqueName="8" name="Concentration" queryTableFieldId="8" dataDxfId="0" totalsRowDxfId="6" dataCellStyle="Percent"/>
    <tableColumn id="9" xr3:uid="{14978B07-7344-874A-A3D1-95F1AC9CBA64}" uniqueName="9" name="BA Value" totalsRowFunction="average" queryTableFieldId="9" totalsRowDxfId="7"/>
    <tableColumn id="10" xr3:uid="{5F58A307-F4C7-8549-AA91-16F053633A8C}" uniqueName="10" name="BA Final Value" totalsRowFunction="average" queryTableFieldId="10" totalsRow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C45C028-BED6-B940-94D7-FAB98F05AB72}" name="Mean_Background_Absorbance" displayName="Mean_Background_Absorbance" ref="A1:A2" tableType="queryTable" totalsRowShown="0">
  <autoFilter ref="A1:A2" xr:uid="{4C45C028-BED6-B940-94D7-FAB98F05AB72}"/>
  <tableColumns count="1">
    <tableColumn id="1" xr3:uid="{18630E00-38B0-7048-BCAA-0AC28D4979B6}" uniqueName="1" name="Mean Background Absorbance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2A4C38-2FFC-4E49-92EA-BC145EF04288}" name="Bradford_Assay___BSA" displayName="Bradford_Assay___BSA" ref="A1:J17" tableType="queryTable" totalsRowCount="1">
  <autoFilter ref="A1:J16" xr:uid="{A12A4C38-2FFC-4E49-92EA-BC145EF04288}"/>
  <tableColumns count="10">
    <tableColumn id="1" xr3:uid="{89EBD553-4E72-F946-9274-631FCB7EB0CE}" uniqueName="1" name="Row" totalsRowLabel="Total" queryTableFieldId="1" dataDxfId="16"/>
    <tableColumn id="2" xr3:uid="{CE0CD887-ABCE-E844-A7EC-9632A0A47FC5}" uniqueName="2" name="Attribute" queryTableFieldId="2" dataDxfId="15"/>
    <tableColumn id="3" xr3:uid="{B1318C58-EA35-B848-9698-F26A8BC36C84}" uniqueName="3" name="Contents" queryTableFieldId="3" dataDxfId="14"/>
    <tableColumn id="4" xr3:uid="{30DE80E7-8F0A-674A-8529-973723058C4C}" uniqueName="4" name="Contents Conc." queryTableFieldId="4" dataDxfId="13"/>
    <tableColumn id="5" xr3:uid="{521C3FF0-56E4-EB4E-AD78-4202A511BF27}" uniqueName="5" name="Contents (microliters)" queryTableFieldId="5"/>
    <tableColumn id="6" xr3:uid="{D99FA865-3B39-3E4B-9544-079D9B6C55FB}" uniqueName="6" name="PBS" queryTableFieldId="6" dataDxfId="12"/>
    <tableColumn id="7" xr3:uid="{30EAAC4A-DDA3-9E4C-B7A9-559D0E2BB625}" uniqueName="7" name="PBS (microliters)" queryTableFieldId="7"/>
    <tableColumn id="8" xr3:uid="{A7E21C56-8634-384A-AAD2-73A2C3419C59}" uniqueName="8" name="Concentration" queryTableFieldId="8" dataDxfId="11" totalsRowDxfId="17" dataCellStyle="Percent"/>
    <tableColumn id="9" xr3:uid="{04F9714F-A67D-184C-85B5-BCFEAAB4F591}" uniqueName="9" name="BA Value" totalsRowFunction="average" queryTableFieldId="9" dataDxfId="10" totalsRowDxfId="18"/>
    <tableColumn id="10" xr3:uid="{8B8EA09B-CAE7-EA47-BDE8-661DA9125126}" uniqueName="10" name="Final BA Value" totalsRowFunction="average" queryTableFieldId="10" totalsRowDxf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1E02E8-4D42-774B-A241-95383E341172}" name="ba_conc" displayName="ba_conc" ref="A1:H31" tableType="queryTable" totalsRowShown="0">
  <autoFilter ref="A1:H31" xr:uid="{A01E02E8-4D42-774B-A241-95383E341172}"/>
  <tableColumns count="8">
    <tableColumn id="1" xr3:uid="{FF90800A-AE0E-B342-A09B-6B94645C1885}" uniqueName="1" name="Row" queryTableFieldId="1" dataDxfId="23"/>
    <tableColumn id="8" xr3:uid="{BECFDAAF-B240-4745-890E-381D22774844}" uniqueName="8" name="Attribute" queryTableFieldId="8" dataDxfId="22"/>
    <tableColumn id="9" xr3:uid="{5F45004D-B809-AF4E-8E9C-B3A325D7D801}" uniqueName="9" name="Contents" queryTableFieldId="9" dataDxfId="21"/>
    <tableColumn id="10" xr3:uid="{1194BFFE-35AC-1443-BBBC-5D1157093EA4}" uniqueName="10" name="Contents Conc." queryTableFieldId="10" dataDxfId="20"/>
    <tableColumn id="11" xr3:uid="{B987A0A0-EE60-8F4F-8D84-12C931B9E866}" uniqueName="11" name="Contents (microliters)" queryTableFieldId="11"/>
    <tableColumn id="12" xr3:uid="{9FB4746E-EA99-B44B-9879-98CA8CA8F774}" uniqueName="12" name="PBS" queryTableFieldId="12" dataDxfId="19"/>
    <tableColumn id="13" xr3:uid="{687E2788-E2CC-BD4C-A91A-0C39173AB1A9}" uniqueName="13" name="PBS (microliters)" queryTableFieldId="13"/>
    <tableColumn id="14" xr3:uid="{57C6A994-DC6F-C24A-A943-76538C8AC5E9}" uniqueName="14" name="Concentration" queryTableFieldId="1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75B026-DEEC-C34E-8007-8D93EB5A2927}" name="specific_activity" displayName="specific_activity" ref="A1:E3" tableType="queryTable" totalsRowShown="0">
  <autoFilter ref="A1:E3" xr:uid="{4A75B026-DEEC-C34E-8007-8D93EB5A2927}"/>
  <tableColumns count="5">
    <tableColumn id="1" xr3:uid="{8C78FE22-1B3A-BB47-9530-006C0B9B88AD}" uniqueName="1" name="Sample" queryTableFieldId="1" dataDxfId="26"/>
    <tableColumn id="3" xr3:uid="{443845DB-E611-2A43-ABD8-4D8B7ECED919}" uniqueName="3" name="Time (Minutes)" queryTableFieldId="3"/>
    <tableColumn id="4" xr3:uid="{E92FFAD2-6424-2D42-9994-D1660AB393D2}" uniqueName="4" name="Volume (microliters)" queryTableFieldId="4"/>
    <tableColumn id="5" xr3:uid="{D6E6B05D-8FA6-E144-83CF-1F7D899C9A0F}" uniqueName="5" name="Miller Enzyme Activity" queryTableFieldId="5"/>
    <tableColumn id="2" xr3:uid="{DB865CF8-A3A4-704A-A97B-099EF363A035}" uniqueName="2" name="OD420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656402-730C-0A49-86F4-70639B8A40D3}" name="matrix_data" displayName="matrix_data" ref="A1:C37" tableType="queryTable" totalsRowShown="0">
  <autoFilter ref="A1:C37" xr:uid="{C1656402-730C-0A49-86F4-70639B8A40D3}"/>
  <tableColumns count="3">
    <tableColumn id="1" xr3:uid="{A95C0068-33B5-594F-866F-A4004246610A}" uniqueName="1" name="Row" queryTableFieldId="1" dataDxfId="25"/>
    <tableColumn id="14" xr3:uid="{204163F4-E1FF-F847-B101-3782F9AFB26D}" uniqueName="14" name="Attribute" queryTableFieldId="14" dataDxfId="24"/>
    <tableColumn id="15" xr3:uid="{51656ADD-5114-3942-A029-8BB5B4603ADD}" uniqueName="15" name="Value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4808E-E283-3B42-97FC-A83F1482089D}">
  <dimension ref="A1:J14"/>
  <sheetViews>
    <sheetView topLeftCell="D1" workbookViewId="0">
      <selection activeCell="Q27" sqref="Q27"/>
    </sheetView>
  </sheetViews>
  <sheetFormatPr baseColWidth="10" defaultRowHeight="16" x14ac:dyDescent="0.2"/>
  <cols>
    <col min="1" max="1" width="7.1640625" bestFit="1" customWidth="1"/>
    <col min="2" max="2" width="11" bestFit="1" customWidth="1"/>
    <col min="3" max="3" width="11.33203125" bestFit="1" customWidth="1"/>
    <col min="4" max="4" width="16.5" bestFit="1" customWidth="1"/>
    <col min="5" max="5" width="22.33203125" customWidth="1"/>
    <col min="6" max="6" width="7" bestFit="1" customWidth="1"/>
    <col min="7" max="7" width="17.83203125" bestFit="1" customWidth="1"/>
    <col min="8" max="8" width="15.5" bestFit="1" customWidth="1"/>
    <col min="9" max="9" width="11" bestFit="1" customWidth="1"/>
    <col min="10" max="10" width="15.33203125" bestFit="1" customWidth="1"/>
  </cols>
  <sheetData>
    <row r="1" spans="1:10" x14ac:dyDescent="0.2">
      <c r="A1" t="s">
        <v>0</v>
      </c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35</v>
      </c>
    </row>
    <row r="2" spans="1:10" x14ac:dyDescent="0.2">
      <c r="A2" s="1" t="s">
        <v>7</v>
      </c>
      <c r="B2" s="1" t="s">
        <v>4</v>
      </c>
      <c r="C2" s="1" t="s">
        <v>17</v>
      </c>
      <c r="D2" s="1">
        <v>1</v>
      </c>
      <c r="E2">
        <v>5</v>
      </c>
      <c r="F2" s="1" t="s">
        <v>32</v>
      </c>
      <c r="G2">
        <v>25</v>
      </c>
      <c r="H2" s="2">
        <v>0.16666666666666699</v>
      </c>
      <c r="I2">
        <v>0.68799999999999994</v>
      </c>
      <c r="J2">
        <v>0.38599999999999995</v>
      </c>
    </row>
    <row r="3" spans="1:10" x14ac:dyDescent="0.2">
      <c r="A3" s="1" t="s">
        <v>7</v>
      </c>
      <c r="B3" s="1" t="s">
        <v>5</v>
      </c>
      <c r="C3" s="1" t="s">
        <v>17</v>
      </c>
      <c r="D3" s="1">
        <v>1</v>
      </c>
      <c r="E3">
        <v>5</v>
      </c>
      <c r="F3" s="1" t="s">
        <v>32</v>
      </c>
      <c r="G3">
        <v>25</v>
      </c>
      <c r="H3" s="2">
        <v>0.16666666666666699</v>
      </c>
      <c r="I3">
        <v>0.72799999999999998</v>
      </c>
      <c r="J3">
        <v>0.42599999999999999</v>
      </c>
    </row>
    <row r="4" spans="1:10" x14ac:dyDescent="0.2">
      <c r="A4" s="1" t="s">
        <v>7</v>
      </c>
      <c r="B4" s="1" t="s">
        <v>6</v>
      </c>
      <c r="C4" s="1" t="s">
        <v>17</v>
      </c>
      <c r="D4" s="1">
        <v>1</v>
      </c>
      <c r="E4">
        <v>5</v>
      </c>
      <c r="F4" s="1" t="s">
        <v>32</v>
      </c>
      <c r="G4">
        <v>25</v>
      </c>
      <c r="H4" s="2">
        <v>0.16666666666666699</v>
      </c>
      <c r="I4">
        <v>0.72099999999999997</v>
      </c>
      <c r="J4">
        <v>0.41899999999999998</v>
      </c>
    </row>
    <row r="5" spans="1:10" x14ac:dyDescent="0.2">
      <c r="A5" s="1" t="s">
        <v>8</v>
      </c>
      <c r="B5" s="1" t="s">
        <v>4</v>
      </c>
      <c r="C5" s="1" t="s">
        <v>17</v>
      </c>
      <c r="D5" s="1">
        <v>10</v>
      </c>
      <c r="E5">
        <v>5</v>
      </c>
      <c r="F5" s="1" t="s">
        <v>30</v>
      </c>
      <c r="G5">
        <v>25</v>
      </c>
      <c r="H5" s="2">
        <v>0.16666666666666699</v>
      </c>
      <c r="I5">
        <v>0.36299999999999999</v>
      </c>
      <c r="J5">
        <v>6.0999999999999999E-2</v>
      </c>
    </row>
    <row r="6" spans="1:10" x14ac:dyDescent="0.2">
      <c r="A6" s="1" t="s">
        <v>8</v>
      </c>
      <c r="B6" s="1" t="s">
        <v>5</v>
      </c>
      <c r="C6" s="1" t="s">
        <v>17</v>
      </c>
      <c r="D6" s="1">
        <v>10</v>
      </c>
      <c r="E6">
        <v>5</v>
      </c>
      <c r="F6" s="1" t="s">
        <v>30</v>
      </c>
      <c r="G6">
        <v>25</v>
      </c>
      <c r="H6" s="2">
        <v>0.16666666666666699</v>
      </c>
      <c r="I6">
        <v>0.371</v>
      </c>
      <c r="J6">
        <v>6.9000000000000006E-2</v>
      </c>
    </row>
    <row r="7" spans="1:10" x14ac:dyDescent="0.2">
      <c r="A7" s="1" t="s">
        <v>8</v>
      </c>
      <c r="B7" s="1" t="s">
        <v>6</v>
      </c>
      <c r="C7" s="1" t="s">
        <v>17</v>
      </c>
      <c r="D7" s="1">
        <v>10</v>
      </c>
      <c r="E7">
        <v>5</v>
      </c>
      <c r="F7" s="1" t="s">
        <v>30</v>
      </c>
      <c r="G7">
        <v>25</v>
      </c>
      <c r="H7" s="2">
        <v>0.16666666666666699</v>
      </c>
      <c r="I7">
        <v>0.36799999999999999</v>
      </c>
      <c r="J7">
        <v>6.6000000000000003E-2</v>
      </c>
    </row>
    <row r="8" spans="1:10" x14ac:dyDescent="0.2">
      <c r="A8" s="1" t="s">
        <v>9</v>
      </c>
      <c r="B8" s="1" t="s">
        <v>4</v>
      </c>
      <c r="C8" s="1" t="s">
        <v>18</v>
      </c>
      <c r="D8" s="1">
        <v>1</v>
      </c>
      <c r="E8">
        <v>5</v>
      </c>
      <c r="F8" s="1" t="s">
        <v>30</v>
      </c>
      <c r="G8">
        <v>25</v>
      </c>
      <c r="H8" s="2">
        <v>0.16666666666666699</v>
      </c>
      <c r="I8">
        <v>0.72799999999999998</v>
      </c>
      <c r="J8">
        <v>0.42599999999999999</v>
      </c>
    </row>
    <row r="9" spans="1:10" x14ac:dyDescent="0.2">
      <c r="A9" s="1" t="s">
        <v>9</v>
      </c>
      <c r="B9" s="1" t="s">
        <v>5</v>
      </c>
      <c r="C9" s="1" t="s">
        <v>18</v>
      </c>
      <c r="D9" s="1">
        <v>1</v>
      </c>
      <c r="E9">
        <v>5</v>
      </c>
      <c r="F9" s="1" t="s">
        <v>30</v>
      </c>
      <c r="G9">
        <v>25</v>
      </c>
      <c r="H9" s="2">
        <v>0.16666666666666699</v>
      </c>
      <c r="I9">
        <v>0.79800000000000004</v>
      </c>
      <c r="J9">
        <v>0.49600000000000005</v>
      </c>
    </row>
    <row r="10" spans="1:10" x14ac:dyDescent="0.2">
      <c r="A10" s="1" t="s">
        <v>9</v>
      </c>
      <c r="B10" s="1" t="s">
        <v>6</v>
      </c>
      <c r="C10" s="1" t="s">
        <v>18</v>
      </c>
      <c r="D10" s="1">
        <v>1</v>
      </c>
      <c r="E10">
        <v>5</v>
      </c>
      <c r="F10" s="1" t="s">
        <v>30</v>
      </c>
      <c r="G10">
        <v>25</v>
      </c>
      <c r="H10" s="2">
        <v>0.16666666666666699</v>
      </c>
      <c r="I10">
        <v>0.77400000000000002</v>
      </c>
      <c r="J10">
        <v>0.47200000000000003</v>
      </c>
    </row>
    <row r="11" spans="1:10" x14ac:dyDescent="0.2">
      <c r="A11" s="1" t="s">
        <v>10</v>
      </c>
      <c r="B11" s="1" t="s">
        <v>4</v>
      </c>
      <c r="C11" s="1" t="s">
        <v>18</v>
      </c>
      <c r="D11" s="1">
        <v>10</v>
      </c>
      <c r="E11">
        <v>5</v>
      </c>
      <c r="F11" s="1" t="s">
        <v>30</v>
      </c>
      <c r="G11">
        <v>25</v>
      </c>
      <c r="H11" s="2">
        <v>0.16666666666666699</v>
      </c>
      <c r="I11">
        <v>0.38600000000000001</v>
      </c>
      <c r="J11">
        <v>8.4000000000000019E-2</v>
      </c>
    </row>
    <row r="12" spans="1:10" x14ac:dyDescent="0.2">
      <c r="A12" s="1" t="s">
        <v>10</v>
      </c>
      <c r="B12" s="1" t="s">
        <v>5</v>
      </c>
      <c r="C12" s="1" t="s">
        <v>18</v>
      </c>
      <c r="D12" s="1">
        <v>10</v>
      </c>
      <c r="E12">
        <v>5</v>
      </c>
      <c r="F12" s="1" t="s">
        <v>30</v>
      </c>
      <c r="G12">
        <v>25</v>
      </c>
      <c r="H12" s="2">
        <v>0.16666666666666699</v>
      </c>
      <c r="I12">
        <v>0.374</v>
      </c>
      <c r="J12">
        <v>7.2000000000000008E-2</v>
      </c>
    </row>
    <row r="13" spans="1:10" x14ac:dyDescent="0.2">
      <c r="A13" s="1" t="s">
        <v>10</v>
      </c>
      <c r="B13" s="1" t="s">
        <v>6</v>
      </c>
      <c r="C13" s="1" t="s">
        <v>18</v>
      </c>
      <c r="D13" s="1">
        <v>10</v>
      </c>
      <c r="E13">
        <v>5</v>
      </c>
      <c r="F13" s="1" t="s">
        <v>30</v>
      </c>
      <c r="G13">
        <v>25</v>
      </c>
      <c r="H13" s="2">
        <v>0.16666666666666699</v>
      </c>
      <c r="I13">
        <v>0.378</v>
      </c>
      <c r="J13">
        <v>7.6000000000000012E-2</v>
      </c>
    </row>
    <row r="14" spans="1:10" x14ac:dyDescent="0.2">
      <c r="A14" t="s">
        <v>34</v>
      </c>
      <c r="H14" s="1"/>
      <c r="I14" s="3">
        <f>SUBTOTAL(101,Bradford_Assay___Lac[BA Value])</f>
        <v>0.55641666666666667</v>
      </c>
      <c r="J14" s="3">
        <f>SUBTOTAL(101,Bradford_Assay___Lac[BA Final Value])</f>
        <v>0.25441666666666668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27F1-D3A7-1B45-B4C0-E87AB46FEB1D}">
  <dimension ref="A1:A2"/>
  <sheetViews>
    <sheetView workbookViewId="0"/>
  </sheetViews>
  <sheetFormatPr baseColWidth="10" defaultRowHeight="16" x14ac:dyDescent="0.2"/>
  <cols>
    <col min="1" max="1" width="28.83203125" bestFit="1" customWidth="1"/>
  </cols>
  <sheetData>
    <row r="1" spans="1:1" x14ac:dyDescent="0.2">
      <c r="A1" t="s">
        <v>36</v>
      </c>
    </row>
    <row r="2" spans="1:1" x14ac:dyDescent="0.2">
      <c r="A2">
        <v>0.30199999999999999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9A921-634A-4649-9AF2-91132F70BF3D}">
  <dimension ref="A1:J17"/>
  <sheetViews>
    <sheetView tabSelected="1" workbookViewId="0">
      <selection activeCell="H7" sqref="H7"/>
    </sheetView>
  </sheetViews>
  <sheetFormatPr baseColWidth="10" defaultRowHeight="16" x14ac:dyDescent="0.2"/>
  <cols>
    <col min="1" max="1" width="7.1640625" bestFit="1" customWidth="1"/>
    <col min="2" max="2" width="11" bestFit="1" customWidth="1"/>
    <col min="3" max="3" width="11.33203125" bestFit="1" customWidth="1"/>
    <col min="4" max="4" width="16.5" hidden="1" customWidth="1"/>
    <col min="5" max="5" width="12" customWidth="1"/>
    <col min="6" max="6" width="7" bestFit="1" customWidth="1"/>
    <col min="7" max="7" width="17.83203125" bestFit="1" customWidth="1"/>
    <col min="8" max="8" width="15.5" bestFit="1" customWidth="1"/>
    <col min="9" max="9" width="11" bestFit="1" customWidth="1"/>
    <col min="10" max="10" width="15.33203125" bestFit="1" customWidth="1"/>
  </cols>
  <sheetData>
    <row r="1" spans="1:10" x14ac:dyDescent="0.2">
      <c r="A1" t="s">
        <v>0</v>
      </c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37</v>
      </c>
    </row>
    <row r="2" spans="1:10" x14ac:dyDescent="0.2">
      <c r="A2" s="1" t="s">
        <v>8</v>
      </c>
      <c r="B2" s="1" t="s">
        <v>1</v>
      </c>
      <c r="C2" s="1" t="s">
        <v>29</v>
      </c>
      <c r="D2" s="1"/>
      <c r="E2">
        <v>5</v>
      </c>
      <c r="F2" s="1" t="s">
        <v>30</v>
      </c>
      <c r="G2">
        <v>25</v>
      </c>
      <c r="H2" s="2">
        <v>0.16666666666666699</v>
      </c>
      <c r="I2" s="3">
        <v>0.38</v>
      </c>
      <c r="J2">
        <v>7.8000000000000014E-2</v>
      </c>
    </row>
    <row r="3" spans="1:10" x14ac:dyDescent="0.2">
      <c r="A3" s="1" t="s">
        <v>8</v>
      </c>
      <c r="B3" s="1" t="s">
        <v>2</v>
      </c>
      <c r="C3" s="1" t="s">
        <v>29</v>
      </c>
      <c r="D3" s="1"/>
      <c r="E3">
        <v>5</v>
      </c>
      <c r="F3" s="1" t="s">
        <v>30</v>
      </c>
      <c r="G3">
        <v>25</v>
      </c>
      <c r="H3" s="2">
        <v>0.16666666666666699</v>
      </c>
      <c r="I3" s="3">
        <v>0.39400000000000002</v>
      </c>
      <c r="J3">
        <v>9.2000000000000026E-2</v>
      </c>
    </row>
    <row r="4" spans="1:10" x14ac:dyDescent="0.2">
      <c r="A4" s="1" t="s">
        <v>8</v>
      </c>
      <c r="B4" s="1" t="s">
        <v>3</v>
      </c>
      <c r="C4" s="1" t="s">
        <v>29</v>
      </c>
      <c r="D4" s="1"/>
      <c r="E4">
        <v>5</v>
      </c>
      <c r="F4" s="1" t="s">
        <v>30</v>
      </c>
      <c r="G4">
        <v>25</v>
      </c>
      <c r="H4" s="2">
        <v>0.16666666666666699</v>
      </c>
      <c r="I4" s="3">
        <v>0.29599999999999999</v>
      </c>
      <c r="J4">
        <v>-6.0000000000000053E-3</v>
      </c>
    </row>
    <row r="5" spans="1:10" x14ac:dyDescent="0.2">
      <c r="A5" s="1" t="s">
        <v>9</v>
      </c>
      <c r="B5" s="1" t="s">
        <v>1</v>
      </c>
      <c r="C5" s="1" t="s">
        <v>29</v>
      </c>
      <c r="D5" s="1"/>
      <c r="E5">
        <v>10</v>
      </c>
      <c r="F5" s="1" t="s">
        <v>30</v>
      </c>
      <c r="G5">
        <v>20</v>
      </c>
      <c r="H5" s="2">
        <v>0.33333333333333298</v>
      </c>
      <c r="I5" s="3">
        <v>0.46100000000000002</v>
      </c>
      <c r="J5">
        <v>0.15900000000000003</v>
      </c>
    </row>
    <row r="6" spans="1:10" x14ac:dyDescent="0.2">
      <c r="A6" s="1" t="s">
        <v>9</v>
      </c>
      <c r="B6" s="1" t="s">
        <v>2</v>
      </c>
      <c r="C6" s="1" t="s">
        <v>29</v>
      </c>
      <c r="D6" s="1"/>
      <c r="E6">
        <v>10</v>
      </c>
      <c r="F6" s="1" t="s">
        <v>30</v>
      </c>
      <c r="G6">
        <v>20</v>
      </c>
      <c r="H6" s="2">
        <v>0.33333333333333298</v>
      </c>
      <c r="I6" s="3">
        <v>0.48</v>
      </c>
      <c r="J6">
        <v>0.17799999999999999</v>
      </c>
    </row>
    <row r="7" spans="1:10" x14ac:dyDescent="0.2">
      <c r="A7" s="1" t="s">
        <v>9</v>
      </c>
      <c r="B7" s="1" t="s">
        <v>3</v>
      </c>
      <c r="C7" s="1" t="s">
        <v>29</v>
      </c>
      <c r="D7" s="1"/>
      <c r="E7">
        <v>10</v>
      </c>
      <c r="F7" s="1" t="s">
        <v>30</v>
      </c>
      <c r="G7">
        <v>20</v>
      </c>
      <c r="H7" s="2">
        <v>0.33333333333333298</v>
      </c>
      <c r="I7" s="3">
        <v>0.47199999999999998</v>
      </c>
      <c r="J7">
        <v>0.16999999999999998</v>
      </c>
    </row>
    <row r="8" spans="1:10" x14ac:dyDescent="0.2">
      <c r="A8" s="1" t="s">
        <v>10</v>
      </c>
      <c r="B8" s="1" t="s">
        <v>1</v>
      </c>
      <c r="C8" s="1" t="s">
        <v>29</v>
      </c>
      <c r="D8" s="1"/>
      <c r="E8">
        <v>15</v>
      </c>
      <c r="F8" s="1" t="s">
        <v>30</v>
      </c>
      <c r="G8">
        <v>15</v>
      </c>
      <c r="H8" s="2">
        <v>0.5</v>
      </c>
      <c r="I8" s="3">
        <v>0.53600000000000003</v>
      </c>
      <c r="J8">
        <v>0.23400000000000004</v>
      </c>
    </row>
    <row r="9" spans="1:10" x14ac:dyDescent="0.2">
      <c r="A9" s="1" t="s">
        <v>10</v>
      </c>
      <c r="B9" s="1" t="s">
        <v>2</v>
      </c>
      <c r="C9" s="1" t="s">
        <v>29</v>
      </c>
      <c r="D9" s="1"/>
      <c r="E9">
        <v>15</v>
      </c>
      <c r="F9" s="1" t="s">
        <v>30</v>
      </c>
      <c r="G9">
        <v>15</v>
      </c>
      <c r="H9" s="2">
        <v>0.5</v>
      </c>
      <c r="I9" s="3">
        <v>0.55800000000000005</v>
      </c>
      <c r="J9">
        <v>0.25600000000000006</v>
      </c>
    </row>
    <row r="10" spans="1:10" x14ac:dyDescent="0.2">
      <c r="A10" s="1" t="s">
        <v>10</v>
      </c>
      <c r="B10" s="1" t="s">
        <v>3</v>
      </c>
      <c r="C10" s="1" t="s">
        <v>29</v>
      </c>
      <c r="D10" s="1"/>
      <c r="E10">
        <v>15</v>
      </c>
      <c r="F10" s="1" t="s">
        <v>30</v>
      </c>
      <c r="G10">
        <v>15</v>
      </c>
      <c r="H10" s="2">
        <v>0.5</v>
      </c>
      <c r="I10" s="3">
        <v>0.54300000000000004</v>
      </c>
      <c r="J10">
        <v>0.24100000000000005</v>
      </c>
    </row>
    <row r="11" spans="1:10" x14ac:dyDescent="0.2">
      <c r="A11" s="1" t="s">
        <v>11</v>
      </c>
      <c r="B11" s="1" t="s">
        <v>1</v>
      </c>
      <c r="C11" s="1" t="s">
        <v>29</v>
      </c>
      <c r="D11" s="1"/>
      <c r="E11">
        <v>20</v>
      </c>
      <c r="F11" s="1" t="s">
        <v>30</v>
      </c>
      <c r="G11">
        <v>10</v>
      </c>
      <c r="H11" s="2">
        <v>0.66666666666666696</v>
      </c>
      <c r="I11" s="3">
        <v>0.57499999999999996</v>
      </c>
      <c r="J11">
        <v>0.27299999999999996</v>
      </c>
    </row>
    <row r="12" spans="1:10" x14ac:dyDescent="0.2">
      <c r="A12" s="1" t="s">
        <v>11</v>
      </c>
      <c r="B12" s="1" t="s">
        <v>2</v>
      </c>
      <c r="C12" s="1" t="s">
        <v>29</v>
      </c>
      <c r="D12" s="1"/>
      <c r="E12">
        <v>20</v>
      </c>
      <c r="F12" s="1" t="s">
        <v>30</v>
      </c>
      <c r="G12">
        <v>10</v>
      </c>
      <c r="H12" s="2">
        <v>0.66666666666666696</v>
      </c>
      <c r="I12" s="3">
        <v>0.60499999999999998</v>
      </c>
      <c r="J12">
        <v>0.30299999999999999</v>
      </c>
    </row>
    <row r="13" spans="1:10" x14ac:dyDescent="0.2">
      <c r="A13" s="1" t="s">
        <v>11</v>
      </c>
      <c r="B13" s="1" t="s">
        <v>3</v>
      </c>
      <c r="C13" s="1" t="s">
        <v>29</v>
      </c>
      <c r="D13" s="1"/>
      <c r="E13">
        <v>20</v>
      </c>
      <c r="F13" s="1" t="s">
        <v>30</v>
      </c>
      <c r="G13">
        <v>10</v>
      </c>
      <c r="H13" s="2">
        <v>0.66666666666666696</v>
      </c>
      <c r="I13" s="3">
        <v>0.58599999999999997</v>
      </c>
      <c r="J13">
        <v>0.28399999999999997</v>
      </c>
    </row>
    <row r="14" spans="1:10" x14ac:dyDescent="0.2">
      <c r="A14" s="1" t="s">
        <v>12</v>
      </c>
      <c r="B14" s="1" t="s">
        <v>1</v>
      </c>
      <c r="C14" s="1" t="s">
        <v>29</v>
      </c>
      <c r="D14" s="1"/>
      <c r="E14">
        <v>30</v>
      </c>
      <c r="F14" s="1" t="s">
        <v>30</v>
      </c>
      <c r="G14">
        <v>0</v>
      </c>
      <c r="H14" s="2">
        <v>1</v>
      </c>
      <c r="I14" s="3">
        <v>0.63100000000000001</v>
      </c>
      <c r="J14">
        <v>0.32900000000000001</v>
      </c>
    </row>
    <row r="15" spans="1:10" x14ac:dyDescent="0.2">
      <c r="A15" s="1" t="s">
        <v>12</v>
      </c>
      <c r="B15" s="1" t="s">
        <v>2</v>
      </c>
      <c r="C15" s="1" t="s">
        <v>29</v>
      </c>
      <c r="D15" s="1"/>
      <c r="E15">
        <v>30</v>
      </c>
      <c r="F15" s="1" t="s">
        <v>30</v>
      </c>
      <c r="G15">
        <v>0</v>
      </c>
      <c r="H15" s="2">
        <v>1</v>
      </c>
      <c r="I15" s="3">
        <v>0.63900000000000001</v>
      </c>
      <c r="J15">
        <v>0.33700000000000002</v>
      </c>
    </row>
    <row r="16" spans="1:10" x14ac:dyDescent="0.2">
      <c r="A16" s="1" t="s">
        <v>12</v>
      </c>
      <c r="B16" s="1" t="s">
        <v>3</v>
      </c>
      <c r="C16" s="1" t="s">
        <v>29</v>
      </c>
      <c r="D16" s="1"/>
      <c r="E16">
        <v>30</v>
      </c>
      <c r="F16" s="1" t="s">
        <v>30</v>
      </c>
      <c r="G16">
        <v>0</v>
      </c>
      <c r="H16" s="2">
        <v>1</v>
      </c>
      <c r="I16" s="3">
        <v>0.621</v>
      </c>
      <c r="J16">
        <v>0.31900000000000001</v>
      </c>
    </row>
    <row r="17" spans="1:10" x14ac:dyDescent="0.2">
      <c r="A17" t="s">
        <v>34</v>
      </c>
      <c r="H17" s="1"/>
      <c r="I17" s="3">
        <f>SUBTOTAL(101,Bradford_Assay___BSA[BA Value])</f>
        <v>0.51846666666666674</v>
      </c>
      <c r="J17" s="3">
        <f>SUBTOTAL(101,Bradford_Assay___BSA[Final BA Value])</f>
        <v>0.2164666666666667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98839-C2FA-D34C-9084-FDCD70561CA1}">
  <dimension ref="A1:H31"/>
  <sheetViews>
    <sheetView workbookViewId="0">
      <selection activeCell="F8" sqref="F8"/>
    </sheetView>
  </sheetViews>
  <sheetFormatPr baseColWidth="10" defaultRowHeight="16" x14ac:dyDescent="0.2"/>
  <cols>
    <col min="1" max="1" width="7.1640625" bestFit="1" customWidth="1"/>
    <col min="2" max="2" width="11" bestFit="1" customWidth="1"/>
    <col min="3" max="3" width="11.33203125" bestFit="1" customWidth="1"/>
    <col min="4" max="4" width="16.5" bestFit="1" customWidth="1"/>
    <col min="5" max="5" width="22.33203125" bestFit="1" customWidth="1"/>
    <col min="6" max="6" width="7" bestFit="1" customWidth="1"/>
    <col min="7" max="7" width="17.83203125" bestFit="1" customWidth="1"/>
    <col min="8" max="8" width="15.5" bestFit="1" customWidth="1"/>
    <col min="9" max="11" width="11.5" bestFit="1" customWidth="1"/>
    <col min="12" max="14" width="13.1640625" bestFit="1" customWidth="1"/>
  </cols>
  <sheetData>
    <row r="1" spans="1:8" x14ac:dyDescent="0.2">
      <c r="A1" t="s">
        <v>0</v>
      </c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</row>
    <row r="2" spans="1:8" x14ac:dyDescent="0.2">
      <c r="A2" s="1" t="s">
        <v>7</v>
      </c>
      <c r="B2" s="1" t="s">
        <v>1</v>
      </c>
      <c r="C2" s="1" t="s">
        <v>29</v>
      </c>
      <c r="D2" s="1"/>
      <c r="E2">
        <v>0</v>
      </c>
      <c r="F2" s="1" t="s">
        <v>30</v>
      </c>
      <c r="G2">
        <v>30</v>
      </c>
      <c r="H2">
        <v>0</v>
      </c>
    </row>
    <row r="3" spans="1:8" x14ac:dyDescent="0.2">
      <c r="A3" s="1" t="s">
        <v>7</v>
      </c>
      <c r="B3" s="1" t="s">
        <v>2</v>
      </c>
      <c r="C3" s="1" t="s">
        <v>29</v>
      </c>
      <c r="D3" s="1"/>
      <c r="E3">
        <v>0</v>
      </c>
      <c r="F3" s="1" t="s">
        <v>30</v>
      </c>
      <c r="G3">
        <v>30</v>
      </c>
      <c r="H3">
        <v>0</v>
      </c>
    </row>
    <row r="4" spans="1:8" x14ac:dyDescent="0.2">
      <c r="A4" s="1" t="s">
        <v>7</v>
      </c>
      <c r="B4" s="1" t="s">
        <v>3</v>
      </c>
      <c r="C4" s="1" t="s">
        <v>29</v>
      </c>
      <c r="D4" s="1"/>
      <c r="E4">
        <v>0</v>
      </c>
      <c r="F4" s="1" t="s">
        <v>30</v>
      </c>
      <c r="G4">
        <v>30</v>
      </c>
      <c r="H4">
        <v>0</v>
      </c>
    </row>
    <row r="5" spans="1:8" x14ac:dyDescent="0.2">
      <c r="A5" s="1" t="s">
        <v>7</v>
      </c>
      <c r="B5" s="1" t="s">
        <v>4</v>
      </c>
      <c r="C5" s="1" t="s">
        <v>17</v>
      </c>
      <c r="D5" s="1" t="s">
        <v>31</v>
      </c>
      <c r="E5">
        <v>5</v>
      </c>
      <c r="F5" s="1" t="s">
        <v>32</v>
      </c>
      <c r="G5">
        <v>25</v>
      </c>
      <c r="H5">
        <v>0.16666666666666699</v>
      </c>
    </row>
    <row r="6" spans="1:8" x14ac:dyDescent="0.2">
      <c r="A6" s="1" t="s">
        <v>7</v>
      </c>
      <c r="B6" s="1" t="s">
        <v>5</v>
      </c>
      <c r="C6" s="1" t="s">
        <v>17</v>
      </c>
      <c r="D6" s="1" t="s">
        <v>31</v>
      </c>
      <c r="E6">
        <v>5</v>
      </c>
      <c r="F6" s="1" t="s">
        <v>32</v>
      </c>
      <c r="G6">
        <v>25</v>
      </c>
      <c r="H6">
        <v>0.16666666666666699</v>
      </c>
    </row>
    <row r="7" spans="1:8" x14ac:dyDescent="0.2">
      <c r="A7" s="1" t="s">
        <v>7</v>
      </c>
      <c r="B7" s="1" t="s">
        <v>6</v>
      </c>
      <c r="C7" s="1" t="s">
        <v>17</v>
      </c>
      <c r="D7" s="1" t="s">
        <v>31</v>
      </c>
      <c r="E7">
        <v>5</v>
      </c>
      <c r="F7" s="1" t="s">
        <v>32</v>
      </c>
      <c r="G7">
        <v>25</v>
      </c>
      <c r="H7">
        <v>0.16666666666666699</v>
      </c>
    </row>
    <row r="8" spans="1:8" x14ac:dyDescent="0.2">
      <c r="A8" s="1" t="s">
        <v>8</v>
      </c>
      <c r="B8" s="1" t="s">
        <v>1</v>
      </c>
      <c r="C8" s="1" t="s">
        <v>29</v>
      </c>
      <c r="D8" s="1"/>
      <c r="E8">
        <v>5</v>
      </c>
      <c r="F8" s="1" t="s">
        <v>30</v>
      </c>
      <c r="G8">
        <v>25</v>
      </c>
      <c r="H8">
        <v>0.16666666666666699</v>
      </c>
    </row>
    <row r="9" spans="1:8" x14ac:dyDescent="0.2">
      <c r="A9" s="1" t="s">
        <v>8</v>
      </c>
      <c r="B9" s="1" t="s">
        <v>2</v>
      </c>
      <c r="C9" s="1" t="s">
        <v>29</v>
      </c>
      <c r="D9" s="1"/>
      <c r="E9">
        <v>5</v>
      </c>
      <c r="F9" s="1" t="s">
        <v>30</v>
      </c>
      <c r="G9">
        <v>25</v>
      </c>
      <c r="H9">
        <v>0.16666666666666699</v>
      </c>
    </row>
    <row r="10" spans="1:8" x14ac:dyDescent="0.2">
      <c r="A10" s="1" t="s">
        <v>8</v>
      </c>
      <c r="B10" s="1" t="s">
        <v>3</v>
      </c>
      <c r="C10" s="1" t="s">
        <v>29</v>
      </c>
      <c r="D10" s="1"/>
      <c r="E10">
        <v>5</v>
      </c>
      <c r="F10" s="1" t="s">
        <v>30</v>
      </c>
      <c r="G10">
        <v>25</v>
      </c>
      <c r="H10">
        <v>0.16666666666666699</v>
      </c>
    </row>
    <row r="11" spans="1:8" x14ac:dyDescent="0.2">
      <c r="A11" s="1" t="s">
        <v>8</v>
      </c>
      <c r="B11" s="1" t="s">
        <v>4</v>
      </c>
      <c r="C11" s="1" t="s">
        <v>17</v>
      </c>
      <c r="D11" s="1" t="s">
        <v>33</v>
      </c>
      <c r="E11">
        <v>5</v>
      </c>
      <c r="F11" s="1" t="s">
        <v>30</v>
      </c>
      <c r="G11">
        <v>25</v>
      </c>
      <c r="H11">
        <v>0.16666666666666699</v>
      </c>
    </row>
    <row r="12" spans="1:8" x14ac:dyDescent="0.2">
      <c r="A12" s="1" t="s">
        <v>8</v>
      </c>
      <c r="B12" s="1" t="s">
        <v>5</v>
      </c>
      <c r="C12" s="1" t="s">
        <v>17</v>
      </c>
      <c r="D12" s="1" t="s">
        <v>33</v>
      </c>
      <c r="E12">
        <v>5</v>
      </c>
      <c r="F12" s="1" t="s">
        <v>30</v>
      </c>
      <c r="G12">
        <v>25</v>
      </c>
      <c r="H12">
        <v>0.16666666666666699</v>
      </c>
    </row>
    <row r="13" spans="1:8" x14ac:dyDescent="0.2">
      <c r="A13" s="1" t="s">
        <v>8</v>
      </c>
      <c r="B13" s="1" t="s">
        <v>6</v>
      </c>
      <c r="C13" s="1" t="s">
        <v>17</v>
      </c>
      <c r="D13" s="1" t="s">
        <v>33</v>
      </c>
      <c r="E13">
        <v>5</v>
      </c>
      <c r="F13" s="1" t="s">
        <v>30</v>
      </c>
      <c r="G13">
        <v>25</v>
      </c>
      <c r="H13">
        <v>0.16666666666666699</v>
      </c>
    </row>
    <row r="14" spans="1:8" x14ac:dyDescent="0.2">
      <c r="A14" s="1" t="s">
        <v>9</v>
      </c>
      <c r="B14" s="1" t="s">
        <v>1</v>
      </c>
      <c r="C14" s="1" t="s">
        <v>29</v>
      </c>
      <c r="D14" s="1"/>
      <c r="E14">
        <v>10</v>
      </c>
      <c r="F14" s="1" t="s">
        <v>30</v>
      </c>
      <c r="G14">
        <v>20</v>
      </c>
      <c r="H14">
        <v>0.33333333333333298</v>
      </c>
    </row>
    <row r="15" spans="1:8" x14ac:dyDescent="0.2">
      <c r="A15" s="1" t="s">
        <v>9</v>
      </c>
      <c r="B15" s="1" t="s">
        <v>2</v>
      </c>
      <c r="C15" s="1" t="s">
        <v>29</v>
      </c>
      <c r="D15" s="1"/>
      <c r="E15">
        <v>10</v>
      </c>
      <c r="F15" s="1" t="s">
        <v>30</v>
      </c>
      <c r="G15">
        <v>20</v>
      </c>
      <c r="H15">
        <v>0.33333333333333298</v>
      </c>
    </row>
    <row r="16" spans="1:8" x14ac:dyDescent="0.2">
      <c r="A16" s="1" t="s">
        <v>9</v>
      </c>
      <c r="B16" s="1" t="s">
        <v>3</v>
      </c>
      <c r="C16" s="1" t="s">
        <v>29</v>
      </c>
      <c r="D16" s="1"/>
      <c r="E16">
        <v>10</v>
      </c>
      <c r="F16" s="1" t="s">
        <v>30</v>
      </c>
      <c r="G16">
        <v>20</v>
      </c>
      <c r="H16">
        <v>0.33333333333333298</v>
      </c>
    </row>
    <row r="17" spans="1:8" x14ac:dyDescent="0.2">
      <c r="A17" s="1" t="s">
        <v>9</v>
      </c>
      <c r="B17" s="1" t="s">
        <v>4</v>
      </c>
      <c r="C17" s="1" t="s">
        <v>18</v>
      </c>
      <c r="D17" s="1" t="s">
        <v>31</v>
      </c>
      <c r="E17">
        <v>5</v>
      </c>
      <c r="F17" s="1" t="s">
        <v>30</v>
      </c>
      <c r="G17">
        <v>25</v>
      </c>
      <c r="H17">
        <v>0.16666666666666699</v>
      </c>
    </row>
    <row r="18" spans="1:8" x14ac:dyDescent="0.2">
      <c r="A18" s="1" t="s">
        <v>9</v>
      </c>
      <c r="B18" s="1" t="s">
        <v>5</v>
      </c>
      <c r="C18" s="1" t="s">
        <v>18</v>
      </c>
      <c r="D18" s="1" t="s">
        <v>31</v>
      </c>
      <c r="E18">
        <v>5</v>
      </c>
      <c r="F18" s="1" t="s">
        <v>30</v>
      </c>
      <c r="G18">
        <v>25</v>
      </c>
      <c r="H18">
        <v>0.16666666666666699</v>
      </c>
    </row>
    <row r="19" spans="1:8" x14ac:dyDescent="0.2">
      <c r="A19" s="1" t="s">
        <v>9</v>
      </c>
      <c r="B19" s="1" t="s">
        <v>6</v>
      </c>
      <c r="C19" s="1" t="s">
        <v>18</v>
      </c>
      <c r="D19" s="1" t="s">
        <v>31</v>
      </c>
      <c r="E19">
        <v>5</v>
      </c>
      <c r="F19" s="1" t="s">
        <v>30</v>
      </c>
      <c r="G19">
        <v>25</v>
      </c>
      <c r="H19">
        <v>0.16666666666666699</v>
      </c>
    </row>
    <row r="20" spans="1:8" x14ac:dyDescent="0.2">
      <c r="A20" s="1" t="s">
        <v>10</v>
      </c>
      <c r="B20" s="1" t="s">
        <v>1</v>
      </c>
      <c r="C20" s="1" t="s">
        <v>29</v>
      </c>
      <c r="D20" s="1"/>
      <c r="E20">
        <v>15</v>
      </c>
      <c r="F20" s="1" t="s">
        <v>30</v>
      </c>
      <c r="G20">
        <v>15</v>
      </c>
      <c r="H20">
        <v>0.5</v>
      </c>
    </row>
    <row r="21" spans="1:8" x14ac:dyDescent="0.2">
      <c r="A21" s="1" t="s">
        <v>10</v>
      </c>
      <c r="B21" s="1" t="s">
        <v>2</v>
      </c>
      <c r="C21" s="1" t="s">
        <v>29</v>
      </c>
      <c r="D21" s="1"/>
      <c r="E21">
        <v>15</v>
      </c>
      <c r="F21" s="1" t="s">
        <v>30</v>
      </c>
      <c r="G21">
        <v>15</v>
      </c>
      <c r="H21">
        <v>0.5</v>
      </c>
    </row>
    <row r="22" spans="1:8" x14ac:dyDescent="0.2">
      <c r="A22" s="1" t="s">
        <v>10</v>
      </c>
      <c r="B22" s="1" t="s">
        <v>3</v>
      </c>
      <c r="C22" s="1" t="s">
        <v>29</v>
      </c>
      <c r="D22" s="1"/>
      <c r="E22">
        <v>15</v>
      </c>
      <c r="F22" s="1" t="s">
        <v>30</v>
      </c>
      <c r="G22">
        <v>15</v>
      </c>
      <c r="H22">
        <v>0.5</v>
      </c>
    </row>
    <row r="23" spans="1:8" x14ac:dyDescent="0.2">
      <c r="A23" s="1" t="s">
        <v>10</v>
      </c>
      <c r="B23" s="1" t="s">
        <v>4</v>
      </c>
      <c r="C23" s="1" t="s">
        <v>18</v>
      </c>
      <c r="D23" s="1" t="s">
        <v>33</v>
      </c>
      <c r="E23">
        <v>5</v>
      </c>
      <c r="F23" s="1" t="s">
        <v>30</v>
      </c>
      <c r="G23">
        <v>25</v>
      </c>
      <c r="H23">
        <v>0.16666666666666699</v>
      </c>
    </row>
    <row r="24" spans="1:8" x14ac:dyDescent="0.2">
      <c r="A24" s="1" t="s">
        <v>10</v>
      </c>
      <c r="B24" s="1" t="s">
        <v>5</v>
      </c>
      <c r="C24" s="1" t="s">
        <v>18</v>
      </c>
      <c r="D24" s="1" t="s">
        <v>33</v>
      </c>
      <c r="E24">
        <v>5</v>
      </c>
      <c r="F24" s="1" t="s">
        <v>30</v>
      </c>
      <c r="G24">
        <v>25</v>
      </c>
      <c r="H24">
        <v>0.16666666666666699</v>
      </c>
    </row>
    <row r="25" spans="1:8" x14ac:dyDescent="0.2">
      <c r="A25" s="1" t="s">
        <v>10</v>
      </c>
      <c r="B25" s="1" t="s">
        <v>6</v>
      </c>
      <c r="C25" s="1" t="s">
        <v>18</v>
      </c>
      <c r="D25" s="1" t="s">
        <v>33</v>
      </c>
      <c r="E25">
        <v>5</v>
      </c>
      <c r="F25" s="1" t="s">
        <v>30</v>
      </c>
      <c r="G25">
        <v>25</v>
      </c>
      <c r="H25">
        <v>0.16666666666666699</v>
      </c>
    </row>
    <row r="26" spans="1:8" x14ac:dyDescent="0.2">
      <c r="A26" s="1" t="s">
        <v>11</v>
      </c>
      <c r="B26" s="1" t="s">
        <v>1</v>
      </c>
      <c r="C26" s="1" t="s">
        <v>29</v>
      </c>
      <c r="D26" s="1"/>
      <c r="E26">
        <v>20</v>
      </c>
      <c r="F26" s="1" t="s">
        <v>30</v>
      </c>
      <c r="G26">
        <v>10</v>
      </c>
      <c r="H26">
        <v>0.66666666666666696</v>
      </c>
    </row>
    <row r="27" spans="1:8" x14ac:dyDescent="0.2">
      <c r="A27" s="1" t="s">
        <v>11</v>
      </c>
      <c r="B27" s="1" t="s">
        <v>2</v>
      </c>
      <c r="C27" s="1" t="s">
        <v>29</v>
      </c>
      <c r="D27" s="1"/>
      <c r="E27">
        <v>20</v>
      </c>
      <c r="F27" s="1" t="s">
        <v>30</v>
      </c>
      <c r="G27">
        <v>10</v>
      </c>
      <c r="H27">
        <v>0.66666666666666696</v>
      </c>
    </row>
    <row r="28" spans="1:8" x14ac:dyDescent="0.2">
      <c r="A28" s="1" t="s">
        <v>11</v>
      </c>
      <c r="B28" s="1" t="s">
        <v>3</v>
      </c>
      <c r="C28" s="1" t="s">
        <v>29</v>
      </c>
      <c r="D28" s="1"/>
      <c r="E28">
        <v>20</v>
      </c>
      <c r="F28" s="1" t="s">
        <v>30</v>
      </c>
      <c r="G28">
        <v>10</v>
      </c>
      <c r="H28">
        <v>0.66666666666666696</v>
      </c>
    </row>
    <row r="29" spans="1:8" x14ac:dyDescent="0.2">
      <c r="A29" s="1" t="s">
        <v>12</v>
      </c>
      <c r="B29" s="1" t="s">
        <v>1</v>
      </c>
      <c r="C29" s="1" t="s">
        <v>29</v>
      </c>
      <c r="D29" s="1"/>
      <c r="E29">
        <v>30</v>
      </c>
      <c r="F29" s="1" t="s">
        <v>30</v>
      </c>
      <c r="G29">
        <v>0</v>
      </c>
      <c r="H29">
        <v>1</v>
      </c>
    </row>
    <row r="30" spans="1:8" x14ac:dyDescent="0.2">
      <c r="A30" s="1" t="s">
        <v>12</v>
      </c>
      <c r="B30" s="1" t="s">
        <v>2</v>
      </c>
      <c r="C30" s="1" t="s">
        <v>29</v>
      </c>
      <c r="D30" s="1"/>
      <c r="E30">
        <v>30</v>
      </c>
      <c r="F30" s="1" t="s">
        <v>30</v>
      </c>
      <c r="G30">
        <v>0</v>
      </c>
      <c r="H30">
        <v>1</v>
      </c>
    </row>
    <row r="31" spans="1:8" x14ac:dyDescent="0.2">
      <c r="A31" s="1" t="s">
        <v>12</v>
      </c>
      <c r="B31" s="1" t="s">
        <v>3</v>
      </c>
      <c r="C31" s="1" t="s">
        <v>29</v>
      </c>
      <c r="D31" s="1"/>
      <c r="E31">
        <v>30</v>
      </c>
      <c r="F31" s="1" t="s">
        <v>30</v>
      </c>
      <c r="G31">
        <v>0</v>
      </c>
      <c r="H31"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6D2DB-2E6E-3344-909B-F0632E0C6FE5}">
  <dimension ref="A1:E3"/>
  <sheetViews>
    <sheetView workbookViewId="0">
      <selection activeCell="O7" sqref="O7"/>
    </sheetView>
  </sheetViews>
  <sheetFormatPr baseColWidth="10" defaultRowHeight="16" x14ac:dyDescent="0.2"/>
  <cols>
    <col min="1" max="1" width="9.83203125" bestFit="1" customWidth="1"/>
    <col min="2" max="2" width="0" hidden="1" customWidth="1"/>
    <col min="3" max="3" width="16" hidden="1" customWidth="1"/>
    <col min="4" max="4" width="21" customWidth="1"/>
    <col min="5" max="5" width="25" bestFit="1" customWidth="1"/>
    <col min="6" max="6" width="9.33203125" bestFit="1" customWidth="1"/>
  </cols>
  <sheetData>
    <row r="1" spans="1:5" x14ac:dyDescent="0.2">
      <c r="A1" t="s">
        <v>13</v>
      </c>
      <c r="B1" t="s">
        <v>15</v>
      </c>
      <c r="C1" t="s">
        <v>16</v>
      </c>
      <c r="D1" t="s">
        <v>19</v>
      </c>
      <c r="E1" t="s">
        <v>14</v>
      </c>
    </row>
    <row r="2" spans="1:5" x14ac:dyDescent="0.2">
      <c r="A2" s="1" t="s">
        <v>17</v>
      </c>
      <c r="B2">
        <v>3</v>
      </c>
      <c r="C2">
        <v>1425</v>
      </c>
      <c r="D2">
        <v>192.89099999999999</v>
      </c>
      <c r="E2">
        <v>1.8680000000000001</v>
      </c>
    </row>
    <row r="3" spans="1:5" x14ac:dyDescent="0.2">
      <c r="A3" s="1" t="s">
        <v>18</v>
      </c>
      <c r="B3">
        <v>3</v>
      </c>
      <c r="C3">
        <v>1425</v>
      </c>
      <c r="D3">
        <v>40.890999999999998</v>
      </c>
      <c r="E3">
        <v>0.39600000000000002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F371F-3225-0D48-BAD1-7BA0DE5AFEF9}">
  <dimension ref="A1:C37"/>
  <sheetViews>
    <sheetView workbookViewId="0">
      <selection activeCell="F8" sqref="F8"/>
    </sheetView>
  </sheetViews>
  <sheetFormatPr baseColWidth="10" defaultRowHeight="16" x14ac:dyDescent="0.2"/>
  <cols>
    <col min="1" max="1" width="7.1640625" bestFit="1" customWidth="1"/>
    <col min="2" max="2" width="11" bestFit="1" customWidth="1"/>
    <col min="3" max="3" width="8.33203125" bestFit="1" customWidth="1"/>
    <col min="4" max="12" width="11.5" bestFit="1" customWidth="1"/>
    <col min="13" max="15" width="12.5" bestFit="1" customWidth="1"/>
  </cols>
  <sheetData>
    <row r="1" spans="1:3" x14ac:dyDescent="0.2">
      <c r="A1" t="s">
        <v>0</v>
      </c>
      <c r="B1" t="s">
        <v>20</v>
      </c>
      <c r="C1" t="s">
        <v>21</v>
      </c>
    </row>
    <row r="2" spans="1:3" x14ac:dyDescent="0.2">
      <c r="A2" s="1" t="s">
        <v>7</v>
      </c>
      <c r="B2" s="1" t="s">
        <v>1</v>
      </c>
      <c r="C2">
        <v>0.30199999999999999</v>
      </c>
    </row>
    <row r="3" spans="1:3" x14ac:dyDescent="0.2">
      <c r="A3" s="1" t="s">
        <v>7</v>
      </c>
      <c r="B3" s="1" t="s">
        <v>2</v>
      </c>
      <c r="C3">
        <v>0.30499999999999999</v>
      </c>
    </row>
    <row r="4" spans="1:3" x14ac:dyDescent="0.2">
      <c r="A4" s="1" t="s">
        <v>7</v>
      </c>
      <c r="B4" s="1" t="s">
        <v>3</v>
      </c>
      <c r="C4">
        <v>0.29899999999999999</v>
      </c>
    </row>
    <row r="5" spans="1:3" x14ac:dyDescent="0.2">
      <c r="A5" s="1" t="s">
        <v>7</v>
      </c>
      <c r="B5" s="1" t="s">
        <v>4</v>
      </c>
      <c r="C5">
        <v>0.68799999999999994</v>
      </c>
    </row>
    <row r="6" spans="1:3" x14ac:dyDescent="0.2">
      <c r="A6" s="1" t="s">
        <v>7</v>
      </c>
      <c r="B6" s="1" t="s">
        <v>5</v>
      </c>
      <c r="C6">
        <v>0.72799999999999998</v>
      </c>
    </row>
    <row r="7" spans="1:3" x14ac:dyDescent="0.2">
      <c r="A7" s="1" t="s">
        <v>7</v>
      </c>
      <c r="B7" s="1" t="s">
        <v>6</v>
      </c>
      <c r="C7">
        <v>0.72099999999999997</v>
      </c>
    </row>
    <row r="8" spans="1:3" x14ac:dyDescent="0.2">
      <c r="A8" s="1" t="s">
        <v>8</v>
      </c>
      <c r="B8" s="1" t="s">
        <v>1</v>
      </c>
      <c r="C8">
        <v>0.38</v>
      </c>
    </row>
    <row r="9" spans="1:3" x14ac:dyDescent="0.2">
      <c r="A9" s="1" t="s">
        <v>8</v>
      </c>
      <c r="B9" s="1" t="s">
        <v>2</v>
      </c>
      <c r="C9">
        <v>0.39400000000000002</v>
      </c>
    </row>
    <row r="10" spans="1:3" x14ac:dyDescent="0.2">
      <c r="A10" s="1" t="s">
        <v>8</v>
      </c>
      <c r="B10" s="1" t="s">
        <v>3</v>
      </c>
      <c r="C10">
        <v>0.29599999999999999</v>
      </c>
    </row>
    <row r="11" spans="1:3" x14ac:dyDescent="0.2">
      <c r="A11" s="1" t="s">
        <v>8</v>
      </c>
      <c r="B11" s="1" t="s">
        <v>4</v>
      </c>
      <c r="C11">
        <v>0.36299999999999999</v>
      </c>
    </row>
    <row r="12" spans="1:3" x14ac:dyDescent="0.2">
      <c r="A12" s="1" t="s">
        <v>8</v>
      </c>
      <c r="B12" s="1" t="s">
        <v>5</v>
      </c>
      <c r="C12">
        <v>0.371</v>
      </c>
    </row>
    <row r="13" spans="1:3" x14ac:dyDescent="0.2">
      <c r="A13" s="1" t="s">
        <v>8</v>
      </c>
      <c r="B13" s="1" t="s">
        <v>6</v>
      </c>
      <c r="C13">
        <v>0.36799999999999999</v>
      </c>
    </row>
    <row r="14" spans="1:3" x14ac:dyDescent="0.2">
      <c r="A14" s="1" t="s">
        <v>9</v>
      </c>
      <c r="B14" s="1" t="s">
        <v>1</v>
      </c>
      <c r="C14">
        <v>0.46100000000000002</v>
      </c>
    </row>
    <row r="15" spans="1:3" x14ac:dyDescent="0.2">
      <c r="A15" s="1" t="s">
        <v>9</v>
      </c>
      <c r="B15" s="1" t="s">
        <v>2</v>
      </c>
      <c r="C15">
        <v>0.48</v>
      </c>
    </row>
    <row r="16" spans="1:3" x14ac:dyDescent="0.2">
      <c r="A16" s="1" t="s">
        <v>9</v>
      </c>
      <c r="B16" s="1" t="s">
        <v>3</v>
      </c>
      <c r="C16">
        <v>0.47199999999999998</v>
      </c>
    </row>
    <row r="17" spans="1:3" x14ac:dyDescent="0.2">
      <c r="A17" s="1" t="s">
        <v>9</v>
      </c>
      <c r="B17" s="1" t="s">
        <v>4</v>
      </c>
      <c r="C17">
        <v>0.72799999999999998</v>
      </c>
    </row>
    <row r="18" spans="1:3" x14ac:dyDescent="0.2">
      <c r="A18" s="1" t="s">
        <v>9</v>
      </c>
      <c r="B18" s="1" t="s">
        <v>5</v>
      </c>
      <c r="C18">
        <v>0.79800000000000004</v>
      </c>
    </row>
    <row r="19" spans="1:3" x14ac:dyDescent="0.2">
      <c r="A19" s="1" t="s">
        <v>9</v>
      </c>
      <c r="B19" s="1" t="s">
        <v>6</v>
      </c>
      <c r="C19">
        <v>0.77400000000000002</v>
      </c>
    </row>
    <row r="20" spans="1:3" x14ac:dyDescent="0.2">
      <c r="A20" s="1" t="s">
        <v>10</v>
      </c>
      <c r="B20" s="1" t="s">
        <v>1</v>
      </c>
      <c r="C20">
        <v>0.53600000000000003</v>
      </c>
    </row>
    <row r="21" spans="1:3" x14ac:dyDescent="0.2">
      <c r="A21" s="1" t="s">
        <v>10</v>
      </c>
      <c r="B21" s="1" t="s">
        <v>2</v>
      </c>
      <c r="C21">
        <v>0.55800000000000005</v>
      </c>
    </row>
    <row r="22" spans="1:3" x14ac:dyDescent="0.2">
      <c r="A22" s="1" t="s">
        <v>10</v>
      </c>
      <c r="B22" s="1" t="s">
        <v>3</v>
      </c>
      <c r="C22">
        <v>0.54300000000000004</v>
      </c>
    </row>
    <row r="23" spans="1:3" x14ac:dyDescent="0.2">
      <c r="A23" s="1" t="s">
        <v>10</v>
      </c>
      <c r="B23" s="1" t="s">
        <v>4</v>
      </c>
      <c r="C23">
        <v>0.38600000000000001</v>
      </c>
    </row>
    <row r="24" spans="1:3" x14ac:dyDescent="0.2">
      <c r="A24" s="1" t="s">
        <v>10</v>
      </c>
      <c r="B24" s="1" t="s">
        <v>5</v>
      </c>
      <c r="C24">
        <v>0.374</v>
      </c>
    </row>
    <row r="25" spans="1:3" x14ac:dyDescent="0.2">
      <c r="A25" s="1" t="s">
        <v>10</v>
      </c>
      <c r="B25" s="1" t="s">
        <v>6</v>
      </c>
      <c r="C25">
        <v>0.378</v>
      </c>
    </row>
    <row r="26" spans="1:3" x14ac:dyDescent="0.2">
      <c r="A26" s="1" t="s">
        <v>11</v>
      </c>
      <c r="B26" s="1" t="s">
        <v>1</v>
      </c>
      <c r="C26">
        <v>0.57499999999999996</v>
      </c>
    </row>
    <row r="27" spans="1:3" x14ac:dyDescent="0.2">
      <c r="A27" s="1" t="s">
        <v>11</v>
      </c>
      <c r="B27" s="1" t="s">
        <v>2</v>
      </c>
      <c r="C27">
        <v>0.60499999999999998</v>
      </c>
    </row>
    <row r="28" spans="1:3" x14ac:dyDescent="0.2">
      <c r="A28" s="1" t="s">
        <v>11</v>
      </c>
      <c r="B28" s="1" t="s">
        <v>3</v>
      </c>
      <c r="C28">
        <v>0.58599999999999997</v>
      </c>
    </row>
    <row r="29" spans="1:3" x14ac:dyDescent="0.2">
      <c r="A29" s="1" t="s">
        <v>11</v>
      </c>
      <c r="B29" s="1" t="s">
        <v>4</v>
      </c>
      <c r="C29">
        <v>0.26</v>
      </c>
    </row>
    <row r="30" spans="1:3" x14ac:dyDescent="0.2">
      <c r="A30" s="1" t="s">
        <v>11</v>
      </c>
      <c r="B30" s="1" t="s">
        <v>5</v>
      </c>
      <c r="C30">
        <v>0.25900000000000001</v>
      </c>
    </row>
    <row r="31" spans="1:3" x14ac:dyDescent="0.2">
      <c r="A31" s="1" t="s">
        <v>11</v>
      </c>
      <c r="B31" s="1" t="s">
        <v>6</v>
      </c>
      <c r="C31">
        <v>0.26200000000000001</v>
      </c>
    </row>
    <row r="32" spans="1:3" x14ac:dyDescent="0.2">
      <c r="A32" s="1" t="s">
        <v>12</v>
      </c>
      <c r="B32" s="1" t="s">
        <v>1</v>
      </c>
      <c r="C32">
        <v>0.63100000000000001</v>
      </c>
    </row>
    <row r="33" spans="1:3" x14ac:dyDescent="0.2">
      <c r="A33" s="1" t="s">
        <v>12</v>
      </c>
      <c r="B33" s="1" t="s">
        <v>2</v>
      </c>
      <c r="C33">
        <v>0.63900000000000001</v>
      </c>
    </row>
    <row r="34" spans="1:3" x14ac:dyDescent="0.2">
      <c r="A34" s="1" t="s">
        <v>12</v>
      </c>
      <c r="B34" s="1" t="s">
        <v>3</v>
      </c>
      <c r="C34">
        <v>0.621</v>
      </c>
    </row>
    <row r="35" spans="1:3" x14ac:dyDescent="0.2">
      <c r="A35" s="1" t="s">
        <v>12</v>
      </c>
      <c r="B35" s="1" t="s">
        <v>4</v>
      </c>
      <c r="C35">
        <v>0.254</v>
      </c>
    </row>
    <row r="36" spans="1:3" x14ac:dyDescent="0.2">
      <c r="A36" s="1" t="s">
        <v>12</v>
      </c>
      <c r="B36" s="1" t="s">
        <v>5</v>
      </c>
      <c r="C36">
        <v>0.308</v>
      </c>
    </row>
    <row r="37" spans="1:3" x14ac:dyDescent="0.2">
      <c r="A37" s="1" t="s">
        <v>12</v>
      </c>
      <c r="B37" s="1" t="s">
        <v>6</v>
      </c>
      <c r="C37">
        <v>0.26300000000000001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B3D67-B895-4541-B28F-BEDDE67A05B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4 f 5 f 8 e 8 - d 6 2 9 - 4 c 2 c - 9 d 9 a - 8 9 2 c 4 f 0 8 5 a 1 5 "   x m l n s = " h t t p : / / s c h e m a s . m i c r o s o f t . c o m / D a t a M a s h u p " > A A A A A C k J A A B Q S w M E F A A A C A g A F 1 1 S W W I b 1 v q k A A A A 9 g A A A B I A A A B D b 2 5 m a W c v U G F j a 2 F n Z S 5 4 b W y F j 7 E O g j A Y h F + F d K c t Z Z C Q U g Z X S U y I x r U p F R r h x 9 B i e T c H H 8 l X E K O o m + P d f Z f c 3 a 8 3 n k 9 d G 1 z 0 Y E 0 P G Y o w R Y E G 1 V c G 6 g y N 7 h g m K B d 8 K 9 V J 1 j q Y Y b D p Z E 2 G G u f O K S H e e + x j 3 A 8 1 Y Z R G 5 F B s S t X o T o Y G r J O g N P q 0 q v 8 t J P j + N U Y w H M U x Z q s E U 0 4 W k x c G v g C b 9 z 7 T H 5 O v x 9 a N g x Y a w l 3 J y S I 5 e X 8 Q D 1 B L A w Q U A A A I C A A X X V J Z O K l F n X c G A A D O G Q A A E w A A A E Z v c m 1 1 b G F z L 1 N l Y 3 R p b 2 4 x L m 3 t W F l z 4 j g Q f k / V / A e V 8 2 J v W H O E k G R n s 1 U G c h N C A s n k K I o S t g h K f E U y E E j l v 6 / k C 5 8 w s 5 n Z f d k n c L e s / r r V / a n b F K k O t k z Q 9 X 7 L X 7 9 s f N m g Y 0 i Q B g z o E P w 2 0 K A D w Q H Q k b M B Q N e a E B W x x w a d y k 1 L n R j I d M Q j r C O 5 Y Z k O e 6 C i U L y h i N C i P j c N W C o X g 2 W 0 a B P r m R l i K j g c E G R b x P 8 P b T t 8 H h K o j S y i D S C l c F 7 k 5 o s R K L J K p 4 J U A I 9 N p G M D O 4 g w N E J B K I C G p U 8 M k 7 L H 8 n Y B X E 0 s B 3 W d u c 7 R L h / k t m W i v l R g v m w K H W I Z T K G B M Y I a g y y w p T 0 4 Z K t 8 z Y k n F z 2 3 m V F f r u h 6 V 4 U 6 J N y a Q y b h j o 0 x N J / Y h q q L B T h z G y 0 3 7 R F o U u a a 4 S H t M S U V M 1 A U w P u 7 c G 3 N 2 B + + A X D Q m / P B h I L 3 H i g H C n N i D B G J q i r 5 q u 1 8 V T V f t Z O v q u W r d v N V e / m q / X x V u b R C t y I e 5 W R A P v y D u k a G N Q 0 P K n L y n s L P J T H 7 R B O e R l 2 L + h I D H 0 M b g R c A u j F t P H X T w D L 1 O a B I Z 5 W S B d B f K K Z 9 S K R I N C e i S R A 9 9 e g x L 8 + V R V B Q H F Z y w 4 n D v R V u o T 5 B g o + U V T u r O m a X W L M I r q 6 L m K U t j 9 o 6 b w o A Q X U M x E e 2 v g / + / A s I x w K A p g a W g h N B k j a w m W E y S l J D O F A t U 0 0 T l A f q i N W W C + m M W u a S s O r Y h G Q u N 5 F q G T Z B l A Y S v r 7 H y k 0 U T H V v t 0 E v Z s 3 T 5 v h 1 h q f a z f F 8 T 2 u 1 d / H F g z J + q R 0 / b e n T 0 d 7 D t z E 9 s x d X V + 2 H 5 t H J 1 t m d 3 r o 8 e 7 P t 0 n N V + X b 3 e j m c w Y t z m 4 4 W y s k V b h y W r u 8 6 4 x b e K x l q b z y b K O X p 0 9 b 1 r L M / c h 4 q t d 7 2 5 e 3 V + U P x R b 0 7 6 t z V e j e T a Q k / 3 B 2 e d + 0 T v L t T f i X P + 7 O d I e 6 V Z v h 2 p m + 1 t 0 + e l f m s 8 X p / d H i / N e 2 0 3 h Y 3 0 + H s 4 I C F 1 / P n 0 F Q t D Z t P c h 1 S V K t K n C Q 9 h z E P B x r p 0 E E S E 7 P g g Y H D w i a K f r X o O g + g y z 0 S M B C 7 A x 6 7 i G C o 4 w X S Z B 6 j k P o A N n 2 i c l / h R 8 h 0 A 6 f A C T H I x 6 S k k p J s p y T V l G Q n J a l 5 k n 6 q j P I K 5 9 I Z I x L U d 0 D s H t + u z v u u r W M n 4 I H h H G j B B R S p A b 7 E 2 1 v M w h J u W Q D u U v a y 9 w 6 P Z 3 0 e X m k i u 9 A k j s p d L Z f D F + U l Y f y T q y b f h d w 7 Z 4 k g S 1 6 J y Z f k a k I j m 1 y 5 Y i 2 5 x v w O + g o h Y V b o 1 L t C a L J H s M F N c h y 5 Y a B i G p t r L r T h 8 x I / D p l v K Q 6 k 8 P 6 I V I Q L h d v / 3 v U B T O o e g D 2 k e T k T 8 8 N 3 c m 2 y A C 9 Z v L X 8 B 4 g G V o m l c z W V h L h 1 N X A 2 B 8 I S Y z T 6 2 S A O m f d L I O 8 M y U e 0 9 Z J Z m 1 h w W U L y L q d w s / D / O q j q a p h q x p a / D i v 7 o 8 q r K t A j u p U 1 G P H M z b 3 0 c R X A q e n U q j J / 4 y O K Z d W 6 A J S i a R z S h D q W s Q a L p 2 I v h D H N 9 s i L g M o Q E M i n h C D r H z f z k P W L 4 g r l F t O l v e 7 z e 8 i r x Z i p D i L 8 G T 6 h u K P f 0 4 b E g h H 2 H A E u r 8 9 g b U b + c V b W H m c c R p J N k v 1 7 L I + S a q 9 + o 3 Q a 9 D / Z 0 K J 9 E L W R i k d Y H U A 2 y E 2 x M / / 5 H R G u 7 n z b e 9 E v y v q w e 9 N r 3 d B F Y 6 G 0 W 8 e n L X j 2 A v U u U X b u e + P R a X t f W T j P 1 8 2 X e 3 q k K P 9 5 N 9 K F h u 0 O g b x t u G x W K 6 W w h e h h A w H x A p v s u m c Z G M p v e Z h R I j 9 j b c a P X 7 5 h p / E u e I h S x + 9 i y x h l E i h T 7 J C J 9 l / h B s 4 M B t Z 1 R A b I X M z Z l B 5 J w G W 9 u Y 7 1 f 3 v M C W x f K o p V u c b 1 C V c D S l h l I 3 O 4 s y Y m 9 9 Q a j V b 2 A g l 6 W G P J 9 a b t W p J d C + K g A L a l J I S g Z q M g o p W 6 K d T 9 L x x A 4 V 8 4 w O + g 3 l W E v H p t I 8 o 6 y D M L m 6 I / 6 w T d a q x Z Z Z k Q + U i S t 0 S I r G F K v u s 5 N j W 5 h U b O J V t D / A A e v t n Q B R 9 d H 0 L y t O 5 / P z u C 5 E 7 s 7 7 d r X u d W V 4 D / 9 A M E n g k k g 8 g P g M C D K L k z 5 K q 7 h 1 N + S f o Z 9 Z A k f i Y w o Q 5 C N 4 N L M h D 0 2 U F v C h c I m q A O 1 Z c n w v M D K E N q k S F k V 5 7 g 5 X p q l + z s i k F f k 1 4 t q P 6 f X p 9 K L 9 4 n u P n 1 S x K H Q f d O / V O J k 9 o l i x l / e I Z N U G S 6 h V k z m v w h S O n O J z 7 Y + b L l Z P v d 3 + Z W j r N p m 5 + Z n D O + t a U s V L J v 3 c 9 P w x l 2 U j N J 5 O J J 2 I u z w 4 o 8 + p 8 j f u I V F B t j u D a 8 d R p Q V y e 8 1 d U A n C L C B h t u u Y W p I y v e c 4 o k l l y w H A n S u 3 z 9 G 1 B L A w Q U A A A I C A A X X V J Z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B d d U l l i G 9 b 6 p A A A A P Y A A A A S A A A A A A A A A A A A A A C k g Q A A A A B D b 2 5 m a W c v U G F j a 2 F n Z S 5 4 b W x Q S w E C F A M U A A A I C A A X X V J Z O K l F n X c G A A D O G Q A A E w A A A A A A A A A A A A A A p I H U A A A A R m 9 y b X V s Y X M v U 2 V j d G l v b j E u b V B L A Q I U A x Q A A A g I A B d d U l k P y u m r p A A A A O k A A A A T A A A A A A A A A A A A A A C k g X w H A A B b Q 2 9 u d G V u d F 9 U e X B l c 1 0 u e G 1 s U E s F B g A A A A A D A A M A w g A A A F E I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x U A A A A A A A A K l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E V u d H J 5 I F R 5 c G U 9 I l F 1 Z X J 5 R 3 J v d X B z I i B W Y W x 1 Z T 0 i c 0 F n Q U F B Q U F B Q U F B e n J H Q z N k S E M v V E p i c H Z z U U Y x Z F J i Q m 5 O d m R Y S m p a U U F B Q U F B Q U F B Q U F B Q U F 0 S z h Q c G 1 P Z k R S N 0 5 S Q m 8 v c E 1 J a U N D R 0 Z 1 W V d 4 N W M y b H p B Q U F C Q U F B Q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X R y a X h f Z G F 0 Y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m Z j U 3 O D k z L T Q 3 N G I t N D U 3 N S 0 4 Z m E 1 L W J j Z W Q 3 M W N k N W Z i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X R y a X h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O F Q x N T o x O T o y M C 4 w M j c 3 M z Y w W i I g L z 4 8 R W 5 0 c n k g V H l w Z T 0 i R m l s b E N v b H V t b l R 5 c G V z I i B W Y W x 1 Z T 0 i c 0 J n W U Y i I C 8 + P E V u d H J 5 I F R 5 c G U 9 I k Z p b G x D b 2 x 1 b W 5 O Y W 1 l c y I g V m F s d W U 9 I n N b J n F 1 b 3 Q 7 U m 9 3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H J p e F 9 k Y X R h L 0 F 1 d G 9 S Z W 1 v d m V k Q 2 9 s d W 1 u c z E u e 1 J v d y w w f S Z x d W 9 0 O y w m c X V v d D t T Z W N 0 a W 9 u M S 9 t Y X R y a X h f Z G F 0 Y S 9 B d X R v U m V t b 3 Z l Z E N v b H V t b n M x L n t B d H R y a W J 1 d G U s M X 0 m c X V v d D s s J n F 1 b 3 Q 7 U 2 V j d G l v b j E v b W F 0 c m l 4 X 2 R h d G E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W F 0 c m l 4 X 2 R h d G E v Q X V 0 b 1 J l b W 9 2 Z W R D b 2 x 1 b W 5 z M S 5 7 U m 9 3 L D B 9 J n F 1 b 3 Q 7 L C Z x d W 9 0 O 1 N l Y 3 R p b 2 4 x L 2 1 h d H J p e F 9 k Y X R h L 0 F 1 d G 9 S Z W 1 v d m V k Q 2 9 s d W 1 u c z E u e 0 F 0 d H J p Y n V 0 Z S w x f S Z x d W 9 0 O y w m c X V v d D t T Z W N 0 a W 9 u M S 9 t Y X R y a X h f Z G F 0 Y S 9 B d X R v U m V t b 3 Z l Z E N v b H V t b n M x L n t W Y W x 1 Z S w y f S Z x d W 9 0 O 1 0 s J n F 1 b 3 Q 7 U m V s Y X R p b 2 5 z a G l w S W 5 m b y Z x d W 9 0 O z p b X X 0 i I C 8 + P E V u d H J 5 I F R 5 c G U 9 I l F 1 Z X J 5 R 3 J v d X B J R C I g V m F s d W U 9 I n N i N z Y w Y W M z M y 0 3 M D c 0 L T R j Y m Y t O T Z l O S 1 i Z W M 0 M D V k N W Q 0 N W I i I C 8 + P C 9 T d G F i b G V F b n R y a W V z P j w v S X R l b T 4 8 S X R l b T 4 8 S X R l b U x v Y 2 F 0 a W 9 u P j x J d G V t V H l w Z T 5 G b 3 J t d W x h P C 9 J d G V t V H l w Z T 4 8 S X R l b V B h d G g + U 2 V j d G l v b j E v b W F 0 c m l 4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c m l 4 X 2 R h d G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c m l 4 X 2 R h d G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y a X h f Z G F 0 Y S 9 S Z W 1 v d m V k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X 2 N v b m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Z j c z M G Q y Y S 0 1 M W V i L T R h N j A t Y j Y 2 M C 0 1 N D Y 5 M T E z N T Q z Y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F f Y 2 9 u Y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V 9 j b 2 5 j L 0 F 1 d G 9 S Z W 1 v d m V k Q 2 9 s d W 1 u c z E u e 1 J v d y w w f S Z x d W 9 0 O y w m c X V v d D t T Z W N 0 a W 9 u M S 9 i Y V 9 j b 2 5 j L 0 F 1 d G 9 S Z W 1 v d m V k Q 2 9 s d W 1 u c z E u e 0 F 0 d H J p Y n V 0 Z S w x f S Z x d W 9 0 O y w m c X V v d D t T Z W N 0 a W 9 u M S 9 i Y V 9 j b 2 5 j L 0 F 1 d G 9 S Z W 1 v d m V k Q 2 9 s d W 1 u c z E u e 0 N v b n R l b n R z L D J 9 J n F 1 b 3 Q 7 L C Z x d W 9 0 O 1 N l Y 3 R p b 2 4 x L 2 J h X 2 N v b m M v Q X V 0 b 1 J l b W 9 2 Z W R D b 2 x 1 b W 5 z M S 5 7 Q 2 9 u d G V u d H M g Q 2 9 u Y y 4 s M 3 0 m c X V v d D s s J n F 1 b 3 Q 7 U 2 V j d G l v b j E v Y m F f Y 2 9 u Y y 9 B d X R v U m V t b 3 Z l Z E N v b H V t b n M x L n t D b 2 5 0 Z W 5 0 c y A o b W l j c m 9 s a X R l c n M p L D R 9 J n F 1 b 3 Q 7 L C Z x d W 9 0 O 1 N l Y 3 R p b 2 4 x L 2 J h X 2 N v b m M v Q X V 0 b 1 J l b W 9 2 Z W R D b 2 x 1 b W 5 z M S 5 7 U E J T L D V 9 J n F 1 b 3 Q 7 L C Z x d W 9 0 O 1 N l Y 3 R p b 2 4 x L 2 J h X 2 N v b m M v Q X V 0 b 1 J l b W 9 2 Z W R D b 2 x 1 b W 5 z M S 5 7 U E J T I C h t a W N y b 2 x p d G V y c y k s N n 0 m c X V v d D s s J n F 1 b 3 Q 7 U 2 V j d G l v b j E v Y m F f Y 2 9 u Y y 9 B d X R v U m V t b 3 Z l Z E N v b H V t b n M x L n t D b 2 5 j Z W 5 0 c m F 0 a W 9 u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J h X 2 N v b m M v Q X V 0 b 1 J l b W 9 2 Z W R D b 2 x 1 b W 5 z M S 5 7 U m 9 3 L D B 9 J n F 1 b 3 Q 7 L C Z x d W 9 0 O 1 N l Y 3 R p b 2 4 x L 2 J h X 2 N v b m M v Q X V 0 b 1 J l b W 9 2 Z W R D b 2 x 1 b W 5 z M S 5 7 Q X R 0 c m l i d X R l L D F 9 J n F 1 b 3 Q 7 L C Z x d W 9 0 O 1 N l Y 3 R p b 2 4 x L 2 J h X 2 N v b m M v Q X V 0 b 1 J l b W 9 2 Z W R D b 2 x 1 b W 5 z M S 5 7 Q 2 9 u d G V u d H M s M n 0 m c X V v d D s s J n F 1 b 3 Q 7 U 2 V j d G l v b j E v Y m F f Y 2 9 u Y y 9 B d X R v U m V t b 3 Z l Z E N v b H V t b n M x L n t D b 2 5 0 Z W 5 0 c y B D b 2 5 j L i w z f S Z x d W 9 0 O y w m c X V v d D t T Z W N 0 a W 9 u M S 9 i Y V 9 j b 2 5 j L 0 F 1 d G 9 S Z W 1 v d m V k Q 2 9 s d W 1 u c z E u e 0 N v b n R l b n R z I C h t a W N y b 2 x p d G V y c y k s N H 0 m c X V v d D s s J n F 1 b 3 Q 7 U 2 V j d G l v b j E v Y m F f Y 2 9 u Y y 9 B d X R v U m V t b 3 Z l Z E N v b H V t b n M x L n t Q Q l M s N X 0 m c X V v d D s s J n F 1 b 3 Q 7 U 2 V j d G l v b j E v Y m F f Y 2 9 u Y y 9 B d X R v U m V t b 3 Z l Z E N v b H V t b n M x L n t Q Q l M g K G 1 p Y 3 J v b G l 0 Z X J z K S w 2 f S Z x d W 9 0 O y w m c X V v d D t T Z W N 0 a W 9 u M S 9 i Y V 9 j b 2 5 j L 0 F 1 d G 9 S Z W 1 v d m V k Q 2 9 s d W 1 u c z E u e 0 N v b m N l b n R y Y X R p b 2 4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v d y Z x d W 9 0 O y w m c X V v d D t B d H R y a W J 1 d G U m c X V v d D s s J n F 1 b 3 Q 7 Q 2 9 u d G V u d H M m c X V v d D s s J n F 1 b 3 Q 7 Q 2 9 u d G V u d H M g Q 2 9 u Y y 4 m c X V v d D s s J n F 1 b 3 Q 7 Q 2 9 u d G V u d H M g K G 1 p Y 3 J v b G l 0 Z X J z K S Z x d W 9 0 O y w m c X V v d D t Q Q l M m c X V v d D s s J n F 1 b 3 Q 7 U E J T I C h t a W N y b 2 x p d G V y c y k m c X V v d D s s J n F 1 b 3 Q 7 Q 2 9 u Y 2 V u d H J h d G l v b i Z x d W 9 0 O 1 0 i I C 8 + P E V u d H J 5 I F R 5 c G U 9 I k Z p b G x D b 2 x 1 b W 5 U e X B l c y I g V m F s d W U 9 I n N C Z 1 l H Q m d N R 0 F 3 U T 0 i I C 8 + P E V u d H J 5 I F R 5 c G U 9 I k Z p b G x M Y X N 0 V X B k Y X R l Z C I g V m F s d W U 9 I m Q y M D I 0 L T E w L T E 4 V D E 1 O j E 5 O j I x L j A 0 N T I 0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C I g L z 4 8 R W 5 0 c n k g V H l w Z T 0 i Q W R k Z W R U b 0 R h d G F N b 2 R l b C I g V m F s d W U 9 I m w w I i A v P j x F b n R y e S B U e X B l P S J R d W V y e U d y b 3 V w S U Q i I F Z h b H V l P S J z Y j c 2 M G F j M z M t N z A 3 N C 0 0 Y 2 J m L T k 2 Z T k t Y m V j N D A 1 Z D V k N D V i I i A v P j w v U 3 R h Y m x l R W 5 0 c m l l c z 4 8 L 0 l 0 Z W 0 + P E l 0 Z W 0 + P E l 0 Z W 1 M b 2 N h d G l v b j 4 8 S X R l b V R 5 c G U + R m 9 y b X V s Y T w v S X R l b V R 5 c G U + P E l 0 Z W 1 Q Y X R o P l N l Y 3 R p b 2 4 x L 2 J h X 2 N v b m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f Y 2 9 u Y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Z W N p Z m l j X 2 F j d G l 2 a X R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U 0 M 2 E 2 Z W E t N W I 1 Z C 0 0 M m Z i L W J m Z T g t Y T I 5 Y j U 0 Y W N i N T A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w Z W N p Z m l j X 2 F j d G l 2 a X R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h U M T Q 6 M z Q 6 N D Q u M D M 4 M D g w M F o i I C 8 + P E V u d H J 5 I F R 5 c G U 9 I k Z p b G x D b 2 x 1 b W 5 U e X B l c y I g V m F s d W U 9 I n N C Z 1 V E Q X d V P S I g L z 4 8 R W 5 0 c n k g V H l w Z T 0 i R m l s b E N v b H V t b k 5 h b W V z I i B W Y W x 1 Z T 0 i c 1 s m c X V v d D t T Y W 1 w b G U m c X V v d D s s J n F 1 b 3 Q 7 T 0 Q 0 M j A m c X V v d D s s J n F 1 b 3 Q 7 V G l t Z S A o T W l u d X R l c y k m c X V v d D s s J n F 1 b 3 Q 7 V m 9 s d W 1 l I C h t a W N y b 2 x p d G V y c y k m c X V v d D s s J n F 1 b 3 Q 7 b W l s b G V y X 2 V u e n l t Y X R p Y 1 9 h Y 3 R p d m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w Z W N p Z m l j X 2 F j d G l 2 a X R 5 L 0 F 1 d G 9 S Z W 1 v d m V k Q 2 9 s d W 1 u c z E u e 1 N h b X B s Z S w w f S Z x d W 9 0 O y w m c X V v d D t T Z W N 0 a W 9 u M S 9 z c G V j a W Z p Y 1 9 h Y 3 R p d m l 0 e S 9 B d X R v U m V t b 3 Z l Z E N v b H V t b n M x L n t P R D Q y M C w x f S Z x d W 9 0 O y w m c X V v d D t T Z W N 0 a W 9 u M S 9 z c G V j a W Z p Y 1 9 h Y 3 R p d m l 0 e S 9 B d X R v U m V t b 3 Z l Z E N v b H V t b n M x L n t U a W 1 l I C h N a W 5 1 d G V z K S w y f S Z x d W 9 0 O y w m c X V v d D t T Z W N 0 a W 9 u M S 9 z c G V j a W Z p Y 1 9 h Y 3 R p d m l 0 e S 9 B d X R v U m V t b 3 Z l Z E N v b H V t b n M x L n t W b 2 x 1 b W U g K G 1 p Y 3 J v b G l 0 Z X J z K S w z f S Z x d W 9 0 O y w m c X V v d D t T Z W N 0 a W 9 u M S 9 z c G V j a W Z p Y 1 9 h Y 3 R p d m l 0 e S 9 B d X R v U m V t b 3 Z l Z E N v b H V t b n M x L n t t a W x s Z X J f Z W 5 6 e W 1 h d G l j X 2 F j d G l 2 a X R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w Z W N p Z m l j X 2 F j d G l 2 a X R 5 L 0 F 1 d G 9 S Z W 1 v d m V k Q 2 9 s d W 1 u c z E u e 1 N h b X B s Z S w w f S Z x d W 9 0 O y w m c X V v d D t T Z W N 0 a W 9 u M S 9 z c G V j a W Z p Y 1 9 h Y 3 R p d m l 0 e S 9 B d X R v U m V t b 3 Z l Z E N v b H V t b n M x L n t P R D Q y M C w x f S Z x d W 9 0 O y w m c X V v d D t T Z W N 0 a W 9 u M S 9 z c G V j a W Z p Y 1 9 h Y 3 R p d m l 0 e S 9 B d X R v U m V t b 3 Z l Z E N v b H V t b n M x L n t U a W 1 l I C h N a W 5 1 d G V z K S w y f S Z x d W 9 0 O y w m c X V v d D t T Z W N 0 a W 9 u M S 9 z c G V j a W Z p Y 1 9 h Y 3 R p d m l 0 e S 9 B d X R v U m V t b 3 Z l Z E N v b H V t b n M x L n t W b 2 x 1 b W U g K G 1 p Y 3 J v b G l 0 Z X J z K S w z f S Z x d W 9 0 O y w m c X V v d D t T Z W N 0 a W 9 u M S 9 z c G V j a W Z p Y 1 9 h Y 3 R p d m l 0 e S 9 B d X R v U m V t b 3 Z l Z E N v b H V t b n M x L n t t a W x s Z X J f Z W 5 6 e W 1 h d G l j X 2 F j d G l 2 a X R 5 L D R 9 J n F 1 b 3 Q 7 X S w m c X V v d D t S Z W x h d G l v b n N o a X B J b m Z v J n F 1 b 3 Q 7 O l t d f S I g L z 4 8 R W 5 0 c n k g V H l w Z T 0 i U X V l c n l H c m 9 1 c E l E I i B W Y W x 1 Z T 0 i c 2 U 5 Y z M y Y j J k L W U 3 O T g t N D d j M y 1 i M z U x L T A 2 O G Z l O T M w O D g 4 M i I g L z 4 8 L 1 N 0 Y W J s Z U V u d H J p Z X M + P C 9 J d G V t P j x J d G V t P j x J d G V t T G 9 j Y X R p b 2 4 + P E l 0 Z W 1 U e X B l P k Z v c m 1 1 b G E 8 L 0 l 0 Z W 1 U e X B l P j x J d G V t U G F 0 a D 5 T Z W N 0 a W 9 u M S 9 z c G V j a W Z p Y 1 9 h Y 3 R p d m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V j a W Z p Y 1 9 h Y 3 R p d m l 0 e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Z W N p Z m l j X 2 F j d G l 2 a X R 5 L 0 F k Z G V k J T I w Y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l Y 2 l m a W N f Y W N 0 a X Z p d H k v U m 9 1 b m R l Z C U y M G 9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H J p e F 9 k Y X R h L 1 V u c G l 2 b 3 R l Z C U y M G 9 u b H k l M j B z Z W x l Y 3 R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y a X h f Z G F 0 Y S 9 G a W x 0 Z X J l Z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V 9 j b 2 5 j L 1 V u c G l 2 b 3 R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V 9 j b 2 5 j L 1 N w b G l 0 J T I w Y 2 9 s d W 1 u J T I w Y n k l M j B k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V 9 j b 2 5 j L 1 J l b m F t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f Y 2 9 u Y y 9 U c m l t b W V k J T I w d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X 2 N v b m M v c 3 B s a X Q l M j B w Y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V 9 j b 2 5 j L 3 N w b G l 0 J T I w Y 2 9 u d G V u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V 9 j b 2 5 j L 3 N w b G l 0 J T I w Y 2 9 u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X 2 N v b m M v Q 2 h h b m d l Z C U y M G N v b H V t b i U y M H R 5 c G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f Y 2 9 u Y y 9 B Z G R l Z C U y M G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X 2 N v b m M v R m l s d G V y Z W Q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f Y 2 9 u Y y 9 D a G F u Z 2 V k J T I w Y 2 9 s d W 1 u J T I w d H l w Z S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k Z m 9 y Z C U y M E F z c 2 F 5 J T I w L S U y M E J T Q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R d W V y e U d y b 3 V w S U Q i I F Z h b H V l P S J z Z T l j M z J i M m Q t Z T c 5 O C 0 0 N 2 M z L W I z N T E t M D Y 4 Z m U 5 M z A 4 O D g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4 Y z h h M z A 5 L W U y Z D E t N D c 3 Y y 0 4 Y 2 Y z L T k 4 M D Z l M G N h M T R l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c m F k Z m 9 y Z F 9 B c 3 N h e V 9 f X 0 J T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O F Q x N T o z M D o x M C 4 z M T M z N j Q w W i I g L z 4 8 R W 5 0 c n k g V H l w Z T 0 i R m l s b E N v b H V t b l R 5 c G V z I i B W Y W x 1 Z T 0 i c 0 J n W U d C Z 0 1 H Q X d R R k J R P T 0 i I C 8 + P E V u d H J 5 I F R 5 c G U 9 I k Z p b G x D b 2 x 1 b W 5 O Y W 1 l c y I g V m F s d W U 9 I n N b J n F 1 b 3 Q 7 U m 9 3 J n F 1 b 3 Q 7 L C Z x d W 9 0 O 0 F 0 d H J p Y n V 0 Z S Z x d W 9 0 O y w m c X V v d D t D b 2 5 0 Z W 5 0 c y Z x d W 9 0 O y w m c X V v d D t D b 2 5 0 Z W 5 0 c y B D b 2 5 j L i Z x d W 9 0 O y w m c X V v d D t D b 2 5 0 Z W 5 0 c y A o b W l j c m 9 s a X R l c n M p J n F 1 b 3 Q 7 L C Z x d W 9 0 O 1 B C U y Z x d W 9 0 O y w m c X V v d D t Q Q l M g K G 1 p Y 3 J v b G l 0 Z X J z K S Z x d W 9 0 O y w m c X V v d D t D b 2 5 j Z W 5 0 c m F 0 a W 9 u J n F 1 b 3 Q 7 L C Z x d W 9 0 O 0 J B I F Z h b H V l J n F 1 b 3 Q 7 L C Z x d W 9 0 O 0 Z p b m F s I E J B I F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y Y W R m b 3 J k I E F z c 2 F 5 I C 0 g Q l N B L 0 F 1 d G 9 S Z W 1 v d m V k Q 2 9 s d W 1 u c z E u e 1 J v d y w w f S Z x d W 9 0 O y w m c X V v d D t T Z W N 0 a W 9 u M S 9 C c m F k Z m 9 y Z C B B c 3 N h e S A t I E J T Q S 9 B d X R v U m V t b 3 Z l Z E N v b H V t b n M x L n t B d H R y a W J 1 d G U s M X 0 m c X V v d D s s J n F 1 b 3 Q 7 U 2 V j d G l v b j E v Q n J h Z G Z v c m Q g Q X N z Y X k g L S B C U 0 E v Q X V 0 b 1 J l b W 9 2 Z W R D b 2 x 1 b W 5 z M S 5 7 Q 2 9 u d G V u d H M s M n 0 m c X V v d D s s J n F 1 b 3 Q 7 U 2 V j d G l v b j E v Q n J h Z G Z v c m Q g Q X N z Y X k g L S B C U 0 E v Q X V 0 b 1 J l b W 9 2 Z W R D b 2 x 1 b W 5 z M S 5 7 Q 2 9 u d G V u d H M g Q 2 9 u Y y 4 s M 3 0 m c X V v d D s s J n F 1 b 3 Q 7 U 2 V j d G l v b j E v Q n J h Z G Z v c m Q g Q X N z Y X k g L S B C U 0 E v Q X V 0 b 1 J l b W 9 2 Z W R D b 2 x 1 b W 5 z M S 5 7 Q 2 9 u d G V u d H M g K G 1 p Y 3 J v b G l 0 Z X J z K S w 0 f S Z x d W 9 0 O y w m c X V v d D t T Z W N 0 a W 9 u M S 9 C c m F k Z m 9 y Z C B B c 3 N h e S A t I E J T Q S 9 B d X R v U m V t b 3 Z l Z E N v b H V t b n M x L n t Q Q l M s N X 0 m c X V v d D s s J n F 1 b 3 Q 7 U 2 V j d G l v b j E v Q n J h Z G Z v c m Q g Q X N z Y X k g L S B C U 0 E v Q X V 0 b 1 J l b W 9 2 Z W R D b 2 x 1 b W 5 z M S 5 7 U E J T I C h t a W N y b 2 x p d G V y c y k s N n 0 m c X V v d D s s J n F 1 b 3 Q 7 U 2 V j d G l v b j E v Q n J h Z G Z v c m Q g Q X N z Y X k g L S B C U 0 E v Q X V 0 b 1 J l b W 9 2 Z W R D b 2 x 1 b W 5 z M S 5 7 Q 2 9 u Y 2 V u d H J h d G l v b i w 3 f S Z x d W 9 0 O y w m c X V v d D t T Z W N 0 a W 9 u M S 9 C c m F k Z m 9 y Z C B B c 3 N h e S A t I E J T Q S 9 B d X R v U m V t b 3 Z l Z E N v b H V t b n M x L n t C Q S B W Y W x 1 Z S w 4 f S Z x d W 9 0 O y w m c X V v d D t T Z W N 0 a W 9 u M S 9 C c m F k Z m 9 y Z C B B c 3 N h e S A t I E J T Q S 9 B d X R v U m V t b 3 Z l Z E N v b H V t b n M x L n t G a W 5 h b C B C Q S B W Y W x 1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n J h Z G Z v c m Q g Q X N z Y X k g L S B C U 0 E v Q X V 0 b 1 J l b W 9 2 Z W R D b 2 x 1 b W 5 z M S 5 7 U m 9 3 L D B 9 J n F 1 b 3 Q 7 L C Z x d W 9 0 O 1 N l Y 3 R p b 2 4 x L 0 J y Y W R m b 3 J k I E F z c 2 F 5 I C 0 g Q l N B L 0 F 1 d G 9 S Z W 1 v d m V k Q 2 9 s d W 1 u c z E u e 0 F 0 d H J p Y n V 0 Z S w x f S Z x d W 9 0 O y w m c X V v d D t T Z W N 0 a W 9 u M S 9 C c m F k Z m 9 y Z C B B c 3 N h e S A t I E J T Q S 9 B d X R v U m V t b 3 Z l Z E N v b H V t b n M x L n t D b 2 5 0 Z W 5 0 c y w y f S Z x d W 9 0 O y w m c X V v d D t T Z W N 0 a W 9 u M S 9 C c m F k Z m 9 y Z C B B c 3 N h e S A t I E J T Q S 9 B d X R v U m V t b 3 Z l Z E N v b H V t b n M x L n t D b 2 5 0 Z W 5 0 c y B D b 2 5 j L i w z f S Z x d W 9 0 O y w m c X V v d D t T Z W N 0 a W 9 u M S 9 C c m F k Z m 9 y Z C B B c 3 N h e S A t I E J T Q S 9 B d X R v U m V t b 3 Z l Z E N v b H V t b n M x L n t D b 2 5 0 Z W 5 0 c y A o b W l j c m 9 s a X R l c n M p L D R 9 J n F 1 b 3 Q 7 L C Z x d W 9 0 O 1 N l Y 3 R p b 2 4 x L 0 J y Y W R m b 3 J k I E F z c 2 F 5 I C 0 g Q l N B L 0 F 1 d G 9 S Z W 1 v d m V k Q 2 9 s d W 1 u c z E u e 1 B C U y w 1 f S Z x d W 9 0 O y w m c X V v d D t T Z W N 0 a W 9 u M S 9 C c m F k Z m 9 y Z C B B c 3 N h e S A t I E J T Q S 9 B d X R v U m V t b 3 Z l Z E N v b H V t b n M x L n t Q Q l M g K G 1 p Y 3 J v b G l 0 Z X J z K S w 2 f S Z x d W 9 0 O y w m c X V v d D t T Z W N 0 a W 9 u M S 9 C c m F k Z m 9 y Z C B B c 3 N h e S A t I E J T Q S 9 B d X R v U m V t b 3 Z l Z E N v b H V t b n M x L n t D b 2 5 j Z W 5 0 c m F 0 a W 9 u L D d 9 J n F 1 b 3 Q 7 L C Z x d W 9 0 O 1 N l Y 3 R p b 2 4 x L 0 J y Y W R m b 3 J k I E F z c 2 F 5 I C 0 g Q l N B L 0 F 1 d G 9 S Z W 1 v d m V k Q 2 9 s d W 1 u c z E u e 0 J B I F Z h b H V l L D h 9 J n F 1 b 3 Q 7 L C Z x d W 9 0 O 1 N l Y 3 R p b 2 4 x L 0 J y Y W R m b 3 J k I E F z c 2 F 5 I C 0 g Q l N B L 0 F 1 d G 9 S Z W 1 v d m V k Q 2 9 s d W 1 u c z E u e 0 Z p b m F s I E J B I F Z h b H V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c m F k Z m 9 y Z C U y M E F z c 2 F 5 J T I w L S U y M E J T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k Z m 9 y Z C U y M E F z c 2 F 5 J T I w L S U y M E J T Q S 9 F e H B h b m R l Z C U y M G 1 h d H J p e F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Z G Z v c m Q l M j B B c 3 N h e S U y M C 0 l M j B C U 0 E v R m l s d G V y Z W Q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Z G Z v c m Q l M j B B c 3 N h e S U y M C 0 l M j B M Y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U X V l c n l H c m 9 1 c E l E I i B W Y W x 1 Z T 0 i c 2 U 5 Y z M y Y j J k L W U 3 O T g t N D d j M y 1 i M z U x L T A 2 O G Z l O T M w O D g 4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M z A 5 Y j k 5 M y 0 w Z m M 2 L T R h O G Y t Y T A 2 Y S 0 0 M D M 5 O T F m Z T l k N D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n J h Z G Z v c m R f Q X N z Y X l f X 1 9 M Y W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h U M T U 6 N D A 6 N D Y u O D U 0 N T E 5 M F o i I C 8 + P E V u d H J 5 I F R 5 c G U 9 I k Z p b G x D b 2 x 1 b W 5 U e X B l c y I g V m F s d W U 9 I n N C Z 1 l H Q X d N R 0 F 3 U U Z C U T 0 9 I i A v P j x F b n R y e S B U e X B l P S J G a W x s Q 2 9 s d W 1 u T m F t Z X M i I F Z h b H V l P S J z W y Z x d W 9 0 O 1 J v d y Z x d W 9 0 O y w m c X V v d D t B d H R y a W J 1 d G U m c X V v d D s s J n F 1 b 3 Q 7 Q 2 9 u d G V u d H M m c X V v d D s s J n F 1 b 3 Q 7 Q 2 9 u d G V u d H M g Q 2 9 u Y y 4 m c X V v d D s s J n F 1 b 3 Q 7 Q 2 9 u d G V u d H M g K G 1 p Y 3 J v b G l 0 Z X J z K S Z x d W 9 0 O y w m c X V v d D t Q Q l M m c X V v d D s s J n F 1 b 3 Q 7 U E J T I C h t a W N y b 2 x p d G V y c y k m c X V v d D s s J n F 1 b 3 Q 7 Q 2 9 u Y 2 V u d H J h d G l v b i Z x d W 9 0 O y w m c X V v d D t C Q S B W Y W x 1 Z S Z x d W 9 0 O y w m c X V v d D t C Q S B G a W 5 h b C B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c m F k Z m 9 y Z C B B c 3 N h e S A t I E x h Y y 9 B d X R v U m V t b 3 Z l Z E N v b H V t b n M x L n t S b 3 c s M H 0 m c X V v d D s s J n F 1 b 3 Q 7 U 2 V j d G l v b j E v Q n J h Z G Z v c m Q g Q X N z Y X k g L S B M Y W M v Q X V 0 b 1 J l b W 9 2 Z W R D b 2 x 1 b W 5 z M S 5 7 Q X R 0 c m l i d X R l L D F 9 J n F 1 b 3 Q 7 L C Z x d W 9 0 O 1 N l Y 3 R p b 2 4 x L 0 J y Y W R m b 3 J k I E F z c 2 F 5 I C 0 g T G F j L 0 F 1 d G 9 S Z W 1 v d m V k Q 2 9 s d W 1 u c z E u e 0 N v b n R l b n R z L D J 9 J n F 1 b 3 Q 7 L C Z x d W 9 0 O 1 N l Y 3 R p b 2 4 x L 0 J y Y W R m b 3 J k I E F z c 2 F 5 I C 0 g T G F j L 0 F 1 d G 9 S Z W 1 v d m V k Q 2 9 s d W 1 u c z E u e 0 N v b n R l b n R z I E N v b m M u L D N 9 J n F 1 b 3 Q 7 L C Z x d W 9 0 O 1 N l Y 3 R p b 2 4 x L 0 J y Y W R m b 3 J k I E F z c 2 F 5 I C 0 g T G F j L 0 F 1 d G 9 S Z W 1 v d m V k Q 2 9 s d W 1 u c z E u e 0 N v b n R l b n R z I C h t a W N y b 2 x p d G V y c y k s N H 0 m c X V v d D s s J n F 1 b 3 Q 7 U 2 V j d G l v b j E v Q n J h Z G Z v c m Q g Q X N z Y X k g L S B M Y W M v Q X V 0 b 1 J l b W 9 2 Z W R D b 2 x 1 b W 5 z M S 5 7 U E J T L D V 9 J n F 1 b 3 Q 7 L C Z x d W 9 0 O 1 N l Y 3 R p b 2 4 x L 0 J y Y W R m b 3 J k I E F z c 2 F 5 I C 0 g T G F j L 0 F 1 d G 9 S Z W 1 v d m V k Q 2 9 s d W 1 u c z E u e 1 B C U y A o b W l j c m 9 s a X R l c n M p L D Z 9 J n F 1 b 3 Q 7 L C Z x d W 9 0 O 1 N l Y 3 R p b 2 4 x L 0 J y Y W R m b 3 J k I E F z c 2 F 5 I C 0 g T G F j L 0 F 1 d G 9 S Z W 1 v d m V k Q 2 9 s d W 1 u c z E u e 0 N v b m N l b n R y Y X R p b 2 4 s N 3 0 m c X V v d D s s J n F 1 b 3 Q 7 U 2 V j d G l v b j E v Q n J h Z G Z v c m Q g Q X N z Y X k g L S B M Y W M v Q X V 0 b 1 J l b W 9 2 Z W R D b 2 x 1 b W 5 z M S 5 7 Q k E g V m F s d W U s O H 0 m c X V v d D s s J n F 1 b 3 Q 7 U 2 V j d G l v b j E v Q n J h Z G Z v c m Q g Q X N z Y X k g L S B M Y W M v Q X V 0 b 1 J l b W 9 2 Z W R D b 2 x 1 b W 5 z M S 5 7 Q k E g R m l u Y W w g V m F s d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J y Y W R m b 3 J k I E F z c 2 F 5 I C 0 g T G F j L 0 F 1 d G 9 S Z W 1 v d m V k Q 2 9 s d W 1 u c z E u e 1 J v d y w w f S Z x d W 9 0 O y w m c X V v d D t T Z W N 0 a W 9 u M S 9 C c m F k Z m 9 y Z C B B c 3 N h e S A t I E x h Y y 9 B d X R v U m V t b 3 Z l Z E N v b H V t b n M x L n t B d H R y a W J 1 d G U s M X 0 m c X V v d D s s J n F 1 b 3 Q 7 U 2 V j d G l v b j E v Q n J h Z G Z v c m Q g Q X N z Y X k g L S B M Y W M v Q X V 0 b 1 J l b W 9 2 Z W R D b 2 x 1 b W 5 z M S 5 7 Q 2 9 u d G V u d H M s M n 0 m c X V v d D s s J n F 1 b 3 Q 7 U 2 V j d G l v b j E v Q n J h Z G Z v c m Q g Q X N z Y X k g L S B M Y W M v Q X V 0 b 1 J l b W 9 2 Z W R D b 2 x 1 b W 5 z M S 5 7 Q 2 9 u d G V u d H M g Q 2 9 u Y y 4 s M 3 0 m c X V v d D s s J n F 1 b 3 Q 7 U 2 V j d G l v b j E v Q n J h Z G Z v c m Q g Q X N z Y X k g L S B M Y W M v Q X V 0 b 1 J l b W 9 2 Z W R D b 2 x 1 b W 5 z M S 5 7 Q 2 9 u d G V u d H M g K G 1 p Y 3 J v b G l 0 Z X J z K S w 0 f S Z x d W 9 0 O y w m c X V v d D t T Z W N 0 a W 9 u M S 9 C c m F k Z m 9 y Z C B B c 3 N h e S A t I E x h Y y 9 B d X R v U m V t b 3 Z l Z E N v b H V t b n M x L n t Q Q l M s N X 0 m c X V v d D s s J n F 1 b 3 Q 7 U 2 V j d G l v b j E v Q n J h Z G Z v c m Q g Q X N z Y X k g L S B M Y W M v Q X V 0 b 1 J l b W 9 2 Z W R D b 2 x 1 b W 5 z M S 5 7 U E J T I C h t a W N y b 2 x p d G V y c y k s N n 0 m c X V v d D s s J n F 1 b 3 Q 7 U 2 V j d G l v b j E v Q n J h Z G Z v c m Q g Q X N z Y X k g L S B M Y W M v Q X V 0 b 1 J l b W 9 2 Z W R D b 2 x 1 b W 5 z M S 5 7 Q 2 9 u Y 2 V u d H J h d G l v b i w 3 f S Z x d W 9 0 O y w m c X V v d D t T Z W N 0 a W 9 u M S 9 C c m F k Z m 9 y Z C B B c 3 N h e S A t I E x h Y y 9 B d X R v U m V t b 3 Z l Z E N v b H V t b n M x L n t C Q S B W Y W x 1 Z S w 4 f S Z x d W 9 0 O y w m c X V v d D t T Z W N 0 a W 9 u M S 9 C c m F k Z m 9 y Z C B B c 3 N h e S A t I E x h Y y 9 B d X R v U m V t b 3 Z l Z E N v b H V t b n M x L n t C Q S B G a W 5 h b C B W Y W x 1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J h Z G Z v c m Q l M j B B c 3 N h e S U y M C 0 l M j B M Y W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Z G Z v c m Q l M j B B c 3 N h e S U y M C 0 l M j B M Y W M v R X h w Y W 5 k Z W Q l M j B t Y X R y a X h f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R m b 3 J k J T I w Q X N z Y X k l M j A t J T I w T G F j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R m b 3 J k J T I w Q X N z Y X k l M j A t J T I w Q l N B L 0 F k Z G V k J T I w Y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Z G Z v c m Q l M j B B c 3 N h e S U y M C 0 l M j B M Y W M v Q W R k Z W Q l M j B j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F u J T I w Q m F j a 2 d y b 3 V u Z C U y M E F i c 2 9 y Y m F u Y 2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U X V l c n l H c m 9 1 c E l E I i B W Y W x 1 Z T 0 i c 2 U 5 Y z M y Y j J k L W U 3 O T g t N D d j M y 1 i M z U x L T A 2 O G Z l O T M w O D g 4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N T E z Z D B h M S 1 k Z T M 4 L T R j M j M t Y j l h Y y 0 z N T U x Z W F k O D Q 2 N W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w I i A v P j x F b n R y e S B U e X B l P S J G a W x s V G F y Z 2 V 0 I i B W Y W x 1 Z T 0 i c 0 1 l Y W 5 f Q m F j a 2 d y b 3 V u Z F 9 B Y n N v c m J h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h U M T U 6 M z A 6 M T A u M z A 2 M z k 5 M F o i I C 8 + P E V u d H J 5 I F R 5 c G U 9 I k Z p b G x D b 2 x 1 b W 5 U e X B l c y I g V m F s d W U 9 I n N C U T 0 9 I i A v P j x F b n R y e S B U e X B l P S J G a W x s Q 2 9 s d W 1 u T m F t Z X M i I F Z h b H V l P S J z W y Z x d W 9 0 O 0 1 l Y W 4 g Q m F j a 2 d y b 3 V u Z C B B Y n N v c m J h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h b i B C Y W N r Z 3 J v d W 5 k I E F i c 2 9 y Y m F u Y 2 U v Q X V 0 b 1 J l b W 9 2 Z W R D b 2 x 1 b W 5 z M S 5 7 T W V h b i B C Y W N r Z 3 J v d W 5 k I E F i c 2 9 y Y m F u Y 2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W V h b i B C Y W N r Z 3 J v d W 5 k I E F i c 2 9 y Y m F u Y 2 U v Q X V 0 b 1 J l b W 9 2 Z W R D b 2 x 1 b W 5 z M S 5 7 T W V h b i B C Y W N r Z 3 J v d W 5 k I E F i c 2 9 y Y m F u Y 2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Y W 4 l M j B C Y W N r Z 3 J v d W 5 k J T I w Q W J z b 3 J i Y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F u J T I w Q m F j a 2 d y b 3 V u Z C U y M E F i c 2 9 y Y m F u Y 2 U v R X h w Y W 5 k Z W Q l M j B t Y X R y a X h f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Y W 4 l M j B C Y W N r Z 3 J v d W 5 k J T I w Q W J z b 3 J i Y W 5 j Z S 9 G a W x 0 Z X J l Z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F u J T I w Q m F j a 2 d y b 3 V u Z C U y M E F i c 2 9 y Y m F u Y 2 U v Q 2 F s Y 3 V s Y X R l Z C U y M G F 2 Z X J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k Z m 9 y Z C U y M E F z c 2 F 5 J T I w L S U y M E x h Y y 9 T c G x p d C U y M G N v b H V t b i U y M G J 5 J T I w Z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Z G Z v c m Q l M j B B c 3 N h e S U y M C 0 l M j B M Y W M v U m V t b 3 Z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k Z m 9 y Z C U y M E F z c 2 F 5 J T I w L S U y M E x h Y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R m b 3 J k J T I w Q X N z Y X k l M j A t J T I w T G F j L 1 J l b m F t Z W Q l M j B j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P F g h 2 u S q j B K q E h J n 7 y n y h G r F V t z q K s r C + 0 Q + m Z m N K S 3 c I g / X Z m Q y 8 a l F k r X w O n v S L 0 m U y p m h w H 1 t 6 n p z v f X I r J c F y X o q W R F R k e 1 0 S z L k v o 9 F 7 n 5 G e H O z N m + u W W O T o d Q W 2 I L 9 t s = < / D a t a M a s h u p > 
</file>

<file path=customXml/itemProps1.xml><?xml version="1.0" encoding="utf-8"?>
<ds:datastoreItem xmlns:ds="http://schemas.openxmlformats.org/officeDocument/2006/customXml" ds:itemID="{E391C331-B112-B247-8A69-2D14BB3C34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Bradford Assay - Lac</vt:lpstr>
      <vt:lpstr>Mean Background Absorbance</vt:lpstr>
      <vt:lpstr>Bradford Assay - BSA</vt:lpstr>
      <vt:lpstr>ba_conc</vt:lpstr>
      <vt:lpstr>specific_activity</vt:lpstr>
      <vt:lpstr>ba_data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Lyn</dc:creator>
  <cp:lastModifiedBy>Matthew Lyn</cp:lastModifiedBy>
  <dcterms:created xsi:type="dcterms:W3CDTF">2024-10-18T14:24:35Z</dcterms:created>
  <dcterms:modified xsi:type="dcterms:W3CDTF">2024-10-18T17:13:41Z</dcterms:modified>
</cp:coreProperties>
</file>