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d57\Desktop\"/>
    </mc:Choice>
  </mc:AlternateContent>
  <bookViews>
    <workbookView xWindow="0" yWindow="0" windowWidth="21675" windowHeight="9330"/>
  </bookViews>
  <sheets>
    <sheet name="Sheet1" sheetId="1" r:id="rId1"/>
    <sheet name="Sheet3" sheetId="3" r:id="rId2"/>
  </sheets>
  <externalReferences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E4" i="1"/>
  <c r="D4" i="1"/>
</calcChain>
</file>

<file path=xl/sharedStrings.xml><?xml version="1.0" encoding="utf-8"?>
<sst xmlns="http://schemas.openxmlformats.org/spreadsheetml/2006/main" count="25" uniqueCount="19">
  <si>
    <t>Protein loading calculator</t>
  </si>
  <si>
    <t>Sample</t>
  </si>
  <si>
    <t>dH2O</t>
  </si>
  <si>
    <t xml:space="preserve">[Lystate] ug/ul </t>
  </si>
  <si>
    <t>Lystate (20ug)</t>
  </si>
  <si>
    <t>6X Loading Dye</t>
  </si>
  <si>
    <t>20/X</t>
  </si>
  <si>
    <t>1ul for every 5ul</t>
  </si>
  <si>
    <t>36ul - lystate - dye</t>
  </si>
  <si>
    <t>X</t>
  </si>
  <si>
    <t>Y</t>
  </si>
  <si>
    <t>BSA ug/ul</t>
  </si>
  <si>
    <t>Abs595 (bkd subtracted)</t>
  </si>
  <si>
    <t>Absorbance (A595nm)</t>
  </si>
  <si>
    <t>beta-gal F1 neat</t>
  </si>
  <si>
    <t>equation</t>
  </si>
  <si>
    <t>beta-gal F1 1:10</t>
  </si>
  <si>
    <t>beta-gal F1 1:100</t>
  </si>
  <si>
    <t>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</si>
</sst>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Bradford</a:t>
            </a:r>
            <a:r>
              <a:rPr lang="en-US" b="1" baseline="0">
                <a:solidFill>
                  <a:schemeClr val="tx1"/>
                </a:solidFill>
              </a:rPr>
              <a:t> Std. Curve</a:t>
            </a:r>
            <a:endParaRPr lang="en-US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226574803149606"/>
                  <c:y val="1.735564304461942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[2]Sheet1!$C$1:$I$1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[2]Sheet1!$C$2:$I$2</c:f>
              <c:numCache>
                <c:formatCode>General</c:formatCode>
                <c:ptCount val="7"/>
                <c:pt idx="0">
                  <c:v>6.3E-2</c:v>
                </c:pt>
                <c:pt idx="1">
                  <c:v>0.13100000000000001</c:v>
                </c:pt>
                <c:pt idx="2">
                  <c:v>0.23599999999999993</c:v>
                </c:pt>
                <c:pt idx="3">
                  <c:v>0.30499999999999999</c:v>
                </c:pt>
                <c:pt idx="4">
                  <c:v>0.37799999999999995</c:v>
                </c:pt>
                <c:pt idx="5">
                  <c:v>0.53</c:v>
                </c:pt>
                <c:pt idx="6">
                  <c:v>0.63500000000000001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3-47A8-87E1-64677B9D2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473664"/>
        <c:axId val="1146016096"/>
      </c:lineChart>
      <c:catAx>
        <c:axId val="172947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Concentration (ul/ul)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16096"/>
        <c:crosses val="autoZero"/>
        <c:auto val="1"/>
        <c:lblAlgn val="ctr"/>
        <c:lblOffset val="100"/>
        <c:noMultiLvlLbl val="0"/>
      </c:catAx>
      <c:valAx>
        <c:axId val="1146016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Abs 595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47366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Bradford</a:t>
            </a:r>
            <a:r>
              <a:rPr lang="en-US" b="1" baseline="0">
                <a:solidFill>
                  <a:schemeClr val="tx1"/>
                </a:solidFill>
              </a:rPr>
              <a:t> Std. Curve</a:t>
            </a:r>
            <a:endParaRPr lang="en-US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226574803149606"/>
                  <c:y val="1.735564304461942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[2]Sheet1!$C$1:$I$1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[2]Sheet1!$C$2:$I$2</c:f>
              <c:numCache>
                <c:formatCode>General</c:formatCode>
                <c:ptCount val="7"/>
                <c:pt idx="0">
                  <c:v>6.3E-2</c:v>
                </c:pt>
                <c:pt idx="1">
                  <c:v>0.13100000000000001</c:v>
                </c:pt>
                <c:pt idx="2">
                  <c:v>0.23599999999999993</c:v>
                </c:pt>
                <c:pt idx="3">
                  <c:v>0.30499999999999999</c:v>
                </c:pt>
                <c:pt idx="4">
                  <c:v>0.37799999999999995</c:v>
                </c:pt>
                <c:pt idx="5">
                  <c:v>0.53</c:v>
                </c:pt>
                <c:pt idx="6">
                  <c:v>0.63500000000000001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9-454D-9EBE-1FB196AD6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473664"/>
        <c:axId val="1146016096"/>
      </c:lineChart>
      <c:catAx>
        <c:axId val="172947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Concentration (ul/ul)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16096"/>
        <c:crosses val="autoZero"/>
        <c:auto val="1"/>
        <c:lblAlgn val="ctr"/>
        <c:lblOffset val="100"/>
        <c:noMultiLvlLbl val="0"/>
      </c:catAx>
      <c:valAx>
        <c:axId val="1146016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Abs 595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47366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6</xdr:row>
      <xdr:rowOff>28575</xdr:rowOff>
    </xdr:from>
    <xdr:to>
      <xdr:col>14</xdr:col>
      <xdr:colOff>133350</xdr:colOff>
      <xdr:row>21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671EDC-CB7B-47B2-A6DC-178DC219D2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5</xdr:row>
      <xdr:rowOff>38100</xdr:rowOff>
    </xdr:from>
    <xdr:to>
      <xdr:col>10</xdr:col>
      <xdr:colOff>381000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671EDC-CB7B-47B2-A6DC-178DC219D2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d57/Downloads/Bradford%20Std%20Curve_Sp23_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radford%20Std%20Curve_Sp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0</v>
          </cell>
          <cell r="C1">
            <v>0.5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</row>
        <row r="2">
          <cell r="B2">
            <v>0</v>
          </cell>
          <cell r="C2">
            <v>6.3E-2</v>
          </cell>
          <cell r="D2">
            <v>0.13100000000000001</v>
          </cell>
          <cell r="E2">
            <v>0.23599999999999993</v>
          </cell>
          <cell r="F2">
            <v>0.30499999999999999</v>
          </cell>
          <cell r="G2">
            <v>0.37799999999999995</v>
          </cell>
          <cell r="H2">
            <v>0.53</v>
          </cell>
          <cell r="I2">
            <v>0.63500000000000001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>
            <v>0.5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</row>
        <row r="2">
          <cell r="C2">
            <v>6.3E-2</v>
          </cell>
          <cell r="D2">
            <v>0.13100000000000001</v>
          </cell>
          <cell r="E2">
            <v>0.23599999999999993</v>
          </cell>
          <cell r="F2">
            <v>0.30499999999999999</v>
          </cell>
          <cell r="G2">
            <v>0.37799999999999995</v>
          </cell>
          <cell r="H2">
            <v>0.53</v>
          </cell>
          <cell r="I2">
            <v>0.63500000000000001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D4" sqref="D4"/>
    </sheetView>
  </sheetViews>
  <sheetFormatPr defaultRowHeight="15" x14ac:dyDescent="0.25"/>
  <cols>
    <col min="1" max="1" width="24" bestFit="1" customWidth="1"/>
    <col min="2" max="2" width="31" bestFit="1" customWidth="1"/>
    <col min="3" max="3" width="15" bestFit="1" customWidth="1"/>
    <col min="4" max="4" width="15" customWidth="1"/>
    <col min="5" max="5" width="15.42578125" bestFit="1" customWidth="1"/>
    <col min="6" max="6" width="17.42578125" bestFit="1" customWidth="1"/>
  </cols>
  <sheetData>
    <row r="1" spans="1:6" s="1" customFormat="1" x14ac:dyDescent="0.25">
      <c r="A1" s="1" t="s">
        <v>0</v>
      </c>
    </row>
    <row r="2" spans="1:6" s="1" customFormat="1" x14ac:dyDescent="0.25">
      <c r="A2" s="1" t="s">
        <v>1</v>
      </c>
      <c r="B2" s="1" t="s">
        <v>13</v>
      </c>
      <c r="C2" s="1" t="s">
        <v>3</v>
      </c>
      <c r="D2" s="1" t="s">
        <v>4</v>
      </c>
      <c r="E2" s="1" t="s">
        <v>5</v>
      </c>
      <c r="F2" s="1" t="s">
        <v>2</v>
      </c>
    </row>
    <row r="3" spans="1:6" s="2" customFormat="1" x14ac:dyDescent="0.25">
      <c r="A3" s="2" t="s">
        <v>15</v>
      </c>
      <c r="B3" s="2" t="s">
        <v>10</v>
      </c>
      <c r="C3" s="2" t="s">
        <v>9</v>
      </c>
      <c r="D3" s="2" t="s">
        <v>6</v>
      </c>
      <c r="E3" s="2" t="s">
        <v>7</v>
      </c>
      <c r="F3" s="2" t="s">
        <v>8</v>
      </c>
    </row>
    <row r="4" spans="1:6" s="2" customFormat="1" x14ac:dyDescent="0.25">
      <c r="A4" s="2" t="s">
        <v>18</v>
      </c>
      <c r="B4" s="2">
        <v>0.34499999999999997</v>
      </c>
      <c r="C4">
        <v>4.2</v>
      </c>
      <c r="D4">
        <f>20/C4*(4)</f>
        <v>19.047619047619047</v>
      </c>
      <c r="E4">
        <f>36/5*(4)</f>
        <v>28.8</v>
      </c>
      <c r="F4">
        <f>(36*4)-D4-E4</f>
        <v>96.152380952380952</v>
      </c>
    </row>
    <row r="5" spans="1:6" s="2" customFormat="1" x14ac:dyDescent="0.25">
      <c r="A5" s="2" t="s">
        <v>14</v>
      </c>
      <c r="C5"/>
      <c r="D5"/>
      <c r="E5"/>
      <c r="F5"/>
    </row>
    <row r="6" spans="1:6" s="2" customFormat="1" x14ac:dyDescent="0.25">
      <c r="A6" s="2" t="s">
        <v>14</v>
      </c>
      <c r="C6"/>
      <c r="D6"/>
      <c r="E6"/>
      <c r="F6"/>
    </row>
    <row r="7" spans="1:6" s="2" customFormat="1" x14ac:dyDescent="0.25">
      <c r="A7" s="2" t="s">
        <v>14</v>
      </c>
      <c r="C7"/>
      <c r="D7"/>
      <c r="E7"/>
      <c r="F7"/>
    </row>
    <row r="8" spans="1:6" x14ac:dyDescent="0.25">
      <c r="A8" s="2" t="s">
        <v>16</v>
      </c>
    </row>
    <row r="9" spans="1:6" x14ac:dyDescent="0.25">
      <c r="A9" s="2" t="s">
        <v>16</v>
      </c>
    </row>
    <row r="10" spans="1:6" x14ac:dyDescent="0.25">
      <c r="A10" s="2" t="s">
        <v>16</v>
      </c>
    </row>
    <row r="11" spans="1:6" x14ac:dyDescent="0.25">
      <c r="A11" s="2" t="s">
        <v>17</v>
      </c>
    </row>
    <row r="12" spans="1:6" x14ac:dyDescent="0.25">
      <c r="A12" s="2" t="s">
        <v>17</v>
      </c>
    </row>
    <row r="13" spans="1:6" x14ac:dyDescent="0.25">
      <c r="A13" s="2" t="s">
        <v>17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A3" sqref="A3"/>
    </sheetView>
  </sheetViews>
  <sheetFormatPr defaultRowHeight="15" x14ac:dyDescent="0.25"/>
  <cols>
    <col min="1" max="1" width="22.42578125" bestFit="1" customWidth="1"/>
  </cols>
  <sheetData>
    <row r="1" spans="1:9" x14ac:dyDescent="0.25">
      <c r="A1" s="1" t="s">
        <v>11</v>
      </c>
      <c r="B1">
        <v>0</v>
      </c>
      <c r="C1">
        <v>0.5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</row>
    <row r="2" spans="1:9" x14ac:dyDescent="0.25">
      <c r="A2" s="1" t="s">
        <v>12</v>
      </c>
      <c r="B2">
        <v>0</v>
      </c>
      <c r="C2">
        <v>6.3E-2</v>
      </c>
      <c r="D2">
        <v>0.13100000000000001</v>
      </c>
      <c r="E2">
        <v>0.23599999999999993</v>
      </c>
      <c r="F2">
        <v>0.30499999999999999</v>
      </c>
      <c r="G2">
        <v>0.37799999999999995</v>
      </c>
      <c r="H2">
        <v>0.53</v>
      </c>
      <c r="I2">
        <v>0.63500000000000001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Georgetown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A Divito</dc:creator>
  <cp:lastModifiedBy>Kyle A Divito</cp:lastModifiedBy>
  <dcterms:created xsi:type="dcterms:W3CDTF">2019-09-18T20:11:24Z</dcterms:created>
  <dcterms:modified xsi:type="dcterms:W3CDTF">2023-02-03T21:43:11Z</dcterms:modified>
</cp:coreProperties>
</file>