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lynma01/Documents/Projects/lab_reports/protein_prod/data/"/>
    </mc:Choice>
  </mc:AlternateContent>
  <xr:revisionPtr revIDLastSave="0" documentId="13_ncr:1_{C8748141-F419-B547-91C5-AC17C92E8BE5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  <sheet name="Sheet3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E5" i="1"/>
  <c r="E6" i="1"/>
  <c r="E7" i="1"/>
  <c r="E8" i="1"/>
  <c r="E9" i="1"/>
  <c r="E10" i="1"/>
  <c r="E11" i="1"/>
  <c r="E12" i="1"/>
  <c r="E13" i="1"/>
  <c r="D5" i="1"/>
  <c r="D6" i="1"/>
  <c r="D7" i="1"/>
  <c r="D8" i="1"/>
  <c r="D9" i="1"/>
  <c r="D10" i="1"/>
  <c r="D11" i="1"/>
  <c r="D12" i="1"/>
  <c r="D13" i="1"/>
  <c r="D4" i="1"/>
  <c r="E4" i="1" l="1"/>
</calcChain>
</file>

<file path=xl/sharedStrings.xml><?xml version="1.0" encoding="utf-8"?>
<sst xmlns="http://schemas.openxmlformats.org/spreadsheetml/2006/main" count="25" uniqueCount="19">
  <si>
    <t>Protein loading calculator</t>
  </si>
  <si>
    <t>Sample</t>
  </si>
  <si>
    <t>dH2O</t>
  </si>
  <si>
    <t xml:space="preserve">[Lystate] ug/ul </t>
  </si>
  <si>
    <t>Lystate (20ug)</t>
  </si>
  <si>
    <t>6X Loading Dye</t>
  </si>
  <si>
    <t>20/X</t>
  </si>
  <si>
    <t>1ul for every 5ul</t>
  </si>
  <si>
    <t>36ul - lystate - dye</t>
  </si>
  <si>
    <t>X</t>
  </si>
  <si>
    <t>Y</t>
  </si>
  <si>
    <t>BSA ug/ul</t>
  </si>
  <si>
    <t>Abs595 (bkd subtracted)</t>
  </si>
  <si>
    <t>Absorbance (A595nm)</t>
  </si>
  <si>
    <t>beta-gal F1 neat</t>
  </si>
  <si>
    <t>equation</t>
  </si>
  <si>
    <t>beta-gal F1 1:10</t>
  </si>
  <si>
    <t>beta-gal F1 1:100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</si>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</sst>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Bradford</a:t>
            </a:r>
            <a:r>
              <a:rPr lang="en-US" b="1" baseline="0">
                <a:solidFill>
                  <a:schemeClr val="tx1"/>
                </a:solidFill>
              </a:rPr>
              <a:t> Std. Curve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26574803149606"/>
                  <c:y val="1.735564304461942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[1]Sheet1!$C$1:$I$1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[1]Sheet1!$C$2:$I$2</c:f>
              <c:numCache>
                <c:formatCode>General</c:formatCode>
                <c:ptCount val="7"/>
                <c:pt idx="0">
                  <c:v>6.3E-2</c:v>
                </c:pt>
                <c:pt idx="1">
                  <c:v>0.13100000000000001</c:v>
                </c:pt>
                <c:pt idx="2">
                  <c:v>0.23599999999999993</c:v>
                </c:pt>
                <c:pt idx="3">
                  <c:v>0.30499999999999999</c:v>
                </c:pt>
                <c:pt idx="4">
                  <c:v>0.37799999999999995</c:v>
                </c:pt>
                <c:pt idx="5">
                  <c:v>0.53</c:v>
                </c:pt>
                <c:pt idx="6">
                  <c:v>0.63500000000000001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7A8-87E1-64677B9D2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473664"/>
        <c:axId val="1146016096"/>
      </c:lineChart>
      <c:catAx>
        <c:axId val="172947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Concentration (ul/ul)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6096"/>
        <c:crosses val="autoZero"/>
        <c:auto val="1"/>
        <c:lblAlgn val="ctr"/>
        <c:lblOffset val="100"/>
        <c:noMultiLvlLbl val="0"/>
      </c:catAx>
      <c:valAx>
        <c:axId val="1146016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Abs 595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47366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Bradford</a:t>
            </a:r>
            <a:r>
              <a:rPr lang="en-US" b="1" baseline="0">
                <a:solidFill>
                  <a:schemeClr val="tx1"/>
                </a:solidFill>
              </a:rPr>
              <a:t> Std. Curve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26574803149606"/>
                  <c:y val="1.735564304461942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[1]Sheet1!$C$1:$I$1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[1]Sheet1!$C$2:$I$2</c:f>
              <c:numCache>
                <c:formatCode>General</c:formatCode>
                <c:ptCount val="7"/>
                <c:pt idx="0">
                  <c:v>6.3E-2</c:v>
                </c:pt>
                <c:pt idx="1">
                  <c:v>0.13100000000000001</c:v>
                </c:pt>
                <c:pt idx="2">
                  <c:v>0.23599999999999993</c:v>
                </c:pt>
                <c:pt idx="3">
                  <c:v>0.30499999999999999</c:v>
                </c:pt>
                <c:pt idx="4">
                  <c:v>0.37799999999999995</c:v>
                </c:pt>
                <c:pt idx="5">
                  <c:v>0.53</c:v>
                </c:pt>
                <c:pt idx="6">
                  <c:v>0.63500000000000001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9-454D-9EBE-1FB196AD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473664"/>
        <c:axId val="1146016096"/>
      </c:lineChart>
      <c:catAx>
        <c:axId val="172947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Concentration (ul/ul)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6096"/>
        <c:crosses val="autoZero"/>
        <c:auto val="1"/>
        <c:lblAlgn val="ctr"/>
        <c:lblOffset val="100"/>
        <c:noMultiLvlLbl val="0"/>
      </c:catAx>
      <c:valAx>
        <c:axId val="1146016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Abs 595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47366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612775</xdr:colOff>
      <xdr:row>1</xdr:row>
      <xdr:rowOff>53975</xdr:rowOff>
    </xdr:from>
    <xdr:to>
      <xdr:col>17</xdr:col>
      <xdr:colOff>527050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5</xdr:row>
      <xdr:rowOff>38100</xdr:rowOff>
    </xdr:from>
    <xdr:to>
      <xdr:col>10</xdr:col>
      <xdr:colOff>381000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kad57/Desktop/Bradford%20Std%20Curve_Sp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C1">
            <v>0.5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</row>
        <row r="2">
          <cell r="C2">
            <v>6.3E-2</v>
          </cell>
          <cell r="D2">
            <v>0.13100000000000001</v>
          </cell>
          <cell r="E2">
            <v>0.23599999999999993</v>
          </cell>
          <cell r="F2">
            <v>0.30499999999999999</v>
          </cell>
          <cell r="G2">
            <v>0.37799999999999995</v>
          </cell>
          <cell r="H2">
            <v>0.53</v>
          </cell>
          <cell r="I2">
            <v>0.63500000000000001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D23" sqref="D23"/>
    </sheetView>
  </sheetViews>
  <sheetFormatPr baseColWidth="10" defaultColWidth="8.83203125" defaultRowHeight="15" x14ac:dyDescent="0.2"/>
  <cols>
    <col min="1" max="1" width="21.1640625" bestFit="1" customWidth="1"/>
    <col min="2" max="2" width="18.5" bestFit="1" customWidth="1"/>
    <col min="3" max="3" width="12.83203125" bestFit="1" customWidth="1"/>
    <col min="4" max="4" width="11.83203125" bestFit="1" customWidth="1"/>
    <col min="5" max="5" width="13.33203125" bestFit="1" customWidth="1"/>
    <col min="6" max="6" width="14.6640625" bestFit="1" customWidth="1"/>
  </cols>
  <sheetData>
    <row r="1" spans="1:6" s="1" customFormat="1" x14ac:dyDescent="0.2">
      <c r="A1" s="1" t="s">
        <v>0</v>
      </c>
    </row>
    <row r="2" spans="1:6" s="1" customFormat="1" x14ac:dyDescent="0.2">
      <c r="A2" s="1" t="s">
        <v>1</v>
      </c>
      <c r="B2" s="1" t="s">
        <v>13</v>
      </c>
      <c r="C2" s="1" t="s">
        <v>3</v>
      </c>
      <c r="D2" s="1" t="s">
        <v>4</v>
      </c>
      <c r="E2" s="1" t="s">
        <v>5</v>
      </c>
      <c r="F2" s="1" t="s">
        <v>2</v>
      </c>
    </row>
    <row r="3" spans="1:6" x14ac:dyDescent="0.2">
      <c r="A3" t="s">
        <v>15</v>
      </c>
      <c r="B3" t="s">
        <v>10</v>
      </c>
      <c r="C3" t="s">
        <v>9</v>
      </c>
      <c r="D3" t="s">
        <v>6</v>
      </c>
      <c r="E3" t="s">
        <v>7</v>
      </c>
      <c r="F3" t="s">
        <v>8</v>
      </c>
    </row>
    <row r="4" spans="1:6" x14ac:dyDescent="0.2">
      <c r="A4" t="s">
        <v>18</v>
      </c>
      <c r="B4">
        <v>0.34499999999999997</v>
      </c>
      <c r="C4" s="2">
        <v>4.2</v>
      </c>
      <c r="D4" s="2">
        <f>20/C4*(4)</f>
        <v>19.047619047619047</v>
      </c>
      <c r="E4">
        <f>36/5*(4)</f>
        <v>28.8</v>
      </c>
      <c r="F4" s="2">
        <f>(36*4)-D4-E4</f>
        <v>96.152380952380952</v>
      </c>
    </row>
    <row r="5" spans="1:6" x14ac:dyDescent="0.2">
      <c r="A5" t="s">
        <v>14</v>
      </c>
      <c r="B5">
        <v>1.675</v>
      </c>
      <c r="C5" s="2">
        <v>2.3822000000000001</v>
      </c>
      <c r="D5" s="2">
        <f t="shared" ref="D5:D13" si="0">20/C5*(4)</f>
        <v>33.582402820921835</v>
      </c>
      <c r="E5">
        <f t="shared" ref="E5:E13" si="1">36/5*(4)</f>
        <v>28.8</v>
      </c>
      <c r="F5" s="2">
        <f t="shared" ref="F5:F13" si="2">(36*4)-D5-E5</f>
        <v>81.617597179078174</v>
      </c>
    </row>
    <row r="6" spans="1:6" x14ac:dyDescent="0.2">
      <c r="A6" t="s">
        <v>14</v>
      </c>
      <c r="B6">
        <v>1.841</v>
      </c>
      <c r="C6" s="2">
        <v>2.6101999999999999</v>
      </c>
      <c r="D6" s="2">
        <f t="shared" si="0"/>
        <v>30.64899241437438</v>
      </c>
      <c r="E6">
        <f t="shared" si="1"/>
        <v>28.8</v>
      </c>
      <c r="F6" s="2">
        <f t="shared" si="2"/>
        <v>84.551007585625626</v>
      </c>
    </row>
    <row r="7" spans="1:6" x14ac:dyDescent="0.2">
      <c r="A7" t="s">
        <v>14</v>
      </c>
      <c r="B7">
        <v>1.5049999999999999</v>
      </c>
      <c r="C7" s="2">
        <v>2.1513999999999998</v>
      </c>
      <c r="D7" s="2">
        <f t="shared" si="0"/>
        <v>37.185088779399464</v>
      </c>
      <c r="E7">
        <f t="shared" si="1"/>
        <v>28.8</v>
      </c>
      <c r="F7" s="2">
        <f t="shared" si="2"/>
        <v>78.014911220600538</v>
      </c>
    </row>
    <row r="8" spans="1:6" x14ac:dyDescent="0.2">
      <c r="A8" t="s">
        <v>16</v>
      </c>
      <c r="B8">
        <v>0.877</v>
      </c>
      <c r="C8" s="2">
        <v>1.286</v>
      </c>
      <c r="D8" s="2">
        <f t="shared" si="0"/>
        <v>62.208398133748055</v>
      </c>
      <c r="E8">
        <f t="shared" si="1"/>
        <v>28.8</v>
      </c>
      <c r="F8" s="2">
        <f t="shared" si="2"/>
        <v>52.991601866251941</v>
      </c>
    </row>
    <row r="9" spans="1:6" x14ac:dyDescent="0.2">
      <c r="A9" t="s">
        <v>16</v>
      </c>
      <c r="B9">
        <v>0.90100000000000002</v>
      </c>
      <c r="C9" s="2">
        <v>1.319</v>
      </c>
      <c r="D9" s="2">
        <f t="shared" si="0"/>
        <v>60.652009097801368</v>
      </c>
      <c r="E9">
        <f t="shared" si="1"/>
        <v>28.8</v>
      </c>
      <c r="F9" s="2">
        <f t="shared" si="2"/>
        <v>54.547990902198634</v>
      </c>
    </row>
    <row r="10" spans="1:6" x14ac:dyDescent="0.2">
      <c r="A10" t="s">
        <v>16</v>
      </c>
      <c r="B10">
        <v>0.82699999999999996</v>
      </c>
      <c r="C10" s="2">
        <v>1.2170000000000001</v>
      </c>
      <c r="D10" s="2">
        <f t="shared" si="0"/>
        <v>65.735414954806899</v>
      </c>
      <c r="E10">
        <f t="shared" si="1"/>
        <v>28.8</v>
      </c>
      <c r="F10" s="2">
        <f t="shared" si="2"/>
        <v>49.464585045193104</v>
      </c>
    </row>
    <row r="11" spans="1:6" x14ac:dyDescent="0.2">
      <c r="A11" t="s">
        <v>17</v>
      </c>
      <c r="B11">
        <v>0.19500000000000001</v>
      </c>
      <c r="C11" s="2">
        <v>0.34920000000000001</v>
      </c>
      <c r="D11" s="2">
        <f t="shared" si="0"/>
        <v>229.09507445589918</v>
      </c>
      <c r="E11">
        <f t="shared" si="1"/>
        <v>28.8</v>
      </c>
      <c r="F11" s="2">
        <f t="shared" si="2"/>
        <v>-113.89507445589918</v>
      </c>
    </row>
    <row r="12" spans="1:6" x14ac:dyDescent="0.2">
      <c r="A12" t="s">
        <v>17</v>
      </c>
      <c r="B12">
        <v>0.183</v>
      </c>
      <c r="C12" s="2">
        <v>0.3327</v>
      </c>
      <c r="D12" s="2">
        <f t="shared" si="0"/>
        <v>240.45686804929366</v>
      </c>
      <c r="E12">
        <f t="shared" si="1"/>
        <v>28.8</v>
      </c>
      <c r="F12" s="2">
        <f t="shared" si="2"/>
        <v>-125.25686804929366</v>
      </c>
    </row>
    <row r="13" spans="1:6" x14ac:dyDescent="0.2">
      <c r="A13" t="s">
        <v>17</v>
      </c>
      <c r="B13">
        <v>0.193</v>
      </c>
      <c r="C13" s="2">
        <v>0.34649999999999997</v>
      </c>
      <c r="D13" s="2">
        <f t="shared" si="0"/>
        <v>230.8802308802309</v>
      </c>
      <c r="E13">
        <f t="shared" si="1"/>
        <v>28.8</v>
      </c>
      <c r="F13" s="2">
        <f t="shared" si="2"/>
        <v>-115.68023088023089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2.5" bestFit="1" customWidth="1"/>
  </cols>
  <sheetData>
    <row r="1" spans="1:9" x14ac:dyDescent="0.2">
      <c r="A1" s="1" t="s">
        <v>11</v>
      </c>
      <c r="B1">
        <v>0</v>
      </c>
      <c r="C1">
        <v>0.5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</row>
    <row r="2" spans="1:9" x14ac:dyDescent="0.2">
      <c r="A2" s="1" t="s">
        <v>12</v>
      </c>
      <c r="B2">
        <v>0</v>
      </c>
      <c r="C2">
        <v>6.3E-2</v>
      </c>
      <c r="D2">
        <v>0.13100000000000001</v>
      </c>
      <c r="E2">
        <v>0.23599999999999993</v>
      </c>
      <c r="F2">
        <v>0.30499999999999999</v>
      </c>
      <c r="G2">
        <v>0.37799999999999995</v>
      </c>
      <c r="H2">
        <v>0.53</v>
      </c>
      <c r="I2">
        <v>0.63500000000000001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Georgetown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A Divito</dc:creator>
  <cp:lastModifiedBy>Matthew Lyn</cp:lastModifiedBy>
  <dcterms:created xsi:type="dcterms:W3CDTF">2019-09-18T20:11:24Z</dcterms:created>
  <dcterms:modified xsi:type="dcterms:W3CDTF">2025-03-23T22:54:44Z</dcterms:modified>
</cp:coreProperties>
</file>