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annl-my.sharepoint.com/personal/tkl_vo_student_han_nl/Documents/Minor data-driven decision making/Art of data visualization/assessment/"/>
    </mc:Choice>
  </mc:AlternateContent>
  <xr:revisionPtr revIDLastSave="153" documentId="13_ncr:1_{D2A95750-4488-480A-B81F-09227BB114F8}" xr6:coauthVersionLast="47" xr6:coauthVersionMax="47" xr10:uidLastSave="{47AB1533-C872-48B2-ACA1-028F26F4A845}"/>
  <bookViews>
    <workbookView xWindow="0" yWindow="0" windowWidth="11520" windowHeight="12360" firstSheet="2" activeTab="3" xr2:uid="{00000000-000D-0000-FFFF-FFFF00000000}"/>
  </bookViews>
  <sheets>
    <sheet name="Purchasing&amp;SCM" sheetId="2" r:id="rId1"/>
    <sheet name="Production" sheetId="5" r:id="rId2"/>
    <sheet name="Sales(Customer)" sheetId="7" r:id="rId3"/>
    <sheet name="Sales (Customer - Product)" sheetId="8" r:id="rId4"/>
    <sheet name="Warehouse(Raw and fin. goods)" sheetId="10" r:id="rId5"/>
    <sheet name="Distributor" sheetId="13" r:id="rId6"/>
    <sheet name="SCM(Inventory)" sheetId="14" r:id="rId7"/>
  </sheets>
  <definedNames>
    <definedName name="_xlnm._FilterDatabase" localSheetId="0" hidden="1">'Purchasing&amp;SCM'!$A$1:$U$46</definedName>
    <definedName name="_xlnm._FilterDatabase" localSheetId="2" hidden="1">'Sales(Customer)'!$A$1:$O$30</definedName>
    <definedName name="_xlnm._FilterDatabase" localSheetId="6" hidden="1">'SCM(Inventory)'!$A$1:$U$55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2" l="1"/>
  <c r="T8" i="2"/>
  <c r="T18" i="2"/>
  <c r="T28" i="2"/>
  <c r="T17" i="2"/>
  <c r="T27" i="2"/>
  <c r="T10" i="2"/>
  <c r="T26" i="2"/>
  <c r="T9" i="2"/>
  <c r="T19" i="2"/>
  <c r="T20" i="2"/>
  <c r="T39" i="2"/>
  <c r="T38" i="2"/>
  <c r="T30" i="2"/>
  <c r="T29" i="2"/>
  <c r="T21" i="2"/>
  <c r="T12" i="2"/>
  <c r="T11" i="2"/>
  <c r="T3" i="2"/>
  <c r="T2" i="2"/>
  <c r="V19" i="2"/>
  <c r="V10" i="2"/>
  <c r="U11" i="2"/>
  <c r="U2" i="2"/>
  <c r="U3" i="2"/>
  <c r="U4" i="2"/>
  <c r="U5" i="2"/>
  <c r="U6" i="2"/>
  <c r="U7" i="2"/>
  <c r="U8" i="2"/>
  <c r="U19" i="2"/>
  <c r="U36" i="2"/>
  <c r="U12" i="2"/>
  <c r="U13" i="2"/>
  <c r="U14" i="2"/>
  <c r="U15" i="2"/>
  <c r="U16" i="2"/>
  <c r="U9" i="2"/>
  <c r="U26" i="2"/>
  <c r="U37" i="2"/>
  <c r="U20" i="2"/>
  <c r="U21" i="2"/>
  <c r="U22" i="2"/>
  <c r="U23" i="2"/>
  <c r="U24" i="2"/>
  <c r="U25" i="2"/>
  <c r="U10" i="2"/>
  <c r="U27" i="2"/>
  <c r="U44" i="2"/>
  <c r="U29" i="2"/>
  <c r="U30" i="2"/>
  <c r="U31" i="2"/>
  <c r="U32" i="2"/>
  <c r="U33" i="2"/>
  <c r="U34" i="2"/>
  <c r="U45" i="2"/>
  <c r="U38" i="2"/>
  <c r="U39" i="2"/>
  <c r="U40" i="2"/>
  <c r="U41" i="2"/>
  <c r="U42" i="2"/>
  <c r="U43" i="2"/>
  <c r="U18" i="2"/>
  <c r="U35" i="2"/>
  <c r="U46" i="2"/>
  <c r="U28" i="2"/>
  <c r="U17" i="2"/>
  <c r="S2" i="2"/>
  <c r="S38" i="2"/>
  <c r="S36" i="2"/>
  <c r="S11" i="2"/>
  <c r="S12" i="2"/>
  <c r="S13" i="2"/>
  <c r="S14" i="2"/>
  <c r="S15" i="2"/>
  <c r="S16" i="2"/>
  <c r="S9" i="2"/>
  <c r="S26" i="2"/>
  <c r="S37" i="2"/>
  <c r="S20" i="2"/>
  <c r="S21" i="2"/>
  <c r="S22" i="2"/>
  <c r="S23" i="2"/>
  <c r="S24" i="2"/>
  <c r="S25" i="2"/>
  <c r="S10" i="2"/>
  <c r="S27" i="2"/>
  <c r="S44" i="2"/>
  <c r="S29" i="2"/>
  <c r="S30" i="2"/>
  <c r="S31" i="2"/>
  <c r="S32" i="2"/>
  <c r="S33" i="2"/>
  <c r="S34" i="2"/>
  <c r="S17" i="2"/>
  <c r="S28" i="2"/>
  <c r="S45" i="2"/>
  <c r="S39" i="2"/>
  <c r="S40" i="2"/>
  <c r="S41" i="2"/>
  <c r="S42" i="2"/>
  <c r="S43" i="2"/>
  <c r="S18" i="2"/>
  <c r="S35" i="2"/>
  <c r="S46" i="2"/>
  <c r="S3" i="2"/>
  <c r="S4" i="2"/>
  <c r="S5" i="2"/>
  <c r="S6" i="2"/>
  <c r="S7" i="2"/>
  <c r="S8" i="2"/>
  <c r="S19" i="2"/>
</calcChain>
</file>

<file path=xl/sharedStrings.xml><?xml version="1.0" encoding="utf-8"?>
<sst xmlns="http://schemas.openxmlformats.org/spreadsheetml/2006/main" count="1022" uniqueCount="118">
  <si>
    <t>Component</t>
  </si>
  <si>
    <t>Delivery reliability (%)</t>
  </si>
  <si>
    <t>Rejection (%)</t>
  </si>
  <si>
    <t>Demand per week (piece or liter)</t>
  </si>
  <si>
    <t>Purchase price</t>
  </si>
  <si>
    <t>Order size</t>
  </si>
  <si>
    <t>Stock (pieces or liters)</t>
  </si>
  <si>
    <t>Stock (weeks)</t>
  </si>
  <si>
    <t>Stock value</t>
  </si>
  <si>
    <t>Economic inventory (weeks)</t>
  </si>
  <si>
    <t>Obsoletes (%)</t>
  </si>
  <si>
    <t>Component availability (%)</t>
  </si>
  <si>
    <t>Orange</t>
  </si>
  <si>
    <t>Mango</t>
  </si>
  <si>
    <t>Bottling line</t>
  </si>
  <si>
    <t>Run time per week (hours)</t>
  </si>
  <si>
    <t>Changeover time per week (hours)</t>
  </si>
  <si>
    <t>Breakdown time per week (hours)</t>
  </si>
  <si>
    <t>Unused capacity per week (hours)</t>
  </si>
  <si>
    <t>Overtime per week (hours)</t>
  </si>
  <si>
    <t>Run time (%)</t>
  </si>
  <si>
    <t>Changeover time (%)</t>
  </si>
  <si>
    <t>Breakdown time (%)</t>
  </si>
  <si>
    <t>Unused capacity (%)</t>
  </si>
  <si>
    <t>Overtime (%)</t>
  </si>
  <si>
    <t>Start up productivity loss (value)</t>
  </si>
  <si>
    <t>Production plan adherence (%)</t>
  </si>
  <si>
    <t>Mixer</t>
  </si>
  <si>
    <t>Cleaning time (%)</t>
  </si>
  <si>
    <t>Average lot size</t>
  </si>
  <si>
    <t>Customer</t>
  </si>
  <si>
    <t>Attained contract index</t>
  </si>
  <si>
    <t>Service level (pieces)</t>
  </si>
  <si>
    <t>Service level (order lines)</t>
  </si>
  <si>
    <t>Service level (orders)</t>
  </si>
  <si>
    <t>Revenue per week</t>
  </si>
  <si>
    <t>Gross margin per week</t>
  </si>
  <si>
    <t>Shipments per week</t>
  </si>
  <si>
    <t>Order lines per week</t>
  </si>
  <si>
    <t>Pallets per week</t>
  </si>
  <si>
    <t>Days in warehouse</t>
  </si>
  <si>
    <t>Attained shelf life (%)</t>
  </si>
  <si>
    <t>OSA</t>
  </si>
  <si>
    <t>Carbon footprint</t>
  </si>
  <si>
    <t>Distribution costs</t>
  </si>
  <si>
    <t xml:space="preserve"> Product</t>
  </si>
  <si>
    <t>Demand per week (units)</t>
  </si>
  <si>
    <t>Demand per week (value)</t>
  </si>
  <si>
    <t>Sales price</t>
  </si>
  <si>
    <t>Gross margin per piece</t>
  </si>
  <si>
    <t>Additional sales as a result of promotions (%)</t>
  </si>
  <si>
    <t>Unit price</t>
  </si>
  <si>
    <t>Obsoletes per week (value)</t>
  </si>
  <si>
    <t>Production batches previous round</t>
  </si>
  <si>
    <t>Rejects (value)</t>
  </si>
  <si>
    <t>Warehouse</t>
  </si>
  <si>
    <t xml:space="preserve"> Salesarea</t>
  </si>
  <si>
    <t>Capacity</t>
  </si>
  <si>
    <t>Usage</t>
  </si>
  <si>
    <t>Cube utilization (%)</t>
  </si>
  <si>
    <t>Overflow (%)</t>
  </si>
  <si>
    <t>Orderlines per week</t>
  </si>
  <si>
    <t>Pallets/Tanks per week</t>
  </si>
  <si>
    <t>Hours per week</t>
  </si>
  <si>
    <t>Flexible manpower (FTE)</t>
  </si>
  <si>
    <t>Raw materials warehouse</t>
  </si>
  <si>
    <t>Tank yard</t>
  </si>
  <si>
    <t>Finished goods warehouse</t>
  </si>
  <si>
    <t>DC Netherlands</t>
  </si>
  <si>
    <t xml:space="preserve"> Warehouse</t>
  </si>
  <si>
    <t>Service level</t>
  </si>
  <si>
    <t>Pallets in small shipments</t>
  </si>
  <si>
    <t>Pallets in medium shipments</t>
  </si>
  <si>
    <t>Pallets in large shipments</t>
  </si>
  <si>
    <t>Distributor</t>
  </si>
  <si>
    <t>Super Service</t>
  </si>
  <si>
    <t>2021 January</t>
  </si>
  <si>
    <t>Supplier name</t>
  </si>
  <si>
    <t>Year/Months</t>
  </si>
  <si>
    <t>Number of deliveries</t>
  </si>
  <si>
    <t>Transport costs</t>
  </si>
  <si>
    <t xml:space="preserve">Purchase value </t>
  </si>
  <si>
    <t>Juicymix TX</t>
  </si>
  <si>
    <t>Swizz Bottle</t>
  </si>
  <si>
    <t>Tetrapack 1 liter</t>
  </si>
  <si>
    <t>300ml bottle</t>
  </si>
  <si>
    <t>Citrus syrup</t>
  </si>
  <si>
    <t>Tetra Packaging BV</t>
  </si>
  <si>
    <t>3M bottles</t>
  </si>
  <si>
    <t>Orange Supplies BV</t>
  </si>
  <si>
    <t>Star Hoku</t>
  </si>
  <si>
    <t>Lemon concentrate</t>
  </si>
  <si>
    <t>Amount purchased (piece or liters)</t>
  </si>
  <si>
    <t>AH supermarket</t>
  </si>
  <si>
    <t>AHA supermarket</t>
  </si>
  <si>
    <t>Texo</t>
  </si>
  <si>
    <t>Mobil station</t>
  </si>
  <si>
    <t>Juicy orange 1L</t>
  </si>
  <si>
    <t>Juicy orange-lemon 1L</t>
  </si>
  <si>
    <t>Juicy orange-mango 1L</t>
  </si>
  <si>
    <t>Juicy orange 300mL</t>
  </si>
  <si>
    <t>Juicy orange-lemon 300mL</t>
  </si>
  <si>
    <t>Juicy orange-mango 300mL</t>
  </si>
  <si>
    <t>Location</t>
  </si>
  <si>
    <t>Dresden Germany</t>
  </si>
  <si>
    <t>Wales United Kingdom</t>
  </si>
  <si>
    <t>Lisbon Portugal</t>
  </si>
  <si>
    <t>Catalonia Spain</t>
  </si>
  <si>
    <t>New Delhi India</t>
  </si>
  <si>
    <t>2020 July</t>
  </si>
  <si>
    <t>2019 July</t>
  </si>
  <si>
    <t>2019 January</t>
  </si>
  <si>
    <t>2018 July</t>
  </si>
  <si>
    <t>2018 January</t>
  </si>
  <si>
    <t>2017 July</t>
  </si>
  <si>
    <t>2017 January</t>
  </si>
  <si>
    <t>2020 January</t>
  </si>
  <si>
    <t>vng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</si>
</sst>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0"/>
    <numFmt numFmtId="165" formatCode="#0.0%"/>
    <numFmt numFmtId="166" formatCode="#0.0"/>
    <numFmt numFmtId="167" formatCode="#0.0000"/>
    <numFmt numFmtId="168" formatCode="#0.000"/>
    <numFmt numFmtId="169" formatCode="#0.00"/>
    <numFmt numFmtId="170" formatCode="0.00000"/>
    <numFmt numFmtId="171" formatCode="0.0000000000"/>
  </numFmts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Border="0" applyAlignment="0"/>
    <xf numFmtId="9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8" fontId="0" fillId="0" borderId="1" xfId="0" applyNumberFormat="1" applyBorder="1"/>
    <xf numFmtId="169" fontId="0" fillId="0" borderId="1" xfId="0" applyNumberFormat="1" applyBorder="1"/>
    <xf numFmtId="170" fontId="0" fillId="0" borderId="0" xfId="0" applyNumberFormat="1"/>
    <xf numFmtId="1" fontId="0" fillId="0" borderId="0" xfId="0" applyNumberFormat="1"/>
    <xf numFmtId="171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3" borderId="1" xfId="0" applyFill="1" applyBorder="1" applyAlignment="1">
      <alignment wrapText="1"/>
    </xf>
    <xf numFmtId="165" fontId="0" fillId="3" borderId="1" xfId="0" applyNumberFormat="1" applyFill="1" applyBorder="1"/>
    <xf numFmtId="0" fontId="0" fillId="3" borderId="0" xfId="0" applyFill="1"/>
    <xf numFmtId="164" fontId="0" fillId="3" borderId="1" xfId="0" applyNumberFormat="1" applyFill="1" applyBorder="1"/>
    <xf numFmtId="2" fontId="0" fillId="0" borderId="0" xfId="1" applyNumberFormat="1" applyFont="1"/>
    <xf numFmtId="164" fontId="0" fillId="0" borderId="0" xfId="0" applyNumberFormat="1"/>
    <xf numFmtId="166" fontId="0" fillId="3" borderId="1" xfId="0" applyNumberFormat="1" applyFill="1" applyBorder="1"/>
    <xf numFmtId="168" fontId="0" fillId="3" borderId="1" xfId="0" applyNumberFormat="1" applyFill="1" applyBorder="1"/>
    <xf numFmtId="0" fontId="0" fillId="3" borderId="1" xfId="0" applyFill="1" applyBorder="1"/>
    <xf numFmtId="164" fontId="0" fillId="3" borderId="0" xfId="0" applyNumberFormat="1" applyFill="1"/>
    <xf numFmtId="164" fontId="0" fillId="3" borderId="2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3"/>
  <sheetViews>
    <sheetView topLeftCell="K1" zoomScale="85" zoomScaleNormal="85" workbookViewId="0">
      <selection activeCell="T16" sqref="T16"/>
    </sheetView>
  </sheetViews>
  <sheetFormatPr defaultRowHeight="14.4" x14ac:dyDescent="0.3"/>
  <cols>
    <col min="1" max="2" width="20.109375" customWidth="1"/>
    <col min="3" max="3" width="15.77734375" customWidth="1"/>
    <col min="4" max="4" width="17.109375" customWidth="1"/>
    <col min="5" max="5" width="15.33203125" customWidth="1"/>
    <col min="6" max="6" width="13.21875" customWidth="1"/>
    <col min="7" max="7" width="14.6640625" customWidth="1"/>
    <col min="8" max="8" width="16.33203125" customWidth="1"/>
    <col min="9" max="9" width="11.88671875" customWidth="1"/>
    <col min="10" max="10" width="17.5546875" customWidth="1"/>
    <col min="11" max="11" width="12.77734375" customWidth="1"/>
    <col min="12" max="12" width="10.33203125" customWidth="1"/>
    <col min="13" max="13" width="12.88671875" customWidth="1"/>
    <col min="16" max="16" width="15.44140625" customWidth="1"/>
    <col min="17" max="17" width="12.44140625" customWidth="1"/>
    <col min="18" max="18" width="16" customWidth="1"/>
    <col min="19" max="19" width="12" bestFit="1" customWidth="1"/>
    <col min="20" max="20" width="24.77734375" style="30" bestFit="1" customWidth="1"/>
  </cols>
  <sheetData>
    <row r="1" spans="1:22" ht="43.2" x14ac:dyDescent="0.3">
      <c r="A1" s="6" t="s">
        <v>77</v>
      </c>
      <c r="B1" s="6" t="s">
        <v>103</v>
      </c>
      <c r="C1" s="6" t="s">
        <v>0</v>
      </c>
      <c r="D1" s="6" t="s">
        <v>78</v>
      </c>
      <c r="E1" s="7" t="s">
        <v>1</v>
      </c>
      <c r="F1" s="8" t="s">
        <v>2</v>
      </c>
      <c r="G1" s="7" t="s">
        <v>79</v>
      </c>
      <c r="H1" s="7" t="s">
        <v>81</v>
      </c>
      <c r="I1" s="7" t="s">
        <v>80</v>
      </c>
      <c r="J1" s="9" t="s">
        <v>3</v>
      </c>
      <c r="K1" s="8" t="s">
        <v>4</v>
      </c>
      <c r="L1" s="6" t="s">
        <v>5</v>
      </c>
      <c r="M1" s="9" t="s">
        <v>6</v>
      </c>
      <c r="N1" s="9" t="s">
        <v>7</v>
      </c>
      <c r="O1" s="9" t="s">
        <v>8</v>
      </c>
      <c r="P1" s="9" t="s">
        <v>9</v>
      </c>
      <c r="Q1" s="9" t="s">
        <v>11</v>
      </c>
      <c r="R1" s="9" t="s">
        <v>92</v>
      </c>
    </row>
    <row r="2" spans="1:22" x14ac:dyDescent="0.3">
      <c r="A2" s="3" t="s">
        <v>87</v>
      </c>
      <c r="B2" s="3" t="s">
        <v>105</v>
      </c>
      <c r="C2" s="3" t="s">
        <v>84</v>
      </c>
      <c r="D2" s="3" t="s">
        <v>115</v>
      </c>
      <c r="E2" s="10">
        <v>0.92630000000000001</v>
      </c>
      <c r="F2" s="10">
        <v>3.5499999999999997E-2</v>
      </c>
      <c r="G2" s="11">
        <v>5.5701000000000001</v>
      </c>
      <c r="H2" s="12">
        <v>112250.87</v>
      </c>
      <c r="I2" s="12">
        <v>4616.1755999999996</v>
      </c>
      <c r="J2" s="12">
        <v>134134.85709999999</v>
      </c>
      <c r="K2" s="13">
        <v>3.1E-2</v>
      </c>
      <c r="L2" s="12">
        <v>648000</v>
      </c>
      <c r="M2" s="12">
        <v>587734</v>
      </c>
      <c r="N2" s="11">
        <v>4.3682999999999996</v>
      </c>
      <c r="O2" s="12">
        <v>18277.885999999999</v>
      </c>
      <c r="P2" s="12">
        <v>8.8099000000000007</v>
      </c>
      <c r="Q2" s="10">
        <v>0.99529999999999996</v>
      </c>
      <c r="R2" s="12">
        <v>3609480</v>
      </c>
      <c r="S2" s="21">
        <f>I2/R2</f>
        <v>1.2789032215166727E-3</v>
      </c>
      <c r="T2" s="30">
        <f>O2*182</f>
        <v>3326575.2519999999</v>
      </c>
      <c r="U2" s="22">
        <f t="shared" ref="U2:U34" si="0">I2/G2</f>
        <v>828.74196154467597</v>
      </c>
    </row>
    <row r="3" spans="1:22" x14ac:dyDescent="0.3">
      <c r="A3" s="3" t="s">
        <v>87</v>
      </c>
      <c r="B3" s="3" t="s">
        <v>105</v>
      </c>
      <c r="C3" s="3" t="s">
        <v>84</v>
      </c>
      <c r="D3" s="3" t="s">
        <v>114</v>
      </c>
      <c r="E3" s="10">
        <v>0.92290000000000005</v>
      </c>
      <c r="F3" s="10">
        <v>3.6299999999999999E-2</v>
      </c>
      <c r="G3" s="11">
        <v>5.7442000000000002</v>
      </c>
      <c r="H3" s="12">
        <v>110691.83010000001</v>
      </c>
      <c r="I3" s="12">
        <v>4552.0619999999999</v>
      </c>
      <c r="J3" s="12">
        <v>132257.22270000001</v>
      </c>
      <c r="K3" s="13">
        <v>3.1E-2</v>
      </c>
      <c r="L3" s="12">
        <v>619636.36360000004</v>
      </c>
      <c r="M3" s="12">
        <v>564440</v>
      </c>
      <c r="N3" s="11">
        <v>4.2534999999999998</v>
      </c>
      <c r="O3" s="12">
        <v>17553.458699999999</v>
      </c>
      <c r="P3" s="12">
        <v>8.7012999999999998</v>
      </c>
      <c r="Q3" s="10">
        <v>0.99519999999999997</v>
      </c>
      <c r="R3" s="12">
        <v>3559348</v>
      </c>
      <c r="S3" s="21">
        <f t="shared" ref="S3:S8" si="1">I3/R3</f>
        <v>1.2789033272385842E-3</v>
      </c>
      <c r="T3" s="30">
        <f>O3*182</f>
        <v>3194729.4833999998</v>
      </c>
      <c r="U3" s="22">
        <f t="shared" si="0"/>
        <v>792.46230980815426</v>
      </c>
    </row>
    <row r="4" spans="1:22" x14ac:dyDescent="0.3">
      <c r="A4" s="3" t="s">
        <v>87</v>
      </c>
      <c r="B4" s="3" t="s">
        <v>105</v>
      </c>
      <c r="C4" s="3" t="s">
        <v>84</v>
      </c>
      <c r="D4" s="3" t="s">
        <v>113</v>
      </c>
      <c r="E4" s="10">
        <v>0.92290000000000005</v>
      </c>
      <c r="F4" s="10">
        <v>3.6299999999999999E-2</v>
      </c>
      <c r="G4" s="11">
        <v>5.7442000000000002</v>
      </c>
      <c r="H4" s="12">
        <v>110691.83010000001</v>
      </c>
      <c r="I4" s="12">
        <v>4552.0619999999999</v>
      </c>
      <c r="J4" s="12">
        <v>132257.22270000001</v>
      </c>
      <c r="K4" s="13">
        <v>3.1E-2</v>
      </c>
      <c r="L4" s="12">
        <v>619636.36360000004</v>
      </c>
      <c r="M4" s="12">
        <v>564440</v>
      </c>
      <c r="N4" s="11">
        <v>4.2534999999999998</v>
      </c>
      <c r="O4" s="12">
        <v>17553.458699999999</v>
      </c>
      <c r="P4" s="12">
        <v>8.7012999999999998</v>
      </c>
      <c r="Q4" s="10">
        <v>0.99519999999999997</v>
      </c>
      <c r="R4" s="12">
        <v>3559348</v>
      </c>
      <c r="S4" s="21">
        <f t="shared" si="1"/>
        <v>1.2789033272385842E-3</v>
      </c>
      <c r="T4" s="24"/>
      <c r="U4" s="22">
        <f t="shared" si="0"/>
        <v>792.46230980815426</v>
      </c>
    </row>
    <row r="5" spans="1:22" x14ac:dyDescent="0.3">
      <c r="A5" s="3" t="s">
        <v>87</v>
      </c>
      <c r="B5" s="3" t="s">
        <v>105</v>
      </c>
      <c r="C5" s="3" t="s">
        <v>84</v>
      </c>
      <c r="D5" s="3" t="s">
        <v>112</v>
      </c>
      <c r="E5" s="10">
        <v>0.92449999999999999</v>
      </c>
      <c r="F5" s="10">
        <v>3.5499999999999997E-2</v>
      </c>
      <c r="G5" s="11">
        <v>5.7152000000000003</v>
      </c>
      <c r="H5" s="12">
        <v>106155.0241</v>
      </c>
      <c r="I5" s="12">
        <v>4365.4916000000003</v>
      </c>
      <c r="J5" s="12">
        <v>127068.25930000001</v>
      </c>
      <c r="K5" s="13">
        <v>3.1E-2</v>
      </c>
      <c r="L5" s="12">
        <v>597256.44669999997</v>
      </c>
      <c r="M5" s="12">
        <v>496412</v>
      </c>
      <c r="N5" s="11">
        <v>3.8887</v>
      </c>
      <c r="O5" s="12">
        <v>15437.856</v>
      </c>
      <c r="P5" s="12">
        <v>8.3153000000000006</v>
      </c>
      <c r="Q5" s="10">
        <v>0.98950000000000005</v>
      </c>
      <c r="R5" s="12">
        <v>3413465</v>
      </c>
      <c r="S5" s="21">
        <f t="shared" si="1"/>
        <v>1.278903284492444E-3</v>
      </c>
      <c r="T5" s="24"/>
      <c r="U5" s="22">
        <f t="shared" si="0"/>
        <v>763.83881578947364</v>
      </c>
    </row>
    <row r="6" spans="1:22" x14ac:dyDescent="0.3">
      <c r="A6" s="3" t="s">
        <v>87</v>
      </c>
      <c r="B6" s="3" t="s">
        <v>105</v>
      </c>
      <c r="C6" s="3" t="s">
        <v>84</v>
      </c>
      <c r="D6" s="3" t="s">
        <v>111</v>
      </c>
      <c r="E6" s="10">
        <v>0.9254</v>
      </c>
      <c r="F6" s="10">
        <v>3.7100000000000001E-2</v>
      </c>
      <c r="G6" s="11">
        <v>5.6862000000000004</v>
      </c>
      <c r="H6" s="12">
        <v>109444.59819999999</v>
      </c>
      <c r="I6" s="12">
        <v>4500.7712000000001</v>
      </c>
      <c r="J6" s="12">
        <v>130882.17359999999</v>
      </c>
      <c r="K6" s="13">
        <v>3.1E-2</v>
      </c>
      <c r="L6" s="12">
        <v>618906.12239999999</v>
      </c>
      <c r="M6" s="12">
        <v>506279</v>
      </c>
      <c r="N6" s="11">
        <v>3.8555999999999999</v>
      </c>
      <c r="O6" s="12">
        <v>15744.720799999999</v>
      </c>
      <c r="P6" s="12">
        <v>8.2894000000000005</v>
      </c>
      <c r="Q6" s="10">
        <v>0.98839999999999995</v>
      </c>
      <c r="R6" s="12">
        <v>3519243</v>
      </c>
      <c r="S6" s="21">
        <f t="shared" si="1"/>
        <v>1.2789032186751527E-3</v>
      </c>
      <c r="T6" s="24"/>
      <c r="U6" s="22">
        <f t="shared" si="0"/>
        <v>791.5253068833315</v>
      </c>
    </row>
    <row r="7" spans="1:22" x14ac:dyDescent="0.3">
      <c r="A7" s="3" t="s">
        <v>87</v>
      </c>
      <c r="B7" s="3" t="s">
        <v>105</v>
      </c>
      <c r="C7" s="3" t="s">
        <v>84</v>
      </c>
      <c r="D7" s="3" t="s">
        <v>110</v>
      </c>
      <c r="E7" s="10">
        <v>0.92490000000000006</v>
      </c>
      <c r="F7" s="10">
        <v>3.7699999999999997E-2</v>
      </c>
      <c r="G7" s="11">
        <v>5.7442000000000002</v>
      </c>
      <c r="H7" s="12">
        <v>103816.46430000001</v>
      </c>
      <c r="I7" s="12">
        <v>4269.3212000000003</v>
      </c>
      <c r="J7" s="12">
        <v>123730.0937</v>
      </c>
      <c r="K7" s="13">
        <v>3.1E-2</v>
      </c>
      <c r="L7" s="12">
        <v>581149.09089999995</v>
      </c>
      <c r="M7" s="12">
        <v>530520</v>
      </c>
      <c r="N7" s="11">
        <v>4.2657999999999996</v>
      </c>
      <c r="O7" s="12">
        <v>16498.588500000002</v>
      </c>
      <c r="P7" s="12">
        <v>8.7047000000000008</v>
      </c>
      <c r="Q7" s="10">
        <v>0.99680000000000002</v>
      </c>
      <c r="R7" s="12">
        <v>3338268</v>
      </c>
      <c r="S7" s="21">
        <f t="shared" si="1"/>
        <v>1.2789030718923706E-3</v>
      </c>
      <c r="T7" s="24"/>
      <c r="U7" s="22">
        <f t="shared" si="0"/>
        <v>743.2403467845827</v>
      </c>
    </row>
    <row r="8" spans="1:22" x14ac:dyDescent="0.3">
      <c r="A8" s="3" t="s">
        <v>87</v>
      </c>
      <c r="B8" s="3" t="s">
        <v>105</v>
      </c>
      <c r="C8" s="3" t="s">
        <v>84</v>
      </c>
      <c r="D8" s="3" t="s">
        <v>116</v>
      </c>
      <c r="E8" s="10">
        <v>0.92569999999999997</v>
      </c>
      <c r="F8" s="10">
        <v>3.5499999999999997E-2</v>
      </c>
      <c r="G8" s="11">
        <v>5.9183000000000003</v>
      </c>
      <c r="H8" s="12">
        <v>103161.6676</v>
      </c>
      <c r="I8" s="12">
        <v>4242.3936000000003</v>
      </c>
      <c r="J8" s="12">
        <v>122650.62699999999</v>
      </c>
      <c r="K8" s="13">
        <v>3.1E-2</v>
      </c>
      <c r="L8" s="12">
        <v>560498.82350000006</v>
      </c>
      <c r="M8" s="12">
        <v>510000</v>
      </c>
      <c r="N8" s="11">
        <v>4.1372999999999998</v>
      </c>
      <c r="O8" s="12">
        <v>15860.442499999999</v>
      </c>
      <c r="P8" s="12">
        <v>8.5656999999999996</v>
      </c>
      <c r="Q8" s="10">
        <v>0.9919</v>
      </c>
      <c r="R8" s="12">
        <v>3317212</v>
      </c>
      <c r="S8" s="21">
        <f>I8/R8</f>
        <v>1.2789033682502054E-3</v>
      </c>
      <c r="T8" s="30">
        <f>O8*182</f>
        <v>2886600.5349999997</v>
      </c>
      <c r="U8" s="22">
        <f>I8/G8</f>
        <v>716.82638595542642</v>
      </c>
    </row>
    <row r="9" spans="1:22" x14ac:dyDescent="0.3">
      <c r="A9" s="3" t="s">
        <v>88</v>
      </c>
      <c r="B9" s="3" t="s">
        <v>104</v>
      </c>
      <c r="C9" s="3" t="s">
        <v>85</v>
      </c>
      <c r="D9" s="3" t="s">
        <v>116</v>
      </c>
      <c r="E9" s="10">
        <v>0.95450000000000002</v>
      </c>
      <c r="F9" s="10">
        <v>2.76E-2</v>
      </c>
      <c r="G9" s="11">
        <v>13.3742</v>
      </c>
      <c r="H9" s="12">
        <v>262861.00329999998</v>
      </c>
      <c r="I9" s="12">
        <v>111160.8744</v>
      </c>
      <c r="J9" s="12">
        <v>191909.93410000001</v>
      </c>
      <c r="K9" s="13">
        <v>5.1200000000000002E-2</v>
      </c>
      <c r="L9" s="12">
        <v>383458.56829999998</v>
      </c>
      <c r="M9" s="12">
        <v>535067</v>
      </c>
      <c r="N9" s="11">
        <v>2.7864</v>
      </c>
      <c r="O9" s="12">
        <v>27424.9771</v>
      </c>
      <c r="P9" s="12">
        <v>7.5198999999999998</v>
      </c>
      <c r="Q9" s="10">
        <v>0.99450000000000005</v>
      </c>
      <c r="R9" s="12">
        <v>5128470</v>
      </c>
      <c r="S9" s="21">
        <f>I9/R9</f>
        <v>2.1675250981286816E-2</v>
      </c>
      <c r="T9" s="30">
        <f>O9*182</f>
        <v>4991345.8322000001</v>
      </c>
      <c r="U9" s="22">
        <f>I9/G9</f>
        <v>8311.5905549490817</v>
      </c>
    </row>
    <row r="10" spans="1:22" x14ac:dyDescent="0.3">
      <c r="A10" s="3" t="s">
        <v>89</v>
      </c>
      <c r="B10" s="3" t="s">
        <v>106</v>
      </c>
      <c r="C10" s="3" t="s">
        <v>12</v>
      </c>
      <c r="D10" s="3" t="s">
        <v>116</v>
      </c>
      <c r="E10" s="10">
        <v>0.95250000000000001</v>
      </c>
      <c r="F10" s="10">
        <v>8.5000000000000006E-3</v>
      </c>
      <c r="G10" s="11">
        <v>11.1403</v>
      </c>
      <c r="H10" s="12">
        <v>388048.52899999998</v>
      </c>
      <c r="I10" s="12">
        <v>30115.7372</v>
      </c>
      <c r="J10" s="12">
        <v>32934.2045</v>
      </c>
      <c r="K10" s="13">
        <v>0.4501</v>
      </c>
      <c r="L10" s="12">
        <v>77382.8125</v>
      </c>
      <c r="M10" s="12">
        <v>104163</v>
      </c>
      <c r="N10" s="11">
        <v>3.1514000000000002</v>
      </c>
      <c r="O10" s="12">
        <v>46887.2048</v>
      </c>
      <c r="P10" s="12">
        <v>7.4314</v>
      </c>
      <c r="Q10" s="10">
        <v>0.998</v>
      </c>
      <c r="R10" s="12">
        <v>862073</v>
      </c>
      <c r="S10" s="21">
        <f>I10/R10</f>
        <v>3.4934091660451028E-2</v>
      </c>
      <c r="T10" s="30">
        <f>O10*182</f>
        <v>8533471.273599999</v>
      </c>
      <c r="U10" s="22">
        <f>I10/G10</f>
        <v>2703.3147401775536</v>
      </c>
      <c r="V10">
        <f>L10/17280</f>
        <v>4.4781720196759256</v>
      </c>
    </row>
    <row r="11" spans="1:22" x14ac:dyDescent="0.3">
      <c r="A11" s="3" t="s">
        <v>88</v>
      </c>
      <c r="B11" s="3" t="s">
        <v>104</v>
      </c>
      <c r="C11" s="3" t="s">
        <v>85</v>
      </c>
      <c r="D11" s="3" t="s">
        <v>115</v>
      </c>
      <c r="E11" s="10">
        <v>0.83809999999999996</v>
      </c>
      <c r="F11" s="10">
        <v>5.7799999999999997E-2</v>
      </c>
      <c r="G11" s="11">
        <v>5.8601999999999999</v>
      </c>
      <c r="H11" s="12">
        <v>309591.28450000001</v>
      </c>
      <c r="I11" s="12">
        <v>146193.31959999999</v>
      </c>
      <c r="J11" s="12">
        <v>204840.71520000001</v>
      </c>
      <c r="K11" s="13">
        <v>5.4600000000000003E-2</v>
      </c>
      <c r="L11" s="12">
        <v>966118.81180000002</v>
      </c>
      <c r="M11" s="12">
        <v>869171</v>
      </c>
      <c r="N11" s="11">
        <v>4.2282999999999999</v>
      </c>
      <c r="O11" s="12">
        <v>47527.359100000001</v>
      </c>
      <c r="P11" s="12">
        <v>7.7370000000000001</v>
      </c>
      <c r="Q11" s="10">
        <v>0.99719999999999998</v>
      </c>
      <c r="R11" s="12">
        <v>5661745</v>
      </c>
      <c r="S11" s="21">
        <f>I11/R11</f>
        <v>2.5821247618887815E-2</v>
      </c>
      <c r="T11" s="30">
        <f>O11*182</f>
        <v>8649979.3562000003</v>
      </c>
      <c r="U11" s="22">
        <f>I11/G11</f>
        <v>24946.814033650728</v>
      </c>
    </row>
    <row r="12" spans="1:22" x14ac:dyDescent="0.3">
      <c r="A12" s="3" t="s">
        <v>88</v>
      </c>
      <c r="B12" s="3" t="s">
        <v>104</v>
      </c>
      <c r="C12" s="3" t="s">
        <v>85</v>
      </c>
      <c r="D12" s="3" t="s">
        <v>114</v>
      </c>
      <c r="E12" s="10">
        <v>0.84099999999999997</v>
      </c>
      <c r="F12" s="10">
        <v>5.8799999999999998E-2</v>
      </c>
      <c r="G12" s="11">
        <v>5.9183000000000003</v>
      </c>
      <c r="H12" s="12">
        <v>307931.20569999999</v>
      </c>
      <c r="I12" s="12">
        <v>145393.1825</v>
      </c>
      <c r="J12" s="12">
        <v>204296.6023</v>
      </c>
      <c r="K12" s="13">
        <v>5.4600000000000003E-2</v>
      </c>
      <c r="L12" s="12">
        <v>951612.35290000006</v>
      </c>
      <c r="M12" s="12">
        <v>851667</v>
      </c>
      <c r="N12" s="11">
        <v>4.1546000000000003</v>
      </c>
      <c r="O12" s="12">
        <v>46565.5795</v>
      </c>
      <c r="P12" s="12">
        <v>7.6630000000000003</v>
      </c>
      <c r="Q12" s="10">
        <v>0.99490000000000001</v>
      </c>
      <c r="R12" s="12">
        <v>5631948</v>
      </c>
      <c r="S12" s="21">
        <f>I12/R12</f>
        <v>2.5815789226036886E-2</v>
      </c>
      <c r="T12" s="30">
        <f>O12*182</f>
        <v>8474935.4690000005</v>
      </c>
      <c r="U12" s="22">
        <f>I12/G12</f>
        <v>24566.713836743656</v>
      </c>
    </row>
    <row r="13" spans="1:22" x14ac:dyDescent="0.3">
      <c r="A13" s="3" t="s">
        <v>88</v>
      </c>
      <c r="B13" s="3" t="s">
        <v>104</v>
      </c>
      <c r="C13" s="3" t="s">
        <v>85</v>
      </c>
      <c r="D13" s="3" t="s">
        <v>113</v>
      </c>
      <c r="E13" s="10">
        <v>0.84099999999999997</v>
      </c>
      <c r="F13" s="10">
        <v>5.8799999999999998E-2</v>
      </c>
      <c r="G13" s="11">
        <v>5.9183000000000003</v>
      </c>
      <c r="H13" s="12">
        <v>307931.20569999999</v>
      </c>
      <c r="I13" s="12">
        <v>145393.1825</v>
      </c>
      <c r="J13" s="12">
        <v>204296.6023</v>
      </c>
      <c r="K13" s="13">
        <v>5.4600000000000003E-2</v>
      </c>
      <c r="L13" s="12">
        <v>951612.35290000006</v>
      </c>
      <c r="M13" s="12">
        <v>851667</v>
      </c>
      <c r="N13" s="11">
        <v>4.1546000000000003</v>
      </c>
      <c r="O13" s="12">
        <v>46565.5795</v>
      </c>
      <c r="P13" s="12">
        <v>7.6630000000000003</v>
      </c>
      <c r="Q13" s="10">
        <v>0.99490000000000001</v>
      </c>
      <c r="R13" s="12">
        <v>5631948</v>
      </c>
      <c r="S13" s="21">
        <f>I13/R13</f>
        <v>2.5815789226036886E-2</v>
      </c>
      <c r="T13" s="24"/>
      <c r="U13" s="22">
        <f>I13/G13</f>
        <v>24566.713836743656</v>
      </c>
    </row>
    <row r="14" spans="1:22" x14ac:dyDescent="0.3">
      <c r="A14" s="3" t="s">
        <v>88</v>
      </c>
      <c r="B14" s="3" t="s">
        <v>104</v>
      </c>
      <c r="C14" s="3" t="s">
        <v>85</v>
      </c>
      <c r="D14" s="3" t="s">
        <v>112</v>
      </c>
      <c r="E14" s="10">
        <v>0.8367</v>
      </c>
      <c r="F14" s="10">
        <v>5.7700000000000001E-2</v>
      </c>
      <c r="G14" s="11">
        <v>5.8601999999999999</v>
      </c>
      <c r="H14" s="12">
        <v>295487.28210000001</v>
      </c>
      <c r="I14" s="12">
        <v>139841.2696</v>
      </c>
      <c r="J14" s="12">
        <v>196723.69219999999</v>
      </c>
      <c r="K14" s="13">
        <v>5.4399999999999997E-2</v>
      </c>
      <c r="L14" s="12">
        <v>926447.52469999995</v>
      </c>
      <c r="M14" s="12">
        <v>742234</v>
      </c>
      <c r="N14" s="11">
        <v>3.7568999999999999</v>
      </c>
      <c r="O14" s="12">
        <v>40396.063900000001</v>
      </c>
      <c r="P14" s="12">
        <v>7.2934000000000001</v>
      </c>
      <c r="Q14" s="10">
        <v>0.99360000000000004</v>
      </c>
      <c r="R14" s="12">
        <v>5429260</v>
      </c>
      <c r="S14" s="21">
        <f>I14/R14</f>
        <v>2.5756966805789372E-2</v>
      </c>
      <c r="T14" s="24"/>
      <c r="U14" s="22">
        <f>I14/G14</f>
        <v>23862.883451076756</v>
      </c>
    </row>
    <row r="15" spans="1:22" x14ac:dyDescent="0.3">
      <c r="A15" s="3" t="s">
        <v>88</v>
      </c>
      <c r="B15" s="3" t="s">
        <v>104</v>
      </c>
      <c r="C15" s="3" t="s">
        <v>85</v>
      </c>
      <c r="D15" s="3" t="s">
        <v>111</v>
      </c>
      <c r="E15" s="10">
        <v>0.94510000000000005</v>
      </c>
      <c r="F15" s="10">
        <v>3.8600000000000002E-2</v>
      </c>
      <c r="G15" s="11">
        <v>5.7152000000000003</v>
      </c>
      <c r="H15" s="12">
        <v>277741.7647</v>
      </c>
      <c r="I15" s="12">
        <v>116915.0655</v>
      </c>
      <c r="J15" s="12">
        <v>201832.0564</v>
      </c>
      <c r="K15" s="13">
        <v>5.0900000000000001E-2</v>
      </c>
      <c r="L15" s="12">
        <v>953250.76139999996</v>
      </c>
      <c r="M15" s="12">
        <v>658183</v>
      </c>
      <c r="N15" s="11">
        <v>3.2505999999999999</v>
      </c>
      <c r="O15" s="12">
        <v>33554.134400000003</v>
      </c>
      <c r="P15" s="12">
        <v>7.9134000000000002</v>
      </c>
      <c r="Q15" s="10">
        <v>0.97860000000000003</v>
      </c>
      <c r="R15" s="12">
        <v>5448059</v>
      </c>
      <c r="S15" s="21">
        <f>I15/R15</f>
        <v>2.1459948488076211E-2</v>
      </c>
      <c r="T15" s="24"/>
      <c r="U15" s="22">
        <f>I15/G15</f>
        <v>20456.863364361699</v>
      </c>
    </row>
    <row r="16" spans="1:22" x14ac:dyDescent="0.3">
      <c r="A16" s="3" t="s">
        <v>88</v>
      </c>
      <c r="B16" s="3" t="s">
        <v>104</v>
      </c>
      <c r="C16" s="3" t="s">
        <v>85</v>
      </c>
      <c r="D16" s="3" t="s">
        <v>110</v>
      </c>
      <c r="E16" s="10">
        <v>0.94650000000000001</v>
      </c>
      <c r="F16" s="10">
        <v>3.2000000000000001E-2</v>
      </c>
      <c r="G16" s="11">
        <v>7.0787000000000004</v>
      </c>
      <c r="H16" s="12">
        <v>262374.1814</v>
      </c>
      <c r="I16" s="12">
        <v>110451.6183</v>
      </c>
      <c r="J16" s="12">
        <v>191875.5177</v>
      </c>
      <c r="K16" s="13">
        <v>5.0999999999999997E-2</v>
      </c>
      <c r="L16" s="12">
        <v>725547.54090000002</v>
      </c>
      <c r="M16" s="12">
        <v>664141</v>
      </c>
      <c r="N16" s="11">
        <v>3.4527000000000001</v>
      </c>
      <c r="O16" s="12">
        <v>33927.932099999998</v>
      </c>
      <c r="P16" s="12">
        <v>8.1243999999999996</v>
      </c>
      <c r="Q16" s="10">
        <v>0.99119999999999997</v>
      </c>
      <c r="R16" s="12">
        <v>5135989</v>
      </c>
      <c r="S16" s="21">
        <f>I16/R16</f>
        <v>2.1505423453983253E-2</v>
      </c>
      <c r="T16" s="24"/>
      <c r="U16" s="22">
        <f>I16/G16</f>
        <v>15603.376086004491</v>
      </c>
    </row>
    <row r="17" spans="1:22" x14ac:dyDescent="0.3">
      <c r="A17" s="3" t="s">
        <v>90</v>
      </c>
      <c r="B17" s="3" t="s">
        <v>107</v>
      </c>
      <c r="C17" s="3" t="s">
        <v>13</v>
      </c>
      <c r="D17" s="3" t="s">
        <v>116</v>
      </c>
      <c r="E17" s="10">
        <v>0.9375</v>
      </c>
      <c r="F17" s="10">
        <v>4.8999999999999998E-3</v>
      </c>
      <c r="G17" s="11">
        <v>5.5411000000000001</v>
      </c>
      <c r="H17" s="12">
        <v>76137.396200000003</v>
      </c>
      <c r="I17" s="12">
        <v>3153.1043</v>
      </c>
      <c r="J17" s="12">
        <v>2933.0990999999999</v>
      </c>
      <c r="K17" s="13">
        <v>0.99329999999999996</v>
      </c>
      <c r="L17" s="12">
        <v>13832.4607</v>
      </c>
      <c r="M17" s="12">
        <v>11725</v>
      </c>
      <c r="N17" s="11">
        <v>3.9817999999999998</v>
      </c>
      <c r="O17" s="12">
        <v>11646.7713</v>
      </c>
      <c r="P17" s="12">
        <v>7.2159000000000004</v>
      </c>
      <c r="Q17" s="10">
        <v>1</v>
      </c>
      <c r="R17" s="12">
        <v>76648</v>
      </c>
      <c r="S17" s="21">
        <f>I17/R17</f>
        <v>4.1137463469366455E-2</v>
      </c>
      <c r="T17" s="30">
        <f>O17*182</f>
        <v>2119712.3766000001</v>
      </c>
      <c r="U17" s="22">
        <f>I17/G17</f>
        <v>569.03941455667643</v>
      </c>
    </row>
    <row r="18" spans="1:22" x14ac:dyDescent="0.3">
      <c r="A18" s="3" t="s">
        <v>91</v>
      </c>
      <c r="B18" s="3" t="s">
        <v>108</v>
      </c>
      <c r="C18" s="3" t="s">
        <v>86</v>
      </c>
      <c r="D18" s="3" t="s">
        <v>116</v>
      </c>
      <c r="E18" s="10">
        <v>0.93069999999999997</v>
      </c>
      <c r="F18" s="10">
        <v>0</v>
      </c>
      <c r="G18" s="11">
        <v>4.8738999999999999</v>
      </c>
      <c r="H18" s="12">
        <v>2233.3732</v>
      </c>
      <c r="I18" s="12">
        <v>1556.3563999999999</v>
      </c>
      <c r="J18" s="12">
        <v>177.4177</v>
      </c>
      <c r="K18" s="13">
        <v>0.4849</v>
      </c>
      <c r="L18" s="12">
        <v>944.94039999999995</v>
      </c>
      <c r="M18" s="12">
        <v>1549</v>
      </c>
      <c r="N18" s="11">
        <v>8.7135999999999996</v>
      </c>
      <c r="O18" s="12">
        <v>751.1223</v>
      </c>
      <c r="P18" s="12">
        <v>22.345800000000001</v>
      </c>
      <c r="Q18" s="10">
        <v>0.99829999999999997</v>
      </c>
      <c r="R18" s="12">
        <v>4606</v>
      </c>
      <c r="S18" s="21">
        <f>I18/R18</f>
        <v>0.33789761181068168</v>
      </c>
      <c r="T18" s="30">
        <f>O18*182</f>
        <v>136704.2586</v>
      </c>
      <c r="U18" s="22">
        <f>I18/G18</f>
        <v>319.32464761279465</v>
      </c>
    </row>
    <row r="19" spans="1:22" x14ac:dyDescent="0.3">
      <c r="A19" s="3" t="s">
        <v>87</v>
      </c>
      <c r="B19" s="3" t="s">
        <v>105</v>
      </c>
      <c r="C19" s="3" t="s">
        <v>84</v>
      </c>
      <c r="D19" s="3" t="s">
        <v>109</v>
      </c>
      <c r="E19" s="10">
        <v>0.93569999999999998</v>
      </c>
      <c r="F19" s="10">
        <v>3.39E-2</v>
      </c>
      <c r="G19" s="11">
        <v>7.6299000000000001</v>
      </c>
      <c r="H19" s="12">
        <v>103150.5465</v>
      </c>
      <c r="I19" s="12">
        <v>4922.6382999999996</v>
      </c>
      <c r="J19" s="12">
        <v>122527.92449999999</v>
      </c>
      <c r="K19" s="13">
        <v>3.1199999999999999E-2</v>
      </c>
      <c r="L19" s="12">
        <v>432591.33069999999</v>
      </c>
      <c r="M19" s="12">
        <v>526579</v>
      </c>
      <c r="N19" s="11">
        <v>4.2769000000000004</v>
      </c>
      <c r="O19" s="12">
        <v>16456.338800000001</v>
      </c>
      <c r="P19" s="12">
        <v>8.6739999999999995</v>
      </c>
      <c r="Q19" s="10">
        <v>0.998</v>
      </c>
      <c r="R19" s="12">
        <v>3300669</v>
      </c>
      <c r="S19" s="21">
        <f>I19/R19</f>
        <v>1.4914062270406391E-3</v>
      </c>
      <c r="T19" s="30">
        <f>O19*182</f>
        <v>2995053.6616000002</v>
      </c>
      <c r="U19" s="22">
        <f>I19/G19</f>
        <v>645.17730245481584</v>
      </c>
      <c r="V19">
        <f>L19/1080</f>
        <v>400.54752842592592</v>
      </c>
    </row>
    <row r="20" spans="1:22" x14ac:dyDescent="0.3">
      <c r="A20" s="3" t="s">
        <v>89</v>
      </c>
      <c r="B20" s="3" t="s">
        <v>106</v>
      </c>
      <c r="C20" s="3" t="s">
        <v>12</v>
      </c>
      <c r="D20" s="3" t="s">
        <v>115</v>
      </c>
      <c r="E20" s="10">
        <v>0.98329999999999995</v>
      </c>
      <c r="F20" s="10">
        <v>1.11E-2</v>
      </c>
      <c r="G20" s="11">
        <v>5.1349999999999998</v>
      </c>
      <c r="H20" s="12">
        <v>412440.44</v>
      </c>
      <c r="I20" s="12">
        <v>35298.516300000003</v>
      </c>
      <c r="J20" s="12">
        <v>35725.237399999998</v>
      </c>
      <c r="K20" s="13">
        <v>0.43909999999999999</v>
      </c>
      <c r="L20" s="12">
        <v>182881.3559</v>
      </c>
      <c r="M20" s="12">
        <v>169153</v>
      </c>
      <c r="N20" s="11">
        <v>4.7187000000000001</v>
      </c>
      <c r="O20" s="12">
        <v>74290.122399999993</v>
      </c>
      <c r="P20" s="12">
        <v>10.9818</v>
      </c>
      <c r="Q20" s="10">
        <v>0.99339999999999995</v>
      </c>
      <c r="R20" s="12">
        <v>939098</v>
      </c>
      <c r="S20" s="21">
        <f>I20/R20</f>
        <v>3.758768126436219E-2</v>
      </c>
      <c r="T20" s="30">
        <f>O20*182</f>
        <v>13520802.276799999</v>
      </c>
      <c r="U20" s="22">
        <f>I20/G20</f>
        <v>6874.1024926971768</v>
      </c>
    </row>
    <row r="21" spans="1:22" x14ac:dyDescent="0.3">
      <c r="A21" s="3" t="s">
        <v>89</v>
      </c>
      <c r="B21" s="3" t="s">
        <v>106</v>
      </c>
      <c r="C21" s="3" t="s">
        <v>12</v>
      </c>
      <c r="D21" s="3" t="s">
        <v>114</v>
      </c>
      <c r="E21" s="10">
        <v>0.97750000000000004</v>
      </c>
      <c r="F21" s="10">
        <v>1.0200000000000001E-2</v>
      </c>
      <c r="G21" s="11">
        <v>5.3960999999999997</v>
      </c>
      <c r="H21" s="12">
        <v>409042.23080000002</v>
      </c>
      <c r="I21" s="12">
        <v>35046.069199999998</v>
      </c>
      <c r="J21" s="12">
        <v>35360.3393</v>
      </c>
      <c r="K21" s="13">
        <v>0.43919999999999998</v>
      </c>
      <c r="L21" s="12">
        <v>172580.64509999999</v>
      </c>
      <c r="M21" s="12">
        <v>160757</v>
      </c>
      <c r="N21" s="11">
        <v>4.53</v>
      </c>
      <c r="O21" s="12">
        <v>70609.638900000005</v>
      </c>
      <c r="P21" s="12">
        <v>10.800599999999999</v>
      </c>
      <c r="Q21" s="10">
        <v>0.9929</v>
      </c>
      <c r="R21" s="12">
        <v>931265</v>
      </c>
      <c r="S21" s="21">
        <f>I21/R21</f>
        <v>3.763275673411972E-2</v>
      </c>
      <c r="T21" s="30">
        <f>O21*182</f>
        <v>12850954.279800002</v>
      </c>
      <c r="U21" s="22">
        <f>I21/G21</f>
        <v>6494.7034339615648</v>
      </c>
    </row>
    <row r="22" spans="1:22" x14ac:dyDescent="0.3">
      <c r="A22" s="3" t="s">
        <v>89</v>
      </c>
      <c r="B22" s="3" t="s">
        <v>106</v>
      </c>
      <c r="C22" s="3" t="s">
        <v>12</v>
      </c>
      <c r="D22" s="3" t="s">
        <v>113</v>
      </c>
      <c r="E22" s="10">
        <v>0.97750000000000004</v>
      </c>
      <c r="F22" s="10">
        <v>1.0200000000000001E-2</v>
      </c>
      <c r="G22" s="11">
        <v>5.3960999999999997</v>
      </c>
      <c r="H22" s="12">
        <v>409042.23080000002</v>
      </c>
      <c r="I22" s="12">
        <v>35046.069199999998</v>
      </c>
      <c r="J22" s="12">
        <v>35360.3393</v>
      </c>
      <c r="K22" s="13">
        <v>0.43919999999999998</v>
      </c>
      <c r="L22" s="12">
        <v>172580.64509999999</v>
      </c>
      <c r="M22" s="12">
        <v>160757</v>
      </c>
      <c r="N22" s="11">
        <v>4.53</v>
      </c>
      <c r="O22" s="12">
        <v>70609.638900000005</v>
      </c>
      <c r="P22" s="12">
        <v>10.800599999999999</v>
      </c>
      <c r="Q22" s="10">
        <v>0.9929</v>
      </c>
      <c r="R22" s="12">
        <v>931265</v>
      </c>
      <c r="S22" s="21">
        <f>I22/R22</f>
        <v>3.763275673411972E-2</v>
      </c>
      <c r="T22" s="24"/>
      <c r="U22" s="22">
        <f>I22/G22</f>
        <v>6494.7034339615648</v>
      </c>
    </row>
    <row r="23" spans="1:22" x14ac:dyDescent="0.3">
      <c r="A23" s="3" t="s">
        <v>89</v>
      </c>
      <c r="B23" s="3" t="s">
        <v>106</v>
      </c>
      <c r="C23" s="3" t="s">
        <v>12</v>
      </c>
      <c r="D23" s="3" t="s">
        <v>112</v>
      </c>
      <c r="E23" s="10">
        <v>0.97950000000000004</v>
      </c>
      <c r="F23" s="10">
        <v>1.1599999999999999E-2</v>
      </c>
      <c r="G23" s="11">
        <v>5.3960999999999997</v>
      </c>
      <c r="H23" s="12">
        <v>392252.45130000002</v>
      </c>
      <c r="I23" s="12">
        <v>33635.571100000001</v>
      </c>
      <c r="J23" s="12">
        <v>34014.100200000001</v>
      </c>
      <c r="K23" s="13">
        <v>0.43919999999999998</v>
      </c>
      <c r="L23" s="12">
        <v>165483.87090000001</v>
      </c>
      <c r="M23" s="12">
        <v>152693</v>
      </c>
      <c r="N23" s="11">
        <v>4.4683000000000002</v>
      </c>
      <c r="O23" s="12">
        <v>67072.989300000001</v>
      </c>
      <c r="P23" s="12">
        <v>10.726599999999999</v>
      </c>
      <c r="Q23" s="10">
        <v>0.98860000000000003</v>
      </c>
      <c r="R23" s="12">
        <v>892970</v>
      </c>
      <c r="S23" s="21">
        <f>I23/R23</f>
        <v>3.7667078513275921E-2</v>
      </c>
      <c r="T23" s="24"/>
      <c r="U23" s="22">
        <f>I23/G23</f>
        <v>6233.3112989010588</v>
      </c>
    </row>
    <row r="24" spans="1:22" x14ac:dyDescent="0.3">
      <c r="A24" s="3" t="s">
        <v>89</v>
      </c>
      <c r="B24" s="3" t="s">
        <v>106</v>
      </c>
      <c r="C24" s="3" t="s">
        <v>12</v>
      </c>
      <c r="D24" s="3" t="s">
        <v>111</v>
      </c>
      <c r="E24" s="10">
        <v>0.97729999999999995</v>
      </c>
      <c r="F24" s="10">
        <v>1.1299999999999999E-2</v>
      </c>
      <c r="G24" s="11">
        <v>5.4831000000000003</v>
      </c>
      <c r="H24" s="12">
        <v>405238.39309999999</v>
      </c>
      <c r="I24" s="12">
        <v>34737.522799999999</v>
      </c>
      <c r="J24" s="12">
        <v>34987.540500000003</v>
      </c>
      <c r="K24" s="13">
        <v>0.43919999999999998</v>
      </c>
      <c r="L24" s="12">
        <v>168253.9682</v>
      </c>
      <c r="M24" s="12">
        <v>143645</v>
      </c>
      <c r="N24" s="11">
        <v>4.0915999999999997</v>
      </c>
      <c r="O24" s="12">
        <v>63096.421000000002</v>
      </c>
      <c r="P24" s="12">
        <v>10.354699999999999</v>
      </c>
      <c r="Q24" s="10">
        <v>0.98570000000000002</v>
      </c>
      <c r="R24" s="12">
        <v>922562</v>
      </c>
      <c r="S24" s="21">
        <f>I24/R24</f>
        <v>3.7653320644032595E-2</v>
      </c>
      <c r="T24" s="24"/>
      <c r="U24" s="22">
        <f>I24/G24</f>
        <v>6335.3801316773352</v>
      </c>
    </row>
    <row r="25" spans="1:22" x14ac:dyDescent="0.3">
      <c r="A25" s="3" t="s">
        <v>89</v>
      </c>
      <c r="B25" s="3" t="s">
        <v>106</v>
      </c>
      <c r="C25" s="3" t="s">
        <v>12</v>
      </c>
      <c r="D25" s="3" t="s">
        <v>110</v>
      </c>
      <c r="E25" s="10">
        <v>0.95099999999999996</v>
      </c>
      <c r="F25" s="10">
        <v>7.4000000000000003E-3</v>
      </c>
      <c r="G25" s="11">
        <v>7.5138999999999996</v>
      </c>
      <c r="H25" s="12">
        <v>389069.4877</v>
      </c>
      <c r="I25" s="12">
        <v>29727.3694</v>
      </c>
      <c r="J25" s="12">
        <v>33136.667500000003</v>
      </c>
      <c r="K25" s="13">
        <v>0.44950000000000001</v>
      </c>
      <c r="L25" s="12">
        <v>115181.46709999999</v>
      </c>
      <c r="M25" s="12">
        <v>124228</v>
      </c>
      <c r="N25" s="11">
        <v>3.7326999999999999</v>
      </c>
      <c r="O25" s="12">
        <v>55846.662400000001</v>
      </c>
      <c r="P25" s="12">
        <v>7.9972000000000003</v>
      </c>
      <c r="Q25" s="10">
        <v>0.99880000000000002</v>
      </c>
      <c r="R25" s="12">
        <v>865468</v>
      </c>
      <c r="S25" s="21">
        <f>I25/R25</f>
        <v>3.4348317211034957E-2</v>
      </c>
      <c r="T25" s="24"/>
      <c r="U25" s="22">
        <f>I25/G25</f>
        <v>3956.3168793835425</v>
      </c>
    </row>
    <row r="26" spans="1:22" x14ac:dyDescent="0.3">
      <c r="A26" s="3" t="s">
        <v>88</v>
      </c>
      <c r="B26" s="3" t="s">
        <v>104</v>
      </c>
      <c r="C26" s="3" t="s">
        <v>85</v>
      </c>
      <c r="D26" s="3" t="s">
        <v>109</v>
      </c>
      <c r="E26" s="10">
        <v>0.95050000000000001</v>
      </c>
      <c r="F26" s="10">
        <v>2.8299999999999999E-2</v>
      </c>
      <c r="G26" s="11">
        <v>13.3742</v>
      </c>
      <c r="H26" s="12">
        <v>262813.16360000003</v>
      </c>
      <c r="I26" s="12">
        <v>111140.8389</v>
      </c>
      <c r="J26" s="12">
        <v>191761.18719999999</v>
      </c>
      <c r="K26" s="13">
        <v>5.1200000000000002E-2</v>
      </c>
      <c r="L26" s="12">
        <v>383388.28629999998</v>
      </c>
      <c r="M26" s="12">
        <v>533037</v>
      </c>
      <c r="N26" s="11">
        <v>2.7787999999999999</v>
      </c>
      <c r="O26" s="12">
        <v>27320.9833</v>
      </c>
      <c r="P26" s="12">
        <v>7.5232000000000001</v>
      </c>
      <c r="Q26" s="10">
        <v>0.99729999999999996</v>
      </c>
      <c r="R26" s="12">
        <v>5127530</v>
      </c>
      <c r="S26" s="21">
        <f>I26/R26</f>
        <v>2.1675317141001613E-2</v>
      </c>
      <c r="T26" s="30">
        <f>O26*182</f>
        <v>4972418.9605999999</v>
      </c>
      <c r="U26" s="22">
        <f>I26/G26</f>
        <v>8310.0924840364278</v>
      </c>
    </row>
    <row r="27" spans="1:22" x14ac:dyDescent="0.3">
      <c r="A27" s="3" t="s">
        <v>89</v>
      </c>
      <c r="B27" s="3" t="s">
        <v>106</v>
      </c>
      <c r="C27" s="3" t="s">
        <v>12</v>
      </c>
      <c r="D27" s="3" t="s">
        <v>109</v>
      </c>
      <c r="E27" s="10">
        <v>0.95399999999999996</v>
      </c>
      <c r="F27" s="10">
        <v>8.3000000000000001E-3</v>
      </c>
      <c r="G27" s="11">
        <v>14.3606</v>
      </c>
      <c r="H27" s="12">
        <v>388272.19390000001</v>
      </c>
      <c r="I27" s="12">
        <v>30544.175999999999</v>
      </c>
      <c r="J27" s="12">
        <v>32901.694600000003</v>
      </c>
      <c r="K27" s="13">
        <v>0.4506</v>
      </c>
      <c r="L27" s="12">
        <v>59995.959499999997</v>
      </c>
      <c r="M27" s="12">
        <v>102770</v>
      </c>
      <c r="N27" s="11">
        <v>3.1131000000000002</v>
      </c>
      <c r="O27" s="12">
        <v>46313.304799999998</v>
      </c>
      <c r="P27" s="12">
        <v>7.3978999999999999</v>
      </c>
      <c r="Q27" s="10">
        <v>0.999</v>
      </c>
      <c r="R27" s="12">
        <v>861580</v>
      </c>
      <c r="S27" s="21">
        <f>I27/R27</f>
        <v>3.5451352166949092E-2</v>
      </c>
      <c r="T27" s="30">
        <f>O27*182</f>
        <v>8429021.4736000001</v>
      </c>
      <c r="U27" s="22">
        <f>I27/G27</f>
        <v>2126.9428853947607</v>
      </c>
    </row>
    <row r="28" spans="1:22" x14ac:dyDescent="0.3">
      <c r="A28" s="3" t="s">
        <v>90</v>
      </c>
      <c r="B28" s="3" t="s">
        <v>107</v>
      </c>
      <c r="C28" s="3" t="s">
        <v>13</v>
      </c>
      <c r="D28" s="3" t="s">
        <v>109</v>
      </c>
      <c r="E28" s="10">
        <v>0.94510000000000005</v>
      </c>
      <c r="F28" s="10">
        <v>1.0800000000000001E-2</v>
      </c>
      <c r="G28" s="11">
        <v>12.1557</v>
      </c>
      <c r="H28" s="12">
        <v>77411.431200000006</v>
      </c>
      <c r="I28" s="12">
        <v>3902.2712000000001</v>
      </c>
      <c r="J28" s="12">
        <v>2932.5257999999999</v>
      </c>
      <c r="K28" s="13">
        <v>1.0026999999999999</v>
      </c>
      <c r="L28" s="12">
        <v>6350.8352999999997</v>
      </c>
      <c r="M28" s="12">
        <v>7944</v>
      </c>
      <c r="N28" s="11">
        <v>2.6983000000000001</v>
      </c>
      <c r="O28" s="12">
        <v>7965.5645999999997</v>
      </c>
      <c r="P28" s="12">
        <v>5.9508999999999999</v>
      </c>
      <c r="Q28" s="10">
        <v>0.998</v>
      </c>
      <c r="R28" s="12">
        <v>77199</v>
      </c>
      <c r="S28" s="21">
        <f>I28/R28</f>
        <v>5.0548209173693959E-2</v>
      </c>
      <c r="T28" s="30">
        <f>O28*182</f>
        <v>1449732.7571999999</v>
      </c>
      <c r="U28" s="22">
        <f>I28/G28</f>
        <v>321.02398051942714</v>
      </c>
    </row>
    <row r="29" spans="1:22" x14ac:dyDescent="0.3">
      <c r="A29" s="3" t="s">
        <v>90</v>
      </c>
      <c r="B29" s="3" t="s">
        <v>107</v>
      </c>
      <c r="C29" s="3" t="s">
        <v>13</v>
      </c>
      <c r="D29" s="3" t="s">
        <v>115</v>
      </c>
      <c r="E29" s="10">
        <v>0.9375</v>
      </c>
      <c r="F29" s="10">
        <v>4.7999999999999996E-3</v>
      </c>
      <c r="G29" s="11">
        <v>5.28</v>
      </c>
      <c r="H29" s="12">
        <v>83026.439599999998</v>
      </c>
      <c r="I29" s="12">
        <v>3356.9854</v>
      </c>
      <c r="J29" s="12">
        <v>3206.5162999999998</v>
      </c>
      <c r="K29" s="13">
        <v>0.99229999999999996</v>
      </c>
      <c r="L29" s="12">
        <v>15846.1538</v>
      </c>
      <c r="M29" s="12">
        <v>14774</v>
      </c>
      <c r="N29" s="11">
        <v>4.6033999999999997</v>
      </c>
      <c r="O29" s="12">
        <v>14660.661700000001</v>
      </c>
      <c r="P29" s="12">
        <v>7.8475999999999999</v>
      </c>
      <c r="Q29" s="10">
        <v>0.99919999999999998</v>
      </c>
      <c r="R29" s="12">
        <v>83669</v>
      </c>
      <c r="S29" s="21">
        <f>I29/R29</f>
        <v>4.0122212527937469E-2</v>
      </c>
      <c r="T29" s="30">
        <f>O29*182</f>
        <v>2668240.4294000003</v>
      </c>
      <c r="U29" s="22">
        <f>I29/G29</f>
        <v>635.79268939393933</v>
      </c>
    </row>
    <row r="30" spans="1:22" x14ac:dyDescent="0.3">
      <c r="A30" s="3" t="s">
        <v>90</v>
      </c>
      <c r="B30" s="3" t="s">
        <v>107</v>
      </c>
      <c r="C30" s="3" t="s">
        <v>13</v>
      </c>
      <c r="D30" s="3" t="s">
        <v>114</v>
      </c>
      <c r="E30" s="10">
        <v>0.93679999999999997</v>
      </c>
      <c r="F30" s="10">
        <v>4.8999999999999998E-3</v>
      </c>
      <c r="G30" s="11">
        <v>5.3090000000000002</v>
      </c>
      <c r="H30" s="12">
        <v>81657.500899999999</v>
      </c>
      <c r="I30" s="12">
        <v>3314.0293999999999</v>
      </c>
      <c r="J30" s="12">
        <v>3164.9045000000001</v>
      </c>
      <c r="K30" s="13">
        <v>0.99239999999999995</v>
      </c>
      <c r="L30" s="12">
        <v>15497.2677</v>
      </c>
      <c r="M30" s="12">
        <v>14089</v>
      </c>
      <c r="N30" s="11">
        <v>4.4469000000000003</v>
      </c>
      <c r="O30" s="12">
        <v>13982.7317</v>
      </c>
      <c r="P30" s="12">
        <v>7.6792999999999996</v>
      </c>
      <c r="Q30" s="10">
        <v>1</v>
      </c>
      <c r="R30" s="12">
        <v>82276</v>
      </c>
      <c r="S30" s="21">
        <f>I30/R30</f>
        <v>4.0279418056298311E-2</v>
      </c>
      <c r="T30" s="30">
        <f>O30*182</f>
        <v>2544857.1694</v>
      </c>
      <c r="U30" s="22">
        <f>I30/G30</f>
        <v>624.22855528348089</v>
      </c>
    </row>
    <row r="31" spans="1:22" x14ac:dyDescent="0.3">
      <c r="A31" s="3" t="s">
        <v>90</v>
      </c>
      <c r="B31" s="3" t="s">
        <v>107</v>
      </c>
      <c r="C31" s="3" t="s">
        <v>13</v>
      </c>
      <c r="D31" s="3" t="s">
        <v>113</v>
      </c>
      <c r="E31" s="10">
        <v>0.93679999999999997</v>
      </c>
      <c r="F31" s="10">
        <v>4.8999999999999998E-3</v>
      </c>
      <c r="G31" s="11">
        <v>5.3090000000000002</v>
      </c>
      <c r="H31" s="12">
        <v>81657.500899999999</v>
      </c>
      <c r="I31" s="12">
        <v>3314.0293999999999</v>
      </c>
      <c r="J31" s="12">
        <v>3164.9045000000001</v>
      </c>
      <c r="K31" s="13">
        <v>0.99239999999999995</v>
      </c>
      <c r="L31" s="12">
        <v>15497.2677</v>
      </c>
      <c r="M31" s="12">
        <v>14089</v>
      </c>
      <c r="N31" s="11">
        <v>4.4469000000000003</v>
      </c>
      <c r="O31" s="12">
        <v>13982.7317</v>
      </c>
      <c r="P31" s="12">
        <v>7.6792999999999996</v>
      </c>
      <c r="Q31" s="10">
        <v>1</v>
      </c>
      <c r="R31" s="12">
        <v>82276</v>
      </c>
      <c r="S31" s="21">
        <f>I31/R31</f>
        <v>4.0279418056298311E-2</v>
      </c>
      <c r="T31" s="24"/>
      <c r="U31" s="22">
        <f>I31/G31</f>
        <v>624.22855528348089</v>
      </c>
    </row>
    <row r="32" spans="1:22" x14ac:dyDescent="0.3">
      <c r="A32" s="3" t="s">
        <v>90</v>
      </c>
      <c r="B32" s="3" t="s">
        <v>107</v>
      </c>
      <c r="C32" s="3" t="s">
        <v>13</v>
      </c>
      <c r="D32" s="3" t="s">
        <v>112</v>
      </c>
      <c r="E32" s="10">
        <v>0.93669999999999998</v>
      </c>
      <c r="F32" s="10">
        <v>4.7000000000000002E-3</v>
      </c>
      <c r="G32" s="11">
        <v>5.3670999999999998</v>
      </c>
      <c r="H32" s="12">
        <v>78290.724100000007</v>
      </c>
      <c r="I32" s="12">
        <v>3206.9596999999999</v>
      </c>
      <c r="J32" s="12">
        <v>3018.3579</v>
      </c>
      <c r="K32" s="13">
        <v>0.99280000000000002</v>
      </c>
      <c r="L32" s="12">
        <v>14691.891799999999</v>
      </c>
      <c r="M32" s="12">
        <v>13549</v>
      </c>
      <c r="N32" s="11">
        <v>4.4759000000000002</v>
      </c>
      <c r="O32" s="12">
        <v>13452.594800000001</v>
      </c>
      <c r="P32" s="12">
        <v>7.7172000000000001</v>
      </c>
      <c r="Q32" s="10">
        <v>1</v>
      </c>
      <c r="R32" s="12">
        <v>78853</v>
      </c>
      <c r="S32" s="21">
        <f>I32/R32</f>
        <v>4.0670103864152284E-2</v>
      </c>
      <c r="T32" s="24"/>
      <c r="U32" s="22">
        <f>I32/G32</f>
        <v>597.52188332619107</v>
      </c>
    </row>
    <row r="33" spans="1:21" x14ac:dyDescent="0.3">
      <c r="A33" s="3" t="s">
        <v>90</v>
      </c>
      <c r="B33" s="3" t="s">
        <v>107</v>
      </c>
      <c r="C33" s="3" t="s">
        <v>13</v>
      </c>
      <c r="D33" s="3" t="s">
        <v>111</v>
      </c>
      <c r="E33" s="10">
        <v>0.93559999999999999</v>
      </c>
      <c r="F33" s="10">
        <v>5.3E-3</v>
      </c>
      <c r="G33" s="11">
        <v>5.3670999999999998</v>
      </c>
      <c r="H33" s="12">
        <v>80577.631299999994</v>
      </c>
      <c r="I33" s="12">
        <v>3283.8960000000002</v>
      </c>
      <c r="J33" s="12">
        <v>3108.6131999999998</v>
      </c>
      <c r="K33" s="13">
        <v>0.99260000000000004</v>
      </c>
      <c r="L33" s="12">
        <v>15124.3243</v>
      </c>
      <c r="M33" s="12">
        <v>12771</v>
      </c>
      <c r="N33" s="11">
        <v>4.1032000000000002</v>
      </c>
      <c r="O33" s="12">
        <v>12676.918</v>
      </c>
      <c r="P33" s="12">
        <v>7.3503999999999996</v>
      </c>
      <c r="Q33" s="10">
        <v>0.99870000000000003</v>
      </c>
      <c r="R33" s="12">
        <v>81174</v>
      </c>
      <c r="S33" s="21">
        <f>I33/R33</f>
        <v>4.0455022544164387E-2</v>
      </c>
      <c r="T33" s="24"/>
      <c r="U33" s="22">
        <f>I33/G33</f>
        <v>611.85668237968366</v>
      </c>
    </row>
    <row r="34" spans="1:21" x14ac:dyDescent="0.3">
      <c r="A34" s="3" t="s">
        <v>90</v>
      </c>
      <c r="B34" s="3" t="s">
        <v>107</v>
      </c>
      <c r="C34" s="3" t="s">
        <v>13</v>
      </c>
      <c r="D34" s="3" t="s">
        <v>110</v>
      </c>
      <c r="E34" s="10">
        <v>0.93720000000000003</v>
      </c>
      <c r="F34" s="10">
        <v>5.5999999999999999E-3</v>
      </c>
      <c r="G34" s="11">
        <v>5.3670999999999998</v>
      </c>
      <c r="H34" s="12">
        <v>76203.921199999997</v>
      </c>
      <c r="I34" s="12">
        <v>3136.7554</v>
      </c>
      <c r="J34" s="12">
        <v>2942.3598999999999</v>
      </c>
      <c r="K34" s="13">
        <v>0.99299999999999999</v>
      </c>
      <c r="L34" s="12">
        <v>14297.297200000001</v>
      </c>
      <c r="M34" s="12">
        <v>12058</v>
      </c>
      <c r="N34" s="11">
        <v>4.0826000000000002</v>
      </c>
      <c r="O34" s="12">
        <v>11974.7667</v>
      </c>
      <c r="P34" s="12">
        <v>7.3212999999999999</v>
      </c>
      <c r="Q34" s="10">
        <v>0.99860000000000004</v>
      </c>
      <c r="R34" s="12">
        <v>76735</v>
      </c>
      <c r="S34" s="21">
        <f>I34/R34</f>
        <v>4.0877766338698114E-2</v>
      </c>
      <c r="T34" s="24"/>
      <c r="U34" s="22">
        <f>I34/G34</f>
        <v>584.44139293100557</v>
      </c>
    </row>
    <row r="35" spans="1:21" x14ac:dyDescent="0.3">
      <c r="A35" s="3" t="s">
        <v>91</v>
      </c>
      <c r="B35" s="3" t="s">
        <v>108</v>
      </c>
      <c r="C35" s="3" t="s">
        <v>86</v>
      </c>
      <c r="D35" s="3" t="s">
        <v>109</v>
      </c>
      <c r="E35" s="10">
        <v>0.93359999999999999</v>
      </c>
      <c r="F35" s="10">
        <v>0</v>
      </c>
      <c r="G35" s="11">
        <v>4.8449</v>
      </c>
      <c r="H35" s="12">
        <v>2224.8294999999998</v>
      </c>
      <c r="I35" s="12">
        <v>1549.9449999999999</v>
      </c>
      <c r="J35" s="12">
        <v>177.03559999999999</v>
      </c>
      <c r="K35" s="13">
        <v>0.48459999999999998</v>
      </c>
      <c r="L35" s="12">
        <v>947.60469999999998</v>
      </c>
      <c r="M35" s="12">
        <v>1739</v>
      </c>
      <c r="N35" s="11">
        <v>9.8035999999999994</v>
      </c>
      <c r="O35" s="12">
        <v>842.57309999999995</v>
      </c>
      <c r="P35" s="12">
        <v>23.4269</v>
      </c>
      <c r="Q35" s="10">
        <v>1</v>
      </c>
      <c r="R35" s="12">
        <v>4591</v>
      </c>
      <c r="S35" s="21">
        <f>I35/R35</f>
        <v>0.33760509692877366</v>
      </c>
      <c r="T35" s="30">
        <f>O35*182</f>
        <v>153348.30419999998</v>
      </c>
      <c r="U35" s="22">
        <f>I35/G35</f>
        <v>319.91269169642305</v>
      </c>
    </row>
    <row r="36" spans="1:21" x14ac:dyDescent="0.3">
      <c r="A36" s="3" t="s">
        <v>87</v>
      </c>
      <c r="B36" s="3" t="s">
        <v>105</v>
      </c>
      <c r="C36" s="3" t="s">
        <v>84</v>
      </c>
      <c r="D36" s="3" t="s">
        <v>76</v>
      </c>
      <c r="E36" s="10">
        <v>0.93520000000000003</v>
      </c>
      <c r="F36" s="10">
        <v>3.4000000000000002E-2</v>
      </c>
      <c r="G36" s="11">
        <v>7.6299000000000001</v>
      </c>
      <c r="H36" s="12">
        <v>103022.68520000001</v>
      </c>
      <c r="I36" s="12">
        <v>4929.0496999999996</v>
      </c>
      <c r="J36" s="12">
        <v>122591.0499</v>
      </c>
      <c r="K36" s="13">
        <v>3.1199999999999999E-2</v>
      </c>
      <c r="L36" s="12">
        <v>432000</v>
      </c>
      <c r="M36" s="12">
        <v>527215</v>
      </c>
      <c r="N36" s="11">
        <v>4.2819000000000003</v>
      </c>
      <c r="O36" s="12">
        <v>16478.326700000001</v>
      </c>
      <c r="P36" s="12">
        <v>8.6752000000000002</v>
      </c>
      <c r="Q36" s="10">
        <v>0.99809999999999999</v>
      </c>
      <c r="R36" s="12">
        <v>3296157</v>
      </c>
      <c r="S36" s="21">
        <f>I36/R36</f>
        <v>1.4953928772203507E-3</v>
      </c>
      <c r="T36" s="24"/>
      <c r="U36" s="22">
        <f>I36/G36</f>
        <v>646.01760180343115</v>
      </c>
    </row>
    <row r="37" spans="1:21" x14ac:dyDescent="0.3">
      <c r="A37" s="3" t="s">
        <v>88</v>
      </c>
      <c r="B37" s="3" t="s">
        <v>104</v>
      </c>
      <c r="C37" s="3" t="s">
        <v>85</v>
      </c>
      <c r="D37" s="3" t="s">
        <v>76</v>
      </c>
      <c r="E37" s="10">
        <v>0.9536</v>
      </c>
      <c r="F37" s="10">
        <v>2.8299999999999999E-2</v>
      </c>
      <c r="G37" s="11">
        <v>13.3452</v>
      </c>
      <c r="H37" s="12">
        <v>263807.141</v>
      </c>
      <c r="I37" s="12">
        <v>111116.7963</v>
      </c>
      <c r="J37" s="12">
        <v>191574.1385</v>
      </c>
      <c r="K37" s="13">
        <v>5.1400000000000001E-2</v>
      </c>
      <c r="L37" s="12">
        <v>384151.30430000002</v>
      </c>
      <c r="M37" s="12">
        <v>535341</v>
      </c>
      <c r="N37" s="11">
        <v>2.7942</v>
      </c>
      <c r="O37" s="12">
        <v>27547.877700000001</v>
      </c>
      <c r="P37" s="12">
        <v>7.5327999999999999</v>
      </c>
      <c r="Q37" s="10">
        <v>0.99580000000000002</v>
      </c>
      <c r="R37" s="12">
        <v>5126590</v>
      </c>
      <c r="S37" s="21">
        <f>I37/R37</f>
        <v>2.167460169430362E-2</v>
      </c>
      <c r="T37" s="24"/>
      <c r="U37" s="22">
        <f>I37/G37</f>
        <v>8326.3492716482324</v>
      </c>
    </row>
    <row r="38" spans="1:21" x14ac:dyDescent="0.3">
      <c r="A38" s="3" t="s">
        <v>91</v>
      </c>
      <c r="B38" s="3" t="s">
        <v>108</v>
      </c>
      <c r="C38" s="3" t="s">
        <v>86</v>
      </c>
      <c r="D38" s="3" t="s">
        <v>115</v>
      </c>
      <c r="E38" s="10">
        <v>0.82069999999999999</v>
      </c>
      <c r="F38" s="10">
        <v>1.1900000000000001E-2</v>
      </c>
      <c r="G38" s="11">
        <v>4.6997999999999998</v>
      </c>
      <c r="H38" s="12">
        <v>2310.4717000000001</v>
      </c>
      <c r="I38" s="12">
        <v>1601.2358999999999</v>
      </c>
      <c r="J38" s="12">
        <v>185.66040000000001</v>
      </c>
      <c r="K38" s="13">
        <v>0.47189999999999999</v>
      </c>
      <c r="L38" s="12">
        <v>1041.6666</v>
      </c>
      <c r="M38" s="12">
        <v>825</v>
      </c>
      <c r="N38" s="11">
        <v>4.4360999999999997</v>
      </c>
      <c r="O38" s="12">
        <v>389.2706</v>
      </c>
      <c r="P38" s="12">
        <v>18.7285</v>
      </c>
      <c r="Q38" s="10">
        <v>0.8508</v>
      </c>
      <c r="R38" s="12">
        <v>4896</v>
      </c>
      <c r="S38" s="21">
        <f>I38/R38</f>
        <v>0.32704981617647055</v>
      </c>
      <c r="T38" s="30">
        <f>O38*182</f>
        <v>70847.249200000006</v>
      </c>
      <c r="U38" s="22">
        <f>I38/G38</f>
        <v>340.70298736116428</v>
      </c>
    </row>
    <row r="39" spans="1:21" x14ac:dyDescent="0.3">
      <c r="A39" s="3" t="s">
        <v>91</v>
      </c>
      <c r="B39" s="3" t="s">
        <v>108</v>
      </c>
      <c r="C39" s="3" t="s">
        <v>86</v>
      </c>
      <c r="D39" s="3" t="s">
        <v>114</v>
      </c>
      <c r="E39" s="10">
        <v>0.81459999999999999</v>
      </c>
      <c r="F39" s="10">
        <v>1.2E-2</v>
      </c>
      <c r="G39" s="11">
        <v>4.6997999999999998</v>
      </c>
      <c r="H39" s="12">
        <v>2294.5502999999999</v>
      </c>
      <c r="I39" s="12">
        <v>1591.6188</v>
      </c>
      <c r="J39" s="12">
        <v>183.9967</v>
      </c>
      <c r="K39" s="13">
        <v>0.4728</v>
      </c>
      <c r="L39" s="12">
        <v>1032.4074000000001</v>
      </c>
      <c r="M39" s="12">
        <v>769</v>
      </c>
      <c r="N39" s="11">
        <v>4.1756000000000002</v>
      </c>
      <c r="O39" s="12">
        <v>363.81889999999999</v>
      </c>
      <c r="P39" s="12">
        <v>18.435199999999998</v>
      </c>
      <c r="Q39" s="10">
        <v>0.84260000000000002</v>
      </c>
      <c r="R39" s="12">
        <v>4852</v>
      </c>
      <c r="S39" s="21">
        <f>I39/R39</f>
        <v>0.32803355317394889</v>
      </c>
      <c r="T39" s="30">
        <f>O39*182</f>
        <v>66215.039799999999</v>
      </c>
      <c r="U39" s="22">
        <f>I39/G39</f>
        <v>338.65670879611901</v>
      </c>
    </row>
    <row r="40" spans="1:21" x14ac:dyDescent="0.3">
      <c r="A40" s="3" t="s">
        <v>91</v>
      </c>
      <c r="B40" s="3" t="s">
        <v>108</v>
      </c>
      <c r="C40" s="3" t="s">
        <v>86</v>
      </c>
      <c r="D40" s="3" t="s">
        <v>113</v>
      </c>
      <c r="E40" s="10">
        <v>0.81459999999999999</v>
      </c>
      <c r="F40" s="10">
        <v>1.2E-2</v>
      </c>
      <c r="G40" s="11">
        <v>4.6997999999999998</v>
      </c>
      <c r="H40" s="12">
        <v>2294.5502999999999</v>
      </c>
      <c r="I40" s="12">
        <v>1591.6188</v>
      </c>
      <c r="J40" s="12">
        <v>183.9967</v>
      </c>
      <c r="K40" s="13">
        <v>0.4728</v>
      </c>
      <c r="L40" s="12">
        <v>1032.4074000000001</v>
      </c>
      <c r="M40" s="12">
        <v>769</v>
      </c>
      <c r="N40" s="11">
        <v>4.1756000000000002</v>
      </c>
      <c r="O40" s="12">
        <v>363.81889999999999</v>
      </c>
      <c r="P40" s="12">
        <v>18.435199999999998</v>
      </c>
      <c r="Q40" s="10">
        <v>0.84260000000000002</v>
      </c>
      <c r="R40" s="12">
        <v>4852</v>
      </c>
      <c r="S40" s="21">
        <f>I40/R40</f>
        <v>0.32803355317394889</v>
      </c>
      <c r="T40" s="24"/>
      <c r="U40" s="22">
        <f>I40/G40</f>
        <v>338.65670879611901</v>
      </c>
    </row>
    <row r="41" spans="1:21" x14ac:dyDescent="0.3">
      <c r="A41" s="3" t="s">
        <v>91</v>
      </c>
      <c r="B41" s="3" t="s">
        <v>108</v>
      </c>
      <c r="C41" s="3" t="s">
        <v>86</v>
      </c>
      <c r="D41" s="3" t="s">
        <v>112</v>
      </c>
      <c r="E41" s="10">
        <v>0.93930000000000002</v>
      </c>
      <c r="F41" s="10">
        <v>0</v>
      </c>
      <c r="G41" s="11">
        <v>4.6707999999999998</v>
      </c>
      <c r="H41" s="12">
        <v>2277.6587</v>
      </c>
      <c r="I41" s="12">
        <v>1573.9875999999999</v>
      </c>
      <c r="J41" s="12">
        <v>184.61510000000001</v>
      </c>
      <c r="K41" s="13">
        <v>0.4758</v>
      </c>
      <c r="L41" s="12">
        <v>1024.8447000000001</v>
      </c>
      <c r="M41" s="12">
        <v>1091</v>
      </c>
      <c r="N41" s="11">
        <v>5.8948</v>
      </c>
      <c r="O41" s="12">
        <v>519.27620000000002</v>
      </c>
      <c r="P41" s="12">
        <v>19.404900000000001</v>
      </c>
      <c r="Q41" s="10">
        <v>0.97550000000000003</v>
      </c>
      <c r="R41" s="12">
        <v>4787</v>
      </c>
      <c r="S41" s="21">
        <f>I41/R41</f>
        <v>0.32880459578023813</v>
      </c>
      <c r="T41" s="24"/>
      <c r="U41" s="22">
        <f>I41/G41</f>
        <v>336.9845850817847</v>
      </c>
    </row>
    <row r="42" spans="1:21" x14ac:dyDescent="0.3">
      <c r="A42" s="3" t="s">
        <v>91</v>
      </c>
      <c r="B42" s="3" t="s">
        <v>108</v>
      </c>
      <c r="C42" s="3" t="s">
        <v>86</v>
      </c>
      <c r="D42" s="3" t="s">
        <v>111</v>
      </c>
      <c r="E42" s="10">
        <v>0.93810000000000004</v>
      </c>
      <c r="F42" s="10">
        <v>0</v>
      </c>
      <c r="G42" s="11">
        <v>4.7287999999999997</v>
      </c>
      <c r="H42" s="12">
        <v>2334.7811000000002</v>
      </c>
      <c r="I42" s="12">
        <v>1610.8529000000001</v>
      </c>
      <c r="J42" s="12">
        <v>190.20429999999999</v>
      </c>
      <c r="K42" s="13">
        <v>0.47399999999999998</v>
      </c>
      <c r="L42" s="12">
        <v>1041.4110000000001</v>
      </c>
      <c r="M42" s="12">
        <v>1494</v>
      </c>
      <c r="N42" s="11">
        <v>7.8440000000000003</v>
      </c>
      <c r="O42" s="12">
        <v>708.1884</v>
      </c>
      <c r="P42" s="12">
        <v>21.427900000000001</v>
      </c>
      <c r="Q42" s="10">
        <v>0.99419999999999997</v>
      </c>
      <c r="R42" s="12">
        <v>4925</v>
      </c>
      <c r="S42" s="21">
        <f>I42/R42</f>
        <v>0.32707673096446704</v>
      </c>
      <c r="T42" s="24"/>
      <c r="U42" s="22">
        <f>I42/G42</f>
        <v>340.6472889527999</v>
      </c>
    </row>
    <row r="43" spans="1:21" x14ac:dyDescent="0.3">
      <c r="A43" s="3" t="s">
        <v>91</v>
      </c>
      <c r="B43" s="3" t="s">
        <v>108</v>
      </c>
      <c r="C43" s="3" t="s">
        <v>86</v>
      </c>
      <c r="D43" s="3" t="s">
        <v>110</v>
      </c>
      <c r="E43" s="10">
        <v>0.93149999999999999</v>
      </c>
      <c r="F43" s="10">
        <v>0</v>
      </c>
      <c r="G43" s="11">
        <v>4.6997999999999998</v>
      </c>
      <c r="H43" s="12">
        <v>2235.4911999999999</v>
      </c>
      <c r="I43" s="12">
        <v>1549.9449999999999</v>
      </c>
      <c r="J43" s="12">
        <v>179.5223</v>
      </c>
      <c r="K43" s="13">
        <v>0.4793</v>
      </c>
      <c r="L43" s="12">
        <v>992.28390000000002</v>
      </c>
      <c r="M43" s="12">
        <v>1426</v>
      </c>
      <c r="N43" s="11">
        <v>7.9298000000000002</v>
      </c>
      <c r="O43" s="12">
        <v>683.73860000000002</v>
      </c>
      <c r="P43" s="12">
        <v>21.502199999999998</v>
      </c>
      <c r="Q43" s="10">
        <v>0.99580000000000002</v>
      </c>
      <c r="R43" s="12">
        <v>4664</v>
      </c>
      <c r="S43" s="21">
        <f>I43/R43</f>
        <v>0.33232096912521442</v>
      </c>
      <c r="T43" s="24"/>
      <c r="U43" s="22">
        <f>I43/G43</f>
        <v>329.78956551342611</v>
      </c>
    </row>
    <row r="44" spans="1:21" x14ac:dyDescent="0.3">
      <c r="A44" s="3" t="s">
        <v>89</v>
      </c>
      <c r="B44" s="3" t="s">
        <v>106</v>
      </c>
      <c r="C44" s="3" t="s">
        <v>12</v>
      </c>
      <c r="D44" s="3" t="s">
        <v>76</v>
      </c>
      <c r="E44" s="10">
        <v>0.95279999999999998</v>
      </c>
      <c r="F44" s="10">
        <v>7.7000000000000002E-3</v>
      </c>
      <c r="G44" s="11">
        <v>14.186500000000001</v>
      </c>
      <c r="H44" s="12">
        <v>389705.24699999997</v>
      </c>
      <c r="I44" s="12">
        <v>30498.014299999999</v>
      </c>
      <c r="J44" s="12">
        <v>32899.957699999999</v>
      </c>
      <c r="K44" s="13">
        <v>0.4526</v>
      </c>
      <c r="L44" s="12">
        <v>60685.071499999998</v>
      </c>
      <c r="M44" s="12">
        <v>102211</v>
      </c>
      <c r="N44" s="11">
        <v>3.0973000000000002</v>
      </c>
      <c r="O44" s="12">
        <v>46267.313999999998</v>
      </c>
      <c r="P44" s="12">
        <v>7.3833000000000002</v>
      </c>
      <c r="Q44" s="10">
        <v>0.99970000000000003</v>
      </c>
      <c r="R44" s="12">
        <v>860913</v>
      </c>
      <c r="S44" s="21">
        <f>I44/R44</f>
        <v>3.5425198945770363E-2</v>
      </c>
      <c r="T44" s="24"/>
      <c r="U44" s="22">
        <f>I44/G44</f>
        <v>2149.7913015895392</v>
      </c>
    </row>
    <row r="45" spans="1:21" x14ac:dyDescent="0.3">
      <c r="A45" s="3" t="s">
        <v>90</v>
      </c>
      <c r="B45" s="3" t="s">
        <v>107</v>
      </c>
      <c r="C45" s="3" t="s">
        <v>13</v>
      </c>
      <c r="D45" s="3" t="s">
        <v>76</v>
      </c>
      <c r="E45" s="10">
        <v>0.94120000000000004</v>
      </c>
      <c r="F45" s="10">
        <v>9.7000000000000003E-3</v>
      </c>
      <c r="G45" s="11">
        <v>12.1557</v>
      </c>
      <c r="H45" s="12">
        <v>77239.913100000005</v>
      </c>
      <c r="I45" s="12">
        <v>3896.5010000000002</v>
      </c>
      <c r="J45" s="12">
        <v>2935.9560999999999</v>
      </c>
      <c r="K45" s="13">
        <v>1.0026999999999999</v>
      </c>
      <c r="L45" s="12">
        <v>6336.5155000000004</v>
      </c>
      <c r="M45" s="12">
        <v>7938</v>
      </c>
      <c r="N45" s="11">
        <v>2.6964999999999999</v>
      </c>
      <c r="O45" s="12">
        <v>7959.7893000000004</v>
      </c>
      <c r="P45" s="12">
        <v>5.9478</v>
      </c>
      <c r="Q45" s="10">
        <v>0.99629999999999996</v>
      </c>
      <c r="R45" s="12">
        <v>77025</v>
      </c>
      <c r="S45" s="21">
        <f>I45/R45</f>
        <v>5.0587484582927625E-2</v>
      </c>
      <c r="T45" s="24"/>
      <c r="U45" s="22">
        <f>I45/G45</f>
        <v>320.54928963366984</v>
      </c>
    </row>
    <row r="46" spans="1:21" x14ac:dyDescent="0.3">
      <c r="A46" s="3" t="s">
        <v>91</v>
      </c>
      <c r="B46" s="3" t="s">
        <v>108</v>
      </c>
      <c r="C46" s="3" t="s">
        <v>86</v>
      </c>
      <c r="D46" s="3" t="s">
        <v>76</v>
      </c>
      <c r="E46" s="10">
        <v>0.93530000000000002</v>
      </c>
      <c r="F46" s="10">
        <v>0</v>
      </c>
      <c r="G46" s="11">
        <v>4.8449</v>
      </c>
      <c r="H46" s="12">
        <v>2227.4985000000001</v>
      </c>
      <c r="I46" s="12">
        <v>1551.5479</v>
      </c>
      <c r="J46" s="12">
        <v>176.74440000000001</v>
      </c>
      <c r="K46" s="13">
        <v>0.4844</v>
      </c>
      <c r="L46" s="12">
        <v>949.10170000000005</v>
      </c>
      <c r="M46" s="12">
        <v>1749</v>
      </c>
      <c r="N46" s="11">
        <v>9.8809000000000005</v>
      </c>
      <c r="O46" s="12">
        <v>847.4248</v>
      </c>
      <c r="P46" s="12">
        <v>23.483699999999999</v>
      </c>
      <c r="Q46" s="10">
        <v>0.99909999999999999</v>
      </c>
      <c r="R46" s="12">
        <v>4598</v>
      </c>
      <c r="S46" s="21">
        <f>I46/R46</f>
        <v>0.33743973466724664</v>
      </c>
      <c r="T46" s="24"/>
      <c r="U46" s="22">
        <f>I46/G46</f>
        <v>320.24353443827533</v>
      </c>
    </row>
    <row r="47" spans="1:21" x14ac:dyDescent="0.3">
      <c r="E47" s="1"/>
      <c r="Q47" s="1"/>
    </row>
    <row r="48" spans="1:21" x14ac:dyDescent="0.3">
      <c r="Q48" s="1"/>
    </row>
    <row r="49" spans="17:18" x14ac:dyDescent="0.3">
      <c r="Q49" s="1"/>
    </row>
    <row r="51" spans="17:18" x14ac:dyDescent="0.3">
      <c r="Q51" s="31"/>
    </row>
    <row r="52" spans="17:18" x14ac:dyDescent="0.3">
      <c r="Q52" s="31"/>
      <c r="R52" s="31"/>
    </row>
    <row r="53" spans="17:18" x14ac:dyDescent="0.3">
      <c r="R53" s="22"/>
    </row>
  </sheetData>
  <autoFilter ref="A1:U46" xr:uid="{00000000-0001-0000-0000-000000000000}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2"/>
  <sheetViews>
    <sheetView workbookViewId="0">
      <selection activeCell="D10" sqref="D10"/>
    </sheetView>
  </sheetViews>
  <sheetFormatPr defaultRowHeight="14.4" x14ac:dyDescent="0.3"/>
  <cols>
    <col min="1" max="1" width="13.44140625" customWidth="1"/>
    <col min="2" max="2" width="15.6640625" customWidth="1"/>
    <col min="3" max="3" width="13.33203125" customWidth="1"/>
    <col min="4" max="4" width="11.5546875" customWidth="1"/>
    <col min="5" max="5" width="14.109375" customWidth="1"/>
    <col min="6" max="6" width="12.33203125" customWidth="1"/>
    <col min="7" max="7" width="11.44140625" customWidth="1"/>
    <col min="9" max="9" width="12.109375" style="28" customWidth="1"/>
    <col min="10" max="10" width="12.33203125" style="28" customWidth="1"/>
    <col min="12" max="12" width="8.88671875" style="28"/>
    <col min="13" max="13" width="12.77734375" style="28" customWidth="1"/>
    <col min="14" max="14" width="12.33203125" style="28" customWidth="1"/>
  </cols>
  <sheetData>
    <row r="1" spans="1:14" ht="44.4" customHeight="1" x14ac:dyDescent="0.3">
      <c r="A1" s="6" t="s">
        <v>14</v>
      </c>
      <c r="B1" s="6" t="s">
        <v>78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26" t="s">
        <v>21</v>
      </c>
      <c r="J1" s="26" t="s">
        <v>22</v>
      </c>
      <c r="K1" s="9" t="s">
        <v>23</v>
      </c>
      <c r="L1" s="26" t="s">
        <v>24</v>
      </c>
      <c r="M1" s="26" t="s">
        <v>25</v>
      </c>
      <c r="N1" s="26" t="s">
        <v>26</v>
      </c>
    </row>
    <row r="2" spans="1:14" x14ac:dyDescent="0.3">
      <c r="A2" s="3" t="s">
        <v>83</v>
      </c>
      <c r="B2" s="3" t="s">
        <v>115</v>
      </c>
      <c r="C2" s="4">
        <v>63.263100000000001</v>
      </c>
      <c r="D2" s="4">
        <v>12.097</v>
      </c>
      <c r="E2" s="3">
        <v>10.952299999999999</v>
      </c>
      <c r="F2" s="4">
        <v>3.7629000000000001</v>
      </c>
      <c r="G2" s="4">
        <v>9.9924999999999997</v>
      </c>
      <c r="H2" s="5">
        <v>0.79069999999999996</v>
      </c>
      <c r="I2" s="27">
        <v>0.1512</v>
      </c>
      <c r="J2" s="27">
        <v>0.13689999999999999</v>
      </c>
      <c r="K2" s="5">
        <v>4.7E-2</v>
      </c>
      <c r="L2" s="27">
        <v>0.1249</v>
      </c>
      <c r="M2" s="29">
        <v>8504.2828000000009</v>
      </c>
      <c r="N2" s="27">
        <v>0.78269999999999995</v>
      </c>
    </row>
    <row r="3" spans="1:14" x14ac:dyDescent="0.3">
      <c r="A3" s="3" t="s">
        <v>83</v>
      </c>
      <c r="B3" s="3" t="s">
        <v>114</v>
      </c>
      <c r="C3" s="4">
        <v>62.589599999999997</v>
      </c>
      <c r="D3" s="4">
        <v>12.1012</v>
      </c>
      <c r="E3" s="3">
        <v>10.8484</v>
      </c>
      <c r="F3" s="4">
        <v>3.9363000000000001</v>
      </c>
      <c r="G3" s="4">
        <v>9.3927999999999994</v>
      </c>
      <c r="H3" s="5">
        <v>0.7823</v>
      </c>
      <c r="I3" s="27">
        <v>0.1512</v>
      </c>
      <c r="J3" s="27">
        <v>0.1356</v>
      </c>
      <c r="K3" s="5">
        <v>4.9200000000000001E-2</v>
      </c>
      <c r="L3" s="27">
        <v>0.1174</v>
      </c>
      <c r="M3" s="29">
        <v>8434.9009000000005</v>
      </c>
      <c r="N3" s="27">
        <v>0.78720000000000001</v>
      </c>
    </row>
    <row r="4" spans="1:14" x14ac:dyDescent="0.3">
      <c r="A4" s="3" t="s">
        <v>83</v>
      </c>
      <c r="B4" s="3" t="s">
        <v>113</v>
      </c>
      <c r="C4" s="4">
        <v>62.589599999999997</v>
      </c>
      <c r="D4" s="4">
        <v>12.1012</v>
      </c>
      <c r="E4" s="3">
        <v>10.8484</v>
      </c>
      <c r="F4" s="4">
        <v>3.9363000000000001</v>
      </c>
      <c r="G4" s="4">
        <v>9.3927999999999994</v>
      </c>
      <c r="H4" s="5">
        <v>0.7823</v>
      </c>
      <c r="I4" s="27">
        <v>0.1512</v>
      </c>
      <c r="J4" s="27">
        <v>0.1356</v>
      </c>
      <c r="K4" s="5">
        <v>4.9200000000000001E-2</v>
      </c>
      <c r="L4" s="27">
        <v>0.1174</v>
      </c>
      <c r="M4" s="29">
        <v>8434.9009000000005</v>
      </c>
      <c r="N4" s="27">
        <v>0.78720000000000001</v>
      </c>
    </row>
    <row r="5" spans="1:14" x14ac:dyDescent="0.3">
      <c r="A5" s="3" t="s">
        <v>83</v>
      </c>
      <c r="B5" s="3" t="s">
        <v>112</v>
      </c>
      <c r="C5" s="4">
        <v>54.688600000000001</v>
      </c>
      <c r="D5" s="4">
        <v>9.5079999999999991</v>
      </c>
      <c r="E5" s="3">
        <v>9.4778000000000002</v>
      </c>
      <c r="F5" s="4">
        <v>8.6850000000000005</v>
      </c>
      <c r="G5" s="4">
        <v>2.2705000000000002</v>
      </c>
      <c r="H5" s="5">
        <v>0.68359999999999999</v>
      </c>
      <c r="I5" s="27">
        <v>0.1188</v>
      </c>
      <c r="J5" s="27">
        <v>0.11840000000000001</v>
      </c>
      <c r="K5" s="5">
        <v>0.1085</v>
      </c>
      <c r="L5" s="27">
        <v>2.8299999999999999E-2</v>
      </c>
      <c r="M5" s="29">
        <v>8778.8878999999997</v>
      </c>
      <c r="N5" s="27">
        <v>0.90429999999999999</v>
      </c>
    </row>
    <row r="6" spans="1:14" x14ac:dyDescent="0.3">
      <c r="A6" s="3" t="s">
        <v>83</v>
      </c>
      <c r="B6" s="3" t="s">
        <v>111</v>
      </c>
      <c r="C6" s="4">
        <v>56.236400000000003</v>
      </c>
      <c r="D6" s="4">
        <v>9.4966000000000008</v>
      </c>
      <c r="E6" s="3">
        <v>7.9718999999999998</v>
      </c>
      <c r="F6" s="4">
        <v>8.8348999999999993</v>
      </c>
      <c r="G6" s="4">
        <v>2.4489999999999998</v>
      </c>
      <c r="H6" s="5">
        <v>0.70289999999999997</v>
      </c>
      <c r="I6" s="27">
        <v>0.1187</v>
      </c>
      <c r="J6" s="27">
        <v>9.9599999999999994E-2</v>
      </c>
      <c r="K6" s="5">
        <v>0.1104</v>
      </c>
      <c r="L6" s="27">
        <v>3.0599999999999999E-2</v>
      </c>
      <c r="M6" s="29">
        <v>8742.8183000000008</v>
      </c>
      <c r="N6" s="27">
        <v>0.89510000000000001</v>
      </c>
    </row>
    <row r="7" spans="1:14" x14ac:dyDescent="0.3">
      <c r="A7" s="3" t="s">
        <v>83</v>
      </c>
      <c r="B7" s="3" t="s">
        <v>110</v>
      </c>
      <c r="C7" s="4">
        <v>53.259500000000003</v>
      </c>
      <c r="D7" s="4">
        <v>9.5533999999999999</v>
      </c>
      <c r="E7" s="3">
        <v>4.4074</v>
      </c>
      <c r="F7" s="4">
        <v>13.594900000000001</v>
      </c>
      <c r="G7" s="4">
        <v>0.73140000000000005</v>
      </c>
      <c r="H7" s="5">
        <v>0.66569999999999996</v>
      </c>
      <c r="I7" s="27">
        <v>0.11940000000000001</v>
      </c>
      <c r="J7" s="27">
        <v>5.5E-2</v>
      </c>
      <c r="K7" s="5">
        <v>0.1699</v>
      </c>
      <c r="L7" s="27">
        <v>9.1000000000000004E-3</v>
      </c>
      <c r="M7" s="29">
        <v>8347.9366000000009</v>
      </c>
      <c r="N7" s="27">
        <v>0.93110000000000004</v>
      </c>
    </row>
    <row r="8" spans="1:14" x14ac:dyDescent="0.3">
      <c r="A8" s="3" t="s">
        <v>83</v>
      </c>
      <c r="B8" s="3" t="s">
        <v>116</v>
      </c>
      <c r="C8" s="4">
        <v>52.933900000000001</v>
      </c>
      <c r="D8" s="4">
        <v>15.943</v>
      </c>
      <c r="E8" s="3">
        <v>4.2488000000000001</v>
      </c>
      <c r="F8" s="4">
        <v>8.5138999999999996</v>
      </c>
      <c r="G8" s="4">
        <v>1.5546</v>
      </c>
      <c r="H8" s="5">
        <v>0.66159999999999997</v>
      </c>
      <c r="I8" s="27">
        <v>0.19919999999999999</v>
      </c>
      <c r="J8" s="27">
        <v>5.3100000000000001E-2</v>
      </c>
      <c r="K8" s="5">
        <v>0.10639999999999999</v>
      </c>
      <c r="L8" s="27">
        <v>1.9400000000000001E-2</v>
      </c>
      <c r="M8" s="29">
        <v>12054.233</v>
      </c>
      <c r="N8" s="27">
        <v>0.95779999999999998</v>
      </c>
    </row>
    <row r="9" spans="1:14" x14ac:dyDescent="0.3">
      <c r="A9" s="3" t="s">
        <v>83</v>
      </c>
      <c r="B9" s="3" t="s">
        <v>109</v>
      </c>
      <c r="C9" s="4">
        <v>52.883099999999999</v>
      </c>
      <c r="D9" s="4">
        <v>15.9556</v>
      </c>
      <c r="E9" s="3">
        <v>4.2446000000000002</v>
      </c>
      <c r="F9" s="4">
        <v>8.5655999999999999</v>
      </c>
      <c r="G9" s="4">
        <v>1.5629</v>
      </c>
      <c r="H9" s="5">
        <v>0.66100000000000003</v>
      </c>
      <c r="I9" s="27">
        <v>0.19939999999999999</v>
      </c>
      <c r="J9" s="27">
        <v>5.2999999999999999E-2</v>
      </c>
      <c r="K9" s="5">
        <v>0.107</v>
      </c>
      <c r="L9" s="27">
        <v>1.95E-2</v>
      </c>
      <c r="M9" s="29">
        <v>12037.535900000001</v>
      </c>
      <c r="N9" s="27">
        <v>0.96609999999999996</v>
      </c>
    </row>
    <row r="10" spans="1:14" x14ac:dyDescent="0.3">
      <c r="A10" s="3" t="s">
        <v>83</v>
      </c>
      <c r="B10" s="3" t="s">
        <v>76</v>
      </c>
      <c r="C10" s="4">
        <v>52.889899999999997</v>
      </c>
      <c r="D10" s="4">
        <v>15.978899999999999</v>
      </c>
      <c r="E10" s="3">
        <v>4.2438000000000002</v>
      </c>
      <c r="F10" s="4">
        <v>8.6522000000000006</v>
      </c>
      <c r="G10" s="4">
        <v>1.6785000000000001</v>
      </c>
      <c r="H10" s="5">
        <v>0.66110000000000002</v>
      </c>
      <c r="I10" s="27">
        <v>0.19969999999999999</v>
      </c>
      <c r="J10" s="27">
        <v>5.2999999999999999E-2</v>
      </c>
      <c r="K10" s="5">
        <v>0.1081</v>
      </c>
      <c r="L10" s="27">
        <v>2.0899999999999998E-2</v>
      </c>
      <c r="M10" s="29">
        <v>12027.622600000001</v>
      </c>
      <c r="N10" s="27">
        <v>0.92220000000000002</v>
      </c>
    </row>
    <row r="13" spans="1:14" ht="28.8" x14ac:dyDescent="0.3">
      <c r="A13" s="6" t="s">
        <v>27</v>
      </c>
      <c r="B13" s="6" t="s">
        <v>78</v>
      </c>
      <c r="C13" s="9" t="s">
        <v>28</v>
      </c>
      <c r="D13" s="9" t="s">
        <v>29</v>
      </c>
    </row>
    <row r="14" spans="1:14" x14ac:dyDescent="0.3">
      <c r="A14" s="3" t="s">
        <v>82</v>
      </c>
      <c r="B14" s="3" t="s">
        <v>115</v>
      </c>
      <c r="C14" s="5">
        <v>0.14349999999999999</v>
      </c>
      <c r="D14" s="3">
        <v>11015.0756</v>
      </c>
    </row>
    <row r="15" spans="1:14" x14ac:dyDescent="0.3">
      <c r="A15" s="3" t="s">
        <v>82</v>
      </c>
      <c r="B15" s="3" t="s">
        <v>114</v>
      </c>
      <c r="C15" s="5">
        <v>0.14480000000000001</v>
      </c>
      <c r="D15" s="3">
        <v>11021.9944</v>
      </c>
    </row>
    <row r="16" spans="1:14" x14ac:dyDescent="0.3">
      <c r="A16" s="3" t="s">
        <v>82</v>
      </c>
      <c r="B16" s="3" t="s">
        <v>113</v>
      </c>
      <c r="C16" s="5">
        <v>0.14480000000000001</v>
      </c>
      <c r="D16" s="3">
        <v>11021.9944</v>
      </c>
    </row>
    <row r="17" spans="1:4" x14ac:dyDescent="0.3">
      <c r="A17" s="3" t="s">
        <v>82</v>
      </c>
      <c r="B17" s="3" t="s">
        <v>112</v>
      </c>
      <c r="C17" s="5">
        <v>0.15</v>
      </c>
      <c r="D17" s="3">
        <v>10981.7574</v>
      </c>
    </row>
    <row r="18" spans="1:4" x14ac:dyDescent="0.3">
      <c r="A18" s="3" t="s">
        <v>82</v>
      </c>
      <c r="B18" s="3" t="s">
        <v>111</v>
      </c>
      <c r="C18" s="5">
        <v>0.14680000000000001</v>
      </c>
      <c r="D18" s="3">
        <v>11003.841700000001</v>
      </c>
    </row>
    <row r="19" spans="1:4" x14ac:dyDescent="0.3">
      <c r="A19" s="3" t="s">
        <v>82</v>
      </c>
      <c r="B19" s="3" t="s">
        <v>110</v>
      </c>
      <c r="C19" s="5">
        <v>0.1532</v>
      </c>
      <c r="D19" s="3">
        <v>10962.241</v>
      </c>
    </row>
    <row r="20" spans="1:4" x14ac:dyDescent="0.3">
      <c r="A20" s="3" t="s">
        <v>82</v>
      </c>
      <c r="B20" s="3" t="s">
        <v>116</v>
      </c>
      <c r="C20" s="5">
        <v>0.19919999999999999</v>
      </c>
      <c r="D20" s="3">
        <v>10607.887199999999</v>
      </c>
    </row>
    <row r="21" spans="1:4" x14ac:dyDescent="0.3">
      <c r="A21" s="3" t="s">
        <v>82</v>
      </c>
      <c r="B21" s="3" t="s">
        <v>109</v>
      </c>
      <c r="C21" s="5">
        <v>0.19950000000000001</v>
      </c>
      <c r="D21" s="3">
        <v>10618.6999</v>
      </c>
    </row>
    <row r="22" spans="1:4" x14ac:dyDescent="0.3">
      <c r="A22" s="3" t="s">
        <v>82</v>
      </c>
      <c r="B22" s="3" t="s">
        <v>76</v>
      </c>
      <c r="C22" s="5">
        <v>0.1991</v>
      </c>
      <c r="D22" s="3">
        <v>10615.437099999999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2"/>
  <sheetViews>
    <sheetView zoomScale="82" workbookViewId="0">
      <selection activeCell="A11" sqref="A11"/>
    </sheetView>
  </sheetViews>
  <sheetFormatPr defaultRowHeight="14.4" x14ac:dyDescent="0.3"/>
  <cols>
    <col min="1" max="1" width="18.109375" customWidth="1"/>
    <col min="2" max="2" width="19.33203125" customWidth="1"/>
    <col min="5" max="5" width="13.6640625" style="28" customWidth="1"/>
    <col min="7" max="7" width="11" style="28" bestFit="1" customWidth="1"/>
    <col min="8" max="8" width="8.88671875" style="28"/>
    <col min="9" max="9" width="10.6640625" customWidth="1"/>
    <col min="12" max="12" width="11.77734375" customWidth="1"/>
    <col min="14" max="14" width="11.6640625" customWidth="1"/>
    <col min="15" max="15" width="12.6640625" customWidth="1"/>
  </cols>
  <sheetData>
    <row r="1" spans="1:15" ht="43.2" x14ac:dyDescent="0.3">
      <c r="A1" s="6" t="s">
        <v>30</v>
      </c>
      <c r="B1" s="6" t="s">
        <v>78</v>
      </c>
      <c r="C1" s="9" t="s">
        <v>31</v>
      </c>
      <c r="D1" s="9" t="s">
        <v>32</v>
      </c>
      <c r="E1" s="26" t="s">
        <v>33</v>
      </c>
      <c r="F1" s="9" t="s">
        <v>34</v>
      </c>
      <c r="G1" s="26" t="s">
        <v>35</v>
      </c>
      <c r="H1" s="26" t="s">
        <v>36</v>
      </c>
      <c r="I1" s="9" t="s">
        <v>37</v>
      </c>
      <c r="J1" s="9" t="s">
        <v>38</v>
      </c>
      <c r="K1" s="9" t="s">
        <v>39</v>
      </c>
      <c r="L1" s="9" t="s">
        <v>40</v>
      </c>
      <c r="M1" s="9" t="s">
        <v>41</v>
      </c>
      <c r="N1" s="9" t="s">
        <v>43</v>
      </c>
      <c r="O1" s="9" t="s">
        <v>44</v>
      </c>
    </row>
    <row r="2" spans="1:15" x14ac:dyDescent="0.3">
      <c r="A2" s="3" t="s">
        <v>94</v>
      </c>
      <c r="B2" s="3" t="s">
        <v>115</v>
      </c>
      <c r="C2" s="19">
        <v>0.92945907519357496</v>
      </c>
      <c r="D2" s="5">
        <v>0.94889999999999997</v>
      </c>
      <c r="E2" s="27">
        <v>0.91800000000000004</v>
      </c>
      <c r="F2" s="5">
        <v>0.86519999999999997</v>
      </c>
      <c r="G2" s="29">
        <v>46006.907200000001</v>
      </c>
      <c r="H2" s="29">
        <v>19475.4169</v>
      </c>
      <c r="I2" s="4">
        <v>7.6634000000000002</v>
      </c>
      <c r="J2" s="4">
        <v>7.0151000000000003</v>
      </c>
      <c r="K2" s="4">
        <v>168.73009999999999</v>
      </c>
      <c r="L2" s="4">
        <v>14.8628</v>
      </c>
      <c r="M2" s="5">
        <v>0.85709999999999997</v>
      </c>
      <c r="N2" s="20">
        <v>1.1809000000000001</v>
      </c>
      <c r="O2" s="3">
        <v>94367.525099999999</v>
      </c>
    </row>
    <row r="3" spans="1:15" x14ac:dyDescent="0.3">
      <c r="A3" s="3" t="s">
        <v>94</v>
      </c>
      <c r="B3" s="3" t="s">
        <v>114</v>
      </c>
      <c r="C3" s="19">
        <v>0.90396075532513498</v>
      </c>
      <c r="D3" s="5">
        <v>0.94810000000000005</v>
      </c>
      <c r="E3" s="27">
        <v>0.91169999999999995</v>
      </c>
      <c r="F3" s="5">
        <v>0.85499999999999998</v>
      </c>
      <c r="G3" s="29">
        <v>44744.7765</v>
      </c>
      <c r="H3" s="29">
        <v>18510.197199999999</v>
      </c>
      <c r="I3" s="4">
        <v>7.6634000000000002</v>
      </c>
      <c r="J3" s="4">
        <v>7.0151000000000003</v>
      </c>
      <c r="K3" s="4">
        <v>168.73009999999999</v>
      </c>
      <c r="L3" s="4">
        <v>14.694900000000001</v>
      </c>
      <c r="M3" s="5">
        <v>0.85929999999999995</v>
      </c>
      <c r="N3" s="20">
        <v>1.157</v>
      </c>
      <c r="O3" s="3">
        <v>94367.525099999999</v>
      </c>
    </row>
    <row r="4" spans="1:15" x14ac:dyDescent="0.3">
      <c r="A4" s="3" t="s">
        <v>94</v>
      </c>
      <c r="B4" s="3" t="s">
        <v>113</v>
      </c>
      <c r="C4" s="19">
        <v>0.90396075532513498</v>
      </c>
      <c r="D4" s="5">
        <v>0.94810000000000005</v>
      </c>
      <c r="E4" s="27">
        <v>0.91169999999999995</v>
      </c>
      <c r="F4" s="5">
        <v>0.85499999999999998</v>
      </c>
      <c r="G4" s="29">
        <v>44744.7765</v>
      </c>
      <c r="H4" s="29">
        <v>18510.197199999999</v>
      </c>
      <c r="I4" s="4">
        <v>7.6634000000000002</v>
      </c>
      <c r="J4" s="4">
        <v>7.0151000000000003</v>
      </c>
      <c r="K4" s="4">
        <v>168.73009999999999</v>
      </c>
      <c r="L4" s="4">
        <v>14.694900000000001</v>
      </c>
      <c r="M4" s="5">
        <v>0.85929999999999995</v>
      </c>
      <c r="N4" s="20">
        <v>1.157</v>
      </c>
      <c r="O4" s="3">
        <v>94367.525099999999</v>
      </c>
    </row>
    <row r="5" spans="1:15" x14ac:dyDescent="0.3">
      <c r="A5" s="3" t="s">
        <v>94</v>
      </c>
      <c r="B5" s="3" t="s">
        <v>112</v>
      </c>
      <c r="C5" s="19">
        <v>0.92336753536860405</v>
      </c>
      <c r="D5" s="5">
        <v>0.98650000000000004</v>
      </c>
      <c r="E5" s="27">
        <v>0.98150000000000004</v>
      </c>
      <c r="F5" s="5">
        <v>0.96870000000000001</v>
      </c>
      <c r="G5" s="29">
        <v>45705.711300000003</v>
      </c>
      <c r="H5" s="29">
        <v>21238.8557</v>
      </c>
      <c r="I5" s="4">
        <v>7.6231999999999998</v>
      </c>
      <c r="J5" s="4">
        <v>7.0151000000000003</v>
      </c>
      <c r="K5" s="4">
        <v>167.1234</v>
      </c>
      <c r="L5" s="4">
        <v>17.8902</v>
      </c>
      <c r="M5" s="5">
        <v>0.82150000000000001</v>
      </c>
      <c r="N5" s="20">
        <v>1.0698000000000001</v>
      </c>
      <c r="O5" s="3">
        <v>93543.746899999998</v>
      </c>
    </row>
    <row r="6" spans="1:15" x14ac:dyDescent="0.3">
      <c r="A6" s="3" t="s">
        <v>94</v>
      </c>
      <c r="B6" s="3" t="s">
        <v>111</v>
      </c>
      <c r="C6" s="19">
        <v>0.96508818816876396</v>
      </c>
      <c r="D6" s="5">
        <v>0.97440000000000004</v>
      </c>
      <c r="E6" s="27">
        <v>0.96450000000000002</v>
      </c>
      <c r="F6" s="5">
        <v>0.9405</v>
      </c>
      <c r="G6" s="29">
        <v>47770.839200000002</v>
      </c>
      <c r="H6" s="29">
        <v>23020.228800000001</v>
      </c>
      <c r="I6" s="4">
        <v>7.6231999999999998</v>
      </c>
      <c r="J6" s="4">
        <v>7.0151000000000003</v>
      </c>
      <c r="K6" s="4">
        <v>167.1234</v>
      </c>
      <c r="L6" s="4">
        <v>14.632400000000001</v>
      </c>
      <c r="M6" s="5">
        <v>0.85519999999999996</v>
      </c>
      <c r="N6" s="20">
        <v>1.1093</v>
      </c>
      <c r="O6" s="3">
        <v>93543.746899999998</v>
      </c>
    </row>
    <row r="7" spans="1:15" x14ac:dyDescent="0.3">
      <c r="A7" s="3" t="s">
        <v>94</v>
      </c>
      <c r="B7" s="3" t="s">
        <v>110</v>
      </c>
      <c r="C7" s="19">
        <v>0.942622372411693</v>
      </c>
      <c r="D7" s="5">
        <v>0.97989999999999999</v>
      </c>
      <c r="E7" s="27">
        <v>0.97160000000000002</v>
      </c>
      <c r="F7" s="5">
        <v>0.9526</v>
      </c>
      <c r="G7" s="29">
        <v>46658.805200000003</v>
      </c>
      <c r="H7" s="29">
        <v>23025.692200000001</v>
      </c>
      <c r="I7" s="4">
        <v>7.6231999999999998</v>
      </c>
      <c r="J7" s="4">
        <v>7.0151000000000003</v>
      </c>
      <c r="K7" s="4">
        <v>167.1234</v>
      </c>
      <c r="L7" s="4">
        <v>15.1029</v>
      </c>
      <c r="M7" s="5">
        <v>0.84619999999999995</v>
      </c>
      <c r="N7" s="20">
        <v>1.0067999999999999</v>
      </c>
      <c r="O7" s="3">
        <v>93543.746899999998</v>
      </c>
    </row>
    <row r="8" spans="1:15" x14ac:dyDescent="0.3">
      <c r="A8" s="3" t="s">
        <v>94</v>
      </c>
      <c r="B8" s="3" t="s">
        <v>116</v>
      </c>
      <c r="C8" s="19">
        <v>0.94632562909079798</v>
      </c>
      <c r="D8" s="5">
        <v>0.9728</v>
      </c>
      <c r="E8" s="27">
        <v>0.95989999999999998</v>
      </c>
      <c r="F8" s="5">
        <v>0.93189999999999995</v>
      </c>
      <c r="G8" s="29">
        <v>46842.112500000003</v>
      </c>
      <c r="H8" s="29">
        <v>22950.820299999999</v>
      </c>
      <c r="I8" s="4">
        <v>7.6231999999999998</v>
      </c>
      <c r="J8" s="4">
        <v>7.0151000000000003</v>
      </c>
      <c r="K8" s="4">
        <v>167.1234</v>
      </c>
      <c r="L8" s="4">
        <v>12.3041</v>
      </c>
      <c r="M8" s="5">
        <v>0.87170000000000003</v>
      </c>
      <c r="N8" s="20">
        <v>1.0085999999999999</v>
      </c>
      <c r="O8" s="3">
        <v>93543.746899999998</v>
      </c>
    </row>
    <row r="9" spans="1:15" x14ac:dyDescent="0.3">
      <c r="A9" s="3" t="s">
        <v>94</v>
      </c>
      <c r="B9" s="3" t="s">
        <v>109</v>
      </c>
      <c r="C9" s="19">
        <v>0.95086560532792697</v>
      </c>
      <c r="D9" s="5">
        <v>0.95950000000000002</v>
      </c>
      <c r="E9" s="27">
        <v>0.94669999999999999</v>
      </c>
      <c r="F9" s="5">
        <v>0.90980000000000005</v>
      </c>
      <c r="G9" s="29">
        <v>47066.836499999998</v>
      </c>
      <c r="H9" s="29">
        <v>23150.055400000001</v>
      </c>
      <c r="I9" s="4">
        <v>7.6231999999999998</v>
      </c>
      <c r="J9" s="4">
        <v>7.0151000000000003</v>
      </c>
      <c r="K9" s="4">
        <v>167.1234</v>
      </c>
      <c r="L9" s="4">
        <v>11.137600000000001</v>
      </c>
      <c r="M9" s="5">
        <v>0.88049999999999995</v>
      </c>
      <c r="N9" s="20">
        <v>1.0058</v>
      </c>
      <c r="O9" s="3">
        <v>93543.746899999998</v>
      </c>
    </row>
    <row r="10" spans="1:15" x14ac:dyDescent="0.3">
      <c r="A10" s="3" t="s">
        <v>93</v>
      </c>
      <c r="B10" s="3" t="s">
        <v>76</v>
      </c>
      <c r="C10" s="19">
        <v>0.93114069221992102</v>
      </c>
      <c r="D10" s="5">
        <v>0.94379999999999997</v>
      </c>
      <c r="E10" s="27">
        <v>0.92930000000000001</v>
      </c>
      <c r="F10" s="5">
        <v>0.88160000000000005</v>
      </c>
      <c r="G10" s="29">
        <v>46090.474300000002</v>
      </c>
      <c r="H10" s="29">
        <v>22122.7732</v>
      </c>
      <c r="I10" s="4">
        <v>7.6231999999999998</v>
      </c>
      <c r="J10" s="4">
        <v>7.0151000000000003</v>
      </c>
      <c r="K10" s="4">
        <v>167.1234</v>
      </c>
      <c r="L10" s="4">
        <v>10.854900000000001</v>
      </c>
      <c r="M10" s="5">
        <v>0.88619999999999999</v>
      </c>
      <c r="N10" s="20">
        <v>1.0044999999999999</v>
      </c>
      <c r="O10" s="3">
        <v>93543.746899999998</v>
      </c>
    </row>
    <row r="11" spans="1:15" x14ac:dyDescent="0.3">
      <c r="A11" s="3" t="s">
        <v>95</v>
      </c>
      <c r="B11" s="3" t="s">
        <v>115</v>
      </c>
      <c r="C11" s="19">
        <v>0.93301887030059805</v>
      </c>
      <c r="D11" s="5">
        <v>0.94610000000000005</v>
      </c>
      <c r="E11" s="27">
        <v>0.92430000000000001</v>
      </c>
      <c r="F11" s="5">
        <v>0.87509999999999999</v>
      </c>
      <c r="G11" s="29">
        <v>23618.2935</v>
      </c>
      <c r="H11" s="29">
        <v>10086.837799999999</v>
      </c>
      <c r="I11" s="4">
        <v>5.1951999999999998</v>
      </c>
      <c r="J11" s="4">
        <v>6.9214000000000002</v>
      </c>
      <c r="K11" s="4">
        <v>88.607399999999998</v>
      </c>
      <c r="L11" s="4">
        <v>15.2902</v>
      </c>
      <c r="M11" s="5">
        <v>0.85089999999999999</v>
      </c>
      <c r="N11" s="20">
        <v>1.1379999999999999</v>
      </c>
      <c r="O11" s="3">
        <v>52623.309500000003</v>
      </c>
    </row>
    <row r="12" spans="1:15" x14ac:dyDescent="0.3">
      <c r="A12" s="3" t="s">
        <v>95</v>
      </c>
      <c r="B12" s="3" t="s">
        <v>114</v>
      </c>
      <c r="C12" s="19">
        <v>0.92643473370170903</v>
      </c>
      <c r="D12" s="5">
        <v>0.94379999999999997</v>
      </c>
      <c r="E12" s="27">
        <v>0.92049999999999998</v>
      </c>
      <c r="F12" s="5">
        <v>0.86850000000000005</v>
      </c>
      <c r="G12" s="29">
        <v>23451.6237</v>
      </c>
      <c r="H12" s="29">
        <v>10083.6278</v>
      </c>
      <c r="I12" s="4">
        <v>5.1951999999999998</v>
      </c>
      <c r="J12" s="4">
        <v>6.9214000000000002</v>
      </c>
      <c r="K12" s="4">
        <v>88.607399999999998</v>
      </c>
      <c r="L12" s="4">
        <v>15.051399999999999</v>
      </c>
      <c r="M12" s="5">
        <v>0.85329999999999995</v>
      </c>
      <c r="N12" s="20">
        <v>1.1126</v>
      </c>
      <c r="O12" s="3">
        <v>52623.309500000003</v>
      </c>
    </row>
    <row r="13" spans="1:15" x14ac:dyDescent="0.3">
      <c r="A13" s="3" t="s">
        <v>95</v>
      </c>
      <c r="B13" s="3" t="s">
        <v>113</v>
      </c>
      <c r="C13" s="19">
        <v>0.92643473370170903</v>
      </c>
      <c r="D13" s="5">
        <v>0.94379999999999997</v>
      </c>
      <c r="E13" s="27">
        <v>0.92049999999999998</v>
      </c>
      <c r="F13" s="5">
        <v>0.86850000000000005</v>
      </c>
      <c r="G13" s="29">
        <v>23451.6237</v>
      </c>
      <c r="H13" s="29">
        <v>10083.6278</v>
      </c>
      <c r="I13" s="4">
        <v>5.1951999999999998</v>
      </c>
      <c r="J13" s="4">
        <v>6.9214000000000002</v>
      </c>
      <c r="K13" s="4">
        <v>88.607399999999998</v>
      </c>
      <c r="L13" s="4">
        <v>15.051399999999999</v>
      </c>
      <c r="M13" s="5">
        <v>0.85329999999999995</v>
      </c>
      <c r="N13" s="20">
        <v>1.1126</v>
      </c>
      <c r="O13" s="3">
        <v>52623.309500000003</v>
      </c>
    </row>
    <row r="14" spans="1:15" x14ac:dyDescent="0.3">
      <c r="A14" s="3" t="s">
        <v>95</v>
      </c>
      <c r="B14" s="3" t="s">
        <v>112</v>
      </c>
      <c r="C14" s="19">
        <v>0.90921500208246597</v>
      </c>
      <c r="D14" s="5">
        <v>0.98719999999999997</v>
      </c>
      <c r="E14" s="27">
        <v>0.98299999999999998</v>
      </c>
      <c r="F14" s="5">
        <v>0.97160000000000002</v>
      </c>
      <c r="G14" s="29">
        <v>23015.158800000001</v>
      </c>
      <c r="H14" s="29">
        <v>10562.4962</v>
      </c>
      <c r="I14" s="4">
        <v>5.1439000000000004</v>
      </c>
      <c r="J14" s="4">
        <v>6.8343999999999996</v>
      </c>
      <c r="K14" s="4">
        <v>86.979399999999998</v>
      </c>
      <c r="L14" s="4">
        <v>18.287700000000001</v>
      </c>
      <c r="M14" s="5">
        <v>0.81510000000000005</v>
      </c>
      <c r="N14" s="20">
        <v>1.0267999999999999</v>
      </c>
      <c r="O14" s="3">
        <v>51715.427300000003</v>
      </c>
    </row>
    <row r="15" spans="1:15" x14ac:dyDescent="0.3">
      <c r="A15" s="3" t="s">
        <v>95</v>
      </c>
      <c r="B15" s="3" t="s">
        <v>111</v>
      </c>
      <c r="C15" s="19">
        <v>0.94332977092878001</v>
      </c>
      <c r="D15" s="5">
        <v>0.97550000000000003</v>
      </c>
      <c r="E15" s="27">
        <v>0.96840000000000004</v>
      </c>
      <c r="F15" s="5">
        <v>0.94740000000000002</v>
      </c>
      <c r="G15" s="29">
        <v>23878.713400000001</v>
      </c>
      <c r="H15" s="29">
        <v>11226.5177</v>
      </c>
      <c r="I15" s="4">
        <v>5.1439000000000004</v>
      </c>
      <c r="J15" s="4">
        <v>6.8343999999999996</v>
      </c>
      <c r="K15" s="4">
        <v>86.979399999999998</v>
      </c>
      <c r="L15" s="4">
        <v>14.8828</v>
      </c>
      <c r="M15" s="5">
        <v>0.85060000000000002</v>
      </c>
      <c r="N15" s="20">
        <v>1.073</v>
      </c>
      <c r="O15" s="3">
        <v>51715.427300000003</v>
      </c>
    </row>
    <row r="16" spans="1:15" x14ac:dyDescent="0.3">
      <c r="A16" s="3" t="s">
        <v>95</v>
      </c>
      <c r="B16" s="3" t="s">
        <v>110</v>
      </c>
      <c r="C16" s="19">
        <v>0.91855942523948397</v>
      </c>
      <c r="D16" s="5">
        <v>0.97989999999999999</v>
      </c>
      <c r="E16" s="27">
        <v>0.97330000000000005</v>
      </c>
      <c r="F16" s="5">
        <v>0.95550000000000002</v>
      </c>
      <c r="G16" s="29">
        <v>23251.696199999998</v>
      </c>
      <c r="H16" s="29">
        <v>11168.3518</v>
      </c>
      <c r="I16" s="4">
        <v>5.1439000000000004</v>
      </c>
      <c r="J16" s="4">
        <v>6.8343999999999996</v>
      </c>
      <c r="K16" s="4">
        <v>86.979399999999998</v>
      </c>
      <c r="L16" s="4">
        <v>15.473699999999999</v>
      </c>
      <c r="M16" s="5">
        <v>0.84019999999999995</v>
      </c>
      <c r="N16" s="20">
        <v>0.97140000000000004</v>
      </c>
      <c r="O16" s="3">
        <v>51715.427300000003</v>
      </c>
    </row>
    <row r="17" spans="1:15" x14ac:dyDescent="0.3">
      <c r="A17" s="3" t="s">
        <v>95</v>
      </c>
      <c r="B17" s="3" t="s">
        <v>116</v>
      </c>
      <c r="C17" s="19">
        <v>0.921952028321533</v>
      </c>
      <c r="D17" s="5">
        <v>0.97499999999999998</v>
      </c>
      <c r="E17" s="27">
        <v>0.96550000000000002</v>
      </c>
      <c r="F17" s="5">
        <v>0.94269999999999998</v>
      </c>
      <c r="G17" s="29">
        <v>23337.573899999999</v>
      </c>
      <c r="H17" s="29">
        <v>11137.243700000001</v>
      </c>
      <c r="I17" s="4">
        <v>5.1439000000000004</v>
      </c>
      <c r="J17" s="4">
        <v>6.8343999999999996</v>
      </c>
      <c r="K17" s="4">
        <v>86.979399999999998</v>
      </c>
      <c r="L17" s="4">
        <v>12.582599999999999</v>
      </c>
      <c r="M17" s="5">
        <v>0.86680000000000001</v>
      </c>
      <c r="N17" s="20">
        <v>0.97150000000000003</v>
      </c>
      <c r="O17" s="3">
        <v>51715.427300000003</v>
      </c>
    </row>
    <row r="18" spans="1:15" x14ac:dyDescent="0.3">
      <c r="A18" s="3" t="s">
        <v>95</v>
      </c>
      <c r="B18" s="3" t="s">
        <v>109</v>
      </c>
      <c r="C18" s="19">
        <v>0.92146326530612199</v>
      </c>
      <c r="D18" s="5">
        <v>0.96360000000000001</v>
      </c>
      <c r="E18" s="27">
        <v>0.95420000000000005</v>
      </c>
      <c r="F18" s="5">
        <v>0.92410000000000003</v>
      </c>
      <c r="G18" s="29">
        <v>23325.201700000001</v>
      </c>
      <c r="H18" s="29">
        <v>11111.161099999999</v>
      </c>
      <c r="I18" s="4">
        <v>5.1439000000000004</v>
      </c>
      <c r="J18" s="4">
        <v>6.8343999999999996</v>
      </c>
      <c r="K18" s="4">
        <v>86.979399999999998</v>
      </c>
      <c r="L18" s="4">
        <v>11.4198</v>
      </c>
      <c r="M18" s="5">
        <v>0.87549999999999994</v>
      </c>
      <c r="N18" s="20">
        <v>0.96860000000000002</v>
      </c>
      <c r="O18" s="3">
        <v>51715.427300000003</v>
      </c>
    </row>
    <row r="19" spans="1:15" x14ac:dyDescent="0.3">
      <c r="A19" s="3" t="s">
        <v>95</v>
      </c>
      <c r="B19" s="3" t="s">
        <v>76</v>
      </c>
      <c r="C19" s="19">
        <v>0.91815186172428198</v>
      </c>
      <c r="D19" s="5">
        <v>0.95209999999999995</v>
      </c>
      <c r="E19" s="27">
        <v>0.93969999999999998</v>
      </c>
      <c r="F19" s="5">
        <v>0.9002</v>
      </c>
      <c r="G19" s="29">
        <v>23241.379400000002</v>
      </c>
      <c r="H19" s="29">
        <v>11002.6932</v>
      </c>
      <c r="I19" s="4">
        <v>5.1439000000000004</v>
      </c>
      <c r="J19" s="4">
        <v>6.8343999999999996</v>
      </c>
      <c r="K19" s="4">
        <v>86.979399999999998</v>
      </c>
      <c r="L19" s="4">
        <v>11.151999999999999</v>
      </c>
      <c r="M19" s="5">
        <v>0.88160000000000005</v>
      </c>
      <c r="N19" s="20">
        <v>0.96740000000000004</v>
      </c>
      <c r="O19" s="3">
        <v>51715.427300000003</v>
      </c>
    </row>
    <row r="20" spans="1:15" x14ac:dyDescent="0.3">
      <c r="A20" s="3" t="s">
        <v>96</v>
      </c>
      <c r="B20" s="3" t="s">
        <v>115</v>
      </c>
      <c r="C20" s="19">
        <v>1.0062809337324801</v>
      </c>
      <c r="D20" s="5">
        <v>0.96919999999999995</v>
      </c>
      <c r="E20" s="27">
        <v>0.93640000000000001</v>
      </c>
      <c r="F20" s="5">
        <v>0.91779999999999995</v>
      </c>
      <c r="G20" s="29">
        <v>26582.788400000001</v>
      </c>
      <c r="H20" s="29">
        <v>12154.7773</v>
      </c>
      <c r="I20" s="4">
        <v>4.1239999999999997</v>
      </c>
      <c r="J20" s="4">
        <v>3.8807999999999998</v>
      </c>
      <c r="K20" s="4">
        <v>77.192499999999995</v>
      </c>
      <c r="L20" s="4">
        <v>14.3567</v>
      </c>
      <c r="M20" s="5">
        <v>0.86470000000000002</v>
      </c>
      <c r="N20" s="20">
        <v>1.5668</v>
      </c>
      <c r="O20" s="3">
        <v>45123.577299999997</v>
      </c>
    </row>
    <row r="21" spans="1:15" x14ac:dyDescent="0.3">
      <c r="A21" s="3" t="s">
        <v>96</v>
      </c>
      <c r="B21" s="3" t="s">
        <v>114</v>
      </c>
      <c r="C21" s="19">
        <v>1.0013149287346601</v>
      </c>
      <c r="D21" s="5">
        <v>0.96740000000000004</v>
      </c>
      <c r="E21" s="27">
        <v>0.93179999999999996</v>
      </c>
      <c r="F21" s="5">
        <v>0.91169999999999995</v>
      </c>
      <c r="G21" s="29">
        <v>26451.6021</v>
      </c>
      <c r="H21" s="29">
        <v>12088.532999999999</v>
      </c>
      <c r="I21" s="4">
        <v>4.1239999999999997</v>
      </c>
      <c r="J21" s="4">
        <v>3.8807999999999998</v>
      </c>
      <c r="K21" s="4">
        <v>77.192499999999995</v>
      </c>
      <c r="L21" s="4">
        <v>14.3452</v>
      </c>
      <c r="M21" s="5">
        <v>0.86580000000000001</v>
      </c>
      <c r="N21" s="20">
        <v>1.5598000000000001</v>
      </c>
      <c r="O21" s="3">
        <v>45123.577299999997</v>
      </c>
    </row>
    <row r="22" spans="1:15" x14ac:dyDescent="0.3">
      <c r="A22" s="3" t="s">
        <v>96</v>
      </c>
      <c r="B22" s="3" t="s">
        <v>113</v>
      </c>
      <c r="C22" s="19">
        <v>1.0013149287346601</v>
      </c>
      <c r="D22" s="5">
        <v>0.96740000000000004</v>
      </c>
      <c r="E22" s="27">
        <v>0.93179999999999996</v>
      </c>
      <c r="F22" s="5">
        <v>0.91169999999999995</v>
      </c>
      <c r="G22" s="29">
        <v>26451.6021</v>
      </c>
      <c r="H22" s="29">
        <v>12088.532999999999</v>
      </c>
      <c r="I22" s="4">
        <v>4.1239999999999997</v>
      </c>
      <c r="J22" s="4">
        <v>3.8807999999999998</v>
      </c>
      <c r="K22" s="4">
        <v>77.192499999999995</v>
      </c>
      <c r="L22" s="4">
        <v>14.3452</v>
      </c>
      <c r="M22" s="5">
        <v>0.86580000000000001</v>
      </c>
      <c r="N22" s="20">
        <v>1.5598000000000001</v>
      </c>
      <c r="O22" s="3">
        <v>45123.577299999997</v>
      </c>
    </row>
    <row r="23" spans="1:15" x14ac:dyDescent="0.3">
      <c r="A23" s="3" t="s">
        <v>96</v>
      </c>
      <c r="B23" s="3" t="s">
        <v>112</v>
      </c>
      <c r="C23" s="19">
        <v>0.98629602557239004</v>
      </c>
      <c r="D23" s="5">
        <v>0.98440000000000005</v>
      </c>
      <c r="E23" s="27">
        <v>0.97550000000000003</v>
      </c>
      <c r="F23" s="5">
        <v>0.96830000000000005</v>
      </c>
      <c r="G23" s="29">
        <v>26054.8498</v>
      </c>
      <c r="H23" s="29">
        <v>12544.7523</v>
      </c>
      <c r="I23" s="4">
        <v>4.1239999999999997</v>
      </c>
      <c r="J23" s="4">
        <v>3.8807999999999998</v>
      </c>
      <c r="K23" s="4">
        <v>77.192499999999995</v>
      </c>
      <c r="L23" s="4">
        <v>17.560500000000001</v>
      </c>
      <c r="M23" s="5">
        <v>0.82730000000000004</v>
      </c>
      <c r="N23" s="20">
        <v>1.4571000000000001</v>
      </c>
      <c r="O23" s="3">
        <v>45123.577299999997</v>
      </c>
    </row>
    <row r="24" spans="1:15" x14ac:dyDescent="0.3">
      <c r="A24" s="3" t="s">
        <v>96</v>
      </c>
      <c r="B24" s="3" t="s">
        <v>111</v>
      </c>
      <c r="C24" s="19">
        <v>1.0084974092389201</v>
      </c>
      <c r="D24" s="5">
        <v>0.97770000000000001</v>
      </c>
      <c r="E24" s="27">
        <v>0.96230000000000004</v>
      </c>
      <c r="F24" s="5">
        <v>0.95089999999999997</v>
      </c>
      <c r="G24" s="29">
        <v>26641.340700000001</v>
      </c>
      <c r="H24" s="29">
        <v>13413.1193</v>
      </c>
      <c r="I24" s="4">
        <v>4.1239999999999997</v>
      </c>
      <c r="J24" s="4">
        <v>3.8807999999999998</v>
      </c>
      <c r="K24" s="4">
        <v>77.192499999999995</v>
      </c>
      <c r="L24" s="4">
        <v>14.0341</v>
      </c>
      <c r="M24" s="5">
        <v>0.86319999999999997</v>
      </c>
      <c r="N24" s="20">
        <v>1.4162999999999999</v>
      </c>
      <c r="O24" s="3">
        <v>45123.577299999997</v>
      </c>
    </row>
    <row r="25" spans="1:15" x14ac:dyDescent="0.3">
      <c r="A25" s="3" t="s">
        <v>96</v>
      </c>
      <c r="B25" s="3" t="s">
        <v>110</v>
      </c>
      <c r="C25" s="19">
        <v>0.99800633278231898</v>
      </c>
      <c r="D25" s="5">
        <v>0.98319999999999996</v>
      </c>
      <c r="E25" s="27">
        <v>0.96889999999999998</v>
      </c>
      <c r="F25" s="5">
        <v>0.95960000000000001</v>
      </c>
      <c r="G25" s="29">
        <v>26364.199400000001</v>
      </c>
      <c r="H25" s="29">
        <v>13751.5254</v>
      </c>
      <c r="I25" s="4">
        <v>4.1239999999999997</v>
      </c>
      <c r="J25" s="4">
        <v>3.8807999999999998</v>
      </c>
      <c r="K25" s="4">
        <v>77.192499999999995</v>
      </c>
      <c r="L25" s="4">
        <v>14.362500000000001</v>
      </c>
      <c r="M25" s="5">
        <v>0.8538</v>
      </c>
      <c r="N25" s="20">
        <v>1.3036000000000001</v>
      </c>
      <c r="O25" s="3">
        <v>45123.577299999997</v>
      </c>
    </row>
    <row r="26" spans="1:15" x14ac:dyDescent="0.3">
      <c r="A26" s="3" t="s">
        <v>96</v>
      </c>
      <c r="B26" s="3" t="s">
        <v>116</v>
      </c>
      <c r="C26" s="19">
        <v>1.0009519504262601</v>
      </c>
      <c r="D26" s="5">
        <v>0.97209999999999996</v>
      </c>
      <c r="E26" s="27">
        <v>0.95909999999999995</v>
      </c>
      <c r="F26" s="5">
        <v>0.9476</v>
      </c>
      <c r="G26" s="29">
        <v>26442.0134</v>
      </c>
      <c r="H26" s="29">
        <v>13572.462100000001</v>
      </c>
      <c r="I26" s="4">
        <v>4.1239999999999997</v>
      </c>
      <c r="J26" s="4">
        <v>3.8807999999999998</v>
      </c>
      <c r="K26" s="4">
        <v>77.192499999999995</v>
      </c>
      <c r="L26" s="4">
        <v>11.7628</v>
      </c>
      <c r="M26" s="5">
        <v>0.875</v>
      </c>
      <c r="N26" s="20">
        <v>1.3255999999999999</v>
      </c>
      <c r="O26" s="3">
        <v>45123.577299999997</v>
      </c>
    </row>
    <row r="27" spans="1:15" x14ac:dyDescent="0.3">
      <c r="A27" s="3" t="s">
        <v>96</v>
      </c>
      <c r="B27" s="3" t="s">
        <v>109</v>
      </c>
      <c r="C27" s="19">
        <v>1.0014585001393801</v>
      </c>
      <c r="D27" s="5">
        <v>0.96109999999999995</v>
      </c>
      <c r="E27" s="27">
        <v>0.94910000000000005</v>
      </c>
      <c r="F27" s="5">
        <v>0.93469999999999998</v>
      </c>
      <c r="G27" s="29">
        <v>26455.394799999998</v>
      </c>
      <c r="H27" s="29">
        <v>13578.5841</v>
      </c>
      <c r="I27" s="4">
        <v>4.1239999999999997</v>
      </c>
      <c r="J27" s="4">
        <v>3.8807999999999998</v>
      </c>
      <c r="K27" s="4">
        <v>77.192499999999995</v>
      </c>
      <c r="L27" s="4">
        <v>10.4975</v>
      </c>
      <c r="M27" s="5">
        <v>0.88590000000000002</v>
      </c>
      <c r="N27" s="20">
        <v>1.3239000000000001</v>
      </c>
      <c r="O27" s="3">
        <v>45123.577299999997</v>
      </c>
    </row>
    <row r="28" spans="1:15" x14ac:dyDescent="0.3">
      <c r="A28" s="3" t="s">
        <v>96</v>
      </c>
      <c r="B28" s="3" t="s">
        <v>76</v>
      </c>
      <c r="C28" s="19">
        <v>0.98951767353224296</v>
      </c>
      <c r="D28" s="5">
        <v>0.94840000000000002</v>
      </c>
      <c r="E28" s="27">
        <v>0.92630000000000001</v>
      </c>
      <c r="F28" s="5">
        <v>0.90569999999999995</v>
      </c>
      <c r="G28" s="29">
        <v>26139.955600000001</v>
      </c>
      <c r="H28" s="29">
        <v>13224.925499999999</v>
      </c>
      <c r="I28" s="4">
        <v>4.1239999999999997</v>
      </c>
      <c r="J28" s="4">
        <v>3.8807999999999998</v>
      </c>
      <c r="K28" s="4">
        <v>77.192499999999995</v>
      </c>
      <c r="L28" s="4">
        <v>9.9667999999999992</v>
      </c>
      <c r="M28" s="5">
        <v>0.8952</v>
      </c>
      <c r="N28" s="20">
        <v>1.3205</v>
      </c>
      <c r="O28" s="3">
        <v>45123.577299999997</v>
      </c>
    </row>
    <row r="31" spans="1:15" x14ac:dyDescent="0.3">
      <c r="G31" s="35"/>
      <c r="H31" s="35"/>
    </row>
    <row r="32" spans="1:15" x14ac:dyDescent="0.3">
      <c r="H32" s="35"/>
    </row>
  </sheetData>
  <autoFilter ref="A1:O30" xr:uid="{00000000-0001-0000-0500-000000000000}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136"/>
  <sheetViews>
    <sheetView tabSelected="1" topLeftCell="D1" zoomScale="82" workbookViewId="0">
      <selection activeCell="L10" sqref="L10"/>
    </sheetView>
  </sheetViews>
  <sheetFormatPr defaultRowHeight="14.4" x14ac:dyDescent="0.3"/>
  <cols>
    <col min="1" max="1" width="18.21875" style="28" customWidth="1"/>
    <col min="2" max="2" width="26.77734375" style="28" customWidth="1"/>
    <col min="3" max="3" width="15.109375" style="28" customWidth="1"/>
    <col min="4" max="4" width="13.6640625" customWidth="1"/>
    <col min="5" max="5" width="13.33203125" style="28" customWidth="1"/>
    <col min="6" max="6" width="10.5546875" customWidth="1"/>
    <col min="7" max="7" width="12.5546875" style="28" customWidth="1"/>
    <col min="8" max="8" width="13.6640625" customWidth="1"/>
    <col min="9" max="9" width="12.33203125" customWidth="1"/>
    <col min="10" max="10" width="13.21875" customWidth="1"/>
    <col min="11" max="11" width="12.21875" customWidth="1"/>
    <col min="12" max="12" width="16.109375" customWidth="1"/>
    <col min="14" max="14" width="9.21875" customWidth="1"/>
  </cols>
  <sheetData>
    <row r="1" spans="1:14" ht="44.4" customHeight="1" x14ac:dyDescent="0.3">
      <c r="A1" s="34" t="s">
        <v>30</v>
      </c>
      <c r="B1" s="34" t="s">
        <v>45</v>
      </c>
      <c r="C1" s="34" t="s">
        <v>78</v>
      </c>
      <c r="D1" s="9" t="s">
        <v>46</v>
      </c>
      <c r="E1" s="26" t="s">
        <v>47</v>
      </c>
      <c r="F1" s="6" t="s">
        <v>48</v>
      </c>
      <c r="G1" s="26" t="s">
        <v>36</v>
      </c>
      <c r="H1" s="9" t="s">
        <v>49</v>
      </c>
      <c r="I1" s="9" t="s">
        <v>41</v>
      </c>
      <c r="J1" s="9" t="s">
        <v>32</v>
      </c>
      <c r="K1" s="9" t="s">
        <v>33</v>
      </c>
      <c r="L1" s="9" t="s">
        <v>50</v>
      </c>
      <c r="M1" s="6" t="s">
        <v>42</v>
      </c>
      <c r="N1" s="9" t="s">
        <v>43</v>
      </c>
    </row>
    <row r="2" spans="1:14" x14ac:dyDescent="0.3">
      <c r="A2" s="29" t="s">
        <v>94</v>
      </c>
      <c r="B2" s="29" t="s">
        <v>97</v>
      </c>
      <c r="C2" s="29" t="s">
        <v>115</v>
      </c>
      <c r="D2" s="15">
        <v>42637.491600000001</v>
      </c>
      <c r="E2" s="36">
        <v>17833.411499999998</v>
      </c>
      <c r="F2" s="16">
        <v>0.41825658380000003</v>
      </c>
      <c r="G2" s="36">
        <v>7812.9714999999997</v>
      </c>
      <c r="H2" s="17">
        <v>0.18324181980000001</v>
      </c>
      <c r="I2" s="18">
        <v>0.85040000000000004</v>
      </c>
      <c r="J2" s="18">
        <v>0.94169999999999998</v>
      </c>
      <c r="K2" s="18">
        <v>0.92569999999999997</v>
      </c>
      <c r="L2" s="18">
        <v>3.3300000000000003E-2</v>
      </c>
      <c r="M2" s="18">
        <v>0.877</v>
      </c>
      <c r="N2" s="16">
        <v>1.0708</v>
      </c>
    </row>
    <row r="3" spans="1:14" x14ac:dyDescent="0.3">
      <c r="A3" s="29" t="s">
        <v>94</v>
      </c>
      <c r="B3" s="29" t="s">
        <v>97</v>
      </c>
      <c r="C3" s="29" t="s">
        <v>114</v>
      </c>
      <c r="D3" s="12">
        <v>42637.491600000001</v>
      </c>
      <c r="E3" s="37">
        <v>17344.178599999999</v>
      </c>
      <c r="F3" s="14">
        <v>0.4067823398</v>
      </c>
      <c r="G3" s="37">
        <v>7454.9844000000003</v>
      </c>
      <c r="H3" s="13">
        <v>0.17484575560000001</v>
      </c>
      <c r="I3" s="10">
        <v>0.8528</v>
      </c>
      <c r="J3" s="10">
        <v>0.9375</v>
      </c>
      <c r="K3" s="10">
        <v>0.91900000000000004</v>
      </c>
      <c r="L3" s="10">
        <v>3.3300000000000003E-2</v>
      </c>
      <c r="M3" s="10">
        <v>0.87060000000000004</v>
      </c>
      <c r="N3" s="14">
        <v>1.0446</v>
      </c>
    </row>
    <row r="4" spans="1:14" x14ac:dyDescent="0.3">
      <c r="A4" s="29" t="s">
        <v>94</v>
      </c>
      <c r="B4" s="29" t="s">
        <v>97</v>
      </c>
      <c r="C4" s="29" t="s">
        <v>113</v>
      </c>
      <c r="D4" s="12">
        <v>42637.491600000001</v>
      </c>
      <c r="E4" s="37">
        <v>17344.178599999999</v>
      </c>
      <c r="F4" s="14">
        <v>0.4067823398</v>
      </c>
      <c r="G4" s="37">
        <v>7454.9844000000003</v>
      </c>
      <c r="H4" s="13">
        <v>0.17484575560000001</v>
      </c>
      <c r="I4" s="10">
        <v>0.8528</v>
      </c>
      <c r="J4" s="10">
        <v>0.9375</v>
      </c>
      <c r="K4" s="10">
        <v>0.91900000000000004</v>
      </c>
      <c r="L4" s="10">
        <v>3.3300000000000003E-2</v>
      </c>
      <c r="M4" s="10">
        <v>0.87060000000000004</v>
      </c>
      <c r="N4" s="14">
        <v>1.0446</v>
      </c>
    </row>
    <row r="5" spans="1:14" x14ac:dyDescent="0.3">
      <c r="A5" s="29" t="s">
        <v>94</v>
      </c>
      <c r="B5" s="29" t="s">
        <v>97</v>
      </c>
      <c r="C5" s="29" t="s">
        <v>112</v>
      </c>
      <c r="D5" s="12">
        <v>42638.027199999997</v>
      </c>
      <c r="E5" s="37">
        <v>17716.7565</v>
      </c>
      <c r="F5" s="14">
        <v>0.4155153909</v>
      </c>
      <c r="G5" s="37">
        <v>8542.4143999999997</v>
      </c>
      <c r="H5" s="13">
        <v>0.200347319</v>
      </c>
      <c r="I5" s="10">
        <v>0.82579999999999998</v>
      </c>
      <c r="J5" s="10">
        <v>0.98870000000000002</v>
      </c>
      <c r="K5" s="10">
        <v>0.98660000000000003</v>
      </c>
      <c r="L5" s="10">
        <v>3.3300000000000003E-2</v>
      </c>
      <c r="M5" s="10">
        <v>0.9</v>
      </c>
      <c r="N5" s="14">
        <v>0.95879999999999999</v>
      </c>
    </row>
    <row r="6" spans="1:14" x14ac:dyDescent="0.3">
      <c r="A6" s="29" t="s">
        <v>94</v>
      </c>
      <c r="B6" s="29" t="s">
        <v>97</v>
      </c>
      <c r="C6" s="29" t="s">
        <v>111</v>
      </c>
      <c r="D6" s="12">
        <v>42638.027199999997</v>
      </c>
      <c r="E6" s="37">
        <v>18517.255300000001</v>
      </c>
      <c r="F6" s="14">
        <v>0.4342896846</v>
      </c>
      <c r="G6" s="37">
        <v>9131.6535999999996</v>
      </c>
      <c r="H6" s="13">
        <v>0.21416688889999999</v>
      </c>
      <c r="I6" s="10">
        <v>0.8569</v>
      </c>
      <c r="J6" s="10">
        <v>0.97150000000000003</v>
      </c>
      <c r="K6" s="10">
        <v>0.96250000000000002</v>
      </c>
      <c r="L6" s="10">
        <v>3.3300000000000003E-2</v>
      </c>
      <c r="M6" s="10">
        <v>0.9</v>
      </c>
      <c r="N6" s="14">
        <v>1.0128999999999999</v>
      </c>
    </row>
    <row r="7" spans="1:14" x14ac:dyDescent="0.3">
      <c r="A7" s="29" t="s">
        <v>94</v>
      </c>
      <c r="B7" s="29" t="s">
        <v>97</v>
      </c>
      <c r="C7" s="29" t="s">
        <v>110</v>
      </c>
      <c r="D7" s="12">
        <v>42638.027199999997</v>
      </c>
      <c r="E7" s="37">
        <v>18086.2012</v>
      </c>
      <c r="F7" s="14">
        <v>0.42418006749999998</v>
      </c>
      <c r="G7" s="37">
        <v>9092.6278999999995</v>
      </c>
      <c r="H7" s="13">
        <v>0.21325160909999999</v>
      </c>
      <c r="I7" s="10">
        <v>0.8508</v>
      </c>
      <c r="J7" s="10">
        <v>0.97770000000000001</v>
      </c>
      <c r="K7" s="10">
        <v>0.97389999999999999</v>
      </c>
      <c r="L7" s="10">
        <v>3.3300000000000003E-2</v>
      </c>
      <c r="M7" s="10">
        <v>0.9</v>
      </c>
      <c r="N7" s="14">
        <v>0.91859999999999997</v>
      </c>
    </row>
    <row r="8" spans="1:14" x14ac:dyDescent="0.3">
      <c r="A8" s="29" t="s">
        <v>94</v>
      </c>
      <c r="B8" s="29" t="s">
        <v>97</v>
      </c>
      <c r="C8" s="29" t="s">
        <v>116</v>
      </c>
      <c r="D8" s="12">
        <v>42638.027199999997</v>
      </c>
      <c r="E8" s="37">
        <v>18157.256000000001</v>
      </c>
      <c r="F8" s="14">
        <v>0.42584653300000003</v>
      </c>
      <c r="G8" s="37">
        <v>9178.2072000000007</v>
      </c>
      <c r="H8" s="13">
        <v>0.21525872090000001</v>
      </c>
      <c r="I8" s="10">
        <v>0.87639999999999996</v>
      </c>
      <c r="J8" s="10">
        <v>0.97340000000000004</v>
      </c>
      <c r="K8" s="10">
        <v>0.96379999999999999</v>
      </c>
      <c r="L8" s="10">
        <v>3.3300000000000003E-2</v>
      </c>
      <c r="M8" s="10">
        <v>0.9</v>
      </c>
      <c r="N8" s="14">
        <v>0.90839999999999999</v>
      </c>
    </row>
    <row r="9" spans="1:14" x14ac:dyDescent="0.3">
      <c r="A9" s="29" t="s">
        <v>94</v>
      </c>
      <c r="B9" s="29" t="s">
        <v>97</v>
      </c>
      <c r="C9" s="29" t="s">
        <v>109</v>
      </c>
      <c r="D9" s="12">
        <v>42638.027199999997</v>
      </c>
      <c r="E9" s="37">
        <v>18244.365099999999</v>
      </c>
      <c r="F9" s="14">
        <v>0.42788952229999999</v>
      </c>
      <c r="G9" s="37">
        <v>9270.3256999999994</v>
      </c>
      <c r="H9" s="13">
        <v>0.21741919840000001</v>
      </c>
      <c r="I9" s="10">
        <v>0.89159999999999995</v>
      </c>
      <c r="J9" s="10">
        <v>0.95299999999999996</v>
      </c>
      <c r="K9" s="10">
        <v>0.93769999999999998</v>
      </c>
      <c r="L9" s="10">
        <v>3.3300000000000003E-2</v>
      </c>
      <c r="M9" s="10">
        <v>0.89780000000000004</v>
      </c>
      <c r="N9" s="14">
        <v>0.90280000000000005</v>
      </c>
    </row>
    <row r="10" spans="1:14" x14ac:dyDescent="0.3">
      <c r="A10" s="29" t="s">
        <v>93</v>
      </c>
      <c r="B10" s="29" t="s">
        <v>97</v>
      </c>
      <c r="C10" s="29" t="s">
        <v>76</v>
      </c>
      <c r="D10" s="12">
        <v>42638.027199999997</v>
      </c>
      <c r="E10" s="37">
        <v>17865.900900000001</v>
      </c>
      <c r="F10" s="14">
        <v>0.41901331139999998</v>
      </c>
      <c r="G10" s="37">
        <v>8874.3484000000008</v>
      </c>
      <c r="H10" s="13">
        <v>0.2081322484</v>
      </c>
      <c r="I10" s="10">
        <v>0.89180000000000004</v>
      </c>
      <c r="J10" s="10">
        <v>0.93589999999999995</v>
      </c>
      <c r="K10" s="10">
        <v>0.9224</v>
      </c>
      <c r="L10" s="10">
        <v>3.3300000000000003E-2</v>
      </c>
      <c r="M10" s="10">
        <v>0.8831</v>
      </c>
      <c r="N10" s="14">
        <v>0.90110000000000001</v>
      </c>
    </row>
    <row r="11" spans="1:14" x14ac:dyDescent="0.3">
      <c r="A11" s="29" t="s">
        <v>94</v>
      </c>
      <c r="B11" s="29" t="s">
        <v>98</v>
      </c>
      <c r="C11" s="29" t="s">
        <v>115</v>
      </c>
      <c r="D11" s="12">
        <v>7181.7897000000003</v>
      </c>
      <c r="E11" s="37">
        <v>3671.3488000000002</v>
      </c>
      <c r="F11" s="14">
        <v>0.51120249129999995</v>
      </c>
      <c r="G11" s="37">
        <v>1793.8811000000001</v>
      </c>
      <c r="H11" s="13">
        <v>0.24978190689999999</v>
      </c>
      <c r="I11" s="10">
        <v>0.87439999999999996</v>
      </c>
      <c r="J11" s="10">
        <v>0.85170000000000001</v>
      </c>
      <c r="K11" s="10">
        <v>0.80859999999999999</v>
      </c>
      <c r="L11" s="10">
        <v>3.7199999999999997E-2</v>
      </c>
      <c r="M11" s="10">
        <v>0.82240000000000002</v>
      </c>
      <c r="N11" s="14">
        <v>1.2223999999999999</v>
      </c>
    </row>
    <row r="12" spans="1:14" x14ac:dyDescent="0.3">
      <c r="A12" s="29" t="s">
        <v>94</v>
      </c>
      <c r="B12" s="29" t="s">
        <v>98</v>
      </c>
      <c r="C12" s="29" t="s">
        <v>114</v>
      </c>
      <c r="D12" s="12">
        <v>7181.7897000000003</v>
      </c>
      <c r="E12" s="37">
        <v>3570.6307999999999</v>
      </c>
      <c r="F12" s="14">
        <v>0.49717841540000002</v>
      </c>
      <c r="G12" s="37">
        <v>1711.8708999999999</v>
      </c>
      <c r="H12" s="13">
        <v>0.23836271710000001</v>
      </c>
      <c r="I12" s="10">
        <v>0.87729999999999997</v>
      </c>
      <c r="J12" s="10">
        <v>0.83899999999999997</v>
      </c>
      <c r="K12" s="10">
        <v>0.78690000000000004</v>
      </c>
      <c r="L12" s="10">
        <v>3.7199999999999997E-2</v>
      </c>
      <c r="M12" s="10">
        <v>0.80030000000000001</v>
      </c>
      <c r="N12" s="14">
        <v>1.1994</v>
      </c>
    </row>
    <row r="13" spans="1:14" x14ac:dyDescent="0.3">
      <c r="A13" s="29" t="s">
        <v>94</v>
      </c>
      <c r="B13" s="29" t="s">
        <v>98</v>
      </c>
      <c r="C13" s="29" t="s">
        <v>113</v>
      </c>
      <c r="D13" s="12">
        <v>7181.7897000000003</v>
      </c>
      <c r="E13" s="37">
        <v>3570.6307999999999</v>
      </c>
      <c r="F13" s="14">
        <v>0.49717841540000002</v>
      </c>
      <c r="G13" s="37">
        <v>1711.8708999999999</v>
      </c>
      <c r="H13" s="13">
        <v>0.23836271710000001</v>
      </c>
      <c r="I13" s="10">
        <v>0.87729999999999997</v>
      </c>
      <c r="J13" s="10">
        <v>0.83899999999999997</v>
      </c>
      <c r="K13" s="10">
        <v>0.78690000000000004</v>
      </c>
      <c r="L13" s="10">
        <v>3.7199999999999997E-2</v>
      </c>
      <c r="M13" s="10">
        <v>0.80030000000000001</v>
      </c>
      <c r="N13" s="14">
        <v>1.1994</v>
      </c>
    </row>
    <row r="14" spans="1:14" x14ac:dyDescent="0.3">
      <c r="A14" s="29" t="s">
        <v>94</v>
      </c>
      <c r="B14" s="29" t="s">
        <v>98</v>
      </c>
      <c r="C14" s="29" t="s">
        <v>112</v>
      </c>
      <c r="D14" s="12">
        <v>7181.6558000000005</v>
      </c>
      <c r="E14" s="37">
        <v>3647.2193000000002</v>
      </c>
      <c r="F14" s="14">
        <v>0.50785214440000004</v>
      </c>
      <c r="G14" s="37">
        <v>1872.6005</v>
      </c>
      <c r="H14" s="13">
        <v>0.26074773759999997</v>
      </c>
      <c r="I14" s="10">
        <v>0.83130000000000004</v>
      </c>
      <c r="J14" s="10">
        <v>0.98499999999999999</v>
      </c>
      <c r="K14" s="10">
        <v>0.97950000000000004</v>
      </c>
      <c r="L14" s="10">
        <v>3.7199999999999997E-2</v>
      </c>
      <c r="M14" s="10">
        <v>0.96609999999999996</v>
      </c>
      <c r="N14" s="14">
        <v>1.1870000000000001</v>
      </c>
    </row>
    <row r="15" spans="1:14" x14ac:dyDescent="0.3">
      <c r="A15" s="29" t="s">
        <v>94</v>
      </c>
      <c r="B15" s="29" t="s">
        <v>98</v>
      </c>
      <c r="C15" s="29" t="s">
        <v>111</v>
      </c>
      <c r="D15" s="12">
        <v>7181.6558000000005</v>
      </c>
      <c r="E15" s="37">
        <v>3812.0120999999999</v>
      </c>
      <c r="F15" s="14">
        <v>0.53079850340000001</v>
      </c>
      <c r="G15" s="37">
        <v>1993.8347000000001</v>
      </c>
      <c r="H15" s="13">
        <v>0.27762883459999999</v>
      </c>
      <c r="I15" s="10">
        <v>0.86329999999999996</v>
      </c>
      <c r="J15" s="10">
        <v>0.97130000000000005</v>
      </c>
      <c r="K15" s="10">
        <v>0.95909999999999995</v>
      </c>
      <c r="L15" s="10">
        <v>3.7199999999999997E-2</v>
      </c>
      <c r="M15" s="10">
        <v>0.96609999999999996</v>
      </c>
      <c r="N15" s="14">
        <v>1.2553000000000001</v>
      </c>
    </row>
    <row r="16" spans="1:14" x14ac:dyDescent="0.3">
      <c r="A16" s="29" t="s">
        <v>94</v>
      </c>
      <c r="B16" s="29" t="s">
        <v>98</v>
      </c>
      <c r="C16" s="29" t="s">
        <v>110</v>
      </c>
      <c r="D16" s="12">
        <v>7181.6558000000005</v>
      </c>
      <c r="E16" s="37">
        <v>3723.2741999999998</v>
      </c>
      <c r="F16" s="14">
        <v>0.51844230479999998</v>
      </c>
      <c r="G16" s="37">
        <v>1991.1975</v>
      </c>
      <c r="H16" s="13">
        <v>0.27726162710000002</v>
      </c>
      <c r="I16" s="10">
        <v>0.84840000000000004</v>
      </c>
      <c r="J16" s="10">
        <v>0.98060000000000003</v>
      </c>
      <c r="K16" s="10">
        <v>0.96550000000000002</v>
      </c>
      <c r="L16" s="10">
        <v>3.7199999999999997E-2</v>
      </c>
      <c r="M16" s="10">
        <v>0.96609999999999996</v>
      </c>
      <c r="N16" s="14">
        <v>1.1352</v>
      </c>
    </row>
    <row r="17" spans="1:14" x14ac:dyDescent="0.3">
      <c r="A17" s="29" t="s">
        <v>94</v>
      </c>
      <c r="B17" s="29" t="s">
        <v>98</v>
      </c>
      <c r="C17" s="29" t="s">
        <v>116</v>
      </c>
      <c r="D17" s="12">
        <v>7181.6558000000005</v>
      </c>
      <c r="E17" s="37">
        <v>3737.9016999999999</v>
      </c>
      <c r="F17" s="14">
        <v>0.52047909589999997</v>
      </c>
      <c r="G17" s="37">
        <v>1928.0516</v>
      </c>
      <c r="H17" s="13">
        <v>0.2684689603</v>
      </c>
      <c r="I17" s="10">
        <v>0.87709999999999999</v>
      </c>
      <c r="J17" s="10">
        <v>0.96160000000000001</v>
      </c>
      <c r="K17" s="10">
        <v>0.94259999999999999</v>
      </c>
      <c r="L17" s="10">
        <v>3.7199999999999997E-2</v>
      </c>
      <c r="M17" s="10">
        <v>0.96609999999999996</v>
      </c>
      <c r="N17" s="14">
        <v>1.1521999999999999</v>
      </c>
    </row>
    <row r="18" spans="1:14" x14ac:dyDescent="0.3">
      <c r="A18" s="29" t="s">
        <v>94</v>
      </c>
      <c r="B18" s="29" t="s">
        <v>98</v>
      </c>
      <c r="C18" s="29" t="s">
        <v>109</v>
      </c>
      <c r="D18" s="12">
        <v>7181.6558000000005</v>
      </c>
      <c r="E18" s="37">
        <v>3755.8341999999998</v>
      </c>
      <c r="F18" s="14">
        <v>0.52297608289999997</v>
      </c>
      <c r="G18" s="37">
        <v>1944.2301</v>
      </c>
      <c r="H18" s="13">
        <v>0.2707217086</v>
      </c>
      <c r="I18" s="10">
        <v>0.87709999999999999</v>
      </c>
      <c r="J18" s="10">
        <v>0.96160000000000001</v>
      </c>
      <c r="K18" s="10">
        <v>0.94259999999999999</v>
      </c>
      <c r="L18" s="10">
        <v>3.7199999999999997E-2</v>
      </c>
      <c r="M18" s="10">
        <v>0.96609999999999996</v>
      </c>
      <c r="N18" s="14">
        <v>1.1512</v>
      </c>
    </row>
    <row r="19" spans="1:14" x14ac:dyDescent="0.3">
      <c r="A19" s="29" t="s">
        <v>93</v>
      </c>
      <c r="B19" s="29" t="s">
        <v>98</v>
      </c>
      <c r="C19" s="29" t="s">
        <v>76</v>
      </c>
      <c r="D19" s="12">
        <v>7181.6558000000005</v>
      </c>
      <c r="E19" s="37">
        <v>3677.9225999999999</v>
      </c>
      <c r="F19" s="14">
        <v>0.51212738069999997</v>
      </c>
      <c r="G19" s="37">
        <v>1863.7239999999999</v>
      </c>
      <c r="H19" s="13">
        <v>0.25951173859999999</v>
      </c>
      <c r="I19" s="10">
        <v>0.87970000000000004</v>
      </c>
      <c r="J19" s="10">
        <v>0.95630000000000004</v>
      </c>
      <c r="K19" s="10">
        <v>0.93230000000000002</v>
      </c>
      <c r="L19" s="10">
        <v>3.7199999999999997E-2</v>
      </c>
      <c r="M19" s="10">
        <v>0.95830000000000004</v>
      </c>
      <c r="N19" s="14">
        <v>1.1504000000000001</v>
      </c>
    </row>
    <row r="20" spans="1:14" x14ac:dyDescent="0.3">
      <c r="A20" s="29" t="s">
        <v>94</v>
      </c>
      <c r="B20" s="29" t="s">
        <v>99</v>
      </c>
      <c r="C20" s="29" t="s">
        <v>115</v>
      </c>
      <c r="D20" s="12">
        <v>26777.460299999999</v>
      </c>
      <c r="E20" s="37">
        <v>11946.5057</v>
      </c>
      <c r="F20" s="14">
        <v>0.44614035600000002</v>
      </c>
      <c r="G20" s="37">
        <v>4689.3333000000002</v>
      </c>
      <c r="H20" s="13">
        <v>0.17512240900000001</v>
      </c>
      <c r="I20" s="10">
        <v>0.85109999999999997</v>
      </c>
      <c r="J20" s="10">
        <v>0.97230000000000005</v>
      </c>
      <c r="K20" s="10">
        <v>0.96840000000000004</v>
      </c>
      <c r="L20" s="10">
        <v>3.4700000000000002E-2</v>
      </c>
      <c r="M20" s="10">
        <v>0.97499999999999998</v>
      </c>
      <c r="N20" s="14">
        <v>1.1033999999999999</v>
      </c>
    </row>
    <row r="21" spans="1:14" x14ac:dyDescent="0.3">
      <c r="A21" s="29" t="s">
        <v>94</v>
      </c>
      <c r="B21" s="29" t="s">
        <v>99</v>
      </c>
      <c r="C21" s="29" t="s">
        <v>114</v>
      </c>
      <c r="D21" s="12">
        <v>26777.460299999999</v>
      </c>
      <c r="E21" s="37">
        <v>11618.7711</v>
      </c>
      <c r="F21" s="14">
        <v>0.43390116249999999</v>
      </c>
      <c r="G21" s="37">
        <v>4475.3315000000002</v>
      </c>
      <c r="H21" s="13">
        <v>0.16713054520000001</v>
      </c>
      <c r="I21" s="10">
        <v>0.85460000000000003</v>
      </c>
      <c r="J21" s="10">
        <v>0.97140000000000004</v>
      </c>
      <c r="K21" s="10">
        <v>0.96509999999999996</v>
      </c>
      <c r="L21" s="10">
        <v>3.4700000000000002E-2</v>
      </c>
      <c r="M21" s="10">
        <v>0.97499999999999998</v>
      </c>
      <c r="N21" s="14">
        <v>1.0720000000000001</v>
      </c>
    </row>
    <row r="22" spans="1:14" x14ac:dyDescent="0.3">
      <c r="A22" s="29" t="s">
        <v>94</v>
      </c>
      <c r="B22" s="29" t="s">
        <v>99</v>
      </c>
      <c r="C22" s="29" t="s">
        <v>113</v>
      </c>
      <c r="D22" s="12">
        <v>26777.460299999999</v>
      </c>
      <c r="E22" s="37">
        <v>11618.7711</v>
      </c>
      <c r="F22" s="14">
        <v>0.43390116249999999</v>
      </c>
      <c r="G22" s="37">
        <v>4475.3315000000002</v>
      </c>
      <c r="H22" s="13">
        <v>0.16713054520000001</v>
      </c>
      <c r="I22" s="10">
        <v>0.85460000000000003</v>
      </c>
      <c r="J22" s="10">
        <v>0.97140000000000004</v>
      </c>
      <c r="K22" s="10">
        <v>0.96509999999999996</v>
      </c>
      <c r="L22" s="10">
        <v>3.4700000000000002E-2</v>
      </c>
      <c r="M22" s="10">
        <v>0.97499999999999998</v>
      </c>
      <c r="N22" s="14">
        <v>1.0720000000000001</v>
      </c>
    </row>
    <row r="23" spans="1:14" x14ac:dyDescent="0.3">
      <c r="A23" s="29" t="s">
        <v>94</v>
      </c>
      <c r="B23" s="29" t="s">
        <v>99</v>
      </c>
      <c r="C23" s="29" t="s">
        <v>112</v>
      </c>
      <c r="D23" s="12">
        <v>26777.7281</v>
      </c>
      <c r="E23" s="37">
        <v>11868.3287</v>
      </c>
      <c r="F23" s="14">
        <v>0.44321641690000002</v>
      </c>
      <c r="G23" s="37">
        <v>5257.7848999999997</v>
      </c>
      <c r="H23" s="13">
        <v>0.19634918069999999</v>
      </c>
      <c r="I23" s="10">
        <v>0.82369999999999999</v>
      </c>
      <c r="J23" s="10">
        <v>0.98719999999999997</v>
      </c>
      <c r="K23" s="10">
        <v>0.98419999999999996</v>
      </c>
      <c r="L23" s="10">
        <v>3.4700000000000002E-2</v>
      </c>
      <c r="M23" s="10">
        <v>0.97499999999999998</v>
      </c>
      <c r="N23" s="14">
        <v>0.97250000000000003</v>
      </c>
    </row>
    <row r="24" spans="1:14" x14ac:dyDescent="0.3">
      <c r="A24" s="29" t="s">
        <v>94</v>
      </c>
      <c r="B24" s="29" t="s">
        <v>99</v>
      </c>
      <c r="C24" s="29" t="s">
        <v>111</v>
      </c>
      <c r="D24" s="12">
        <v>26777.7281</v>
      </c>
      <c r="E24" s="37">
        <v>12404.5772</v>
      </c>
      <c r="F24" s="14">
        <v>0.4632423303</v>
      </c>
      <c r="G24" s="37">
        <v>5620.9969000000001</v>
      </c>
      <c r="H24" s="13">
        <v>0.2099131383</v>
      </c>
      <c r="I24" s="10">
        <v>0.85709999999999997</v>
      </c>
      <c r="J24" s="10">
        <v>0.97719999999999996</v>
      </c>
      <c r="K24" s="10">
        <v>0.97170000000000001</v>
      </c>
      <c r="L24" s="10">
        <v>3.4700000000000002E-2</v>
      </c>
      <c r="M24" s="10">
        <v>0.97499999999999998</v>
      </c>
      <c r="N24" s="14">
        <v>1.032</v>
      </c>
    </row>
    <row r="25" spans="1:14" x14ac:dyDescent="0.3">
      <c r="A25" s="29" t="s">
        <v>94</v>
      </c>
      <c r="B25" s="29" t="s">
        <v>99</v>
      </c>
      <c r="C25" s="29" t="s">
        <v>110</v>
      </c>
      <c r="D25" s="12">
        <v>26777.7281</v>
      </c>
      <c r="E25" s="37">
        <v>12115.8171</v>
      </c>
      <c r="F25" s="14">
        <v>0.45245873869999997</v>
      </c>
      <c r="G25" s="37">
        <v>5656.9309000000003</v>
      </c>
      <c r="H25" s="13">
        <v>0.2112550725</v>
      </c>
      <c r="I25" s="10">
        <v>0.85599999999999998</v>
      </c>
      <c r="J25" s="10">
        <v>0.97770000000000001</v>
      </c>
      <c r="K25" s="10">
        <v>0.97040000000000004</v>
      </c>
      <c r="L25" s="10">
        <v>3.4700000000000002E-2</v>
      </c>
      <c r="M25" s="10">
        <v>0.97499999999999998</v>
      </c>
      <c r="N25" s="14">
        <v>0.92789999999999995</v>
      </c>
    </row>
    <row r="26" spans="1:14" x14ac:dyDescent="0.3">
      <c r="A26" s="29" t="s">
        <v>94</v>
      </c>
      <c r="B26" s="29" t="s">
        <v>99</v>
      </c>
      <c r="C26" s="29" t="s">
        <v>116</v>
      </c>
      <c r="D26" s="12">
        <v>26777.7281</v>
      </c>
      <c r="E26" s="37">
        <v>12163.4162</v>
      </c>
      <c r="F26" s="14">
        <v>0.45423630189999997</v>
      </c>
      <c r="G26" s="37">
        <v>5641.1202000000003</v>
      </c>
      <c r="H26" s="13">
        <v>0.21066463190000001</v>
      </c>
      <c r="I26" s="10">
        <v>0.88570000000000004</v>
      </c>
      <c r="J26" s="10">
        <v>0.96340000000000003</v>
      </c>
      <c r="K26" s="10">
        <v>0.95330000000000004</v>
      </c>
      <c r="L26" s="10">
        <v>3.4700000000000002E-2</v>
      </c>
      <c r="M26" s="10">
        <v>0.97499999999999998</v>
      </c>
      <c r="N26" s="14">
        <v>0.93169999999999997</v>
      </c>
    </row>
    <row r="27" spans="1:14" x14ac:dyDescent="0.3">
      <c r="A27" s="29" t="s">
        <v>94</v>
      </c>
      <c r="B27" s="29" t="s">
        <v>99</v>
      </c>
      <c r="C27" s="29" t="s">
        <v>109</v>
      </c>
      <c r="D27" s="12">
        <v>26777.7281</v>
      </c>
      <c r="E27" s="37">
        <v>12221.769899999999</v>
      </c>
      <c r="F27" s="14">
        <v>0.45641549050000002</v>
      </c>
      <c r="G27" s="37">
        <v>5674.4110000000001</v>
      </c>
      <c r="H27" s="13">
        <v>0.21190785819999999</v>
      </c>
      <c r="I27" s="10">
        <v>0.89390000000000003</v>
      </c>
      <c r="J27" s="10">
        <v>0.95350000000000001</v>
      </c>
      <c r="K27" s="10">
        <v>0.94010000000000005</v>
      </c>
      <c r="L27" s="10">
        <v>3.4700000000000002E-2</v>
      </c>
      <c r="M27" s="10">
        <v>0.97499999999999998</v>
      </c>
      <c r="N27" s="14">
        <v>0.93230000000000002</v>
      </c>
    </row>
    <row r="28" spans="1:14" x14ac:dyDescent="0.3">
      <c r="A28" s="29" t="s">
        <v>93</v>
      </c>
      <c r="B28" s="29" t="s">
        <v>99</v>
      </c>
      <c r="C28" s="29" t="s">
        <v>76</v>
      </c>
      <c r="D28" s="12">
        <v>26777.7281</v>
      </c>
      <c r="E28" s="37">
        <v>11968.2395</v>
      </c>
      <c r="F28" s="14">
        <v>0.4469475322</v>
      </c>
      <c r="G28" s="37">
        <v>5409.5769</v>
      </c>
      <c r="H28" s="13">
        <v>0.20201777100000001</v>
      </c>
      <c r="I28" s="10">
        <v>0.89480000000000004</v>
      </c>
      <c r="J28" s="10">
        <v>0.93989999999999996</v>
      </c>
      <c r="K28" s="10">
        <v>0.92500000000000004</v>
      </c>
      <c r="L28" s="10">
        <v>3.4700000000000002E-2</v>
      </c>
      <c r="M28" s="10">
        <v>0.95940000000000003</v>
      </c>
      <c r="N28" s="14">
        <v>0.9325</v>
      </c>
    </row>
    <row r="29" spans="1:14" x14ac:dyDescent="0.3">
      <c r="A29" s="29" t="s">
        <v>94</v>
      </c>
      <c r="B29" s="29" t="s">
        <v>100</v>
      </c>
      <c r="C29" s="29" t="s">
        <v>115</v>
      </c>
      <c r="D29" s="12">
        <v>35873.063999999998</v>
      </c>
      <c r="E29" s="37">
        <v>7335.3598000000002</v>
      </c>
      <c r="F29" s="14">
        <v>0.20448099650000001</v>
      </c>
      <c r="G29" s="37">
        <v>2870.6397000000002</v>
      </c>
      <c r="H29" s="13">
        <v>8.0022150599999994E-2</v>
      </c>
      <c r="I29" s="10">
        <v>0.84619999999999995</v>
      </c>
      <c r="J29" s="10">
        <v>0.96640000000000004</v>
      </c>
      <c r="K29" s="10">
        <v>0.96379999999999999</v>
      </c>
      <c r="L29" s="10">
        <v>3.3099999999999997E-2</v>
      </c>
      <c r="M29" s="10">
        <v>0.91400000000000003</v>
      </c>
      <c r="N29" s="14">
        <v>1.5021</v>
      </c>
    </row>
    <row r="30" spans="1:14" x14ac:dyDescent="0.3">
      <c r="A30" s="29" t="s">
        <v>94</v>
      </c>
      <c r="B30" s="29" t="s">
        <v>100</v>
      </c>
      <c r="C30" s="29" t="s">
        <v>114</v>
      </c>
      <c r="D30" s="12">
        <v>35873.063999999998</v>
      </c>
      <c r="E30" s="37">
        <v>7134.1252000000004</v>
      </c>
      <c r="F30" s="14">
        <v>0.1988713661</v>
      </c>
      <c r="G30" s="37">
        <v>2681.3980999999999</v>
      </c>
      <c r="H30" s="13">
        <v>7.4746837999999996E-2</v>
      </c>
      <c r="I30" s="10">
        <v>0.84589999999999999</v>
      </c>
      <c r="J30" s="10">
        <v>0.97450000000000003</v>
      </c>
      <c r="K30" s="10">
        <v>0.96930000000000005</v>
      </c>
      <c r="L30" s="10">
        <v>3.3099999999999997E-2</v>
      </c>
      <c r="M30" s="10">
        <v>0.91400000000000003</v>
      </c>
      <c r="N30" s="14">
        <v>1.4988999999999999</v>
      </c>
    </row>
    <row r="31" spans="1:14" x14ac:dyDescent="0.3">
      <c r="A31" s="29" t="s">
        <v>94</v>
      </c>
      <c r="B31" s="29" t="s">
        <v>100</v>
      </c>
      <c r="C31" s="29" t="s">
        <v>113</v>
      </c>
      <c r="D31" s="12">
        <v>35873.063999999998</v>
      </c>
      <c r="E31" s="37">
        <v>7134.1252000000004</v>
      </c>
      <c r="F31" s="14">
        <v>0.1988713661</v>
      </c>
      <c r="G31" s="37">
        <v>2681.3980999999999</v>
      </c>
      <c r="H31" s="13">
        <v>7.4746837999999996E-2</v>
      </c>
      <c r="I31" s="10">
        <v>0.84589999999999999</v>
      </c>
      <c r="J31" s="10">
        <v>0.97450000000000003</v>
      </c>
      <c r="K31" s="10">
        <v>0.96930000000000005</v>
      </c>
      <c r="L31" s="10">
        <v>3.3099999999999997E-2</v>
      </c>
      <c r="M31" s="10">
        <v>0.91400000000000003</v>
      </c>
      <c r="N31" s="14">
        <v>1.4988999999999999</v>
      </c>
    </row>
    <row r="32" spans="1:14" x14ac:dyDescent="0.3">
      <c r="A32" s="29" t="s">
        <v>94</v>
      </c>
      <c r="B32" s="29" t="s">
        <v>100</v>
      </c>
      <c r="C32" s="29" t="s">
        <v>112</v>
      </c>
      <c r="D32" s="12">
        <v>35873.063999999998</v>
      </c>
      <c r="E32" s="37">
        <v>7287.2849999999999</v>
      </c>
      <c r="F32" s="14">
        <v>0.20314085770000001</v>
      </c>
      <c r="G32" s="37">
        <v>3118.2611000000002</v>
      </c>
      <c r="H32" s="13">
        <v>8.6924861399999998E-2</v>
      </c>
      <c r="I32" s="10">
        <v>0.81230000000000002</v>
      </c>
      <c r="J32" s="10">
        <v>0.98709999999999998</v>
      </c>
      <c r="K32" s="10">
        <v>0.98680000000000001</v>
      </c>
      <c r="L32" s="10">
        <v>3.3099999999999997E-2</v>
      </c>
      <c r="M32" s="10">
        <v>0.91400000000000003</v>
      </c>
      <c r="N32" s="14">
        <v>1.3822000000000001</v>
      </c>
    </row>
    <row r="33" spans="1:14" x14ac:dyDescent="0.3">
      <c r="A33" s="29" t="s">
        <v>94</v>
      </c>
      <c r="B33" s="29" t="s">
        <v>100</v>
      </c>
      <c r="C33" s="29" t="s">
        <v>111</v>
      </c>
      <c r="D33" s="12">
        <v>35873.063999999998</v>
      </c>
      <c r="E33" s="37">
        <v>7616.5474000000004</v>
      </c>
      <c r="F33" s="14">
        <v>0.21231940129999999</v>
      </c>
      <c r="G33" s="37">
        <v>3538.2397000000001</v>
      </c>
      <c r="H33" s="13">
        <v>9.8632213199999999E-2</v>
      </c>
      <c r="I33" s="10">
        <v>0.84460000000000002</v>
      </c>
      <c r="J33" s="10">
        <v>0.9819</v>
      </c>
      <c r="K33" s="10">
        <v>0.97919999999999996</v>
      </c>
      <c r="L33" s="10">
        <v>3.3099999999999997E-2</v>
      </c>
      <c r="M33" s="10">
        <v>0.91400000000000003</v>
      </c>
      <c r="N33" s="14">
        <v>1.3441000000000001</v>
      </c>
    </row>
    <row r="34" spans="1:14" x14ac:dyDescent="0.3">
      <c r="A34" s="29" t="s">
        <v>94</v>
      </c>
      <c r="B34" s="29" t="s">
        <v>100</v>
      </c>
      <c r="C34" s="29" t="s">
        <v>110</v>
      </c>
      <c r="D34" s="12">
        <v>35873.063999999998</v>
      </c>
      <c r="E34" s="37">
        <v>7439.2456000000002</v>
      </c>
      <c r="F34" s="14">
        <v>0.20737692190000001</v>
      </c>
      <c r="G34" s="37">
        <v>3562.6985</v>
      </c>
      <c r="H34" s="13">
        <v>9.9314030100000006E-2</v>
      </c>
      <c r="I34" s="10">
        <v>0.84560000000000002</v>
      </c>
      <c r="J34" s="10">
        <v>0.98809999999999998</v>
      </c>
      <c r="K34" s="10">
        <v>0.98029999999999995</v>
      </c>
      <c r="L34" s="10">
        <v>3.3099999999999997E-2</v>
      </c>
      <c r="M34" s="10">
        <v>0.91400000000000003</v>
      </c>
      <c r="N34" s="14">
        <v>1.2256</v>
      </c>
    </row>
    <row r="35" spans="1:14" x14ac:dyDescent="0.3">
      <c r="A35" s="29" t="s">
        <v>94</v>
      </c>
      <c r="B35" s="29" t="s">
        <v>100</v>
      </c>
      <c r="C35" s="29" t="s">
        <v>116</v>
      </c>
      <c r="D35" s="12">
        <v>35873.063999999998</v>
      </c>
      <c r="E35" s="37">
        <v>7468.4718999999996</v>
      </c>
      <c r="F35" s="14">
        <v>0.20819163830000001</v>
      </c>
      <c r="G35" s="37">
        <v>3542.8222999999998</v>
      </c>
      <c r="H35" s="13">
        <v>9.8759960600000002E-2</v>
      </c>
      <c r="I35" s="10">
        <v>0.87760000000000005</v>
      </c>
      <c r="J35" s="10">
        <v>0.98160000000000003</v>
      </c>
      <c r="K35" s="10">
        <v>0.96599999999999997</v>
      </c>
      <c r="L35" s="10">
        <v>3.3099999999999997E-2</v>
      </c>
      <c r="M35" s="10">
        <v>0.91400000000000003</v>
      </c>
      <c r="N35" s="14">
        <v>1.2318</v>
      </c>
    </row>
    <row r="36" spans="1:14" x14ac:dyDescent="0.3">
      <c r="A36" s="29" t="s">
        <v>94</v>
      </c>
      <c r="B36" s="29" t="s">
        <v>100</v>
      </c>
      <c r="C36" s="29" t="s">
        <v>109</v>
      </c>
      <c r="D36" s="12">
        <v>35873.063999999998</v>
      </c>
      <c r="E36" s="37">
        <v>7504.3018000000002</v>
      </c>
      <c r="F36" s="14">
        <v>0.20919043309999999</v>
      </c>
      <c r="G36" s="37">
        <v>3575.6152999999999</v>
      </c>
      <c r="H36" s="13">
        <v>9.9674100400000007E-2</v>
      </c>
      <c r="I36" s="10">
        <v>0.89529999999999998</v>
      </c>
      <c r="J36" s="10">
        <v>0.96250000000000002</v>
      </c>
      <c r="K36" s="10">
        <v>0.94310000000000005</v>
      </c>
      <c r="L36" s="10">
        <v>3.3099999999999997E-2</v>
      </c>
      <c r="M36" s="10">
        <v>0.91400000000000003</v>
      </c>
      <c r="N36" s="14">
        <v>1.2309000000000001</v>
      </c>
    </row>
    <row r="37" spans="1:14" x14ac:dyDescent="0.3">
      <c r="A37" s="29" t="s">
        <v>93</v>
      </c>
      <c r="B37" s="29" t="s">
        <v>100</v>
      </c>
      <c r="C37" s="29" t="s">
        <v>76</v>
      </c>
      <c r="D37" s="12">
        <v>35873.063999999998</v>
      </c>
      <c r="E37" s="37">
        <v>7348.6313</v>
      </c>
      <c r="F37" s="14">
        <v>0.20485095219999999</v>
      </c>
      <c r="G37" s="37">
        <v>3404.0003999999999</v>
      </c>
      <c r="H37" s="13">
        <v>9.4890150199999995E-2</v>
      </c>
      <c r="I37" s="10">
        <v>0.89690000000000003</v>
      </c>
      <c r="J37" s="10">
        <v>0.94840000000000002</v>
      </c>
      <c r="K37" s="10">
        <v>0.92559999999999998</v>
      </c>
      <c r="L37" s="10">
        <v>3.3099999999999997E-2</v>
      </c>
      <c r="M37" s="10">
        <v>0.9</v>
      </c>
      <c r="N37" s="14">
        <v>1.2305999999999999</v>
      </c>
    </row>
    <row r="38" spans="1:14" x14ac:dyDescent="0.3">
      <c r="A38" s="29" t="s">
        <v>94</v>
      </c>
      <c r="B38" s="29" t="s">
        <v>101</v>
      </c>
      <c r="C38" s="29" t="s">
        <v>115</v>
      </c>
      <c r="D38" s="12">
        <v>5411.9705000000004</v>
      </c>
      <c r="E38" s="37">
        <v>1609.6656</v>
      </c>
      <c r="F38" s="14">
        <v>0.29742690399999999</v>
      </c>
      <c r="G38" s="37">
        <v>847.93809999999996</v>
      </c>
      <c r="H38" s="13">
        <v>0.15667827100000001</v>
      </c>
      <c r="I38" s="10">
        <v>0.86929999999999996</v>
      </c>
      <c r="J38" s="10">
        <v>0.8276</v>
      </c>
      <c r="K38" s="10">
        <v>0.81569999999999998</v>
      </c>
      <c r="L38" s="10">
        <v>3.4000000000000002E-2</v>
      </c>
      <c r="M38" s="10">
        <v>0.83720000000000006</v>
      </c>
      <c r="N38" s="14">
        <v>1.8387</v>
      </c>
    </row>
    <row r="39" spans="1:14" x14ac:dyDescent="0.3">
      <c r="A39" s="29" t="s">
        <v>94</v>
      </c>
      <c r="B39" s="29" t="s">
        <v>101</v>
      </c>
      <c r="C39" s="29" t="s">
        <v>114</v>
      </c>
      <c r="D39" s="12">
        <v>5411.9705000000004</v>
      </c>
      <c r="E39" s="37">
        <v>1565.5068000000001</v>
      </c>
      <c r="F39" s="14">
        <v>0.28926744170000002</v>
      </c>
      <c r="G39" s="37">
        <v>807.83730000000003</v>
      </c>
      <c r="H39" s="13">
        <v>0.1492686245</v>
      </c>
      <c r="I39" s="10">
        <v>0.87350000000000005</v>
      </c>
      <c r="J39" s="10">
        <v>0.81850000000000001</v>
      </c>
      <c r="K39" s="10">
        <v>0.80549999999999999</v>
      </c>
      <c r="L39" s="10">
        <v>3.4000000000000002E-2</v>
      </c>
      <c r="M39" s="10">
        <v>0.82669999999999999</v>
      </c>
      <c r="N39" s="14">
        <v>1.8283</v>
      </c>
    </row>
    <row r="40" spans="1:14" x14ac:dyDescent="0.3">
      <c r="A40" s="29" t="s">
        <v>94</v>
      </c>
      <c r="B40" s="29" t="s">
        <v>101</v>
      </c>
      <c r="C40" s="29" t="s">
        <v>113</v>
      </c>
      <c r="D40" s="12">
        <v>5411.9705000000004</v>
      </c>
      <c r="E40" s="37">
        <v>1565.5068000000001</v>
      </c>
      <c r="F40" s="14">
        <v>0.28926744170000002</v>
      </c>
      <c r="G40" s="37">
        <v>807.83730000000003</v>
      </c>
      <c r="H40" s="13">
        <v>0.1492686245</v>
      </c>
      <c r="I40" s="10">
        <v>0.87350000000000005</v>
      </c>
      <c r="J40" s="10">
        <v>0.81850000000000001</v>
      </c>
      <c r="K40" s="10">
        <v>0.80549999999999999</v>
      </c>
      <c r="L40" s="10">
        <v>3.4000000000000002E-2</v>
      </c>
      <c r="M40" s="10">
        <v>0.82669999999999999</v>
      </c>
      <c r="N40" s="14">
        <v>1.8283</v>
      </c>
    </row>
    <row r="41" spans="1:14" x14ac:dyDescent="0.3">
      <c r="A41" s="29" t="s">
        <v>94</v>
      </c>
      <c r="B41" s="29" t="s">
        <v>101</v>
      </c>
      <c r="C41" s="29" t="s">
        <v>112</v>
      </c>
      <c r="D41" s="12">
        <v>5411.6490999999996</v>
      </c>
      <c r="E41" s="37">
        <v>1599.0210999999999</v>
      </c>
      <c r="F41" s="14">
        <v>0.2954776113</v>
      </c>
      <c r="G41" s="37">
        <v>859.5326</v>
      </c>
      <c r="H41" s="13">
        <v>0.15883008379999999</v>
      </c>
      <c r="I41" s="10">
        <v>0.81530000000000002</v>
      </c>
      <c r="J41" s="10">
        <v>0.96220000000000006</v>
      </c>
      <c r="K41" s="10">
        <v>0.96179999999999999</v>
      </c>
      <c r="L41" s="10">
        <v>3.4000000000000002E-2</v>
      </c>
      <c r="M41" s="10">
        <v>0.97499999999999998</v>
      </c>
      <c r="N41" s="14">
        <v>1.8524</v>
      </c>
    </row>
    <row r="42" spans="1:14" x14ac:dyDescent="0.3">
      <c r="A42" s="29" t="s">
        <v>94</v>
      </c>
      <c r="B42" s="29" t="s">
        <v>101</v>
      </c>
      <c r="C42" s="29" t="s">
        <v>111</v>
      </c>
      <c r="D42" s="12">
        <v>5411.6490999999996</v>
      </c>
      <c r="E42" s="37">
        <v>1671.2699</v>
      </c>
      <c r="F42" s="14">
        <v>0.3088282202</v>
      </c>
      <c r="G42" s="37">
        <v>946.0788</v>
      </c>
      <c r="H42" s="13">
        <v>0.17482265390000001</v>
      </c>
      <c r="I42" s="10">
        <v>0.85419999999999996</v>
      </c>
      <c r="J42" s="10">
        <v>0.93579999999999997</v>
      </c>
      <c r="K42" s="10">
        <v>0.93769999999999998</v>
      </c>
      <c r="L42" s="10">
        <v>3.4000000000000002E-2</v>
      </c>
      <c r="M42" s="10">
        <v>0.97499999999999998</v>
      </c>
      <c r="N42" s="14">
        <v>1.8084</v>
      </c>
    </row>
    <row r="43" spans="1:14" x14ac:dyDescent="0.3">
      <c r="A43" s="29" t="s">
        <v>94</v>
      </c>
      <c r="B43" s="29" t="s">
        <v>101</v>
      </c>
      <c r="C43" s="29" t="s">
        <v>110</v>
      </c>
      <c r="D43" s="12">
        <v>5411.6490999999996</v>
      </c>
      <c r="E43" s="37">
        <v>1632.3652999999999</v>
      </c>
      <c r="F43" s="14">
        <v>0.3016391591</v>
      </c>
      <c r="G43" s="37">
        <v>939.1087</v>
      </c>
      <c r="H43" s="13">
        <v>0.17353467089999999</v>
      </c>
      <c r="I43" s="10">
        <v>0.83040000000000003</v>
      </c>
      <c r="J43" s="10">
        <v>0.9627</v>
      </c>
      <c r="K43" s="10">
        <v>0.96560000000000001</v>
      </c>
      <c r="L43" s="10">
        <v>3.4000000000000002E-2</v>
      </c>
      <c r="M43" s="10">
        <v>0.97499999999999998</v>
      </c>
      <c r="N43" s="14">
        <v>1.6917</v>
      </c>
    </row>
    <row r="44" spans="1:14" x14ac:dyDescent="0.3">
      <c r="A44" s="29" t="s">
        <v>94</v>
      </c>
      <c r="B44" s="29" t="s">
        <v>101</v>
      </c>
      <c r="C44" s="29" t="s">
        <v>116</v>
      </c>
      <c r="D44" s="12">
        <v>5411.6490999999996</v>
      </c>
      <c r="E44" s="37">
        <v>1638.7782999999999</v>
      </c>
      <c r="F44" s="14">
        <v>0.30282420129999998</v>
      </c>
      <c r="G44" s="37">
        <v>912.7722</v>
      </c>
      <c r="H44" s="13">
        <v>0.1686680361</v>
      </c>
      <c r="I44" s="10">
        <v>0.83840000000000003</v>
      </c>
      <c r="J44" s="10">
        <v>0.97860000000000003</v>
      </c>
      <c r="K44" s="10">
        <v>0.97829999999999995</v>
      </c>
      <c r="L44" s="10">
        <v>3.4000000000000002E-2</v>
      </c>
      <c r="M44" s="10">
        <v>0.97499999999999998</v>
      </c>
      <c r="N44" s="14">
        <v>1.7777000000000001</v>
      </c>
    </row>
    <row r="45" spans="1:14" x14ac:dyDescent="0.3">
      <c r="A45" s="29" t="s">
        <v>94</v>
      </c>
      <c r="B45" s="29" t="s">
        <v>101</v>
      </c>
      <c r="C45" s="29" t="s">
        <v>109</v>
      </c>
      <c r="D45" s="12">
        <v>5411.6490999999996</v>
      </c>
      <c r="E45" s="37">
        <v>1646.6403</v>
      </c>
      <c r="F45" s="14">
        <v>0.3042769937</v>
      </c>
      <c r="G45" s="37">
        <v>924.85699999999997</v>
      </c>
      <c r="H45" s="13">
        <v>0.17090115049999999</v>
      </c>
      <c r="I45" s="10">
        <v>0.85040000000000004</v>
      </c>
      <c r="J45" s="10">
        <v>0.97230000000000005</v>
      </c>
      <c r="K45" s="10">
        <v>0.96689999999999998</v>
      </c>
      <c r="L45" s="10">
        <v>3.4000000000000002E-2</v>
      </c>
      <c r="M45" s="10">
        <v>0.97499999999999998</v>
      </c>
      <c r="N45" s="14">
        <v>1.7586999999999999</v>
      </c>
    </row>
    <row r="46" spans="1:14" x14ac:dyDescent="0.3">
      <c r="A46" s="29" t="s">
        <v>93</v>
      </c>
      <c r="B46" s="29" t="s">
        <v>101</v>
      </c>
      <c r="C46" s="29" t="s">
        <v>76</v>
      </c>
      <c r="D46" s="12">
        <v>5411.6490999999996</v>
      </c>
      <c r="E46" s="37">
        <v>1612.4820999999999</v>
      </c>
      <c r="F46" s="14">
        <v>0.29796502149999998</v>
      </c>
      <c r="G46" s="37">
        <v>892.1789</v>
      </c>
      <c r="H46" s="13">
        <v>0.1648626688</v>
      </c>
      <c r="I46" s="10">
        <v>0.86870000000000003</v>
      </c>
      <c r="J46" s="10">
        <v>0.94669999999999999</v>
      </c>
      <c r="K46" s="10">
        <v>0.93899999999999995</v>
      </c>
      <c r="L46" s="10">
        <v>3.4000000000000002E-2</v>
      </c>
      <c r="M46" s="10">
        <v>0.97389999999999999</v>
      </c>
      <c r="N46" s="14">
        <v>1.7403999999999999</v>
      </c>
    </row>
    <row r="47" spans="1:14" x14ac:dyDescent="0.3">
      <c r="A47" s="29" t="s">
        <v>94</v>
      </c>
      <c r="B47" s="29" t="s">
        <v>102</v>
      </c>
      <c r="C47" s="29" t="s">
        <v>115</v>
      </c>
      <c r="D47" s="12">
        <v>15538.5672</v>
      </c>
      <c r="E47" s="37">
        <v>3610.6154999999999</v>
      </c>
      <c r="F47" s="14">
        <v>0.2323647687</v>
      </c>
      <c r="G47" s="37">
        <v>1460.6529</v>
      </c>
      <c r="H47" s="13">
        <v>9.4001777100000003E-2</v>
      </c>
      <c r="I47" s="10">
        <v>0.85109999999999997</v>
      </c>
      <c r="J47" s="10">
        <v>0.97519999999999996</v>
      </c>
      <c r="K47" s="10">
        <v>0.96430000000000005</v>
      </c>
      <c r="L47" s="10">
        <v>3.4700000000000002E-2</v>
      </c>
      <c r="M47" s="10">
        <v>0.97499999999999998</v>
      </c>
      <c r="N47" s="14">
        <v>1.5988</v>
      </c>
    </row>
    <row r="48" spans="1:14" x14ac:dyDescent="0.3">
      <c r="A48" s="29" t="s">
        <v>94</v>
      </c>
      <c r="B48" s="29" t="s">
        <v>102</v>
      </c>
      <c r="C48" s="29" t="s">
        <v>114</v>
      </c>
      <c r="D48" s="12">
        <v>15538.5672</v>
      </c>
      <c r="E48" s="37">
        <v>3511.5637000000002</v>
      </c>
      <c r="F48" s="14">
        <v>0.22599018879999999</v>
      </c>
      <c r="G48" s="37">
        <v>1378.7747999999999</v>
      </c>
      <c r="H48" s="13">
        <v>8.8732428000000002E-2</v>
      </c>
      <c r="I48" s="10">
        <v>0.85160000000000002</v>
      </c>
      <c r="J48" s="10">
        <v>0.97109999999999996</v>
      </c>
      <c r="K48" s="10">
        <v>0.95799999999999996</v>
      </c>
      <c r="L48" s="10">
        <v>3.4700000000000002E-2</v>
      </c>
      <c r="M48" s="10">
        <v>0.97499999999999998</v>
      </c>
      <c r="N48" s="14">
        <v>1.5841000000000001</v>
      </c>
    </row>
    <row r="49" spans="1:14" x14ac:dyDescent="0.3">
      <c r="A49" s="29" t="s">
        <v>94</v>
      </c>
      <c r="B49" s="29" t="s">
        <v>102</v>
      </c>
      <c r="C49" s="29" t="s">
        <v>113</v>
      </c>
      <c r="D49" s="12">
        <v>15538.5672</v>
      </c>
      <c r="E49" s="37">
        <v>3511.5637000000002</v>
      </c>
      <c r="F49" s="14">
        <v>0.22599018879999999</v>
      </c>
      <c r="G49" s="37">
        <v>1378.7747999999999</v>
      </c>
      <c r="H49" s="13">
        <v>8.8732428000000002E-2</v>
      </c>
      <c r="I49" s="10">
        <v>0.85160000000000002</v>
      </c>
      <c r="J49" s="10">
        <v>0.97109999999999996</v>
      </c>
      <c r="K49" s="10">
        <v>0.95799999999999996</v>
      </c>
      <c r="L49" s="10">
        <v>3.4700000000000002E-2</v>
      </c>
      <c r="M49" s="10">
        <v>0.97499999999999998</v>
      </c>
      <c r="N49" s="14">
        <v>1.5841000000000001</v>
      </c>
    </row>
    <row r="50" spans="1:14" x14ac:dyDescent="0.3">
      <c r="A50" s="29" t="s">
        <v>94</v>
      </c>
      <c r="B50" s="29" t="s">
        <v>102</v>
      </c>
      <c r="C50" s="29" t="s">
        <v>112</v>
      </c>
      <c r="D50" s="12">
        <v>15539.2099</v>
      </c>
      <c r="E50" s="37">
        <v>3587.1005</v>
      </c>
      <c r="F50" s="14">
        <v>0.23084188380000001</v>
      </c>
      <c r="G50" s="37">
        <v>1588.2619</v>
      </c>
      <c r="H50" s="13">
        <v>0.1022099549</v>
      </c>
      <c r="I50" s="10">
        <v>0.82089999999999996</v>
      </c>
      <c r="J50" s="10">
        <v>0.98719999999999997</v>
      </c>
      <c r="K50" s="10">
        <v>0.98209999999999997</v>
      </c>
      <c r="L50" s="10">
        <v>3.4700000000000002E-2</v>
      </c>
      <c r="M50" s="10">
        <v>0.97499999999999998</v>
      </c>
      <c r="N50" s="14">
        <v>1.4701</v>
      </c>
    </row>
    <row r="51" spans="1:14" x14ac:dyDescent="0.3">
      <c r="A51" s="29" t="s">
        <v>94</v>
      </c>
      <c r="B51" s="29" t="s">
        <v>102</v>
      </c>
      <c r="C51" s="29" t="s">
        <v>111</v>
      </c>
      <c r="D51" s="12">
        <v>15539.2099</v>
      </c>
      <c r="E51" s="37">
        <v>3749.1770000000001</v>
      </c>
      <c r="F51" s="14">
        <v>0.24127204699999999</v>
      </c>
      <c r="G51" s="37">
        <v>1789.4248</v>
      </c>
      <c r="H51" s="13">
        <v>0.1151554596</v>
      </c>
      <c r="I51" s="10">
        <v>0.8548</v>
      </c>
      <c r="J51" s="10">
        <v>0.97509999999999997</v>
      </c>
      <c r="K51" s="10">
        <v>0.96940000000000004</v>
      </c>
      <c r="L51" s="10">
        <v>3.4700000000000002E-2</v>
      </c>
      <c r="M51" s="10">
        <v>0.97499999999999998</v>
      </c>
      <c r="N51" s="14">
        <v>1.4239999999999999</v>
      </c>
    </row>
    <row r="52" spans="1:14" x14ac:dyDescent="0.3">
      <c r="A52" s="29" t="s">
        <v>94</v>
      </c>
      <c r="B52" s="29" t="s">
        <v>102</v>
      </c>
      <c r="C52" s="29" t="s">
        <v>110</v>
      </c>
      <c r="D52" s="12">
        <v>15539.2099</v>
      </c>
      <c r="E52" s="37">
        <v>3661.9016999999999</v>
      </c>
      <c r="F52" s="14">
        <v>0.2356555931</v>
      </c>
      <c r="G52" s="37">
        <v>1783.1285</v>
      </c>
      <c r="H52" s="13">
        <v>0.11475026820000001</v>
      </c>
      <c r="I52" s="10">
        <v>0.84599999999999997</v>
      </c>
      <c r="J52" s="10">
        <v>0.97670000000000001</v>
      </c>
      <c r="K52" s="10">
        <v>0.97199999999999998</v>
      </c>
      <c r="L52" s="10">
        <v>3.4700000000000002E-2</v>
      </c>
      <c r="M52" s="10">
        <v>0.97499999999999998</v>
      </c>
      <c r="N52" s="14">
        <v>1.3264</v>
      </c>
    </row>
    <row r="53" spans="1:14" x14ac:dyDescent="0.3">
      <c r="A53" s="29" t="s">
        <v>94</v>
      </c>
      <c r="B53" s="29" t="s">
        <v>102</v>
      </c>
      <c r="C53" s="29" t="s">
        <v>116</v>
      </c>
      <c r="D53" s="12">
        <v>15539.2099</v>
      </c>
      <c r="E53" s="37">
        <v>3676.2881000000002</v>
      </c>
      <c r="F53" s="14">
        <v>0.23658140720000001</v>
      </c>
      <c r="G53" s="37">
        <v>1747.8465000000001</v>
      </c>
      <c r="H53" s="13">
        <v>0.1124797567</v>
      </c>
      <c r="I53" s="10">
        <v>0.87519999999999998</v>
      </c>
      <c r="J53" s="10">
        <v>0.97030000000000005</v>
      </c>
      <c r="K53" s="10">
        <v>0.95669999999999999</v>
      </c>
      <c r="L53" s="10">
        <v>3.4700000000000002E-2</v>
      </c>
      <c r="M53" s="10">
        <v>0.97499999999999998</v>
      </c>
      <c r="N53" s="14">
        <v>1.3626</v>
      </c>
    </row>
    <row r="54" spans="1:14" x14ac:dyDescent="0.3">
      <c r="A54" s="29" t="s">
        <v>94</v>
      </c>
      <c r="B54" s="29" t="s">
        <v>102</v>
      </c>
      <c r="C54" s="29" t="s">
        <v>109</v>
      </c>
      <c r="D54" s="12">
        <v>15539.2099</v>
      </c>
      <c r="E54" s="37">
        <v>3693.9250000000002</v>
      </c>
      <c r="F54" s="14">
        <v>0.23771640129999999</v>
      </c>
      <c r="G54" s="37">
        <v>1760.6161</v>
      </c>
      <c r="H54" s="13">
        <v>0.1133015222</v>
      </c>
      <c r="I54" s="10">
        <v>0.87450000000000006</v>
      </c>
      <c r="J54" s="10">
        <v>0.97540000000000004</v>
      </c>
      <c r="K54" s="10">
        <v>0.96430000000000005</v>
      </c>
      <c r="L54" s="10">
        <v>3.4700000000000002E-2</v>
      </c>
      <c r="M54" s="10">
        <v>0.97499999999999998</v>
      </c>
      <c r="N54" s="14">
        <v>1.3649</v>
      </c>
    </row>
    <row r="55" spans="1:14" x14ac:dyDescent="0.3">
      <c r="A55" s="29" t="s">
        <v>93</v>
      </c>
      <c r="B55" s="29" t="s">
        <v>102</v>
      </c>
      <c r="C55" s="29" t="s">
        <v>76</v>
      </c>
      <c r="D55" s="12">
        <v>15539.2099</v>
      </c>
      <c r="E55" s="37">
        <v>3617.2975999999999</v>
      </c>
      <c r="F55" s="14">
        <v>0.23278517300000001</v>
      </c>
      <c r="G55" s="37">
        <v>1678.9444000000001</v>
      </c>
      <c r="H55" s="13">
        <v>0.1080456736</v>
      </c>
      <c r="I55" s="10">
        <v>0.88549999999999995</v>
      </c>
      <c r="J55" s="10">
        <v>0.95509999999999995</v>
      </c>
      <c r="K55" s="10">
        <v>0.94269999999999998</v>
      </c>
      <c r="L55" s="10">
        <v>3.4700000000000002E-2</v>
      </c>
      <c r="M55" s="10">
        <v>0.97499999999999998</v>
      </c>
      <c r="N55" s="14">
        <v>1.3596999999999999</v>
      </c>
    </row>
    <row r="56" spans="1:14" x14ac:dyDescent="0.3">
      <c r="A56" s="29" t="s">
        <v>95</v>
      </c>
      <c r="B56" s="29" t="s">
        <v>97</v>
      </c>
      <c r="C56" s="29" t="s">
        <v>115</v>
      </c>
      <c r="D56" s="12">
        <v>24756.393599999999</v>
      </c>
      <c r="E56" s="37">
        <v>10394.1821</v>
      </c>
      <c r="F56" s="14">
        <v>0.41985849159999999</v>
      </c>
      <c r="G56" s="37">
        <v>4576.0640000000003</v>
      </c>
      <c r="H56" s="13">
        <v>0.18484372760000001</v>
      </c>
      <c r="I56" s="10">
        <v>0.84850000000000003</v>
      </c>
      <c r="J56" s="10">
        <v>0.92869999999999997</v>
      </c>
      <c r="K56" s="10">
        <v>0.92610000000000003</v>
      </c>
      <c r="L56" s="10">
        <v>2.9399999999999999E-2</v>
      </c>
      <c r="M56" s="10">
        <v>0.87729999999999997</v>
      </c>
      <c r="N56" s="14">
        <v>1.0599000000000001</v>
      </c>
    </row>
    <row r="57" spans="1:14" x14ac:dyDescent="0.3">
      <c r="A57" s="29" t="s">
        <v>95</v>
      </c>
      <c r="B57" s="29" t="s">
        <v>97</v>
      </c>
      <c r="C57" s="29" t="s">
        <v>114</v>
      </c>
      <c r="D57" s="12">
        <v>24756.393599999999</v>
      </c>
      <c r="E57" s="37">
        <v>10320.8323</v>
      </c>
      <c r="F57" s="14">
        <v>0.41689563010000003</v>
      </c>
      <c r="G57" s="37">
        <v>4578.9188999999997</v>
      </c>
      <c r="H57" s="13">
        <v>0.18495904590000001</v>
      </c>
      <c r="I57" s="10">
        <v>0.85119999999999996</v>
      </c>
      <c r="J57" s="10">
        <v>0.92720000000000002</v>
      </c>
      <c r="K57" s="10">
        <v>0.92349999999999999</v>
      </c>
      <c r="L57" s="10">
        <v>2.9399999999999999E-2</v>
      </c>
      <c r="M57" s="10">
        <v>0.87490000000000001</v>
      </c>
      <c r="N57" s="14">
        <v>1.0336000000000001</v>
      </c>
    </row>
    <row r="58" spans="1:14" x14ac:dyDescent="0.3">
      <c r="A58" s="29" t="s">
        <v>95</v>
      </c>
      <c r="B58" s="29" t="s">
        <v>97</v>
      </c>
      <c r="C58" s="29" t="s">
        <v>113</v>
      </c>
      <c r="D58" s="12">
        <v>24756.393599999999</v>
      </c>
      <c r="E58" s="37">
        <v>10320.8323</v>
      </c>
      <c r="F58" s="14">
        <v>0.41689563010000003</v>
      </c>
      <c r="G58" s="37">
        <v>4578.9188999999997</v>
      </c>
      <c r="H58" s="13">
        <v>0.18495904590000001</v>
      </c>
      <c r="I58" s="10">
        <v>0.85119999999999996</v>
      </c>
      <c r="J58" s="10">
        <v>0.92720000000000002</v>
      </c>
      <c r="K58" s="10">
        <v>0.92349999999999999</v>
      </c>
      <c r="L58" s="10">
        <v>2.9399999999999999E-2</v>
      </c>
      <c r="M58" s="10">
        <v>0.87490000000000001</v>
      </c>
      <c r="N58" s="14">
        <v>1.0336000000000001</v>
      </c>
    </row>
    <row r="59" spans="1:14" x14ac:dyDescent="0.3">
      <c r="A59" s="29" t="s">
        <v>95</v>
      </c>
      <c r="B59" s="29" t="s">
        <v>97</v>
      </c>
      <c r="C59" s="29" t="s">
        <v>112</v>
      </c>
      <c r="D59" s="12">
        <v>24756.5275</v>
      </c>
      <c r="E59" s="37">
        <v>10129.052799999999</v>
      </c>
      <c r="F59" s="14">
        <v>0.40914675090000002</v>
      </c>
      <c r="G59" s="37">
        <v>4802.2385000000004</v>
      </c>
      <c r="H59" s="13">
        <v>0.19397867899999999</v>
      </c>
      <c r="I59" s="10">
        <v>0.82179999999999997</v>
      </c>
      <c r="J59" s="10">
        <v>0.98799999999999999</v>
      </c>
      <c r="K59" s="10">
        <v>0.98499999999999999</v>
      </c>
      <c r="L59" s="10">
        <v>2.9399999999999999E-2</v>
      </c>
      <c r="M59" s="10">
        <v>0.9</v>
      </c>
      <c r="N59" s="14">
        <v>0.94779999999999998</v>
      </c>
    </row>
    <row r="60" spans="1:14" x14ac:dyDescent="0.3">
      <c r="A60" s="29" t="s">
        <v>95</v>
      </c>
      <c r="B60" s="29" t="s">
        <v>97</v>
      </c>
      <c r="C60" s="29" t="s">
        <v>111</v>
      </c>
      <c r="D60" s="12">
        <v>24756.5275</v>
      </c>
      <c r="E60" s="37">
        <v>10509.1062</v>
      </c>
      <c r="F60" s="14">
        <v>0.42449839690000002</v>
      </c>
      <c r="G60" s="37">
        <v>5059.6301999999996</v>
      </c>
      <c r="H60" s="13">
        <v>0.2043756011</v>
      </c>
      <c r="I60" s="10">
        <v>0.85489999999999999</v>
      </c>
      <c r="J60" s="10">
        <v>0.97070000000000001</v>
      </c>
      <c r="K60" s="10">
        <v>0.96619999999999995</v>
      </c>
      <c r="L60" s="10">
        <v>2.9399999999999999E-2</v>
      </c>
      <c r="M60" s="10">
        <v>0.9</v>
      </c>
      <c r="N60" s="14">
        <v>1.0019</v>
      </c>
    </row>
    <row r="61" spans="1:14" x14ac:dyDescent="0.3">
      <c r="A61" s="29" t="s">
        <v>95</v>
      </c>
      <c r="B61" s="29" t="s">
        <v>97</v>
      </c>
      <c r="C61" s="29" t="s">
        <v>110</v>
      </c>
      <c r="D61" s="12">
        <v>24756.5275</v>
      </c>
      <c r="E61" s="37">
        <v>10233.153700000001</v>
      </c>
      <c r="F61" s="14">
        <v>0.41335174130000002</v>
      </c>
      <c r="G61" s="37">
        <v>5011.2974999999997</v>
      </c>
      <c r="H61" s="13">
        <v>0.20242328279999999</v>
      </c>
      <c r="I61" s="10">
        <v>0.84740000000000004</v>
      </c>
      <c r="J61" s="10">
        <v>0.98080000000000001</v>
      </c>
      <c r="K61" s="10">
        <v>0.97529999999999994</v>
      </c>
      <c r="L61" s="10">
        <v>2.9399999999999999E-2</v>
      </c>
      <c r="M61" s="10">
        <v>0.9</v>
      </c>
      <c r="N61" s="14">
        <v>0.90759999999999996</v>
      </c>
    </row>
    <row r="62" spans="1:14" x14ac:dyDescent="0.3">
      <c r="A62" s="29" t="s">
        <v>95</v>
      </c>
      <c r="B62" s="29" t="s">
        <v>97</v>
      </c>
      <c r="C62" s="29" t="s">
        <v>116</v>
      </c>
      <c r="D62" s="12">
        <v>24756.5275</v>
      </c>
      <c r="E62" s="37">
        <v>10270.9488</v>
      </c>
      <c r="F62" s="14">
        <v>0.41487841269999998</v>
      </c>
      <c r="G62" s="37">
        <v>5057.5258000000003</v>
      </c>
      <c r="H62" s="13">
        <v>0.2042906005</v>
      </c>
      <c r="I62" s="10">
        <v>0.87470000000000003</v>
      </c>
      <c r="J62" s="10">
        <v>0.97940000000000005</v>
      </c>
      <c r="K62" s="10">
        <v>0.9708</v>
      </c>
      <c r="L62" s="10">
        <v>2.9399999999999999E-2</v>
      </c>
      <c r="M62" s="10">
        <v>0.9</v>
      </c>
      <c r="N62" s="14">
        <v>0.89739999999999998</v>
      </c>
    </row>
    <row r="63" spans="1:14" x14ac:dyDescent="0.3">
      <c r="A63" s="29" t="s">
        <v>95</v>
      </c>
      <c r="B63" s="29" t="s">
        <v>97</v>
      </c>
      <c r="C63" s="29" t="s">
        <v>109</v>
      </c>
      <c r="D63" s="12">
        <v>24756.5275</v>
      </c>
      <c r="E63" s="37">
        <v>10265.5038</v>
      </c>
      <c r="F63" s="14">
        <v>0.4146584693</v>
      </c>
      <c r="G63" s="37">
        <v>5054.9894000000004</v>
      </c>
      <c r="H63" s="13">
        <v>0.20418814539999999</v>
      </c>
      <c r="I63" s="10">
        <v>0.89080000000000004</v>
      </c>
      <c r="J63" s="10">
        <v>0.96160000000000001</v>
      </c>
      <c r="K63" s="10">
        <v>0.94359999999999999</v>
      </c>
      <c r="L63" s="10">
        <v>2.9399999999999999E-2</v>
      </c>
      <c r="M63" s="10">
        <v>0.9</v>
      </c>
      <c r="N63" s="14">
        <v>0.89180000000000004</v>
      </c>
    </row>
    <row r="64" spans="1:14" x14ac:dyDescent="0.3">
      <c r="A64" s="29" t="s">
        <v>95</v>
      </c>
      <c r="B64" s="29" t="s">
        <v>97</v>
      </c>
      <c r="C64" s="29" t="s">
        <v>76</v>
      </c>
      <c r="D64" s="12">
        <v>24756.5275</v>
      </c>
      <c r="E64" s="37">
        <v>10228.613300000001</v>
      </c>
      <c r="F64" s="14">
        <v>0.4131683377</v>
      </c>
      <c r="G64" s="37">
        <v>5007.9304000000002</v>
      </c>
      <c r="H64" s="13">
        <v>0.20228727460000001</v>
      </c>
      <c r="I64" s="10">
        <v>0.89100000000000001</v>
      </c>
      <c r="J64" s="10">
        <v>0.94899999999999995</v>
      </c>
      <c r="K64" s="10">
        <v>0.93059999999999998</v>
      </c>
      <c r="L64" s="10">
        <v>2.9399999999999999E-2</v>
      </c>
      <c r="M64" s="10">
        <v>0.89100000000000001</v>
      </c>
      <c r="N64" s="14">
        <v>0.8901</v>
      </c>
    </row>
    <row r="65" spans="1:14" x14ac:dyDescent="0.3">
      <c r="A65" s="29" t="s">
        <v>95</v>
      </c>
      <c r="B65" s="29" t="s">
        <v>98</v>
      </c>
      <c r="C65" s="29" t="s">
        <v>115</v>
      </c>
      <c r="D65" s="12">
        <v>4179.1117999999997</v>
      </c>
      <c r="E65" s="37">
        <v>2144.5545000000002</v>
      </c>
      <c r="F65" s="14">
        <v>0.51316037859999997</v>
      </c>
      <c r="G65" s="37">
        <v>1052.0487000000001</v>
      </c>
      <c r="H65" s="13">
        <v>0.25173979419999998</v>
      </c>
      <c r="I65" s="10">
        <v>0.8659</v>
      </c>
      <c r="J65" s="10">
        <v>0.85270000000000001</v>
      </c>
      <c r="K65" s="10">
        <v>0.83520000000000005</v>
      </c>
      <c r="L65" s="10">
        <v>3.6299999999999999E-2</v>
      </c>
      <c r="M65" s="10">
        <v>0.85719999999999996</v>
      </c>
      <c r="N65" s="14">
        <v>1.2114</v>
      </c>
    </row>
    <row r="66" spans="1:14" x14ac:dyDescent="0.3">
      <c r="A66" s="29" t="s">
        <v>95</v>
      </c>
      <c r="B66" s="29" t="s">
        <v>98</v>
      </c>
      <c r="C66" s="29" t="s">
        <v>114</v>
      </c>
      <c r="D66" s="12">
        <v>4179.1117999999997</v>
      </c>
      <c r="E66" s="37">
        <v>2129.4207999999999</v>
      </c>
      <c r="F66" s="14">
        <v>0.50953910349999998</v>
      </c>
      <c r="G66" s="37">
        <v>1047.8010999999999</v>
      </c>
      <c r="H66" s="13">
        <v>0.25072340520000003</v>
      </c>
      <c r="I66" s="10">
        <v>0.86960000000000004</v>
      </c>
      <c r="J66" s="10">
        <v>0.83730000000000004</v>
      </c>
      <c r="K66" s="10">
        <v>0.81850000000000001</v>
      </c>
      <c r="L66" s="10">
        <v>3.6299999999999999E-2</v>
      </c>
      <c r="M66" s="10">
        <v>0.84</v>
      </c>
      <c r="N66" s="14">
        <v>1.1883999999999999</v>
      </c>
    </row>
    <row r="67" spans="1:14" x14ac:dyDescent="0.3">
      <c r="A67" s="29" t="s">
        <v>95</v>
      </c>
      <c r="B67" s="29" t="s">
        <v>98</v>
      </c>
      <c r="C67" s="29" t="s">
        <v>113</v>
      </c>
      <c r="D67" s="12">
        <v>4179.1117999999997</v>
      </c>
      <c r="E67" s="37">
        <v>2129.4207999999999</v>
      </c>
      <c r="F67" s="14">
        <v>0.50953910349999998</v>
      </c>
      <c r="G67" s="37">
        <v>1047.8010999999999</v>
      </c>
      <c r="H67" s="13">
        <v>0.25072340520000003</v>
      </c>
      <c r="I67" s="10">
        <v>0.86960000000000004</v>
      </c>
      <c r="J67" s="10">
        <v>0.83730000000000004</v>
      </c>
      <c r="K67" s="10">
        <v>0.81850000000000001</v>
      </c>
      <c r="L67" s="10">
        <v>3.6299999999999999E-2</v>
      </c>
      <c r="M67" s="10">
        <v>0.84</v>
      </c>
      <c r="N67" s="14">
        <v>1.1883999999999999</v>
      </c>
    </row>
    <row r="68" spans="1:14" x14ac:dyDescent="0.3">
      <c r="A68" s="29" t="s">
        <v>95</v>
      </c>
      <c r="B68" s="29" t="s">
        <v>98</v>
      </c>
      <c r="C68" s="29" t="s">
        <v>112</v>
      </c>
      <c r="D68" s="12">
        <v>4178.9778999999999</v>
      </c>
      <c r="E68" s="37">
        <v>2089.7741000000001</v>
      </c>
      <c r="F68" s="14">
        <v>0.50006825109999997</v>
      </c>
      <c r="G68" s="37">
        <v>1057.1303</v>
      </c>
      <c r="H68" s="13">
        <v>0.25296384430000002</v>
      </c>
      <c r="I68" s="10">
        <v>0.82340000000000002</v>
      </c>
      <c r="J68" s="10">
        <v>0.98670000000000002</v>
      </c>
      <c r="K68" s="10">
        <v>0.98319999999999996</v>
      </c>
      <c r="L68" s="10">
        <v>3.6299999999999999E-2</v>
      </c>
      <c r="M68" s="10">
        <v>0.97499999999999998</v>
      </c>
      <c r="N68" s="14">
        <v>1.1759999999999999</v>
      </c>
    </row>
    <row r="69" spans="1:14" x14ac:dyDescent="0.3">
      <c r="A69" s="29" t="s">
        <v>95</v>
      </c>
      <c r="B69" s="29" t="s">
        <v>98</v>
      </c>
      <c r="C69" s="29" t="s">
        <v>111</v>
      </c>
      <c r="D69" s="12">
        <v>4178.9778999999999</v>
      </c>
      <c r="E69" s="37">
        <v>2168.1848</v>
      </c>
      <c r="F69" s="14">
        <v>0.51883137400000001</v>
      </c>
      <c r="G69" s="37">
        <v>1110.1943000000001</v>
      </c>
      <c r="H69" s="13">
        <v>0.26566170509999998</v>
      </c>
      <c r="I69" s="10">
        <v>0.85709999999999997</v>
      </c>
      <c r="J69" s="10">
        <v>0.97840000000000005</v>
      </c>
      <c r="K69" s="10">
        <v>0.97030000000000005</v>
      </c>
      <c r="L69" s="10">
        <v>3.6299999999999999E-2</v>
      </c>
      <c r="M69" s="10">
        <v>0.97499999999999998</v>
      </c>
      <c r="N69" s="14">
        <v>1.2443</v>
      </c>
    </row>
    <row r="70" spans="1:14" x14ac:dyDescent="0.3">
      <c r="A70" s="29" t="s">
        <v>95</v>
      </c>
      <c r="B70" s="29" t="s">
        <v>98</v>
      </c>
      <c r="C70" s="29" t="s">
        <v>110</v>
      </c>
      <c r="D70" s="12">
        <v>4178.9778999999999</v>
      </c>
      <c r="E70" s="37">
        <v>2111.2516999999998</v>
      </c>
      <c r="F70" s="14">
        <v>0.50520768380000003</v>
      </c>
      <c r="G70" s="37">
        <v>1103.3630000000001</v>
      </c>
      <c r="H70" s="13">
        <v>0.26402700620000003</v>
      </c>
      <c r="I70" s="10">
        <v>0.84040000000000004</v>
      </c>
      <c r="J70" s="10">
        <v>0.98060000000000003</v>
      </c>
      <c r="K70" s="10">
        <v>0.97550000000000003</v>
      </c>
      <c r="L70" s="10">
        <v>3.6299999999999999E-2</v>
      </c>
      <c r="M70" s="10">
        <v>0.97499999999999998</v>
      </c>
      <c r="N70" s="14">
        <v>1.1242000000000001</v>
      </c>
    </row>
    <row r="71" spans="1:14" x14ac:dyDescent="0.3">
      <c r="A71" s="29" t="s">
        <v>95</v>
      </c>
      <c r="B71" s="29" t="s">
        <v>98</v>
      </c>
      <c r="C71" s="29" t="s">
        <v>116</v>
      </c>
      <c r="D71" s="12">
        <v>4178.9778999999999</v>
      </c>
      <c r="E71" s="37">
        <v>2119.0493999999999</v>
      </c>
      <c r="F71" s="14">
        <v>0.50707361549999996</v>
      </c>
      <c r="G71" s="37">
        <v>1065.9046000000001</v>
      </c>
      <c r="H71" s="13">
        <v>0.25506347979999999</v>
      </c>
      <c r="I71" s="10">
        <v>0.871</v>
      </c>
      <c r="J71" s="10">
        <v>0.9647</v>
      </c>
      <c r="K71" s="10">
        <v>0.95750000000000002</v>
      </c>
      <c r="L71" s="10">
        <v>3.6299999999999999E-2</v>
      </c>
      <c r="M71" s="10">
        <v>0.97499999999999998</v>
      </c>
      <c r="N71" s="14">
        <v>1.1412</v>
      </c>
    </row>
    <row r="72" spans="1:14" x14ac:dyDescent="0.3">
      <c r="A72" s="29" t="s">
        <v>95</v>
      </c>
      <c r="B72" s="29" t="s">
        <v>98</v>
      </c>
      <c r="C72" s="29" t="s">
        <v>109</v>
      </c>
      <c r="D72" s="12">
        <v>4178.9778999999999</v>
      </c>
      <c r="E72" s="37">
        <v>2117.9259999999999</v>
      </c>
      <c r="F72" s="14">
        <v>0.50680479590000005</v>
      </c>
      <c r="G72" s="37">
        <v>1063.7605000000001</v>
      </c>
      <c r="H72" s="13">
        <v>0.25455042160000002</v>
      </c>
      <c r="I72" s="10">
        <v>0.871</v>
      </c>
      <c r="J72" s="10">
        <v>0.9647</v>
      </c>
      <c r="K72" s="10">
        <v>0.95750000000000002</v>
      </c>
      <c r="L72" s="10">
        <v>3.6299999999999999E-2</v>
      </c>
      <c r="M72" s="10">
        <v>0.97499999999999998</v>
      </c>
      <c r="N72" s="14">
        <v>1.1402000000000001</v>
      </c>
    </row>
    <row r="73" spans="1:14" x14ac:dyDescent="0.3">
      <c r="A73" s="29" t="s">
        <v>95</v>
      </c>
      <c r="B73" s="29" t="s">
        <v>98</v>
      </c>
      <c r="C73" s="29" t="s">
        <v>76</v>
      </c>
      <c r="D73" s="12">
        <v>4178.9778999999999</v>
      </c>
      <c r="E73" s="37">
        <v>2110.3148999999999</v>
      </c>
      <c r="F73" s="14">
        <v>0.50498352390000001</v>
      </c>
      <c r="G73" s="37">
        <v>1054.6397999999999</v>
      </c>
      <c r="H73" s="13">
        <v>0.25236788180000003</v>
      </c>
      <c r="I73" s="10">
        <v>0.87380000000000002</v>
      </c>
      <c r="J73" s="10">
        <v>0.96030000000000004</v>
      </c>
      <c r="K73" s="10">
        <v>0.95099999999999996</v>
      </c>
      <c r="L73" s="10">
        <v>3.6299999999999999E-2</v>
      </c>
      <c r="M73" s="10">
        <v>0.97499999999999998</v>
      </c>
      <c r="N73" s="14">
        <v>1.1394</v>
      </c>
    </row>
    <row r="74" spans="1:14" x14ac:dyDescent="0.3">
      <c r="A74" s="29" t="s">
        <v>95</v>
      </c>
      <c r="B74" s="29" t="s">
        <v>99</v>
      </c>
      <c r="C74" s="29" t="s">
        <v>115</v>
      </c>
      <c r="D74" s="12">
        <v>15384.8248</v>
      </c>
      <c r="E74" s="37">
        <v>6890.0792000000001</v>
      </c>
      <c r="F74" s="14">
        <v>0.4478490577</v>
      </c>
      <c r="G74" s="37">
        <v>2720.5156000000002</v>
      </c>
      <c r="H74" s="13">
        <v>0.17683111069999999</v>
      </c>
      <c r="I74" s="10">
        <v>0.84660000000000002</v>
      </c>
      <c r="J74" s="10">
        <v>0.98080000000000001</v>
      </c>
      <c r="K74" s="10">
        <v>0.9768</v>
      </c>
      <c r="L74" s="10">
        <v>3.32E-2</v>
      </c>
      <c r="M74" s="10">
        <v>0.97499999999999998</v>
      </c>
      <c r="N74" s="14">
        <v>1.0925</v>
      </c>
    </row>
    <row r="75" spans="1:14" x14ac:dyDescent="0.3">
      <c r="A75" s="29" t="s">
        <v>95</v>
      </c>
      <c r="B75" s="29" t="s">
        <v>99</v>
      </c>
      <c r="C75" s="29" t="s">
        <v>114</v>
      </c>
      <c r="D75" s="12">
        <v>15384.8248</v>
      </c>
      <c r="E75" s="37">
        <v>6841.4573</v>
      </c>
      <c r="F75" s="14">
        <v>0.44468867210000002</v>
      </c>
      <c r="G75" s="37">
        <v>2737.2381</v>
      </c>
      <c r="H75" s="13">
        <v>0.1779180548</v>
      </c>
      <c r="I75" s="10">
        <v>0.85099999999999998</v>
      </c>
      <c r="J75" s="10">
        <v>0.97829999999999995</v>
      </c>
      <c r="K75" s="10">
        <v>0.9748</v>
      </c>
      <c r="L75" s="10">
        <v>3.32E-2</v>
      </c>
      <c r="M75" s="10">
        <v>0.97499999999999998</v>
      </c>
      <c r="N75" s="14">
        <v>1.0609999999999999</v>
      </c>
    </row>
    <row r="76" spans="1:14" x14ac:dyDescent="0.3">
      <c r="A76" s="29" t="s">
        <v>95</v>
      </c>
      <c r="B76" s="29" t="s">
        <v>99</v>
      </c>
      <c r="C76" s="29" t="s">
        <v>113</v>
      </c>
      <c r="D76" s="12">
        <v>15384.8248</v>
      </c>
      <c r="E76" s="37">
        <v>6841.4573</v>
      </c>
      <c r="F76" s="14">
        <v>0.44468867210000002</v>
      </c>
      <c r="G76" s="37">
        <v>2737.2381</v>
      </c>
      <c r="H76" s="13">
        <v>0.1779180548</v>
      </c>
      <c r="I76" s="10">
        <v>0.85099999999999998</v>
      </c>
      <c r="J76" s="10">
        <v>0.97829999999999995</v>
      </c>
      <c r="K76" s="10">
        <v>0.9748</v>
      </c>
      <c r="L76" s="10">
        <v>3.32E-2</v>
      </c>
      <c r="M76" s="10">
        <v>0.97499999999999998</v>
      </c>
      <c r="N76" s="14">
        <v>1.0609999999999999</v>
      </c>
    </row>
    <row r="77" spans="1:14" x14ac:dyDescent="0.3">
      <c r="A77" s="29" t="s">
        <v>95</v>
      </c>
      <c r="B77" s="29" t="s">
        <v>99</v>
      </c>
      <c r="C77" s="29" t="s">
        <v>112</v>
      </c>
      <c r="D77" s="12">
        <v>15384.289199999999</v>
      </c>
      <c r="E77" s="37">
        <v>6714.0607</v>
      </c>
      <c r="F77" s="14">
        <v>0.43642320089999997</v>
      </c>
      <c r="G77" s="37">
        <v>2916.1837</v>
      </c>
      <c r="H77" s="13">
        <v>0.1895559648</v>
      </c>
      <c r="I77" s="10">
        <v>0.82020000000000004</v>
      </c>
      <c r="J77" s="10">
        <v>0.99409999999999998</v>
      </c>
      <c r="K77" s="10">
        <v>0.99</v>
      </c>
      <c r="L77" s="10">
        <v>3.32E-2</v>
      </c>
      <c r="M77" s="10">
        <v>0.97499999999999998</v>
      </c>
      <c r="N77" s="14">
        <v>0.96150000000000002</v>
      </c>
    </row>
    <row r="78" spans="1:14" x14ac:dyDescent="0.3">
      <c r="A78" s="29" t="s">
        <v>95</v>
      </c>
      <c r="B78" s="29" t="s">
        <v>99</v>
      </c>
      <c r="C78" s="29" t="s">
        <v>111</v>
      </c>
      <c r="D78" s="12">
        <v>15384.289199999999</v>
      </c>
      <c r="E78" s="37">
        <v>6965.9798000000001</v>
      </c>
      <c r="F78" s="14">
        <v>0.45279828999999999</v>
      </c>
      <c r="G78" s="37">
        <v>3068.6902</v>
      </c>
      <c r="H78" s="13">
        <v>0.19946909800000001</v>
      </c>
      <c r="I78" s="10">
        <v>0.8538</v>
      </c>
      <c r="J78" s="10">
        <v>0.98329999999999995</v>
      </c>
      <c r="K78" s="10">
        <v>0.97740000000000005</v>
      </c>
      <c r="L78" s="10">
        <v>3.32E-2</v>
      </c>
      <c r="M78" s="10">
        <v>0.97499999999999998</v>
      </c>
      <c r="N78" s="14">
        <v>1.0209999999999999</v>
      </c>
    </row>
    <row r="79" spans="1:14" x14ac:dyDescent="0.3">
      <c r="A79" s="29" t="s">
        <v>95</v>
      </c>
      <c r="B79" s="29" t="s">
        <v>99</v>
      </c>
      <c r="C79" s="29" t="s">
        <v>110</v>
      </c>
      <c r="D79" s="12">
        <v>15384.289199999999</v>
      </c>
      <c r="E79" s="37">
        <v>6783.0641999999998</v>
      </c>
      <c r="F79" s="14">
        <v>0.44090852409999998</v>
      </c>
      <c r="G79" s="37">
        <v>3072.3172</v>
      </c>
      <c r="H79" s="13">
        <v>0.1997048578</v>
      </c>
      <c r="I79" s="10">
        <v>0.85440000000000005</v>
      </c>
      <c r="J79" s="10">
        <v>0.98040000000000005</v>
      </c>
      <c r="K79" s="10">
        <v>0.97409999999999997</v>
      </c>
      <c r="L79" s="10">
        <v>3.32E-2</v>
      </c>
      <c r="M79" s="10">
        <v>0.97499999999999998</v>
      </c>
      <c r="N79" s="14">
        <v>0.91690000000000005</v>
      </c>
    </row>
    <row r="80" spans="1:14" x14ac:dyDescent="0.3">
      <c r="A80" s="29" t="s">
        <v>95</v>
      </c>
      <c r="B80" s="29" t="s">
        <v>99</v>
      </c>
      <c r="C80" s="29" t="s">
        <v>116</v>
      </c>
      <c r="D80" s="12">
        <v>15384.289199999999</v>
      </c>
      <c r="E80" s="37">
        <v>6808.1166999999996</v>
      </c>
      <c r="F80" s="14">
        <v>0.44253697349999999</v>
      </c>
      <c r="G80" s="37">
        <v>3060.9396999999999</v>
      </c>
      <c r="H80" s="13">
        <v>0.1989653036</v>
      </c>
      <c r="I80" s="10">
        <v>0.88449999999999995</v>
      </c>
      <c r="J80" s="10">
        <v>0.97250000000000003</v>
      </c>
      <c r="K80" s="10">
        <v>0.96479999999999999</v>
      </c>
      <c r="L80" s="10">
        <v>3.32E-2</v>
      </c>
      <c r="M80" s="10">
        <v>0.97499999999999998</v>
      </c>
      <c r="N80" s="14">
        <v>0.92069999999999996</v>
      </c>
    </row>
    <row r="81" spans="1:14" x14ac:dyDescent="0.3">
      <c r="A81" s="29" t="s">
        <v>95</v>
      </c>
      <c r="B81" s="29" t="s">
        <v>99</v>
      </c>
      <c r="C81" s="29" t="s">
        <v>109</v>
      </c>
      <c r="D81" s="12">
        <v>15384.289199999999</v>
      </c>
      <c r="E81" s="37">
        <v>6804.5074999999997</v>
      </c>
      <c r="F81" s="14">
        <v>0.4423023673</v>
      </c>
      <c r="G81" s="37">
        <v>3042.9313999999999</v>
      </c>
      <c r="H81" s="13">
        <v>0.197794735</v>
      </c>
      <c r="I81" s="10">
        <v>0.89300000000000002</v>
      </c>
      <c r="J81" s="10">
        <v>0.96550000000000002</v>
      </c>
      <c r="K81" s="10">
        <v>0.95550000000000002</v>
      </c>
      <c r="L81" s="10">
        <v>3.32E-2</v>
      </c>
      <c r="M81" s="10">
        <v>0.97499999999999998</v>
      </c>
      <c r="N81" s="14">
        <v>0.92130000000000001</v>
      </c>
    </row>
    <row r="82" spans="1:14" x14ac:dyDescent="0.3">
      <c r="A82" s="29" t="s">
        <v>95</v>
      </c>
      <c r="B82" s="29" t="s">
        <v>99</v>
      </c>
      <c r="C82" s="29" t="s">
        <v>76</v>
      </c>
      <c r="D82" s="12">
        <v>15384.289199999999</v>
      </c>
      <c r="E82" s="37">
        <v>6780.0546000000004</v>
      </c>
      <c r="F82" s="14">
        <v>0.44071289359999999</v>
      </c>
      <c r="G82" s="37">
        <v>3011.9843000000001</v>
      </c>
      <c r="H82" s="13">
        <v>0.1957831324</v>
      </c>
      <c r="I82" s="10">
        <v>0.89539999999999997</v>
      </c>
      <c r="J82" s="10">
        <v>0.95789999999999997</v>
      </c>
      <c r="K82" s="10">
        <v>0.94630000000000003</v>
      </c>
      <c r="L82" s="10">
        <v>3.32E-2</v>
      </c>
      <c r="M82" s="10">
        <v>0.97499999999999998</v>
      </c>
      <c r="N82" s="14">
        <v>0.92159999999999997</v>
      </c>
    </row>
    <row r="83" spans="1:14" x14ac:dyDescent="0.3">
      <c r="A83" s="29" t="s">
        <v>95</v>
      </c>
      <c r="B83" s="29" t="s">
        <v>100</v>
      </c>
      <c r="C83" s="29" t="s">
        <v>115</v>
      </c>
      <c r="D83" s="12">
        <v>11934.8716</v>
      </c>
      <c r="E83" s="37">
        <v>2449.8013000000001</v>
      </c>
      <c r="F83" s="14">
        <v>0.20526415140000001</v>
      </c>
      <c r="G83" s="37">
        <v>964.40089999999998</v>
      </c>
      <c r="H83" s="13">
        <v>8.0805305499999994E-2</v>
      </c>
      <c r="I83" s="10">
        <v>0.83860000000000001</v>
      </c>
      <c r="J83" s="10">
        <v>0.97729999999999995</v>
      </c>
      <c r="K83" s="10">
        <v>0.97360000000000002</v>
      </c>
      <c r="L83" s="10">
        <v>3.5299999999999998E-2</v>
      </c>
      <c r="M83" s="10">
        <v>0.90710000000000002</v>
      </c>
      <c r="N83" s="14">
        <v>1.4903</v>
      </c>
    </row>
    <row r="84" spans="1:14" x14ac:dyDescent="0.3">
      <c r="A84" s="29" t="s">
        <v>95</v>
      </c>
      <c r="B84" s="29" t="s">
        <v>100</v>
      </c>
      <c r="C84" s="29" t="s">
        <v>114</v>
      </c>
      <c r="D84" s="12">
        <v>11934.8716</v>
      </c>
      <c r="E84" s="37">
        <v>2432.5135</v>
      </c>
      <c r="F84" s="14">
        <v>0.2038156414</v>
      </c>
      <c r="G84" s="37">
        <v>951.10320000000002</v>
      </c>
      <c r="H84" s="13">
        <v>7.9691113300000005E-2</v>
      </c>
      <c r="I84" s="10">
        <v>0.83779999999999999</v>
      </c>
      <c r="J84" s="10">
        <v>0.97819999999999996</v>
      </c>
      <c r="K84" s="10">
        <v>0.97609999999999997</v>
      </c>
      <c r="L84" s="10">
        <v>3.5299999999999998E-2</v>
      </c>
      <c r="M84" s="10">
        <v>0.90710000000000002</v>
      </c>
      <c r="N84" s="14">
        <v>1.4871000000000001</v>
      </c>
    </row>
    <row r="85" spans="1:14" x14ac:dyDescent="0.3">
      <c r="A85" s="29" t="s">
        <v>95</v>
      </c>
      <c r="B85" s="29" t="s">
        <v>100</v>
      </c>
      <c r="C85" s="29" t="s">
        <v>113</v>
      </c>
      <c r="D85" s="12">
        <v>11934.8716</v>
      </c>
      <c r="E85" s="37">
        <v>2432.5135</v>
      </c>
      <c r="F85" s="14">
        <v>0.2038156414</v>
      </c>
      <c r="G85" s="37">
        <v>951.10320000000002</v>
      </c>
      <c r="H85" s="13">
        <v>7.9691113300000005E-2</v>
      </c>
      <c r="I85" s="10">
        <v>0.83779999999999999</v>
      </c>
      <c r="J85" s="10">
        <v>0.97819999999999996</v>
      </c>
      <c r="K85" s="10">
        <v>0.97609999999999997</v>
      </c>
      <c r="L85" s="10">
        <v>3.5299999999999998E-2</v>
      </c>
      <c r="M85" s="10">
        <v>0.90710000000000002</v>
      </c>
      <c r="N85" s="14">
        <v>1.4871000000000001</v>
      </c>
    </row>
    <row r="86" spans="1:14" x14ac:dyDescent="0.3">
      <c r="A86" s="29" t="s">
        <v>95</v>
      </c>
      <c r="B86" s="29" t="s">
        <v>100</v>
      </c>
      <c r="C86" s="29" t="s">
        <v>112</v>
      </c>
      <c r="D86" s="12">
        <v>11935.192999999999</v>
      </c>
      <c r="E86" s="37">
        <v>2387.3643999999999</v>
      </c>
      <c r="F86" s="14">
        <v>0.2000273004</v>
      </c>
      <c r="G86" s="37">
        <v>1000.304</v>
      </c>
      <c r="H86" s="13">
        <v>8.3811304099999998E-2</v>
      </c>
      <c r="I86" s="10">
        <v>0.80400000000000005</v>
      </c>
      <c r="J86" s="10">
        <v>0.98509999999999998</v>
      </c>
      <c r="K86" s="10">
        <v>0.98740000000000006</v>
      </c>
      <c r="L86" s="10">
        <v>3.5299999999999998E-2</v>
      </c>
      <c r="M86" s="10">
        <v>0.90710000000000002</v>
      </c>
      <c r="N86" s="14">
        <v>1.3704000000000001</v>
      </c>
    </row>
    <row r="87" spans="1:14" x14ac:dyDescent="0.3">
      <c r="A87" s="29" t="s">
        <v>95</v>
      </c>
      <c r="B87" s="29" t="s">
        <v>100</v>
      </c>
      <c r="C87" s="29" t="s">
        <v>111</v>
      </c>
      <c r="D87" s="12">
        <v>11935.192999999999</v>
      </c>
      <c r="E87" s="37">
        <v>2476.9409999999998</v>
      </c>
      <c r="F87" s="14">
        <v>0.2075325496</v>
      </c>
      <c r="G87" s="37">
        <v>1120.0625</v>
      </c>
      <c r="H87" s="13">
        <v>9.3845361399999994E-2</v>
      </c>
      <c r="I87" s="10">
        <v>0.83930000000000005</v>
      </c>
      <c r="J87" s="10">
        <v>0.98109999999999997</v>
      </c>
      <c r="K87" s="10">
        <v>0.98240000000000005</v>
      </c>
      <c r="L87" s="10">
        <v>3.5299999999999998E-2</v>
      </c>
      <c r="M87" s="10">
        <v>0.90710000000000002</v>
      </c>
      <c r="N87" s="14">
        <v>1.3323</v>
      </c>
    </row>
    <row r="88" spans="1:14" x14ac:dyDescent="0.3">
      <c r="A88" s="29" t="s">
        <v>95</v>
      </c>
      <c r="B88" s="29" t="s">
        <v>100</v>
      </c>
      <c r="C88" s="29" t="s">
        <v>110</v>
      </c>
      <c r="D88" s="12">
        <v>11935.192999999999</v>
      </c>
      <c r="E88" s="37">
        <v>2411.9004</v>
      </c>
      <c r="F88" s="14">
        <v>0.20208307349999999</v>
      </c>
      <c r="G88" s="37">
        <v>1122.1489999999999</v>
      </c>
      <c r="H88" s="13">
        <v>9.4020181699999997E-2</v>
      </c>
      <c r="I88" s="10">
        <v>0.83660000000000001</v>
      </c>
      <c r="J88" s="10">
        <v>0.98240000000000005</v>
      </c>
      <c r="K88" s="10">
        <v>0.97989999999999999</v>
      </c>
      <c r="L88" s="10">
        <v>3.5299999999999998E-2</v>
      </c>
      <c r="M88" s="10">
        <v>0.90710000000000002</v>
      </c>
      <c r="N88" s="14">
        <v>1.2138</v>
      </c>
    </row>
    <row r="89" spans="1:14" x14ac:dyDescent="0.3">
      <c r="A89" s="29" t="s">
        <v>95</v>
      </c>
      <c r="B89" s="29" t="s">
        <v>100</v>
      </c>
      <c r="C89" s="29" t="s">
        <v>116</v>
      </c>
      <c r="D89" s="12">
        <v>11935.192999999999</v>
      </c>
      <c r="E89" s="37">
        <v>2420.8085000000001</v>
      </c>
      <c r="F89" s="14">
        <v>0.20282944620000001</v>
      </c>
      <c r="G89" s="37">
        <v>1114.7203</v>
      </c>
      <c r="H89" s="13">
        <v>9.3397768399999997E-2</v>
      </c>
      <c r="I89" s="10">
        <v>0.86860000000000004</v>
      </c>
      <c r="J89" s="10">
        <v>0.97489999999999999</v>
      </c>
      <c r="K89" s="10">
        <v>0.96730000000000005</v>
      </c>
      <c r="L89" s="10">
        <v>3.5299999999999998E-2</v>
      </c>
      <c r="M89" s="10">
        <v>0.90710000000000002</v>
      </c>
      <c r="N89" s="14">
        <v>1.22</v>
      </c>
    </row>
    <row r="90" spans="1:14" x14ac:dyDescent="0.3">
      <c r="A90" s="29" t="s">
        <v>95</v>
      </c>
      <c r="B90" s="29" t="s">
        <v>100</v>
      </c>
      <c r="C90" s="29" t="s">
        <v>109</v>
      </c>
      <c r="D90" s="12">
        <v>11935.192999999999</v>
      </c>
      <c r="E90" s="37">
        <v>2419.5252</v>
      </c>
      <c r="F90" s="14">
        <v>0.2027219183</v>
      </c>
      <c r="G90" s="37">
        <v>1112.4266</v>
      </c>
      <c r="H90" s="13">
        <v>9.3205585600000002E-2</v>
      </c>
      <c r="I90" s="10">
        <v>0.88429999999999997</v>
      </c>
      <c r="J90" s="10">
        <v>0.95979999999999999</v>
      </c>
      <c r="K90" s="10">
        <v>0.94599999999999995</v>
      </c>
      <c r="L90" s="10">
        <v>3.5299999999999998E-2</v>
      </c>
      <c r="M90" s="10">
        <v>0.90710000000000002</v>
      </c>
      <c r="N90" s="14">
        <v>1.2191000000000001</v>
      </c>
    </row>
    <row r="91" spans="1:14" x14ac:dyDescent="0.3">
      <c r="A91" s="29" t="s">
        <v>95</v>
      </c>
      <c r="B91" s="29" t="s">
        <v>100</v>
      </c>
      <c r="C91" s="29" t="s">
        <v>76</v>
      </c>
      <c r="D91" s="12">
        <v>11935.192999999999</v>
      </c>
      <c r="E91" s="37">
        <v>2410.8303000000001</v>
      </c>
      <c r="F91" s="14">
        <v>0.2019934095</v>
      </c>
      <c r="G91" s="37">
        <v>1098.4268999999999</v>
      </c>
      <c r="H91" s="13">
        <v>9.2032607500000002E-2</v>
      </c>
      <c r="I91" s="10">
        <v>0.88660000000000005</v>
      </c>
      <c r="J91" s="10">
        <v>0.94840000000000002</v>
      </c>
      <c r="K91" s="10">
        <v>0.9335</v>
      </c>
      <c r="L91" s="10">
        <v>3.5299999999999998E-2</v>
      </c>
      <c r="M91" s="10">
        <v>0.90080000000000005</v>
      </c>
      <c r="N91" s="14">
        <v>1.2188000000000001</v>
      </c>
    </row>
    <row r="92" spans="1:14" x14ac:dyDescent="0.3">
      <c r="A92" s="29" t="s">
        <v>95</v>
      </c>
      <c r="B92" s="29" t="s">
        <v>101</v>
      </c>
      <c r="C92" s="29" t="s">
        <v>115</v>
      </c>
      <c r="D92" s="12">
        <v>1817.5942</v>
      </c>
      <c r="E92" s="37">
        <v>542.67190000000005</v>
      </c>
      <c r="F92" s="14">
        <v>0.29856603840000001</v>
      </c>
      <c r="G92" s="37">
        <v>286.84800000000001</v>
      </c>
      <c r="H92" s="13">
        <v>0.1578174054</v>
      </c>
      <c r="I92" s="10">
        <v>0.86270000000000002</v>
      </c>
      <c r="J92" s="10">
        <v>0.84470000000000001</v>
      </c>
      <c r="K92" s="10">
        <v>0.82530000000000003</v>
      </c>
      <c r="L92" s="10">
        <v>7.2999999999999995E-2</v>
      </c>
      <c r="M92" s="10">
        <v>0.84699999999999998</v>
      </c>
      <c r="N92" s="14">
        <v>1.827</v>
      </c>
    </row>
    <row r="93" spans="1:14" x14ac:dyDescent="0.3">
      <c r="A93" s="29" t="s">
        <v>95</v>
      </c>
      <c r="B93" s="29" t="s">
        <v>101</v>
      </c>
      <c r="C93" s="29" t="s">
        <v>114</v>
      </c>
      <c r="D93" s="12">
        <v>1817.5942</v>
      </c>
      <c r="E93" s="37">
        <v>538.84230000000002</v>
      </c>
      <c r="F93" s="14">
        <v>0.29645911470000003</v>
      </c>
      <c r="G93" s="37">
        <v>284.38130000000001</v>
      </c>
      <c r="H93" s="13">
        <v>0.15646029759999999</v>
      </c>
      <c r="I93" s="10">
        <v>0.86560000000000004</v>
      </c>
      <c r="J93" s="10">
        <v>0.83819999999999995</v>
      </c>
      <c r="K93" s="10">
        <v>0.82020000000000004</v>
      </c>
      <c r="L93" s="10">
        <v>7.2999999999999995E-2</v>
      </c>
      <c r="M93" s="10">
        <v>0.84179999999999999</v>
      </c>
      <c r="N93" s="14">
        <v>1.8166</v>
      </c>
    </row>
    <row r="94" spans="1:14" x14ac:dyDescent="0.3">
      <c r="A94" s="29" t="s">
        <v>95</v>
      </c>
      <c r="B94" s="29" t="s">
        <v>101</v>
      </c>
      <c r="C94" s="29" t="s">
        <v>113</v>
      </c>
      <c r="D94" s="12">
        <v>1817.5942</v>
      </c>
      <c r="E94" s="37">
        <v>538.84230000000002</v>
      </c>
      <c r="F94" s="14">
        <v>0.29645911470000003</v>
      </c>
      <c r="G94" s="37">
        <v>284.38130000000001</v>
      </c>
      <c r="H94" s="13">
        <v>0.15646029759999999</v>
      </c>
      <c r="I94" s="10">
        <v>0.86560000000000004</v>
      </c>
      <c r="J94" s="10">
        <v>0.83819999999999995</v>
      </c>
      <c r="K94" s="10">
        <v>0.82020000000000004</v>
      </c>
      <c r="L94" s="10">
        <v>7.2999999999999995E-2</v>
      </c>
      <c r="M94" s="10">
        <v>0.84179999999999999</v>
      </c>
      <c r="N94" s="14">
        <v>1.8166</v>
      </c>
    </row>
    <row r="95" spans="1:14" x14ac:dyDescent="0.3">
      <c r="A95" s="29" t="s">
        <v>95</v>
      </c>
      <c r="B95" s="29" t="s">
        <v>101</v>
      </c>
      <c r="C95" s="29" t="s">
        <v>112</v>
      </c>
      <c r="D95" s="12">
        <v>1817.2728999999999</v>
      </c>
      <c r="E95" s="37">
        <v>528.73329999999999</v>
      </c>
      <c r="F95" s="14">
        <v>0.2909488006</v>
      </c>
      <c r="G95" s="37">
        <v>280.40750000000003</v>
      </c>
      <c r="H95" s="13">
        <v>0.15430127320000001</v>
      </c>
      <c r="I95" s="10">
        <v>0.80769999999999997</v>
      </c>
      <c r="J95" s="10">
        <v>0.9748</v>
      </c>
      <c r="K95" s="10">
        <v>0.97189999999999999</v>
      </c>
      <c r="L95" s="10">
        <v>7.2999999999999995E-2</v>
      </c>
      <c r="M95" s="10">
        <v>0.97499999999999998</v>
      </c>
      <c r="N95" s="14">
        <v>1.8406</v>
      </c>
    </row>
    <row r="96" spans="1:14" x14ac:dyDescent="0.3">
      <c r="A96" s="29" t="s">
        <v>95</v>
      </c>
      <c r="B96" s="29" t="s">
        <v>101</v>
      </c>
      <c r="C96" s="29" t="s">
        <v>111</v>
      </c>
      <c r="D96" s="12">
        <v>1817.2728999999999</v>
      </c>
      <c r="E96" s="37">
        <v>548.572</v>
      </c>
      <c r="F96" s="14">
        <v>0.30186552659999999</v>
      </c>
      <c r="G96" s="37">
        <v>305.04730000000001</v>
      </c>
      <c r="H96" s="13">
        <v>0.16785996040000001</v>
      </c>
      <c r="I96" s="10">
        <v>0.85050000000000003</v>
      </c>
      <c r="J96" s="10">
        <v>0.96050000000000002</v>
      </c>
      <c r="K96" s="10">
        <v>0.9466</v>
      </c>
      <c r="L96" s="10">
        <v>7.2999999999999995E-2</v>
      </c>
      <c r="M96" s="10">
        <v>0.97499999999999998</v>
      </c>
      <c r="N96" s="14">
        <v>1.7966</v>
      </c>
    </row>
    <row r="97" spans="1:14" x14ac:dyDescent="0.3">
      <c r="A97" s="29" t="s">
        <v>95</v>
      </c>
      <c r="B97" s="29" t="s">
        <v>101</v>
      </c>
      <c r="C97" s="29" t="s">
        <v>110</v>
      </c>
      <c r="D97" s="12">
        <v>1817.2728999999999</v>
      </c>
      <c r="E97" s="37">
        <v>534.16740000000004</v>
      </c>
      <c r="F97" s="14">
        <v>0.293939016</v>
      </c>
      <c r="G97" s="37">
        <v>301.36649999999997</v>
      </c>
      <c r="H97" s="13">
        <v>0.16583452779999999</v>
      </c>
      <c r="I97" s="10">
        <v>0.8236</v>
      </c>
      <c r="J97" s="10">
        <v>0.97199999999999998</v>
      </c>
      <c r="K97" s="10">
        <v>0.96619999999999995</v>
      </c>
      <c r="L97" s="10">
        <v>7.2999999999999995E-2</v>
      </c>
      <c r="M97" s="10">
        <v>0.97499999999999998</v>
      </c>
      <c r="N97" s="14">
        <v>1.6798999999999999</v>
      </c>
    </row>
    <row r="98" spans="1:14" x14ac:dyDescent="0.3">
      <c r="A98" s="29" t="s">
        <v>95</v>
      </c>
      <c r="B98" s="29" t="s">
        <v>101</v>
      </c>
      <c r="C98" s="29" t="s">
        <v>116</v>
      </c>
      <c r="D98" s="12">
        <v>1817.2728999999999</v>
      </c>
      <c r="E98" s="37">
        <v>536.14030000000002</v>
      </c>
      <c r="F98" s="14">
        <v>0.29502464900000003</v>
      </c>
      <c r="G98" s="37">
        <v>292.34190000000001</v>
      </c>
      <c r="H98" s="13">
        <v>0.16086848379999999</v>
      </c>
      <c r="I98" s="10">
        <v>0.83099999999999996</v>
      </c>
      <c r="J98" s="10">
        <v>0.98140000000000005</v>
      </c>
      <c r="K98" s="10">
        <v>0.97470000000000001</v>
      </c>
      <c r="L98" s="10">
        <v>7.2999999999999995E-2</v>
      </c>
      <c r="M98" s="10">
        <v>0.97499999999999998</v>
      </c>
      <c r="N98" s="14">
        <v>1.7659</v>
      </c>
    </row>
    <row r="99" spans="1:14" x14ac:dyDescent="0.3">
      <c r="A99" s="29" t="s">
        <v>95</v>
      </c>
      <c r="B99" s="29" t="s">
        <v>101</v>
      </c>
      <c r="C99" s="29" t="s">
        <v>109</v>
      </c>
      <c r="D99" s="12">
        <v>1817.2728999999999</v>
      </c>
      <c r="E99" s="37">
        <v>535.85599999999999</v>
      </c>
      <c r="F99" s="14">
        <v>0.29486824480000001</v>
      </c>
      <c r="G99" s="37">
        <v>293.47570000000002</v>
      </c>
      <c r="H99" s="13">
        <v>0.16149240170000001</v>
      </c>
      <c r="I99" s="10">
        <v>0.84379999999999999</v>
      </c>
      <c r="J99" s="10">
        <v>0.97850000000000004</v>
      </c>
      <c r="K99" s="10">
        <v>0.97330000000000005</v>
      </c>
      <c r="L99" s="10">
        <v>7.2999999999999995E-2</v>
      </c>
      <c r="M99" s="10">
        <v>0.97499999999999998</v>
      </c>
      <c r="N99" s="14">
        <v>1.7468999999999999</v>
      </c>
    </row>
    <row r="100" spans="1:14" x14ac:dyDescent="0.3">
      <c r="A100" s="29" t="s">
        <v>95</v>
      </c>
      <c r="B100" s="29" t="s">
        <v>101</v>
      </c>
      <c r="C100" s="29" t="s">
        <v>76</v>
      </c>
      <c r="D100" s="12">
        <v>1817.2728999999999</v>
      </c>
      <c r="E100" s="37">
        <v>533.93039999999996</v>
      </c>
      <c r="F100" s="14">
        <v>0.29380859570000001</v>
      </c>
      <c r="G100" s="37">
        <v>292.0471</v>
      </c>
      <c r="H100" s="13">
        <v>0.160706243</v>
      </c>
      <c r="I100" s="10">
        <v>0.86150000000000004</v>
      </c>
      <c r="J100" s="10">
        <v>0.95730000000000004</v>
      </c>
      <c r="K100" s="10">
        <v>0.9466</v>
      </c>
      <c r="L100" s="10">
        <v>7.2999999999999995E-2</v>
      </c>
      <c r="M100" s="10">
        <v>0.97499999999999998</v>
      </c>
      <c r="N100" s="14">
        <v>1.7285999999999999</v>
      </c>
    </row>
    <row r="101" spans="1:14" x14ac:dyDescent="0.3">
      <c r="A101" s="29" t="s">
        <v>95</v>
      </c>
      <c r="B101" s="29" t="s">
        <v>102</v>
      </c>
      <c r="C101" s="29" t="s">
        <v>115</v>
      </c>
      <c r="D101" s="12">
        <v>5131.7473</v>
      </c>
      <c r="E101" s="37">
        <v>1197.0042000000001</v>
      </c>
      <c r="F101" s="14">
        <v>0.23325471749999999</v>
      </c>
      <c r="G101" s="37">
        <v>486.96030000000002</v>
      </c>
      <c r="H101" s="13">
        <v>9.4891725900000001E-2</v>
      </c>
      <c r="I101" s="10">
        <v>0.84309999999999996</v>
      </c>
      <c r="J101" s="10">
        <v>0.96579999999999999</v>
      </c>
      <c r="K101" s="10">
        <v>0.95799999999999996</v>
      </c>
      <c r="L101" s="10">
        <v>3.6499999999999998E-2</v>
      </c>
      <c r="M101" s="10">
        <v>0.97499999999999998</v>
      </c>
      <c r="N101" s="14">
        <v>1.587</v>
      </c>
    </row>
    <row r="102" spans="1:14" x14ac:dyDescent="0.3">
      <c r="A102" s="29" t="s">
        <v>95</v>
      </c>
      <c r="B102" s="29" t="s">
        <v>102</v>
      </c>
      <c r="C102" s="29" t="s">
        <v>114</v>
      </c>
      <c r="D102" s="12">
        <v>5131.7473</v>
      </c>
      <c r="E102" s="37">
        <v>1188.5572</v>
      </c>
      <c r="F102" s="14">
        <v>0.23160868339999999</v>
      </c>
      <c r="G102" s="37">
        <v>484.185</v>
      </c>
      <c r="H102" s="13">
        <v>9.4350922599999998E-2</v>
      </c>
      <c r="I102" s="10">
        <v>0.8448</v>
      </c>
      <c r="J102" s="10">
        <v>0.96409999999999996</v>
      </c>
      <c r="K102" s="10">
        <v>0.95550000000000002</v>
      </c>
      <c r="L102" s="10">
        <v>3.6499999999999998E-2</v>
      </c>
      <c r="M102" s="10">
        <v>0.97499999999999998</v>
      </c>
      <c r="N102" s="14">
        <v>1.5724</v>
      </c>
    </row>
    <row r="103" spans="1:14" x14ac:dyDescent="0.3">
      <c r="A103" s="29" t="s">
        <v>95</v>
      </c>
      <c r="B103" s="29" t="s">
        <v>102</v>
      </c>
      <c r="C103" s="29" t="s">
        <v>113</v>
      </c>
      <c r="D103" s="12">
        <v>5131.7473</v>
      </c>
      <c r="E103" s="37">
        <v>1188.5572</v>
      </c>
      <c r="F103" s="14">
        <v>0.23160868339999999</v>
      </c>
      <c r="G103" s="37">
        <v>484.185</v>
      </c>
      <c r="H103" s="13">
        <v>9.4350922599999998E-2</v>
      </c>
      <c r="I103" s="10">
        <v>0.8448</v>
      </c>
      <c r="J103" s="10">
        <v>0.96409999999999996</v>
      </c>
      <c r="K103" s="10">
        <v>0.95550000000000002</v>
      </c>
      <c r="L103" s="10">
        <v>3.6499999999999998E-2</v>
      </c>
      <c r="M103" s="10">
        <v>0.97499999999999998</v>
      </c>
      <c r="N103" s="14">
        <v>1.5724</v>
      </c>
    </row>
    <row r="104" spans="1:14" x14ac:dyDescent="0.3">
      <c r="A104" s="29" t="s">
        <v>95</v>
      </c>
      <c r="B104" s="29" t="s">
        <v>102</v>
      </c>
      <c r="C104" s="29" t="s">
        <v>112</v>
      </c>
      <c r="D104" s="12">
        <v>5130.4619000000002</v>
      </c>
      <c r="E104" s="37">
        <v>1166.1732</v>
      </c>
      <c r="F104" s="14">
        <v>0.22730375050000001</v>
      </c>
      <c r="G104" s="37">
        <v>506.23200000000003</v>
      </c>
      <c r="H104" s="13">
        <v>9.8671821500000007E-2</v>
      </c>
      <c r="I104" s="10">
        <v>0.8135</v>
      </c>
      <c r="J104" s="10">
        <v>0.97219999999999995</v>
      </c>
      <c r="K104" s="10">
        <v>0.97070000000000001</v>
      </c>
      <c r="L104" s="10">
        <v>3.6499999999999998E-2</v>
      </c>
      <c r="M104" s="10">
        <v>0.97499999999999998</v>
      </c>
      <c r="N104" s="14">
        <v>1.4582999999999999</v>
      </c>
    </row>
    <row r="105" spans="1:14" x14ac:dyDescent="0.3">
      <c r="A105" s="29" t="s">
        <v>95</v>
      </c>
      <c r="B105" s="29" t="s">
        <v>102</v>
      </c>
      <c r="C105" s="29" t="s">
        <v>111</v>
      </c>
      <c r="D105" s="12">
        <v>5130.4619000000002</v>
      </c>
      <c r="E105" s="37">
        <v>1209.9293</v>
      </c>
      <c r="F105" s="14">
        <v>0.23583244270000001</v>
      </c>
      <c r="G105" s="37">
        <v>562.89300000000003</v>
      </c>
      <c r="H105" s="13">
        <v>0.1097158552</v>
      </c>
      <c r="I105" s="10">
        <v>0.84819999999999995</v>
      </c>
      <c r="J105" s="10">
        <v>0.96560000000000001</v>
      </c>
      <c r="K105" s="10">
        <v>0.95930000000000004</v>
      </c>
      <c r="L105" s="10">
        <v>3.6499999999999998E-2</v>
      </c>
      <c r="M105" s="10">
        <v>0.97499999999999998</v>
      </c>
      <c r="N105" s="14">
        <v>1.4123000000000001</v>
      </c>
    </row>
    <row r="106" spans="1:14" x14ac:dyDescent="0.3">
      <c r="A106" s="29" t="s">
        <v>95</v>
      </c>
      <c r="B106" s="29" t="s">
        <v>102</v>
      </c>
      <c r="C106" s="29" t="s">
        <v>110</v>
      </c>
      <c r="D106" s="12">
        <v>5130.4619000000002</v>
      </c>
      <c r="E106" s="37">
        <v>1178.1585</v>
      </c>
      <c r="F106" s="14">
        <v>0.2296398563</v>
      </c>
      <c r="G106" s="37">
        <v>557.85829999999999</v>
      </c>
      <c r="H106" s="13">
        <v>0.1087345314</v>
      </c>
      <c r="I106" s="10">
        <v>0.83899999999999997</v>
      </c>
      <c r="J106" s="10">
        <v>0.97040000000000004</v>
      </c>
      <c r="K106" s="10">
        <v>0.96560000000000001</v>
      </c>
      <c r="L106" s="10">
        <v>3.6499999999999998E-2</v>
      </c>
      <c r="M106" s="10">
        <v>0.97499999999999998</v>
      </c>
      <c r="N106" s="14">
        <v>1.3146</v>
      </c>
    </row>
    <row r="107" spans="1:14" x14ac:dyDescent="0.3">
      <c r="A107" s="29" t="s">
        <v>95</v>
      </c>
      <c r="B107" s="29" t="s">
        <v>102</v>
      </c>
      <c r="C107" s="29" t="s">
        <v>116</v>
      </c>
      <c r="D107" s="12">
        <v>5130.4619000000002</v>
      </c>
      <c r="E107" s="37">
        <v>1182.5099</v>
      </c>
      <c r="F107" s="14">
        <v>0.23048800699999999</v>
      </c>
      <c r="G107" s="37">
        <v>545.81110000000001</v>
      </c>
      <c r="H107" s="13">
        <v>0.1063863565</v>
      </c>
      <c r="I107" s="10">
        <v>0.87119999999999997</v>
      </c>
      <c r="J107" s="10">
        <v>0.96799999999999997</v>
      </c>
      <c r="K107" s="10">
        <v>0.95420000000000005</v>
      </c>
      <c r="L107" s="10">
        <v>3.6499999999999998E-2</v>
      </c>
      <c r="M107" s="10">
        <v>0.97499999999999998</v>
      </c>
      <c r="N107" s="14">
        <v>1.3508</v>
      </c>
    </row>
    <row r="108" spans="1:14" x14ac:dyDescent="0.3">
      <c r="A108" s="29" t="s">
        <v>95</v>
      </c>
      <c r="B108" s="29" t="s">
        <v>102</v>
      </c>
      <c r="C108" s="29" t="s">
        <v>109</v>
      </c>
      <c r="D108" s="12">
        <v>5130.4619000000002</v>
      </c>
      <c r="E108" s="37">
        <v>1181.883</v>
      </c>
      <c r="F108" s="14">
        <v>0.2303658163</v>
      </c>
      <c r="G108" s="37">
        <v>543.57719999999995</v>
      </c>
      <c r="H108" s="13">
        <v>0.1059509372</v>
      </c>
      <c r="I108" s="10">
        <v>0.87019999999999997</v>
      </c>
      <c r="J108" s="10">
        <v>0.97070000000000001</v>
      </c>
      <c r="K108" s="10">
        <v>0.96060000000000001</v>
      </c>
      <c r="L108" s="10">
        <v>3.6499999999999998E-2</v>
      </c>
      <c r="M108" s="10">
        <v>0.97499999999999998</v>
      </c>
      <c r="N108" s="14">
        <v>1.3531</v>
      </c>
    </row>
    <row r="109" spans="1:14" x14ac:dyDescent="0.3">
      <c r="A109" s="29" t="s">
        <v>95</v>
      </c>
      <c r="B109" s="29" t="s">
        <v>102</v>
      </c>
      <c r="C109" s="29" t="s">
        <v>76</v>
      </c>
      <c r="D109" s="12">
        <v>5130.4619000000002</v>
      </c>
      <c r="E109" s="37">
        <v>1177.6357</v>
      </c>
      <c r="F109" s="14">
        <v>0.22953796539999999</v>
      </c>
      <c r="G109" s="37">
        <v>537.66449999999998</v>
      </c>
      <c r="H109" s="13">
        <v>0.10479846600000001</v>
      </c>
      <c r="I109" s="10">
        <v>0.88109999999999999</v>
      </c>
      <c r="J109" s="10">
        <v>0.94889999999999997</v>
      </c>
      <c r="K109" s="10">
        <v>0.93389999999999995</v>
      </c>
      <c r="L109" s="10">
        <v>3.6499999999999998E-2</v>
      </c>
      <c r="M109" s="10">
        <v>0.96870000000000001</v>
      </c>
      <c r="N109" s="14">
        <v>1.3479000000000001</v>
      </c>
    </row>
    <row r="110" spans="1:14" x14ac:dyDescent="0.3">
      <c r="A110" s="29" t="s">
        <v>96</v>
      </c>
      <c r="B110" s="29" t="s">
        <v>100</v>
      </c>
      <c r="C110" s="29" t="s">
        <v>115</v>
      </c>
      <c r="D110" s="12">
        <v>70275.920499999993</v>
      </c>
      <c r="E110" s="37">
        <v>15557.810100000001</v>
      </c>
      <c r="F110" s="14">
        <v>0.22138180539999999</v>
      </c>
      <c r="G110" s="37">
        <v>6811.3501999999999</v>
      </c>
      <c r="H110" s="13">
        <v>9.6922959500000003E-2</v>
      </c>
      <c r="I110" s="10">
        <v>0.85170000000000001</v>
      </c>
      <c r="J110" s="10">
        <v>0.98380000000000001</v>
      </c>
      <c r="K110" s="10">
        <v>0.97819999999999996</v>
      </c>
      <c r="L110" s="10">
        <v>1.7500000000000002E-2</v>
      </c>
      <c r="M110" s="10">
        <v>0.98099999999999998</v>
      </c>
      <c r="N110" s="14">
        <v>1.5085999999999999</v>
      </c>
    </row>
    <row r="111" spans="1:14" x14ac:dyDescent="0.3">
      <c r="A111" s="29" t="s">
        <v>96</v>
      </c>
      <c r="B111" s="29" t="s">
        <v>100</v>
      </c>
      <c r="C111" s="29" t="s">
        <v>114</v>
      </c>
      <c r="D111" s="12">
        <v>70275.920499999993</v>
      </c>
      <c r="E111" s="37">
        <v>15481.0322</v>
      </c>
      <c r="F111" s="14">
        <v>0.2202892843</v>
      </c>
      <c r="G111" s="37">
        <v>6758.0667000000003</v>
      </c>
      <c r="H111" s="13">
        <v>9.6164756200000007E-2</v>
      </c>
      <c r="I111" s="10">
        <v>0.85109999999999997</v>
      </c>
      <c r="J111" s="10">
        <v>0.98380000000000001</v>
      </c>
      <c r="K111" s="10">
        <v>0.97889999999999999</v>
      </c>
      <c r="L111" s="10">
        <v>1.7500000000000002E-2</v>
      </c>
      <c r="M111" s="10">
        <v>0.98099999999999998</v>
      </c>
      <c r="N111" s="14">
        <v>1.5053000000000001</v>
      </c>
    </row>
    <row r="112" spans="1:14" x14ac:dyDescent="0.3">
      <c r="A112" s="29" t="s">
        <v>96</v>
      </c>
      <c r="B112" s="29" t="s">
        <v>100</v>
      </c>
      <c r="C112" s="29" t="s">
        <v>113</v>
      </c>
      <c r="D112" s="12">
        <v>70275.920499999993</v>
      </c>
      <c r="E112" s="37">
        <v>15481.0322</v>
      </c>
      <c r="F112" s="14">
        <v>0.2202892843</v>
      </c>
      <c r="G112" s="37">
        <v>6758.0667000000003</v>
      </c>
      <c r="H112" s="13">
        <v>9.6164756200000007E-2</v>
      </c>
      <c r="I112" s="10">
        <v>0.85109999999999997</v>
      </c>
      <c r="J112" s="10">
        <v>0.98380000000000001</v>
      </c>
      <c r="K112" s="10">
        <v>0.97889999999999999</v>
      </c>
      <c r="L112" s="10">
        <v>1.7500000000000002E-2</v>
      </c>
      <c r="M112" s="10">
        <v>0.98099999999999998</v>
      </c>
      <c r="N112" s="14">
        <v>1.5053000000000001</v>
      </c>
    </row>
    <row r="113" spans="1:14" x14ac:dyDescent="0.3">
      <c r="A113" s="29" t="s">
        <v>96</v>
      </c>
      <c r="B113" s="29" t="s">
        <v>100</v>
      </c>
      <c r="C113" s="29" t="s">
        <v>112</v>
      </c>
      <c r="D113" s="12">
        <v>70275.920499999993</v>
      </c>
      <c r="E113" s="37">
        <v>15248.829400000001</v>
      </c>
      <c r="F113" s="14">
        <v>0.2169851256</v>
      </c>
      <c r="G113" s="37">
        <v>7081.6432999999997</v>
      </c>
      <c r="H113" s="13">
        <v>0.1007691293</v>
      </c>
      <c r="I113" s="10">
        <v>0.82020000000000004</v>
      </c>
      <c r="J113" s="10">
        <v>0.98829999999999996</v>
      </c>
      <c r="K113" s="10">
        <v>0.98480000000000001</v>
      </c>
      <c r="L113" s="10">
        <v>1.7500000000000002E-2</v>
      </c>
      <c r="M113" s="10">
        <v>0.98099999999999998</v>
      </c>
      <c r="N113" s="14">
        <v>1.3886000000000001</v>
      </c>
    </row>
    <row r="114" spans="1:14" x14ac:dyDescent="0.3">
      <c r="A114" s="29" t="s">
        <v>96</v>
      </c>
      <c r="B114" s="29" t="s">
        <v>100</v>
      </c>
      <c r="C114" s="29" t="s">
        <v>111</v>
      </c>
      <c r="D114" s="12">
        <v>70275.920499999993</v>
      </c>
      <c r="E114" s="37">
        <v>15592.0784</v>
      </c>
      <c r="F114" s="14">
        <v>0.22186943000000001</v>
      </c>
      <c r="G114" s="37">
        <v>7602.6066000000001</v>
      </c>
      <c r="H114" s="13">
        <v>0.1081822419</v>
      </c>
      <c r="I114" s="10">
        <v>0.85570000000000002</v>
      </c>
      <c r="J114" s="10">
        <v>0.98399999999999999</v>
      </c>
      <c r="K114" s="10">
        <v>0.97760000000000002</v>
      </c>
      <c r="L114" s="10">
        <v>1.7500000000000002E-2</v>
      </c>
      <c r="M114" s="10">
        <v>0.98099999999999998</v>
      </c>
      <c r="N114" s="14">
        <v>1.3505</v>
      </c>
    </row>
    <row r="115" spans="1:14" x14ac:dyDescent="0.3">
      <c r="A115" s="29" t="s">
        <v>96</v>
      </c>
      <c r="B115" s="29" t="s">
        <v>100</v>
      </c>
      <c r="C115" s="29" t="s">
        <v>110</v>
      </c>
      <c r="D115" s="12">
        <v>70275.920499999993</v>
      </c>
      <c r="E115" s="37">
        <v>15429.879000000001</v>
      </c>
      <c r="F115" s="14">
        <v>0.21956139320000001</v>
      </c>
      <c r="G115" s="37">
        <v>7835.6598000000004</v>
      </c>
      <c r="H115" s="13">
        <v>0.1114985013</v>
      </c>
      <c r="I115" s="10">
        <v>0.85640000000000005</v>
      </c>
      <c r="J115" s="10">
        <v>0.98860000000000003</v>
      </c>
      <c r="K115" s="10">
        <v>0.98150000000000004</v>
      </c>
      <c r="L115" s="10">
        <v>1.7500000000000002E-2</v>
      </c>
      <c r="M115" s="10">
        <v>0.98099999999999998</v>
      </c>
      <c r="N115" s="14">
        <v>1.232</v>
      </c>
    </row>
    <row r="116" spans="1:14" x14ac:dyDescent="0.3">
      <c r="A116" s="29" t="s">
        <v>96</v>
      </c>
      <c r="B116" s="29" t="s">
        <v>100</v>
      </c>
      <c r="C116" s="29" t="s">
        <v>116</v>
      </c>
      <c r="D116" s="12">
        <v>70275.920499999993</v>
      </c>
      <c r="E116" s="37">
        <v>15475.4203</v>
      </c>
      <c r="F116" s="14">
        <v>0.22020942900000001</v>
      </c>
      <c r="G116" s="37">
        <v>7785.0083999999997</v>
      </c>
      <c r="H116" s="13">
        <v>0.1107777513</v>
      </c>
      <c r="I116" s="10">
        <v>0.88380000000000003</v>
      </c>
      <c r="J116" s="10">
        <v>0.97430000000000005</v>
      </c>
      <c r="K116" s="10">
        <v>0.9657</v>
      </c>
      <c r="L116" s="10">
        <v>1.7500000000000002E-2</v>
      </c>
      <c r="M116" s="10">
        <v>0.98099999999999998</v>
      </c>
      <c r="N116" s="14">
        <v>1.2382</v>
      </c>
    </row>
    <row r="117" spans="1:14" x14ac:dyDescent="0.3">
      <c r="A117" s="29" t="s">
        <v>96</v>
      </c>
      <c r="B117" s="29" t="s">
        <v>100</v>
      </c>
      <c r="C117" s="29" t="s">
        <v>109</v>
      </c>
      <c r="D117" s="12">
        <v>70275.920499999993</v>
      </c>
      <c r="E117" s="37">
        <v>15483.251899999999</v>
      </c>
      <c r="F117" s="14">
        <v>0.22032087</v>
      </c>
      <c r="G117" s="37">
        <v>7786.8908000000001</v>
      </c>
      <c r="H117" s="13">
        <v>0.11080453730000001</v>
      </c>
      <c r="I117" s="10">
        <v>0.90180000000000005</v>
      </c>
      <c r="J117" s="10">
        <v>0.95579999999999998</v>
      </c>
      <c r="K117" s="10">
        <v>0.94469999999999998</v>
      </c>
      <c r="L117" s="10">
        <v>1.7500000000000002E-2</v>
      </c>
      <c r="M117" s="10">
        <v>0.98099999999999998</v>
      </c>
      <c r="N117" s="14">
        <v>1.2373000000000001</v>
      </c>
    </row>
    <row r="118" spans="1:14" x14ac:dyDescent="0.3">
      <c r="A118" s="29" t="s">
        <v>96</v>
      </c>
      <c r="B118" s="29" t="s">
        <v>100</v>
      </c>
      <c r="C118" s="29" t="s">
        <v>76</v>
      </c>
      <c r="D118" s="12">
        <v>70275.920499999993</v>
      </c>
      <c r="E118" s="37">
        <v>15298.638300000001</v>
      </c>
      <c r="F118" s="14">
        <v>0.21769388810000001</v>
      </c>
      <c r="G118" s="37">
        <v>7571.0418</v>
      </c>
      <c r="H118" s="13">
        <v>0.1077330861</v>
      </c>
      <c r="I118" s="10">
        <v>0.90380000000000005</v>
      </c>
      <c r="J118" s="10">
        <v>0.94579999999999997</v>
      </c>
      <c r="K118" s="10">
        <v>0.93089999999999995</v>
      </c>
      <c r="L118" s="10">
        <v>1.7500000000000002E-2</v>
      </c>
      <c r="M118" s="10">
        <v>0.97160000000000002</v>
      </c>
      <c r="N118" s="14">
        <v>1.2370000000000001</v>
      </c>
    </row>
    <row r="119" spans="1:14" x14ac:dyDescent="0.3">
      <c r="A119" s="29" t="s">
        <v>96</v>
      </c>
      <c r="B119" s="29" t="s">
        <v>101</v>
      </c>
      <c r="C119" s="29" t="s">
        <v>115</v>
      </c>
      <c r="D119" s="12">
        <v>10511.582200000001</v>
      </c>
      <c r="E119" s="37">
        <v>3384.8335000000002</v>
      </c>
      <c r="F119" s="14">
        <v>0.32200989870000002</v>
      </c>
      <c r="G119" s="37">
        <v>1905.3426999999999</v>
      </c>
      <c r="H119" s="13">
        <v>0.18126126570000001</v>
      </c>
      <c r="I119" s="10">
        <v>0.88300000000000001</v>
      </c>
      <c r="J119" s="10">
        <v>0.85360000000000003</v>
      </c>
      <c r="K119" s="10">
        <v>0.8034</v>
      </c>
      <c r="L119" s="10">
        <v>1.7399999999999999E-2</v>
      </c>
      <c r="M119" s="10">
        <v>0.83879999999999999</v>
      </c>
      <c r="N119" s="14">
        <v>1.8452</v>
      </c>
    </row>
    <row r="120" spans="1:14" x14ac:dyDescent="0.3">
      <c r="A120" s="29" t="s">
        <v>96</v>
      </c>
      <c r="B120" s="29" t="s">
        <v>101</v>
      </c>
      <c r="C120" s="29" t="s">
        <v>114</v>
      </c>
      <c r="D120" s="12">
        <v>10511.582200000001</v>
      </c>
      <c r="E120" s="37">
        <v>3368.1293000000001</v>
      </c>
      <c r="F120" s="14">
        <v>0.3204207771</v>
      </c>
      <c r="G120" s="37">
        <v>1896.5201999999999</v>
      </c>
      <c r="H120" s="13">
        <v>0.18042195999999999</v>
      </c>
      <c r="I120" s="10">
        <v>0.88600000000000001</v>
      </c>
      <c r="J120" s="10">
        <v>0.84399999999999997</v>
      </c>
      <c r="K120" s="10">
        <v>0.79220000000000002</v>
      </c>
      <c r="L120" s="10">
        <v>1.7399999999999999E-2</v>
      </c>
      <c r="M120" s="10">
        <v>0.82709999999999995</v>
      </c>
      <c r="N120" s="14">
        <v>1.8348</v>
      </c>
    </row>
    <row r="121" spans="1:14" x14ac:dyDescent="0.3">
      <c r="A121" s="29" t="s">
        <v>96</v>
      </c>
      <c r="B121" s="29" t="s">
        <v>101</v>
      </c>
      <c r="C121" s="29" t="s">
        <v>113</v>
      </c>
      <c r="D121" s="12">
        <v>10511.582200000001</v>
      </c>
      <c r="E121" s="37">
        <v>3368.1293000000001</v>
      </c>
      <c r="F121" s="14">
        <v>0.3204207771</v>
      </c>
      <c r="G121" s="37">
        <v>1896.5201999999999</v>
      </c>
      <c r="H121" s="13">
        <v>0.18042195999999999</v>
      </c>
      <c r="I121" s="10">
        <v>0.88600000000000001</v>
      </c>
      <c r="J121" s="10">
        <v>0.84399999999999997</v>
      </c>
      <c r="K121" s="10">
        <v>0.79220000000000002</v>
      </c>
      <c r="L121" s="10">
        <v>1.7399999999999999E-2</v>
      </c>
      <c r="M121" s="10">
        <v>0.82709999999999995</v>
      </c>
      <c r="N121" s="14">
        <v>1.8348</v>
      </c>
    </row>
    <row r="122" spans="1:14" x14ac:dyDescent="0.3">
      <c r="A122" s="29" t="s">
        <v>96</v>
      </c>
      <c r="B122" s="29" t="s">
        <v>101</v>
      </c>
      <c r="C122" s="29" t="s">
        <v>112</v>
      </c>
      <c r="D122" s="12">
        <v>10511.582200000001</v>
      </c>
      <c r="E122" s="37">
        <v>3317.6100999999999</v>
      </c>
      <c r="F122" s="14">
        <v>0.31561472810000002</v>
      </c>
      <c r="G122" s="37">
        <v>1881.2284</v>
      </c>
      <c r="H122" s="13">
        <v>0.1789672007</v>
      </c>
      <c r="I122" s="10">
        <v>0.82969999999999999</v>
      </c>
      <c r="J122" s="10">
        <v>0.97299999999999998</v>
      </c>
      <c r="K122" s="10">
        <v>0.96260000000000001</v>
      </c>
      <c r="L122" s="10">
        <v>1.7399999999999999E-2</v>
      </c>
      <c r="M122" s="10">
        <v>0.99170000000000003</v>
      </c>
      <c r="N122" s="14">
        <v>1.8588</v>
      </c>
    </row>
    <row r="123" spans="1:14" x14ac:dyDescent="0.3">
      <c r="A123" s="29" t="s">
        <v>96</v>
      </c>
      <c r="B123" s="29" t="s">
        <v>101</v>
      </c>
      <c r="C123" s="29" t="s">
        <v>111</v>
      </c>
      <c r="D123" s="12">
        <v>10511.582200000001</v>
      </c>
      <c r="E123" s="37">
        <v>3392.2891</v>
      </c>
      <c r="F123" s="14">
        <v>0.32271917090000002</v>
      </c>
      <c r="G123" s="37">
        <v>1983.6785</v>
      </c>
      <c r="H123" s="13">
        <v>0.1887136046</v>
      </c>
      <c r="I123" s="10">
        <v>0.86809999999999998</v>
      </c>
      <c r="J123" s="10">
        <v>0.95520000000000005</v>
      </c>
      <c r="K123" s="10">
        <v>0.92910000000000004</v>
      </c>
      <c r="L123" s="10">
        <v>1.7399999999999999E-2</v>
      </c>
      <c r="M123" s="10">
        <v>0.99170000000000003</v>
      </c>
      <c r="N123" s="14">
        <v>1.8148</v>
      </c>
    </row>
    <row r="124" spans="1:14" x14ac:dyDescent="0.3">
      <c r="A124" s="29" t="s">
        <v>96</v>
      </c>
      <c r="B124" s="29" t="s">
        <v>101</v>
      </c>
      <c r="C124" s="29" t="s">
        <v>110</v>
      </c>
      <c r="D124" s="12">
        <v>10511.582200000001</v>
      </c>
      <c r="E124" s="37">
        <v>3357.0001999999999</v>
      </c>
      <c r="F124" s="14">
        <v>0.3193620264</v>
      </c>
      <c r="G124" s="37">
        <v>2010.4193</v>
      </c>
      <c r="H124" s="13">
        <v>0.19125753819999999</v>
      </c>
      <c r="I124" s="10">
        <v>0.84509999999999996</v>
      </c>
      <c r="J124" s="10">
        <v>0.97150000000000003</v>
      </c>
      <c r="K124" s="10">
        <v>0.95140000000000002</v>
      </c>
      <c r="L124" s="10">
        <v>1.7399999999999999E-2</v>
      </c>
      <c r="M124" s="10">
        <v>0.99170000000000003</v>
      </c>
      <c r="N124" s="14">
        <v>1.6980999999999999</v>
      </c>
    </row>
    <row r="125" spans="1:14" x14ac:dyDescent="0.3">
      <c r="A125" s="29" t="s">
        <v>96</v>
      </c>
      <c r="B125" s="29" t="s">
        <v>101</v>
      </c>
      <c r="C125" s="29" t="s">
        <v>116</v>
      </c>
      <c r="D125" s="12">
        <v>10511.582200000001</v>
      </c>
      <c r="E125" s="37">
        <v>3366.9083000000001</v>
      </c>
      <c r="F125" s="14">
        <v>0.32030462409999999</v>
      </c>
      <c r="G125" s="37">
        <v>1956.7148</v>
      </c>
      <c r="H125" s="13">
        <v>0.18614845890000001</v>
      </c>
      <c r="I125" s="10">
        <v>0.8518</v>
      </c>
      <c r="J125" s="10">
        <v>0.97540000000000004</v>
      </c>
      <c r="K125" s="10">
        <v>0.96509999999999996</v>
      </c>
      <c r="L125" s="10">
        <v>1.7399999999999999E-2</v>
      </c>
      <c r="M125" s="10">
        <v>0.99170000000000003</v>
      </c>
      <c r="N125" s="14">
        <v>1.7842</v>
      </c>
    </row>
    <row r="126" spans="1:14" x14ac:dyDescent="0.3">
      <c r="A126" s="29" t="s">
        <v>96</v>
      </c>
      <c r="B126" s="29" t="s">
        <v>101</v>
      </c>
      <c r="C126" s="29" t="s">
        <v>109</v>
      </c>
      <c r="D126" s="12">
        <v>10511.582200000001</v>
      </c>
      <c r="E126" s="37">
        <v>3368.6122</v>
      </c>
      <c r="F126" s="14">
        <v>0.32046671999999998</v>
      </c>
      <c r="G126" s="37">
        <v>1966.6211000000001</v>
      </c>
      <c r="H126" s="13">
        <v>0.1870908768</v>
      </c>
      <c r="I126" s="10">
        <v>0.86680000000000001</v>
      </c>
      <c r="J126" s="10">
        <v>0.97140000000000004</v>
      </c>
      <c r="K126" s="10">
        <v>0.95389999999999997</v>
      </c>
      <c r="L126" s="10">
        <v>1.7399999999999999E-2</v>
      </c>
      <c r="M126" s="10">
        <v>0.99170000000000003</v>
      </c>
      <c r="N126" s="14">
        <v>1.7650999999999999</v>
      </c>
    </row>
    <row r="127" spans="1:14" x14ac:dyDescent="0.3">
      <c r="A127" s="29" t="s">
        <v>96</v>
      </c>
      <c r="B127" s="29" t="s">
        <v>101</v>
      </c>
      <c r="C127" s="29" t="s">
        <v>76</v>
      </c>
      <c r="D127" s="12">
        <v>10511.582200000001</v>
      </c>
      <c r="E127" s="37">
        <v>3328.4468000000002</v>
      </c>
      <c r="F127" s="14">
        <v>0.31664565550000001</v>
      </c>
      <c r="G127" s="37">
        <v>1929.3305</v>
      </c>
      <c r="H127" s="13">
        <v>0.1835433028</v>
      </c>
      <c r="I127" s="10">
        <v>0.88390000000000002</v>
      </c>
      <c r="J127" s="10">
        <v>0.94899999999999995</v>
      </c>
      <c r="K127" s="10">
        <v>0.91659999999999997</v>
      </c>
      <c r="L127" s="10">
        <v>1.7399999999999999E-2</v>
      </c>
      <c r="M127" s="10">
        <v>0.96709999999999996</v>
      </c>
      <c r="N127" s="14">
        <v>1.7467999999999999</v>
      </c>
    </row>
    <row r="128" spans="1:14" x14ac:dyDescent="0.3">
      <c r="A128" s="29" t="s">
        <v>96</v>
      </c>
      <c r="B128" s="29" t="s">
        <v>102</v>
      </c>
      <c r="C128" s="29" t="s">
        <v>115</v>
      </c>
      <c r="D128" s="12">
        <v>30369.828099999999</v>
      </c>
      <c r="E128" s="37">
        <v>7640.1446999999998</v>
      </c>
      <c r="F128" s="14">
        <v>0.25157023340000001</v>
      </c>
      <c r="G128" s="37">
        <v>3438.0844000000002</v>
      </c>
      <c r="H128" s="13">
        <v>0.1132072418</v>
      </c>
      <c r="I128" s="10">
        <v>0.85929999999999995</v>
      </c>
      <c r="J128" s="10">
        <v>0.97550000000000003</v>
      </c>
      <c r="K128" s="10">
        <v>0.97399999999999998</v>
      </c>
      <c r="L128" s="10">
        <v>1.7999999999999999E-2</v>
      </c>
      <c r="M128" s="10">
        <v>0.995</v>
      </c>
      <c r="N128" s="14">
        <v>1.6052999999999999</v>
      </c>
    </row>
    <row r="129" spans="1:14" x14ac:dyDescent="0.3">
      <c r="A129" s="29" t="s">
        <v>96</v>
      </c>
      <c r="B129" s="29" t="s">
        <v>102</v>
      </c>
      <c r="C129" s="29" t="s">
        <v>114</v>
      </c>
      <c r="D129" s="12">
        <v>30369.828099999999</v>
      </c>
      <c r="E129" s="37">
        <v>7602.4404999999997</v>
      </c>
      <c r="F129" s="14">
        <v>0.25032873210000001</v>
      </c>
      <c r="G129" s="37">
        <v>3433.9459000000002</v>
      </c>
      <c r="H129" s="13">
        <v>0.1130709713</v>
      </c>
      <c r="I129" s="10">
        <v>0.86019999999999996</v>
      </c>
      <c r="J129" s="10">
        <v>0.97219999999999995</v>
      </c>
      <c r="K129" s="10">
        <v>0.96699999999999997</v>
      </c>
      <c r="L129" s="10">
        <v>1.7999999999999999E-2</v>
      </c>
      <c r="M129" s="10">
        <v>0.995</v>
      </c>
      <c r="N129" s="14">
        <v>1.5906</v>
      </c>
    </row>
    <row r="130" spans="1:14" x14ac:dyDescent="0.3">
      <c r="A130" s="29" t="s">
        <v>96</v>
      </c>
      <c r="B130" s="29" t="s">
        <v>102</v>
      </c>
      <c r="C130" s="29" t="s">
        <v>113</v>
      </c>
      <c r="D130" s="12">
        <v>30369.828099999999</v>
      </c>
      <c r="E130" s="37">
        <v>7602.4404999999997</v>
      </c>
      <c r="F130" s="14">
        <v>0.25032873210000001</v>
      </c>
      <c r="G130" s="37">
        <v>3433.9459000000002</v>
      </c>
      <c r="H130" s="13">
        <v>0.1130709713</v>
      </c>
      <c r="I130" s="10">
        <v>0.86019999999999996</v>
      </c>
      <c r="J130" s="10">
        <v>0.97219999999999995</v>
      </c>
      <c r="K130" s="10">
        <v>0.96699999999999997</v>
      </c>
      <c r="L130" s="10">
        <v>1.7999999999999999E-2</v>
      </c>
      <c r="M130" s="10">
        <v>0.995</v>
      </c>
      <c r="N130" s="14">
        <v>1.5906</v>
      </c>
    </row>
    <row r="131" spans="1:14" x14ac:dyDescent="0.3">
      <c r="A131" s="29" t="s">
        <v>96</v>
      </c>
      <c r="B131" s="29" t="s">
        <v>102</v>
      </c>
      <c r="C131" s="29" t="s">
        <v>112</v>
      </c>
      <c r="D131" s="12">
        <v>30369.828099999999</v>
      </c>
      <c r="E131" s="37">
        <v>7488.4102000000003</v>
      </c>
      <c r="F131" s="14">
        <v>0.24657400630000001</v>
      </c>
      <c r="G131" s="37">
        <v>3581.8806</v>
      </c>
      <c r="H131" s="13">
        <v>0.1179420774</v>
      </c>
      <c r="I131" s="10">
        <v>0.83209999999999995</v>
      </c>
      <c r="J131" s="10">
        <v>0.97919999999999996</v>
      </c>
      <c r="K131" s="10">
        <v>0.97219999999999995</v>
      </c>
      <c r="L131" s="10">
        <v>1.7999999999999999E-2</v>
      </c>
      <c r="M131" s="10">
        <v>0.995</v>
      </c>
      <c r="N131" s="14">
        <v>1.4765999999999999</v>
      </c>
    </row>
    <row r="132" spans="1:14" x14ac:dyDescent="0.3">
      <c r="A132" s="29" t="s">
        <v>96</v>
      </c>
      <c r="B132" s="29" t="s">
        <v>102</v>
      </c>
      <c r="C132" s="29" t="s">
        <v>111</v>
      </c>
      <c r="D132" s="12">
        <v>30369.828099999999</v>
      </c>
      <c r="E132" s="37">
        <v>7656.9732000000004</v>
      </c>
      <c r="F132" s="14">
        <v>0.25212435230000002</v>
      </c>
      <c r="G132" s="37">
        <v>3826.8341</v>
      </c>
      <c r="H132" s="13">
        <v>0.12600776480000001</v>
      </c>
      <c r="I132" s="10">
        <v>0.8659</v>
      </c>
      <c r="J132" s="10">
        <v>0.97089999999999999</v>
      </c>
      <c r="K132" s="10">
        <v>0.96530000000000005</v>
      </c>
      <c r="L132" s="10">
        <v>1.7999999999999999E-2</v>
      </c>
      <c r="M132" s="10">
        <v>0.995</v>
      </c>
      <c r="N132" s="14">
        <v>1.4305000000000001</v>
      </c>
    </row>
    <row r="133" spans="1:14" x14ac:dyDescent="0.3">
      <c r="A133" s="29" t="s">
        <v>96</v>
      </c>
      <c r="B133" s="29" t="s">
        <v>102</v>
      </c>
      <c r="C133" s="29" t="s">
        <v>110</v>
      </c>
      <c r="D133" s="12">
        <v>30369.828099999999</v>
      </c>
      <c r="E133" s="37">
        <v>7577.3202000000001</v>
      </c>
      <c r="F133" s="14">
        <v>0.24950158310000001</v>
      </c>
      <c r="G133" s="37">
        <v>3905.4461999999999</v>
      </c>
      <c r="H133" s="13">
        <v>0.12859625829999999</v>
      </c>
      <c r="I133" s="10">
        <v>0.86</v>
      </c>
      <c r="J133" s="10">
        <v>0.97489999999999999</v>
      </c>
      <c r="K133" s="10">
        <v>0.96440000000000003</v>
      </c>
      <c r="L133" s="10">
        <v>1.7999999999999999E-2</v>
      </c>
      <c r="M133" s="10">
        <v>0.995</v>
      </c>
      <c r="N133" s="14">
        <v>1.3328</v>
      </c>
    </row>
    <row r="134" spans="1:14" x14ac:dyDescent="0.3">
      <c r="A134" s="29" t="s">
        <v>96</v>
      </c>
      <c r="B134" s="29" t="s">
        <v>102</v>
      </c>
      <c r="C134" s="29" t="s">
        <v>116</v>
      </c>
      <c r="D134" s="12">
        <v>30369.828099999999</v>
      </c>
      <c r="E134" s="37">
        <v>7599.6845999999996</v>
      </c>
      <c r="F134" s="14">
        <v>0.25023798759999999</v>
      </c>
      <c r="G134" s="37">
        <v>3830.7388000000001</v>
      </c>
      <c r="H134" s="13">
        <v>0.1261363371</v>
      </c>
      <c r="I134" s="10">
        <v>0.88959999999999995</v>
      </c>
      <c r="J134" s="10">
        <v>0.96599999999999997</v>
      </c>
      <c r="K134" s="10">
        <v>0.94620000000000004</v>
      </c>
      <c r="L134" s="10">
        <v>1.7999999999999999E-2</v>
      </c>
      <c r="M134" s="10">
        <v>0.995</v>
      </c>
      <c r="N134" s="14">
        <v>1.369</v>
      </c>
    </row>
    <row r="135" spans="1:14" x14ac:dyDescent="0.3">
      <c r="A135" s="29" t="s">
        <v>96</v>
      </c>
      <c r="B135" s="29" t="s">
        <v>102</v>
      </c>
      <c r="C135" s="29" t="s">
        <v>109</v>
      </c>
      <c r="D135" s="12">
        <v>30369.828099999999</v>
      </c>
      <c r="E135" s="37">
        <v>7603.5306</v>
      </c>
      <c r="F135" s="14">
        <v>0.25036462500000001</v>
      </c>
      <c r="G135" s="37">
        <v>3825.0720999999999</v>
      </c>
      <c r="H135" s="13">
        <v>0.12594974589999999</v>
      </c>
      <c r="I135" s="10">
        <v>0.8891</v>
      </c>
      <c r="J135" s="10">
        <v>0.96960000000000002</v>
      </c>
      <c r="K135" s="10">
        <v>0.95140000000000002</v>
      </c>
      <c r="L135" s="10">
        <v>1.7999999999999999E-2</v>
      </c>
      <c r="M135" s="10">
        <v>0.995</v>
      </c>
      <c r="N135" s="14">
        <v>1.3714</v>
      </c>
    </row>
    <row r="136" spans="1:14" x14ac:dyDescent="0.3">
      <c r="A136" s="29" t="s">
        <v>96</v>
      </c>
      <c r="B136" s="29" t="s">
        <v>102</v>
      </c>
      <c r="C136" s="29" t="s">
        <v>76</v>
      </c>
      <c r="D136" s="12">
        <v>30369.828099999999</v>
      </c>
      <c r="E136" s="37">
        <v>7512.8703999999998</v>
      </c>
      <c r="F136" s="14">
        <v>0.24737941829999999</v>
      </c>
      <c r="G136" s="37">
        <v>3724.5531999999998</v>
      </c>
      <c r="H136" s="13">
        <v>0.122639919</v>
      </c>
      <c r="I136" s="10">
        <v>0.89790000000000003</v>
      </c>
      <c r="J136" s="10">
        <v>0.95420000000000005</v>
      </c>
      <c r="K136" s="10">
        <v>0.92720000000000002</v>
      </c>
      <c r="L136" s="10">
        <v>1.7999999999999999E-2</v>
      </c>
      <c r="M136" s="10">
        <v>0.98140000000000005</v>
      </c>
      <c r="N136" s="14">
        <v>1.3661000000000001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28"/>
  <sheetViews>
    <sheetView topLeftCell="D1" workbookViewId="0">
      <selection activeCell="K2" sqref="K2:K10"/>
    </sheetView>
  </sheetViews>
  <sheetFormatPr defaultRowHeight="14.4" x14ac:dyDescent="0.3"/>
  <cols>
    <col min="1" max="1" width="23.88671875" customWidth="1"/>
    <col min="2" max="2" width="15.33203125" customWidth="1"/>
    <col min="3" max="3" width="16.21875" customWidth="1"/>
    <col min="6" max="6" width="17.88671875" customWidth="1"/>
    <col min="7" max="7" width="13" customWidth="1"/>
    <col min="8" max="8" width="16.33203125" customWidth="1"/>
    <col min="9" max="9" width="13.109375" customWidth="1"/>
    <col min="11" max="11" width="15.21875" customWidth="1"/>
  </cols>
  <sheetData>
    <row r="1" spans="1:11" ht="31.2" customHeight="1" x14ac:dyDescent="0.3">
      <c r="A1" s="6" t="s">
        <v>55</v>
      </c>
      <c r="B1" s="6" t="s">
        <v>56</v>
      </c>
      <c r="C1" s="6" t="s">
        <v>78</v>
      </c>
      <c r="D1" s="6" t="s">
        <v>57</v>
      </c>
      <c r="E1" s="6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  <c r="K1" s="9" t="s">
        <v>64</v>
      </c>
    </row>
    <row r="2" spans="1:11" x14ac:dyDescent="0.3">
      <c r="A2" s="2" t="s">
        <v>65</v>
      </c>
      <c r="B2" s="3"/>
      <c r="C2" s="3" t="s">
        <v>115</v>
      </c>
      <c r="D2" s="3">
        <v>900</v>
      </c>
      <c r="E2" s="3">
        <v>898.85</v>
      </c>
      <c r="F2" s="5">
        <v>0.99870000000000003</v>
      </c>
      <c r="G2" s="5">
        <v>0.1323</v>
      </c>
      <c r="H2" s="4">
        <v>1.0186999999999999</v>
      </c>
      <c r="I2" s="4">
        <v>212.76609999999999</v>
      </c>
      <c r="J2" s="3">
        <v>78.193899999999999</v>
      </c>
      <c r="K2" s="4">
        <v>0.154</v>
      </c>
    </row>
    <row r="3" spans="1:11" x14ac:dyDescent="0.3">
      <c r="A3" s="2" t="s">
        <v>65</v>
      </c>
      <c r="B3" s="3"/>
      <c r="C3" s="3" t="s">
        <v>114</v>
      </c>
      <c r="D3" s="3">
        <v>900</v>
      </c>
      <c r="E3" s="3">
        <v>880.31</v>
      </c>
      <c r="F3" s="5">
        <v>0.97809999999999997</v>
      </c>
      <c r="G3" s="5">
        <v>0.12230000000000001</v>
      </c>
      <c r="H3" s="4">
        <v>1.0409999999999999</v>
      </c>
      <c r="I3" s="4">
        <v>212.44139999999999</v>
      </c>
      <c r="J3" s="3">
        <v>77.562299999999993</v>
      </c>
      <c r="K3" s="4">
        <v>0.15129999999999999</v>
      </c>
    </row>
    <row r="4" spans="1:11" x14ac:dyDescent="0.3">
      <c r="A4" s="2" t="s">
        <v>65</v>
      </c>
      <c r="B4" s="3"/>
      <c r="C4" s="3" t="s">
        <v>113</v>
      </c>
      <c r="D4" s="3">
        <v>900</v>
      </c>
      <c r="E4" s="3">
        <v>880.31</v>
      </c>
      <c r="F4" s="5">
        <v>0.97809999999999997</v>
      </c>
      <c r="G4" s="5">
        <v>0.12230000000000001</v>
      </c>
      <c r="H4" s="4">
        <v>1.0409999999999999</v>
      </c>
      <c r="I4" s="4">
        <v>212.44139999999999</v>
      </c>
      <c r="J4" s="3">
        <v>77.562299999999993</v>
      </c>
      <c r="K4" s="4">
        <v>0.15129999999999999</v>
      </c>
    </row>
    <row r="5" spans="1:11" x14ac:dyDescent="0.3">
      <c r="A5" s="2" t="s">
        <v>65</v>
      </c>
      <c r="B5" s="3"/>
      <c r="C5" s="3" t="s">
        <v>112</v>
      </c>
      <c r="D5" s="3">
        <v>900</v>
      </c>
      <c r="E5" s="3">
        <v>774.13</v>
      </c>
      <c r="F5" s="5">
        <v>0.86009999999999998</v>
      </c>
      <c r="G5" s="5">
        <v>8.2799999999999999E-2</v>
      </c>
      <c r="H5" s="4">
        <v>1.0399</v>
      </c>
      <c r="I5" s="4">
        <v>204.82140000000001</v>
      </c>
      <c r="J5" s="3">
        <v>71.624899999999997</v>
      </c>
      <c r="K5" s="4">
        <v>8.4900000000000003E-2</v>
      </c>
    </row>
    <row r="6" spans="1:11" x14ac:dyDescent="0.3">
      <c r="A6" s="2" t="s">
        <v>65</v>
      </c>
      <c r="B6" s="3"/>
      <c r="C6" s="3" t="s">
        <v>111</v>
      </c>
      <c r="D6" s="3">
        <v>800</v>
      </c>
      <c r="E6" s="3">
        <v>698.03</v>
      </c>
      <c r="F6" s="5">
        <v>0.87250000000000005</v>
      </c>
      <c r="G6" s="5">
        <v>0.12520000000000001</v>
      </c>
      <c r="H6" s="4">
        <v>1.0399</v>
      </c>
      <c r="I6" s="4">
        <v>206.72049999999999</v>
      </c>
      <c r="J6" s="3">
        <v>74.557400000000001</v>
      </c>
      <c r="K6" s="4">
        <v>8.6699999999999999E-2</v>
      </c>
    </row>
    <row r="7" spans="1:11" x14ac:dyDescent="0.3">
      <c r="A7" s="2" t="s">
        <v>65</v>
      </c>
      <c r="B7" s="3"/>
      <c r="C7" s="3" t="s">
        <v>110</v>
      </c>
      <c r="D7" s="3">
        <v>900</v>
      </c>
      <c r="E7" s="3">
        <v>833.88</v>
      </c>
      <c r="F7" s="5">
        <v>0.92649999999999999</v>
      </c>
      <c r="G7" s="5">
        <v>9.2899999999999996E-2</v>
      </c>
      <c r="H7" s="4">
        <v>1.1693</v>
      </c>
      <c r="I7" s="4">
        <v>227.97919999999999</v>
      </c>
      <c r="J7" s="3">
        <v>79.546099999999996</v>
      </c>
      <c r="K7" s="4">
        <v>7.3499999999999996E-2</v>
      </c>
    </row>
    <row r="8" spans="1:11" x14ac:dyDescent="0.3">
      <c r="A8" s="2" t="s">
        <v>65</v>
      </c>
      <c r="B8" s="3"/>
      <c r="C8" s="3" t="s">
        <v>116</v>
      </c>
      <c r="D8" s="3">
        <v>750</v>
      </c>
      <c r="E8" s="3">
        <v>693.48</v>
      </c>
      <c r="F8" s="5">
        <v>0.92459999999999998</v>
      </c>
      <c r="G8" s="5">
        <v>7.8600000000000003E-2</v>
      </c>
      <c r="H8" s="4">
        <v>1.5653999999999999</v>
      </c>
      <c r="I8" s="4">
        <v>227.0977</v>
      </c>
      <c r="J8" s="3">
        <v>77.992400000000004</v>
      </c>
      <c r="K8" s="4">
        <v>1.7399999999999999E-2</v>
      </c>
    </row>
    <row r="9" spans="1:11" x14ac:dyDescent="0.3">
      <c r="A9" s="2" t="s">
        <v>65</v>
      </c>
      <c r="B9" s="3"/>
      <c r="C9" s="3" t="s">
        <v>109</v>
      </c>
      <c r="D9" s="3">
        <v>800</v>
      </c>
      <c r="E9" s="3">
        <v>688.19</v>
      </c>
      <c r="F9" s="5">
        <v>0.86019999999999996</v>
      </c>
      <c r="G9" s="5">
        <v>4.9099999999999998E-2</v>
      </c>
      <c r="H9" s="4">
        <v>1.9917</v>
      </c>
      <c r="I9" s="4">
        <v>226.74510000000001</v>
      </c>
      <c r="J9" s="3">
        <v>74.738100000000003</v>
      </c>
      <c r="K9" s="4">
        <v>1.4800000000000001E-2</v>
      </c>
    </row>
    <row r="10" spans="1:11" x14ac:dyDescent="0.3">
      <c r="A10" s="2" t="s">
        <v>65</v>
      </c>
      <c r="B10" s="3"/>
      <c r="C10" s="3" t="s">
        <v>76</v>
      </c>
      <c r="D10" s="3">
        <v>800</v>
      </c>
      <c r="E10" s="3">
        <v>689.64</v>
      </c>
      <c r="F10" s="5">
        <v>0.86199999999999999</v>
      </c>
      <c r="G10" s="5">
        <v>5.2400000000000002E-2</v>
      </c>
      <c r="H10" s="4">
        <v>1.9872000000000001</v>
      </c>
      <c r="I10" s="4">
        <v>226.93809999999999</v>
      </c>
      <c r="J10" s="3">
        <v>74.943399999999997</v>
      </c>
      <c r="K10" s="4">
        <v>0.19220000000000001</v>
      </c>
    </row>
    <row r="11" spans="1:11" x14ac:dyDescent="0.3">
      <c r="A11" s="2" t="s">
        <v>66</v>
      </c>
      <c r="B11" s="3"/>
      <c r="C11" s="3" t="s">
        <v>115</v>
      </c>
      <c r="D11" s="3">
        <v>20</v>
      </c>
      <c r="E11" s="3">
        <v>6.3757999999999999</v>
      </c>
      <c r="F11" s="5">
        <v>0</v>
      </c>
      <c r="G11" s="5">
        <v>0</v>
      </c>
      <c r="H11" s="4">
        <v>0.19750000000000001</v>
      </c>
      <c r="I11" s="4">
        <v>1.2039</v>
      </c>
      <c r="J11" s="3"/>
      <c r="K11" s="4"/>
    </row>
    <row r="12" spans="1:11" x14ac:dyDescent="0.3">
      <c r="A12" s="2" t="s">
        <v>66</v>
      </c>
      <c r="B12" s="3"/>
      <c r="C12" s="3" t="s">
        <v>114</v>
      </c>
      <c r="D12" s="3">
        <v>20</v>
      </c>
      <c r="E12" s="3">
        <v>6.0918999999999999</v>
      </c>
      <c r="F12" s="5">
        <v>0</v>
      </c>
      <c r="G12" s="5">
        <v>0</v>
      </c>
      <c r="H12" s="4">
        <v>0.20749999999999999</v>
      </c>
      <c r="I12" s="4">
        <v>1.1950000000000001</v>
      </c>
      <c r="J12" s="3"/>
      <c r="K12" s="4"/>
    </row>
    <row r="13" spans="1:11" x14ac:dyDescent="0.3">
      <c r="A13" s="2" t="s">
        <v>66</v>
      </c>
      <c r="B13" s="3"/>
      <c r="C13" s="3" t="s">
        <v>113</v>
      </c>
      <c r="D13" s="3">
        <v>20</v>
      </c>
      <c r="E13" s="3">
        <v>6.0918999999999999</v>
      </c>
      <c r="F13" s="5">
        <v>0</v>
      </c>
      <c r="G13" s="5">
        <v>0</v>
      </c>
      <c r="H13" s="4">
        <v>0.20749999999999999</v>
      </c>
      <c r="I13" s="4">
        <v>1.1950000000000001</v>
      </c>
      <c r="J13" s="3"/>
      <c r="K13" s="4"/>
    </row>
    <row r="14" spans="1:11" x14ac:dyDescent="0.3">
      <c r="A14" s="2" t="s">
        <v>66</v>
      </c>
      <c r="B14" s="3"/>
      <c r="C14" s="3" t="s">
        <v>112</v>
      </c>
      <c r="D14" s="3">
        <v>20</v>
      </c>
      <c r="E14" s="3">
        <v>5.8155999999999999</v>
      </c>
      <c r="F14" s="5">
        <v>0</v>
      </c>
      <c r="G14" s="5">
        <v>0</v>
      </c>
      <c r="H14" s="4">
        <v>0.20749999999999999</v>
      </c>
      <c r="I14" s="4">
        <v>1.147</v>
      </c>
      <c r="J14" s="3"/>
      <c r="K14" s="4"/>
    </row>
    <row r="15" spans="1:11" x14ac:dyDescent="0.3">
      <c r="A15" s="2" t="s">
        <v>66</v>
      </c>
      <c r="B15" s="3"/>
      <c r="C15" s="3" t="s">
        <v>111</v>
      </c>
      <c r="D15" s="3">
        <v>20</v>
      </c>
      <c r="E15" s="3">
        <v>5.5176999999999996</v>
      </c>
      <c r="F15" s="5">
        <v>0</v>
      </c>
      <c r="G15" s="5">
        <v>0</v>
      </c>
      <c r="H15" s="4">
        <v>0.2097</v>
      </c>
      <c r="I15" s="4">
        <v>1.1759999999999999</v>
      </c>
      <c r="J15" s="3"/>
      <c r="K15" s="4"/>
    </row>
    <row r="16" spans="1:11" x14ac:dyDescent="0.3">
      <c r="A16" s="2" t="s">
        <v>66</v>
      </c>
      <c r="B16" s="3"/>
      <c r="C16" s="3" t="s">
        <v>110</v>
      </c>
      <c r="D16" s="3">
        <v>20</v>
      </c>
      <c r="E16" s="3">
        <v>0</v>
      </c>
      <c r="F16" s="5">
        <v>0</v>
      </c>
      <c r="G16" s="5">
        <v>0</v>
      </c>
      <c r="H16" s="4">
        <v>0</v>
      </c>
      <c r="I16" s="4">
        <v>0</v>
      </c>
      <c r="J16" s="3"/>
      <c r="K16" s="4"/>
    </row>
    <row r="17" spans="1:11" x14ac:dyDescent="0.3">
      <c r="A17" s="2" t="s">
        <v>66</v>
      </c>
      <c r="B17" s="3"/>
      <c r="C17" s="3" t="s">
        <v>116</v>
      </c>
      <c r="D17" s="3">
        <v>20</v>
      </c>
      <c r="E17" s="3">
        <v>0</v>
      </c>
      <c r="F17" s="5">
        <v>0</v>
      </c>
      <c r="G17" s="5">
        <v>0</v>
      </c>
      <c r="H17" s="4">
        <v>0</v>
      </c>
      <c r="I17" s="4">
        <v>0</v>
      </c>
      <c r="J17" s="3"/>
      <c r="K17" s="4"/>
    </row>
    <row r="18" spans="1:11" x14ac:dyDescent="0.3">
      <c r="A18" s="2" t="s">
        <v>66</v>
      </c>
      <c r="B18" s="3"/>
      <c r="C18" s="3" t="s">
        <v>109</v>
      </c>
      <c r="D18" s="3">
        <v>20</v>
      </c>
      <c r="E18" s="3">
        <v>0</v>
      </c>
      <c r="F18" s="5">
        <v>0</v>
      </c>
      <c r="G18" s="5">
        <v>0</v>
      </c>
      <c r="H18" s="4">
        <v>0</v>
      </c>
      <c r="I18" s="4">
        <v>0</v>
      </c>
      <c r="J18" s="3"/>
      <c r="K18" s="4"/>
    </row>
    <row r="19" spans="1:11" x14ac:dyDescent="0.3">
      <c r="A19" s="2" t="s">
        <v>66</v>
      </c>
      <c r="B19" s="3"/>
      <c r="C19" s="3" t="s">
        <v>76</v>
      </c>
      <c r="D19" s="3">
        <v>20</v>
      </c>
      <c r="E19" s="3">
        <v>0</v>
      </c>
      <c r="F19" s="5">
        <v>0</v>
      </c>
      <c r="G19" s="5">
        <v>0</v>
      </c>
      <c r="H19" s="4">
        <v>0</v>
      </c>
      <c r="I19" s="4">
        <v>0</v>
      </c>
      <c r="J19" s="3"/>
      <c r="K19" s="4"/>
    </row>
    <row r="20" spans="1:11" x14ac:dyDescent="0.3">
      <c r="A20" s="2" t="s">
        <v>67</v>
      </c>
      <c r="B20" s="3" t="s">
        <v>68</v>
      </c>
      <c r="C20" s="3" t="s">
        <v>115</v>
      </c>
      <c r="D20" s="3">
        <v>1500</v>
      </c>
      <c r="E20" s="3">
        <v>1093.01</v>
      </c>
      <c r="F20" s="5">
        <v>0.72860000000000003</v>
      </c>
      <c r="G20" s="5">
        <v>2.2000000000000001E-3</v>
      </c>
      <c r="H20" s="4">
        <v>17.817399999999999</v>
      </c>
      <c r="I20" s="4">
        <v>334.53019999999998</v>
      </c>
      <c r="J20" s="3">
        <v>101.0258</v>
      </c>
      <c r="K20" s="4">
        <v>9.8400000000000001E-2</v>
      </c>
    </row>
    <row r="21" spans="1:11" x14ac:dyDescent="0.3">
      <c r="A21" s="2" t="s">
        <v>67</v>
      </c>
      <c r="B21" s="3" t="s">
        <v>68</v>
      </c>
      <c r="C21" s="3" t="s">
        <v>114</v>
      </c>
      <c r="D21" s="3">
        <v>1500</v>
      </c>
      <c r="E21" s="3">
        <v>1061.1231</v>
      </c>
      <c r="F21" s="5">
        <v>0.70740000000000003</v>
      </c>
      <c r="G21" s="5">
        <v>1.4E-3</v>
      </c>
      <c r="H21" s="4">
        <v>17.817399999999999</v>
      </c>
      <c r="I21" s="4">
        <v>334.53019999999998</v>
      </c>
      <c r="J21" s="3">
        <v>99.842799999999997</v>
      </c>
      <c r="K21" s="4">
        <v>8.5199999999999998E-2</v>
      </c>
    </row>
    <row r="22" spans="1:11" x14ac:dyDescent="0.3">
      <c r="A22" s="2" t="s">
        <v>67</v>
      </c>
      <c r="B22" s="3" t="s">
        <v>68</v>
      </c>
      <c r="C22" s="3" t="s">
        <v>113</v>
      </c>
      <c r="D22" s="3">
        <v>1500</v>
      </c>
      <c r="E22" s="3">
        <v>1061.1231</v>
      </c>
      <c r="F22" s="5">
        <v>0.70740000000000003</v>
      </c>
      <c r="G22" s="5">
        <v>1.4E-3</v>
      </c>
      <c r="H22" s="4">
        <v>17.817399999999999</v>
      </c>
      <c r="I22" s="4">
        <v>334.53019999999998</v>
      </c>
      <c r="J22" s="3">
        <v>99.842799999999997</v>
      </c>
      <c r="K22" s="4">
        <v>8.5199999999999998E-2</v>
      </c>
    </row>
    <row r="23" spans="1:11" x14ac:dyDescent="0.3">
      <c r="A23" s="2" t="s">
        <v>67</v>
      </c>
      <c r="B23" s="3" t="s">
        <v>68</v>
      </c>
      <c r="C23" s="3" t="s">
        <v>112</v>
      </c>
      <c r="D23" s="3">
        <v>1100</v>
      </c>
      <c r="E23" s="3">
        <v>1271.0723</v>
      </c>
      <c r="F23" s="5">
        <v>1.1555</v>
      </c>
      <c r="G23" s="5">
        <v>0.1535</v>
      </c>
      <c r="H23" s="4">
        <v>17.730399999999999</v>
      </c>
      <c r="I23" s="4">
        <v>331.29539999999997</v>
      </c>
      <c r="J23" s="3">
        <v>126.98990000000001</v>
      </c>
      <c r="K23" s="4">
        <v>0.35630000000000001</v>
      </c>
    </row>
    <row r="24" spans="1:11" x14ac:dyDescent="0.3">
      <c r="A24" s="2" t="s">
        <v>67</v>
      </c>
      <c r="B24" s="3" t="s">
        <v>68</v>
      </c>
      <c r="C24" s="3" t="s">
        <v>111</v>
      </c>
      <c r="D24" s="3">
        <v>1100</v>
      </c>
      <c r="E24" s="3">
        <v>1063.6266000000001</v>
      </c>
      <c r="F24" s="5">
        <v>0.96689999999999998</v>
      </c>
      <c r="G24" s="5">
        <v>5.9400000000000001E-2</v>
      </c>
      <c r="H24" s="4">
        <v>17.730399999999999</v>
      </c>
      <c r="I24" s="4">
        <v>331.29539999999997</v>
      </c>
      <c r="J24" s="3">
        <v>114.3857</v>
      </c>
      <c r="K24" s="4">
        <v>0.2288</v>
      </c>
    </row>
    <row r="25" spans="1:11" x14ac:dyDescent="0.3">
      <c r="A25" s="2" t="s">
        <v>67</v>
      </c>
      <c r="B25" s="3" t="s">
        <v>68</v>
      </c>
      <c r="C25" s="3" t="s">
        <v>110</v>
      </c>
      <c r="D25" s="3">
        <v>1100</v>
      </c>
      <c r="E25" s="3">
        <v>1028.4712999999999</v>
      </c>
      <c r="F25" s="5">
        <v>0.93489999999999995</v>
      </c>
      <c r="G25" s="5">
        <v>4.3799999999999999E-2</v>
      </c>
      <c r="H25" s="4">
        <v>17.730399999999999</v>
      </c>
      <c r="I25" s="4">
        <v>331.29539999999997</v>
      </c>
      <c r="J25" s="3">
        <v>106.4145</v>
      </c>
      <c r="K25" s="4">
        <v>0.14480000000000001</v>
      </c>
    </row>
    <row r="26" spans="1:11" x14ac:dyDescent="0.3">
      <c r="A26" s="2" t="s">
        <v>67</v>
      </c>
      <c r="B26" s="3" t="s">
        <v>68</v>
      </c>
      <c r="C26" s="3" t="s">
        <v>116</v>
      </c>
      <c r="D26" s="3">
        <v>1000</v>
      </c>
      <c r="E26" s="3">
        <v>818.38599999999997</v>
      </c>
      <c r="F26" s="5">
        <v>0.81830000000000003</v>
      </c>
      <c r="G26" s="5">
        <v>1.2500000000000001E-2</v>
      </c>
      <c r="H26" s="4">
        <v>17.730399999999999</v>
      </c>
      <c r="I26" s="4">
        <v>331.29539999999997</v>
      </c>
      <c r="J26" s="3">
        <v>95.572299999999998</v>
      </c>
      <c r="K26" s="4">
        <v>3.3000000000000002E-2</v>
      </c>
    </row>
    <row r="27" spans="1:11" x14ac:dyDescent="0.3">
      <c r="A27" s="2" t="s">
        <v>67</v>
      </c>
      <c r="B27" s="3" t="s">
        <v>68</v>
      </c>
      <c r="C27" s="3" t="s">
        <v>109</v>
      </c>
      <c r="D27" s="3">
        <v>850</v>
      </c>
      <c r="E27" s="3">
        <v>727.69889999999998</v>
      </c>
      <c r="F27" s="5">
        <v>0.85609999999999997</v>
      </c>
      <c r="G27" s="5">
        <v>2.8899999999999999E-2</v>
      </c>
      <c r="H27" s="4">
        <v>17.730399999999999</v>
      </c>
      <c r="I27" s="4">
        <v>331.29539999999997</v>
      </c>
      <c r="J27" s="3">
        <v>99.412199999999999</v>
      </c>
      <c r="K27" s="4">
        <v>4.9500000000000002E-2</v>
      </c>
    </row>
    <row r="28" spans="1:11" x14ac:dyDescent="0.3">
      <c r="A28" s="2" t="s">
        <v>67</v>
      </c>
      <c r="B28" s="3" t="s">
        <v>68</v>
      </c>
      <c r="C28" s="3" t="s">
        <v>76</v>
      </c>
      <c r="D28" s="3">
        <v>850</v>
      </c>
      <c r="E28" s="3">
        <v>697.52099999999996</v>
      </c>
      <c r="F28" s="5">
        <v>0.8206</v>
      </c>
      <c r="G28" s="5">
        <v>2.3400000000000001E-2</v>
      </c>
      <c r="H28" s="4">
        <v>17.730399999999999</v>
      </c>
      <c r="I28" s="4">
        <v>331.29539999999997</v>
      </c>
      <c r="J28" s="3">
        <v>98.162300000000002</v>
      </c>
      <c r="K28" s="4">
        <v>5.0099999999999999E-2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0"/>
  <sheetViews>
    <sheetView workbookViewId="0">
      <selection activeCell="B25" sqref="B25"/>
    </sheetView>
  </sheetViews>
  <sheetFormatPr defaultRowHeight="14.4" x14ac:dyDescent="0.3"/>
  <cols>
    <col min="1" max="1" width="15.77734375" customWidth="1"/>
    <col min="2" max="2" width="13.21875" customWidth="1"/>
    <col min="3" max="3" width="15.77734375" customWidth="1"/>
    <col min="4" max="4" width="13.33203125" customWidth="1"/>
    <col min="5" max="5" width="19.88671875" customWidth="1"/>
    <col min="6" max="6" width="13.33203125" customWidth="1"/>
    <col min="7" max="7" width="16.88671875" customWidth="1"/>
  </cols>
  <sheetData>
    <row r="1" spans="1:7" ht="43.2" x14ac:dyDescent="0.3">
      <c r="A1" s="6" t="s">
        <v>74</v>
      </c>
      <c r="B1" s="6" t="s">
        <v>78</v>
      </c>
      <c r="C1" s="6" t="s">
        <v>44</v>
      </c>
      <c r="D1" s="6" t="s">
        <v>70</v>
      </c>
      <c r="E1" s="9" t="s">
        <v>71</v>
      </c>
      <c r="F1" s="9" t="s">
        <v>72</v>
      </c>
      <c r="G1" s="9" t="s">
        <v>73</v>
      </c>
    </row>
    <row r="2" spans="1:7" x14ac:dyDescent="0.3">
      <c r="A2" s="3" t="s">
        <v>75</v>
      </c>
      <c r="B2" s="3" t="s">
        <v>115</v>
      </c>
      <c r="C2" s="3">
        <v>192114.41190000001</v>
      </c>
      <c r="D2" s="5">
        <v>0.99990000000000001</v>
      </c>
      <c r="E2" s="3">
        <v>373.31470000000002</v>
      </c>
      <c r="F2" s="3">
        <v>1145.9731999999999</v>
      </c>
      <c r="G2" s="3">
        <v>7180.4396999999999</v>
      </c>
    </row>
    <row r="3" spans="1:7" x14ac:dyDescent="0.3">
      <c r="A3" s="3" t="s">
        <v>75</v>
      </c>
      <c r="B3" s="3" t="s">
        <v>114</v>
      </c>
      <c r="C3" s="3">
        <v>192114.41190000001</v>
      </c>
      <c r="D3" s="5">
        <v>0.99990000000000001</v>
      </c>
      <c r="E3" s="3">
        <v>373.31470000000002</v>
      </c>
      <c r="F3" s="3">
        <v>1145.9731999999999</v>
      </c>
      <c r="G3" s="3">
        <v>7180.4396999999999</v>
      </c>
    </row>
    <row r="4" spans="1:7" x14ac:dyDescent="0.3">
      <c r="A4" s="3" t="s">
        <v>75</v>
      </c>
      <c r="B4" s="3" t="s">
        <v>113</v>
      </c>
      <c r="C4" s="3">
        <v>192114.41190000001</v>
      </c>
      <c r="D4" s="5">
        <v>0.99990000000000001</v>
      </c>
      <c r="E4" s="3">
        <v>373.31470000000002</v>
      </c>
      <c r="F4" s="3">
        <v>1145.9731999999999</v>
      </c>
      <c r="G4" s="3">
        <v>7180.4396999999999</v>
      </c>
    </row>
    <row r="5" spans="1:7" x14ac:dyDescent="0.3">
      <c r="A5" s="3" t="s">
        <v>75</v>
      </c>
      <c r="B5" s="3" t="s">
        <v>112</v>
      </c>
      <c r="C5" s="3">
        <v>190382.75159999999</v>
      </c>
      <c r="D5" s="5">
        <v>1</v>
      </c>
      <c r="E5" s="3">
        <v>381.81689999999998</v>
      </c>
      <c r="F5" s="3">
        <v>1135.875</v>
      </c>
      <c r="G5" s="3">
        <v>7097.9129000000003</v>
      </c>
    </row>
    <row r="6" spans="1:7" x14ac:dyDescent="0.3">
      <c r="A6" s="3" t="s">
        <v>75</v>
      </c>
      <c r="B6" s="3" t="s">
        <v>111</v>
      </c>
      <c r="C6" s="3">
        <v>190382.75159999999</v>
      </c>
      <c r="D6" s="5">
        <v>1</v>
      </c>
      <c r="E6" s="3">
        <v>381.81689999999998</v>
      </c>
      <c r="F6" s="3">
        <v>1135.875</v>
      </c>
      <c r="G6" s="3">
        <v>7097.9129000000003</v>
      </c>
    </row>
    <row r="7" spans="1:7" x14ac:dyDescent="0.3">
      <c r="A7" s="3" t="s">
        <v>75</v>
      </c>
      <c r="B7" s="3" t="s">
        <v>110</v>
      </c>
      <c r="C7" s="3">
        <v>190382.75159999999</v>
      </c>
      <c r="D7" s="5">
        <v>1</v>
      </c>
      <c r="E7" s="3">
        <v>381.81689999999998</v>
      </c>
      <c r="F7" s="3">
        <v>1135.875</v>
      </c>
      <c r="G7" s="3">
        <v>7097.9129000000003</v>
      </c>
    </row>
    <row r="8" spans="1:7" x14ac:dyDescent="0.3">
      <c r="A8" s="3" t="s">
        <v>75</v>
      </c>
      <c r="B8" s="3" t="s">
        <v>116</v>
      </c>
      <c r="C8" s="3">
        <v>190382.75159999999</v>
      </c>
      <c r="D8" s="5">
        <v>1</v>
      </c>
      <c r="E8" s="3">
        <v>381.81689999999998</v>
      </c>
      <c r="F8" s="3">
        <v>1135.875</v>
      </c>
      <c r="G8" s="3">
        <v>7097.9129000000003</v>
      </c>
    </row>
    <row r="9" spans="1:7" x14ac:dyDescent="0.3">
      <c r="A9" s="3" t="s">
        <v>75</v>
      </c>
      <c r="B9" s="3" t="s">
        <v>109</v>
      </c>
      <c r="C9" s="3">
        <v>190382.75159999999</v>
      </c>
      <c r="D9" s="5">
        <v>1</v>
      </c>
      <c r="E9" s="3">
        <v>381.81689999999998</v>
      </c>
      <c r="F9" s="3">
        <v>1135.875</v>
      </c>
      <c r="G9" s="3">
        <v>7097.9129000000003</v>
      </c>
    </row>
    <row r="10" spans="1:7" x14ac:dyDescent="0.3">
      <c r="A10" s="3" t="s">
        <v>75</v>
      </c>
      <c r="B10" s="3" t="s">
        <v>76</v>
      </c>
      <c r="C10" s="3">
        <v>190382.75159999999</v>
      </c>
      <c r="D10" s="5">
        <v>1</v>
      </c>
      <c r="E10" s="3">
        <v>381.81689999999998</v>
      </c>
      <c r="F10" s="3">
        <v>1135.875</v>
      </c>
      <c r="G10" s="3">
        <v>7097.9129000000003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55"/>
  <sheetViews>
    <sheetView topLeftCell="B1" zoomScaleNormal="100" workbookViewId="0">
      <selection activeCell="E5" sqref="E5"/>
    </sheetView>
  </sheetViews>
  <sheetFormatPr defaultRowHeight="14.4" x14ac:dyDescent="0.3"/>
  <cols>
    <col min="1" max="1" width="26.44140625" customWidth="1"/>
    <col min="2" max="2" width="16.33203125" customWidth="1"/>
    <col min="3" max="3" width="12.77734375" customWidth="1"/>
    <col min="4" max="4" width="19" customWidth="1"/>
    <col min="6" max="8" width="8.88671875" style="28"/>
    <col min="10" max="10" width="13.44140625" customWidth="1"/>
    <col min="12" max="12" width="8.88671875" style="28"/>
    <col min="14" max="14" width="8.88671875" style="28"/>
    <col min="17" max="17" width="11" customWidth="1"/>
    <col min="18" max="18" width="11.88671875" customWidth="1"/>
    <col min="19" max="19" width="10.109375" style="28" customWidth="1"/>
    <col min="21" max="21" width="8.88671875" style="28"/>
    <col min="22" max="22" width="12.5546875" style="24" bestFit="1" customWidth="1"/>
    <col min="23" max="23" width="12.5546875" bestFit="1" customWidth="1"/>
  </cols>
  <sheetData>
    <row r="1" spans="1:23" ht="57.6" x14ac:dyDescent="0.3">
      <c r="A1" s="6" t="s">
        <v>117</v>
      </c>
      <c r="B1" s="6" t="s">
        <v>69</v>
      </c>
      <c r="C1" s="6" t="s">
        <v>78</v>
      </c>
      <c r="D1" s="9" t="s">
        <v>46</v>
      </c>
      <c r="E1" s="9" t="s">
        <v>47</v>
      </c>
      <c r="F1" s="26" t="s">
        <v>51</v>
      </c>
      <c r="G1" s="26" t="s">
        <v>49</v>
      </c>
      <c r="H1" s="26" t="s">
        <v>36</v>
      </c>
      <c r="I1" s="9" t="s">
        <v>32</v>
      </c>
      <c r="J1" s="9" t="s">
        <v>33</v>
      </c>
      <c r="K1" s="9" t="s">
        <v>38</v>
      </c>
      <c r="L1" s="26" t="s">
        <v>10</v>
      </c>
      <c r="M1" s="9" t="s">
        <v>52</v>
      </c>
      <c r="N1" s="26" t="s">
        <v>7</v>
      </c>
      <c r="O1" s="9" t="s">
        <v>8</v>
      </c>
      <c r="P1" s="9" t="s">
        <v>9</v>
      </c>
      <c r="Q1" s="9" t="s">
        <v>53</v>
      </c>
      <c r="R1" s="9" t="s">
        <v>25</v>
      </c>
      <c r="S1" s="26" t="s">
        <v>26</v>
      </c>
      <c r="T1" s="9" t="s">
        <v>43</v>
      </c>
      <c r="U1" s="26" t="s">
        <v>54</v>
      </c>
    </row>
    <row r="2" spans="1:23" x14ac:dyDescent="0.3">
      <c r="A2" s="3" t="s">
        <v>97</v>
      </c>
      <c r="B2" s="3" t="s">
        <v>68</v>
      </c>
      <c r="C2" s="3" t="s">
        <v>115</v>
      </c>
      <c r="D2" s="3">
        <v>67393.885200000004</v>
      </c>
      <c r="E2" s="3">
        <v>28227.5936</v>
      </c>
      <c r="F2" s="33">
        <v>0.41884502680000002</v>
      </c>
      <c r="G2" s="33">
        <v>0.1838302628</v>
      </c>
      <c r="H2" s="29">
        <v>12389.035599999999</v>
      </c>
      <c r="I2" s="5">
        <v>0.93689999999999996</v>
      </c>
      <c r="J2" s="5">
        <v>0.92589999999999995</v>
      </c>
      <c r="K2" s="4">
        <v>3.3898000000000001</v>
      </c>
      <c r="L2" s="27">
        <v>9.9099999999999994E-2</v>
      </c>
      <c r="M2" s="3">
        <v>1570.2080000000001</v>
      </c>
      <c r="N2" s="32">
        <v>3.2938000000000001</v>
      </c>
      <c r="O2" s="4">
        <v>52169.292800000003</v>
      </c>
      <c r="P2" s="3">
        <v>7.7308000000000003</v>
      </c>
      <c r="Q2" s="3">
        <v>12.997</v>
      </c>
      <c r="R2" s="3">
        <v>946.8981</v>
      </c>
      <c r="S2" s="27">
        <v>0.82630000000000003</v>
      </c>
      <c r="T2" s="20">
        <v>1.0668</v>
      </c>
      <c r="U2" s="29">
        <v>654.53779999999995</v>
      </c>
      <c r="V2" s="25"/>
    </row>
    <row r="3" spans="1:23" x14ac:dyDescent="0.3">
      <c r="A3" s="3" t="s">
        <v>97</v>
      </c>
      <c r="B3" s="3" t="s">
        <v>68</v>
      </c>
      <c r="C3" s="3" t="s">
        <v>114</v>
      </c>
      <c r="D3" s="3">
        <v>67393.885200000004</v>
      </c>
      <c r="E3" s="3">
        <v>27665.010900000001</v>
      </c>
      <c r="F3" s="33">
        <v>0.41049734450000003</v>
      </c>
      <c r="G3" s="33">
        <v>0.1785607602</v>
      </c>
      <c r="H3" s="29">
        <v>12033.9033</v>
      </c>
      <c r="I3" s="5">
        <v>0.93369999999999997</v>
      </c>
      <c r="J3" s="5">
        <v>0.92130000000000001</v>
      </c>
      <c r="K3" s="4">
        <v>3.3898000000000001</v>
      </c>
      <c r="L3" s="27">
        <v>8.4400000000000003E-2</v>
      </c>
      <c r="M3" s="3">
        <v>1319.3373999999999</v>
      </c>
      <c r="N3" s="32">
        <v>3.1682000000000001</v>
      </c>
      <c r="O3" s="4">
        <v>49522.482799999998</v>
      </c>
      <c r="P3" s="3">
        <v>7.5248999999999997</v>
      </c>
      <c r="Q3" s="3">
        <v>12.997</v>
      </c>
      <c r="R3" s="3">
        <v>934.49580000000003</v>
      </c>
      <c r="S3" s="27">
        <v>0.82930000000000004</v>
      </c>
      <c r="T3" s="20">
        <v>1.0406</v>
      </c>
      <c r="U3" s="29">
        <v>645.96479999999997</v>
      </c>
      <c r="V3" s="25"/>
    </row>
    <row r="4" spans="1:23" x14ac:dyDescent="0.3">
      <c r="A4" s="3" t="s">
        <v>97</v>
      </c>
      <c r="B4" s="3" t="s">
        <v>68</v>
      </c>
      <c r="C4" s="3" t="s">
        <v>113</v>
      </c>
      <c r="D4" s="3">
        <v>67393.885200000004</v>
      </c>
      <c r="E4" s="3">
        <v>27665.010900000001</v>
      </c>
      <c r="F4" s="33">
        <v>0.41049734450000003</v>
      </c>
      <c r="G4" s="33">
        <v>0.1785607602</v>
      </c>
      <c r="H4" s="29">
        <v>12033.9033</v>
      </c>
      <c r="I4" s="5">
        <v>0.93369999999999997</v>
      </c>
      <c r="J4" s="5">
        <v>0.92130000000000001</v>
      </c>
      <c r="K4" s="4">
        <v>3.3898000000000001</v>
      </c>
      <c r="L4" s="27">
        <v>8.4400000000000003E-2</v>
      </c>
      <c r="M4" s="3">
        <v>1319.3373999999999</v>
      </c>
      <c r="N4" s="32">
        <v>3.1682000000000001</v>
      </c>
      <c r="O4" s="4">
        <v>49522.482799999998</v>
      </c>
      <c r="P4" s="3">
        <v>7.5248999999999997</v>
      </c>
      <c r="Q4" s="3">
        <v>12.997</v>
      </c>
      <c r="R4" s="3">
        <v>934.49580000000003</v>
      </c>
      <c r="S4" s="27">
        <v>0.82930000000000004</v>
      </c>
      <c r="T4" s="20">
        <v>1.0406</v>
      </c>
      <c r="U4" s="29">
        <v>645.96479999999997</v>
      </c>
      <c r="V4" s="25"/>
    </row>
    <row r="5" spans="1:23" x14ac:dyDescent="0.3">
      <c r="A5" s="3" t="s">
        <v>97</v>
      </c>
      <c r="B5" s="3" t="s">
        <v>68</v>
      </c>
      <c r="C5" s="3" t="s">
        <v>112</v>
      </c>
      <c r="D5" s="3">
        <v>67394.554699999993</v>
      </c>
      <c r="E5" s="3">
        <v>27845.809300000001</v>
      </c>
      <c r="F5" s="33">
        <v>0.41317595239999999</v>
      </c>
      <c r="G5" s="33">
        <v>0.19800788059999999</v>
      </c>
      <c r="H5" s="29">
        <v>13344.652899999999</v>
      </c>
      <c r="I5" s="5">
        <v>0.98839999999999995</v>
      </c>
      <c r="J5" s="5">
        <v>0.98580000000000001</v>
      </c>
      <c r="K5" s="4">
        <v>3.3898000000000001</v>
      </c>
      <c r="L5" s="27">
        <v>4.02E-2</v>
      </c>
      <c r="M5" s="3">
        <v>583.08669999999995</v>
      </c>
      <c r="N5" s="32">
        <v>3.7850999999999999</v>
      </c>
      <c r="O5" s="4">
        <v>54889.428399999997</v>
      </c>
      <c r="P5" s="3">
        <v>7.6505000000000001</v>
      </c>
      <c r="Q5" s="3">
        <v>12.997</v>
      </c>
      <c r="R5" s="3">
        <v>953.62710000000004</v>
      </c>
      <c r="S5" s="27">
        <v>0.9153</v>
      </c>
      <c r="T5" s="20">
        <v>0.95469999999999999</v>
      </c>
      <c r="U5" s="29">
        <v>699.14009999999996</v>
      </c>
      <c r="V5" s="25"/>
    </row>
    <row r="6" spans="1:23" x14ac:dyDescent="0.3">
      <c r="A6" s="3" t="s">
        <v>97</v>
      </c>
      <c r="B6" s="3" t="s">
        <v>68</v>
      </c>
      <c r="C6" s="3" t="s">
        <v>111</v>
      </c>
      <c r="D6" s="3">
        <v>67394.554699999993</v>
      </c>
      <c r="E6" s="3">
        <v>29026.3616</v>
      </c>
      <c r="F6" s="33">
        <v>0.43069298029999997</v>
      </c>
      <c r="G6" s="33">
        <v>0.21057018459999999</v>
      </c>
      <c r="H6" s="29">
        <v>14191.283799999999</v>
      </c>
      <c r="I6" s="5">
        <v>0.97119999999999995</v>
      </c>
      <c r="J6" s="5">
        <v>0.96440000000000003</v>
      </c>
      <c r="K6" s="4">
        <v>3.3898000000000001</v>
      </c>
      <c r="L6" s="27">
        <v>6.9500000000000006E-2</v>
      </c>
      <c r="M6" s="3">
        <v>1031.7819999999999</v>
      </c>
      <c r="N6" s="32">
        <v>3.1585999999999999</v>
      </c>
      <c r="O6" s="4">
        <v>46858.125200000002</v>
      </c>
      <c r="P6" s="3">
        <v>7.1547999999999998</v>
      </c>
      <c r="Q6" s="3">
        <v>12.997</v>
      </c>
      <c r="R6" s="3">
        <v>975.5865</v>
      </c>
      <c r="S6" s="27">
        <v>0.90620000000000001</v>
      </c>
      <c r="T6" s="20">
        <v>1.0087999999999999</v>
      </c>
      <c r="U6" s="29">
        <v>817.41639999999995</v>
      </c>
      <c r="V6" s="25"/>
    </row>
    <row r="7" spans="1:23" x14ac:dyDescent="0.3">
      <c r="A7" s="3" t="s">
        <v>97</v>
      </c>
      <c r="B7" s="3" t="s">
        <v>68</v>
      </c>
      <c r="C7" s="3" t="s">
        <v>110</v>
      </c>
      <c r="D7" s="3">
        <v>67394.554699999993</v>
      </c>
      <c r="E7" s="3">
        <v>28319.355</v>
      </c>
      <c r="F7" s="33">
        <v>0.4202024204</v>
      </c>
      <c r="G7" s="33">
        <v>0.2092739619</v>
      </c>
      <c r="H7" s="29">
        <v>14103.9254</v>
      </c>
      <c r="I7" s="5">
        <v>0.9788</v>
      </c>
      <c r="J7" s="5">
        <v>0.97460000000000002</v>
      </c>
      <c r="K7" s="4">
        <v>3.3898000000000001</v>
      </c>
      <c r="L7" s="27">
        <v>1.3899999999999999E-2</v>
      </c>
      <c r="M7" s="3">
        <v>198.53440000000001</v>
      </c>
      <c r="N7" s="32">
        <v>3.1189</v>
      </c>
      <c r="O7" s="4">
        <v>44337.773099999999</v>
      </c>
      <c r="P7" s="3">
        <v>6.8680000000000003</v>
      </c>
      <c r="Q7" s="3">
        <v>12.997</v>
      </c>
      <c r="R7" s="3">
        <v>934.83709999999996</v>
      </c>
      <c r="S7" s="27">
        <v>0.93559999999999999</v>
      </c>
      <c r="T7" s="20">
        <v>0.91449999999999998</v>
      </c>
      <c r="U7" s="29">
        <v>685.36450000000002</v>
      </c>
      <c r="V7" s="25"/>
    </row>
    <row r="8" spans="1:23" x14ac:dyDescent="0.3">
      <c r="A8" s="3" t="s">
        <v>97</v>
      </c>
      <c r="B8" s="3" t="s">
        <v>68</v>
      </c>
      <c r="C8" s="3" t="s">
        <v>116</v>
      </c>
      <c r="D8" s="3">
        <v>67394.554699999993</v>
      </c>
      <c r="E8" s="3">
        <v>28428.204900000001</v>
      </c>
      <c r="F8" s="33">
        <v>0.42181753430000002</v>
      </c>
      <c r="G8" s="33">
        <v>0.2112297222</v>
      </c>
      <c r="H8" s="29">
        <v>14235.733</v>
      </c>
      <c r="I8" s="5">
        <v>0.97560000000000002</v>
      </c>
      <c r="J8" s="5">
        <v>0.96740000000000004</v>
      </c>
      <c r="K8" s="4">
        <v>3.3898000000000001</v>
      </c>
      <c r="L8" s="27">
        <v>3.2000000000000002E-3</v>
      </c>
      <c r="M8" s="3">
        <v>46.063000000000002</v>
      </c>
      <c r="N8" s="32">
        <v>2.5169999999999999</v>
      </c>
      <c r="O8" s="4">
        <v>35723.408300000003</v>
      </c>
      <c r="P8" s="3">
        <v>6.1695000000000002</v>
      </c>
      <c r="Q8" s="3">
        <v>18.5382</v>
      </c>
      <c r="R8" s="3">
        <v>1331.2415000000001</v>
      </c>
      <c r="S8" s="27">
        <v>0.96199999999999997</v>
      </c>
      <c r="T8" s="20">
        <v>0.90439999999999998</v>
      </c>
      <c r="U8" s="29">
        <v>928.63530000000003</v>
      </c>
      <c r="V8" s="25"/>
    </row>
    <row r="9" spans="1:23" x14ac:dyDescent="0.3">
      <c r="A9" s="3" t="s">
        <v>97</v>
      </c>
      <c r="B9" s="3" t="s">
        <v>68</v>
      </c>
      <c r="C9" s="3" t="s">
        <v>109</v>
      </c>
      <c r="D9" s="3">
        <v>67394.554699999993</v>
      </c>
      <c r="E9" s="3">
        <v>28509.868900000001</v>
      </c>
      <c r="F9" s="33">
        <v>0.42302926429999999</v>
      </c>
      <c r="G9" s="33">
        <v>0.2125589403</v>
      </c>
      <c r="H9" s="29">
        <v>14325.3151</v>
      </c>
      <c r="I9" s="5">
        <v>0.95609999999999995</v>
      </c>
      <c r="J9" s="5">
        <v>0.94069999999999998</v>
      </c>
      <c r="K9" s="4">
        <v>3.3898000000000001</v>
      </c>
      <c r="L9" s="27">
        <v>1.4E-3</v>
      </c>
      <c r="M9" s="3">
        <v>20.695699999999999</v>
      </c>
      <c r="N9" s="32">
        <v>2.14</v>
      </c>
      <c r="O9" s="4">
        <v>30355.884999999998</v>
      </c>
      <c r="P9" s="3">
        <v>5.7759</v>
      </c>
      <c r="Q9" s="3">
        <v>18.5672</v>
      </c>
      <c r="R9" s="3">
        <v>1332.5809999999999</v>
      </c>
      <c r="S9" s="27">
        <v>0.96789999999999998</v>
      </c>
      <c r="T9" s="20">
        <v>0.89880000000000004</v>
      </c>
      <c r="U9" s="29">
        <v>928.11720000000003</v>
      </c>
      <c r="V9" s="25"/>
    </row>
    <row r="10" spans="1:23" x14ac:dyDescent="0.3">
      <c r="A10" s="3" t="s">
        <v>97</v>
      </c>
      <c r="B10" s="3" t="s">
        <v>68</v>
      </c>
      <c r="C10" s="3" t="s">
        <v>76</v>
      </c>
      <c r="D10" s="3">
        <v>67394.554699999993</v>
      </c>
      <c r="E10" s="3">
        <v>28094.514299999999</v>
      </c>
      <c r="F10" s="33">
        <v>0.41686623509999998</v>
      </c>
      <c r="G10" s="33">
        <v>0.20598517199999999</v>
      </c>
      <c r="H10" s="29">
        <v>13882.278899999999</v>
      </c>
      <c r="I10" s="5">
        <v>0.94079999999999997</v>
      </c>
      <c r="J10" s="5">
        <v>0.92649999999999999</v>
      </c>
      <c r="K10" s="4">
        <v>3.3898000000000001</v>
      </c>
      <c r="L10" s="27">
        <v>8.0000000000000004E-4</v>
      </c>
      <c r="M10" s="3">
        <v>12.004300000000001</v>
      </c>
      <c r="N10" s="32">
        <v>2.1</v>
      </c>
      <c r="O10" s="4">
        <v>29846.220499999999</v>
      </c>
      <c r="P10" s="3">
        <v>5.7759999999999998</v>
      </c>
      <c r="Q10" s="3">
        <v>18.5672</v>
      </c>
      <c r="R10" s="3">
        <v>1335.1815999999999</v>
      </c>
      <c r="S10" s="27">
        <v>0.92700000000000005</v>
      </c>
      <c r="T10" s="20">
        <v>0.89710000000000001</v>
      </c>
      <c r="U10" s="29">
        <v>978.87210000000005</v>
      </c>
      <c r="V10" s="25"/>
    </row>
    <row r="11" spans="1:23" x14ac:dyDescent="0.3">
      <c r="A11" s="3" t="s">
        <v>98</v>
      </c>
      <c r="B11" s="3" t="s">
        <v>68</v>
      </c>
      <c r="C11" s="3" t="s">
        <v>115</v>
      </c>
      <c r="D11" s="3">
        <v>11360.9015</v>
      </c>
      <c r="E11" s="3">
        <v>5815.9034000000001</v>
      </c>
      <c r="F11" s="33">
        <v>0.51192270090000003</v>
      </c>
      <c r="G11" s="33">
        <v>0.25050211649999998</v>
      </c>
      <c r="H11" s="29">
        <v>2845.9297999999999</v>
      </c>
      <c r="I11" s="5">
        <v>0.85209999999999997</v>
      </c>
      <c r="J11" s="5">
        <v>0.82189999999999996</v>
      </c>
      <c r="K11" s="4">
        <v>1.7417</v>
      </c>
      <c r="L11" s="27">
        <v>8.3900000000000002E-2</v>
      </c>
      <c r="M11" s="3">
        <v>249.42269999999999</v>
      </c>
      <c r="N11" s="32">
        <v>2.6886000000000001</v>
      </c>
      <c r="O11" s="4">
        <v>7985.0886</v>
      </c>
      <c r="P11" s="3">
        <v>7.7099000000000002</v>
      </c>
      <c r="Q11" s="3">
        <v>12.997</v>
      </c>
      <c r="R11" s="3">
        <v>1053.2898</v>
      </c>
      <c r="S11" s="27">
        <v>0.69730000000000003</v>
      </c>
      <c r="T11" s="20">
        <v>1.2182999999999999</v>
      </c>
      <c r="U11" s="29">
        <v>1031.4474</v>
      </c>
      <c r="V11" s="25"/>
    </row>
    <row r="12" spans="1:23" x14ac:dyDescent="0.3">
      <c r="A12" s="3" t="s">
        <v>98</v>
      </c>
      <c r="B12" s="3" t="s">
        <v>68</v>
      </c>
      <c r="C12" s="3" t="s">
        <v>114</v>
      </c>
      <c r="D12" s="3">
        <v>11360.9015</v>
      </c>
      <c r="E12" s="3">
        <v>5700.0517</v>
      </c>
      <c r="F12" s="33">
        <v>0.50172529899999996</v>
      </c>
      <c r="G12" s="33">
        <v>0.24290960070000001</v>
      </c>
      <c r="H12" s="29">
        <v>2759.672</v>
      </c>
      <c r="I12" s="5">
        <v>0.83840000000000003</v>
      </c>
      <c r="J12" s="5">
        <v>0.80259999999999998</v>
      </c>
      <c r="K12" s="4">
        <v>1.7417</v>
      </c>
      <c r="L12" s="27">
        <v>7.1400000000000005E-2</v>
      </c>
      <c r="M12" s="3">
        <v>209.95599999999999</v>
      </c>
      <c r="N12" s="32">
        <v>2.5390999999999999</v>
      </c>
      <c r="O12" s="4">
        <v>7466.0151999999998</v>
      </c>
      <c r="P12" s="3">
        <v>7.4816000000000003</v>
      </c>
      <c r="Q12" s="3">
        <v>12.997</v>
      </c>
      <c r="R12" s="3">
        <v>1042.7944</v>
      </c>
      <c r="S12" s="27">
        <v>0.69789999999999996</v>
      </c>
      <c r="T12" s="20">
        <v>1.1954</v>
      </c>
      <c r="U12" s="29">
        <v>1021.1697</v>
      </c>
      <c r="V12" s="25"/>
    </row>
    <row r="13" spans="1:23" x14ac:dyDescent="0.3">
      <c r="A13" s="3" t="s">
        <v>98</v>
      </c>
      <c r="B13" s="3" t="s">
        <v>68</v>
      </c>
      <c r="C13" s="3" t="s">
        <v>113</v>
      </c>
      <c r="D13" s="3">
        <v>11360.9015</v>
      </c>
      <c r="E13" s="3">
        <v>5700.0517</v>
      </c>
      <c r="F13" s="33">
        <v>0.50172529899999996</v>
      </c>
      <c r="G13" s="33">
        <v>0.24290960070000001</v>
      </c>
      <c r="H13" s="29">
        <v>2759.672</v>
      </c>
      <c r="I13" s="5">
        <v>0.83840000000000003</v>
      </c>
      <c r="J13" s="5">
        <v>0.80259999999999998</v>
      </c>
      <c r="K13" s="4">
        <v>1.7417</v>
      </c>
      <c r="L13" s="27">
        <v>7.1400000000000005E-2</v>
      </c>
      <c r="M13" s="3">
        <v>209.95599999999999</v>
      </c>
      <c r="N13" s="32">
        <v>2.5390999999999999</v>
      </c>
      <c r="O13" s="4">
        <v>7466.0151999999998</v>
      </c>
      <c r="P13" s="3">
        <v>7.4816000000000003</v>
      </c>
      <c r="Q13" s="3">
        <v>12.997</v>
      </c>
      <c r="R13" s="3">
        <v>1042.7944</v>
      </c>
      <c r="S13" s="27">
        <v>0.69789999999999996</v>
      </c>
      <c r="T13" s="20">
        <v>1.1954</v>
      </c>
      <c r="U13" s="29">
        <v>1021.1697</v>
      </c>
      <c r="V13" s="25"/>
      <c r="W13" s="23"/>
    </row>
    <row r="14" spans="1:23" x14ac:dyDescent="0.3">
      <c r="A14" s="3" t="s">
        <v>98</v>
      </c>
      <c r="B14" s="3" t="s">
        <v>68</v>
      </c>
      <c r="C14" s="3" t="s">
        <v>112</v>
      </c>
      <c r="D14" s="3">
        <v>11360.6337</v>
      </c>
      <c r="E14" s="3">
        <v>5736.9934999999996</v>
      </c>
      <c r="F14" s="33">
        <v>0.50498886060000003</v>
      </c>
      <c r="G14" s="33">
        <v>0.25788445389999998</v>
      </c>
      <c r="H14" s="29">
        <v>2929.7307999999998</v>
      </c>
      <c r="I14" s="5">
        <v>0.98560000000000003</v>
      </c>
      <c r="J14" s="5">
        <v>0.98140000000000005</v>
      </c>
      <c r="K14" s="4">
        <v>1.7417</v>
      </c>
      <c r="L14" s="27">
        <v>6.4899999999999999E-2</v>
      </c>
      <c r="M14" s="3">
        <v>182.39400000000001</v>
      </c>
      <c r="N14" s="32">
        <v>3.9815999999999998</v>
      </c>
      <c r="O14" s="4">
        <v>11177.620199999999</v>
      </c>
      <c r="P14" s="3">
        <v>8.1591000000000005</v>
      </c>
      <c r="Q14" s="3">
        <v>12.997</v>
      </c>
      <c r="R14" s="3">
        <v>1095.1693</v>
      </c>
      <c r="S14" s="27">
        <v>0.88070000000000004</v>
      </c>
      <c r="T14" s="20">
        <v>1.1829000000000001</v>
      </c>
      <c r="U14" s="29">
        <v>1147.0144</v>
      </c>
      <c r="V14" s="25"/>
    </row>
    <row r="15" spans="1:23" x14ac:dyDescent="0.3">
      <c r="A15" s="3" t="s">
        <v>98</v>
      </c>
      <c r="B15" s="3" t="s">
        <v>68</v>
      </c>
      <c r="C15" s="3" t="s">
        <v>111</v>
      </c>
      <c r="D15" s="3">
        <v>11360.6337</v>
      </c>
      <c r="E15" s="3">
        <v>5980.1970000000001</v>
      </c>
      <c r="F15" s="33">
        <v>0.52639642779999996</v>
      </c>
      <c r="G15" s="33">
        <v>0.27322675889999998</v>
      </c>
      <c r="H15" s="29">
        <v>3104.0291000000002</v>
      </c>
      <c r="I15" s="5">
        <v>0.97389999999999999</v>
      </c>
      <c r="J15" s="5">
        <v>0.9647</v>
      </c>
      <c r="K15" s="4">
        <v>1.7417</v>
      </c>
      <c r="L15" s="27">
        <v>0.10249999999999999</v>
      </c>
      <c r="M15" s="3">
        <v>295.00450000000001</v>
      </c>
      <c r="N15" s="32">
        <v>3.3471000000000002</v>
      </c>
      <c r="O15" s="4">
        <v>9626.8330999999998</v>
      </c>
      <c r="P15" s="3">
        <v>7.6241000000000003</v>
      </c>
      <c r="Q15" s="3">
        <v>12.997</v>
      </c>
      <c r="R15" s="3">
        <v>1122.0506</v>
      </c>
      <c r="S15" s="27">
        <v>0.89490000000000003</v>
      </c>
      <c r="T15" s="20">
        <v>1.2513000000000001</v>
      </c>
      <c r="U15" s="29">
        <v>1116.4097999999999</v>
      </c>
      <c r="V15" s="25"/>
    </row>
    <row r="16" spans="1:23" x14ac:dyDescent="0.3">
      <c r="A16" s="3" t="s">
        <v>98</v>
      </c>
      <c r="B16" s="3" t="s">
        <v>68</v>
      </c>
      <c r="C16" s="3" t="s">
        <v>110</v>
      </c>
      <c r="D16" s="3">
        <v>11360.6337</v>
      </c>
      <c r="E16" s="3">
        <v>5834.5258999999996</v>
      </c>
      <c r="F16" s="33">
        <v>0.51357398580000002</v>
      </c>
      <c r="G16" s="33">
        <v>0.27239330820000002</v>
      </c>
      <c r="H16" s="29">
        <v>3094.5605999999998</v>
      </c>
      <c r="I16" s="5">
        <v>0.98060000000000003</v>
      </c>
      <c r="J16" s="5">
        <v>0.97050000000000003</v>
      </c>
      <c r="K16" s="4">
        <v>1.7417</v>
      </c>
      <c r="L16" s="27">
        <v>3.1199999999999999E-2</v>
      </c>
      <c r="M16" s="3">
        <v>85.542100000000005</v>
      </c>
      <c r="N16" s="32">
        <v>3.4538000000000002</v>
      </c>
      <c r="O16" s="4">
        <v>9463.4078000000009</v>
      </c>
      <c r="P16" s="3">
        <v>7.3871000000000002</v>
      </c>
      <c r="Q16" s="3">
        <v>12.997</v>
      </c>
      <c r="R16" s="3">
        <v>1068.9152999999999</v>
      </c>
      <c r="S16" s="27">
        <v>0.9274</v>
      </c>
      <c r="T16" s="20">
        <v>1.1312</v>
      </c>
      <c r="U16" s="29">
        <v>1175.4934000000001</v>
      </c>
      <c r="V16" s="25"/>
    </row>
    <row r="17" spans="1:22" x14ac:dyDescent="0.3">
      <c r="A17" s="3" t="s">
        <v>98</v>
      </c>
      <c r="B17" s="3" t="s">
        <v>68</v>
      </c>
      <c r="C17" s="3" t="s">
        <v>116</v>
      </c>
      <c r="D17" s="3">
        <v>11360.6337</v>
      </c>
      <c r="E17" s="3">
        <v>5856.9511000000002</v>
      </c>
      <c r="F17" s="33">
        <v>0.51554792679999994</v>
      </c>
      <c r="G17" s="33">
        <v>0.26353779109999997</v>
      </c>
      <c r="H17" s="29">
        <v>2993.9562999999998</v>
      </c>
      <c r="I17" s="5">
        <v>0.9627</v>
      </c>
      <c r="J17" s="5">
        <v>0.95</v>
      </c>
      <c r="K17" s="4">
        <v>1.7417</v>
      </c>
      <c r="L17" s="27">
        <v>6.3E-3</v>
      </c>
      <c r="M17" s="3">
        <v>18.311299999999999</v>
      </c>
      <c r="N17" s="32">
        <v>2.7017000000000002</v>
      </c>
      <c r="O17" s="4">
        <v>7735.0427</v>
      </c>
      <c r="P17" s="3">
        <v>6.4691000000000001</v>
      </c>
      <c r="Q17" s="3">
        <v>18.5092</v>
      </c>
      <c r="R17" s="3">
        <v>1588.1087</v>
      </c>
      <c r="S17" s="27">
        <v>0.95660000000000001</v>
      </c>
      <c r="T17" s="20">
        <v>1.1480999999999999</v>
      </c>
      <c r="U17" s="29">
        <v>1106.3104000000001</v>
      </c>
      <c r="V17" s="25"/>
    </row>
    <row r="18" spans="1:22" x14ac:dyDescent="0.3">
      <c r="A18" s="3" t="s">
        <v>98</v>
      </c>
      <c r="B18" s="3" t="s">
        <v>68</v>
      </c>
      <c r="C18" s="3" t="s">
        <v>109</v>
      </c>
      <c r="D18" s="3">
        <v>11360.6337</v>
      </c>
      <c r="E18" s="3">
        <v>5873.7602999999999</v>
      </c>
      <c r="F18" s="33">
        <v>0.51702751940000002</v>
      </c>
      <c r="G18" s="33">
        <v>0.2647731451</v>
      </c>
      <c r="H18" s="29">
        <v>3007.9906999999998</v>
      </c>
      <c r="I18" s="5">
        <v>0.9627</v>
      </c>
      <c r="J18" s="5">
        <v>0.95</v>
      </c>
      <c r="K18" s="4">
        <v>1.7417</v>
      </c>
      <c r="L18" s="27">
        <v>6.3E-3</v>
      </c>
      <c r="M18" s="3">
        <v>18.3291</v>
      </c>
      <c r="N18" s="32">
        <v>2.7017000000000002</v>
      </c>
      <c r="O18" s="4">
        <v>7742.5392000000002</v>
      </c>
      <c r="P18" s="3">
        <v>6.4691000000000001</v>
      </c>
      <c r="Q18" s="3">
        <v>18.5092</v>
      </c>
      <c r="R18" s="3">
        <v>1589.6478</v>
      </c>
      <c r="S18" s="27">
        <v>0.96650000000000003</v>
      </c>
      <c r="T18" s="20">
        <v>1.1471</v>
      </c>
      <c r="U18" s="29">
        <v>1107.3825999999999</v>
      </c>
      <c r="V18" s="25"/>
    </row>
    <row r="19" spans="1:22" x14ac:dyDescent="0.3">
      <c r="A19" s="3" t="s">
        <v>98</v>
      </c>
      <c r="B19" s="3" t="s">
        <v>68</v>
      </c>
      <c r="C19" s="3" t="s">
        <v>76</v>
      </c>
      <c r="D19" s="3">
        <v>11360.6337</v>
      </c>
      <c r="E19" s="3">
        <v>5788.2376000000004</v>
      </c>
      <c r="F19" s="33">
        <v>0.50949953260000003</v>
      </c>
      <c r="G19" s="33">
        <v>0.25688389049999999</v>
      </c>
      <c r="H19" s="29">
        <v>2918.3638000000001</v>
      </c>
      <c r="I19" s="5">
        <v>0.95779999999999998</v>
      </c>
      <c r="J19" s="5">
        <v>0.94169999999999998</v>
      </c>
      <c r="K19" s="4">
        <v>1.7417</v>
      </c>
      <c r="L19" s="27">
        <v>5.5999999999999999E-3</v>
      </c>
      <c r="M19" s="3">
        <v>16.196400000000001</v>
      </c>
      <c r="N19" s="32">
        <v>2.6215000000000002</v>
      </c>
      <c r="O19" s="4">
        <v>7523.5006000000003</v>
      </c>
      <c r="P19" s="3">
        <v>6.4701000000000004</v>
      </c>
      <c r="Q19" s="3">
        <v>18.5092</v>
      </c>
      <c r="R19" s="3">
        <v>1591.9244000000001</v>
      </c>
      <c r="S19" s="27">
        <v>0.92469999999999997</v>
      </c>
      <c r="T19" s="20">
        <v>1.1464000000000001</v>
      </c>
      <c r="U19" s="29">
        <v>1167.5984000000001</v>
      </c>
      <c r="V19" s="25"/>
    </row>
    <row r="20" spans="1:22" x14ac:dyDescent="0.3">
      <c r="A20" s="3" t="s">
        <v>99</v>
      </c>
      <c r="B20" s="3" t="s">
        <v>68</v>
      </c>
      <c r="C20" s="3" t="s">
        <v>115</v>
      </c>
      <c r="D20" s="3">
        <v>42162.285199999998</v>
      </c>
      <c r="E20" s="3">
        <v>18836.584999999999</v>
      </c>
      <c r="F20" s="33">
        <v>0.44676385349999997</v>
      </c>
      <c r="G20" s="33">
        <v>0.17574590640000001</v>
      </c>
      <c r="H20" s="29">
        <v>7409.8490000000002</v>
      </c>
      <c r="I20" s="5">
        <v>0.97540000000000004</v>
      </c>
      <c r="J20" s="5">
        <v>0.97260000000000002</v>
      </c>
      <c r="K20" s="4">
        <v>3.3809</v>
      </c>
      <c r="L20" s="27">
        <v>0.1057</v>
      </c>
      <c r="M20" s="3">
        <v>1208.2465</v>
      </c>
      <c r="N20" s="32">
        <v>3.5049000000000001</v>
      </c>
      <c r="O20" s="4">
        <v>40050.270400000001</v>
      </c>
      <c r="P20" s="3">
        <v>7.7423999999999999</v>
      </c>
      <c r="Q20" s="3">
        <v>12.997</v>
      </c>
      <c r="R20" s="3">
        <v>1091.9585</v>
      </c>
      <c r="S20" s="27">
        <v>0.82509999999999994</v>
      </c>
      <c r="T20" s="20">
        <v>1.0993999999999999</v>
      </c>
      <c r="U20" s="29">
        <v>1446.7193</v>
      </c>
      <c r="V20" s="25"/>
    </row>
    <row r="21" spans="1:22" x14ac:dyDescent="0.3">
      <c r="A21" s="3" t="s">
        <v>99</v>
      </c>
      <c r="B21" s="3" t="s">
        <v>68</v>
      </c>
      <c r="C21" s="3" t="s">
        <v>114</v>
      </c>
      <c r="D21" s="3">
        <v>42162.285199999998</v>
      </c>
      <c r="E21" s="3">
        <v>18460.228500000001</v>
      </c>
      <c r="F21" s="33">
        <v>0.43783747540000001</v>
      </c>
      <c r="G21" s="33">
        <v>0.17106685799999999</v>
      </c>
      <c r="H21" s="29">
        <v>7212.5695999999998</v>
      </c>
      <c r="I21" s="5">
        <v>0.97399999999999998</v>
      </c>
      <c r="J21" s="5">
        <v>0.96989999999999998</v>
      </c>
      <c r="K21" s="4">
        <v>3.3809</v>
      </c>
      <c r="L21" s="27">
        <v>8.8300000000000003E-2</v>
      </c>
      <c r="M21" s="3">
        <v>993.31659999999999</v>
      </c>
      <c r="N21" s="32">
        <v>3.339</v>
      </c>
      <c r="O21" s="4">
        <v>37556.354599999999</v>
      </c>
      <c r="P21" s="3">
        <v>7.5094000000000003</v>
      </c>
      <c r="Q21" s="3">
        <v>12.997</v>
      </c>
      <c r="R21" s="3">
        <v>1074.8456000000001</v>
      </c>
      <c r="S21" s="27">
        <v>0.82879999999999998</v>
      </c>
      <c r="T21" s="20">
        <v>1.0680000000000001</v>
      </c>
      <c r="U21" s="29">
        <v>1424.0465999999999</v>
      </c>
      <c r="V21" s="25"/>
    </row>
    <row r="22" spans="1:22" x14ac:dyDescent="0.3">
      <c r="A22" s="3" t="s">
        <v>99</v>
      </c>
      <c r="B22" s="3" t="s">
        <v>68</v>
      </c>
      <c r="C22" s="3" t="s">
        <v>113</v>
      </c>
      <c r="D22" s="3">
        <v>42162.285199999998</v>
      </c>
      <c r="E22" s="3">
        <v>18460.228500000001</v>
      </c>
      <c r="F22" s="33">
        <v>0.43783747540000001</v>
      </c>
      <c r="G22" s="33">
        <v>0.17106685799999999</v>
      </c>
      <c r="H22" s="29">
        <v>7212.5695999999998</v>
      </c>
      <c r="I22" s="5">
        <v>0.97399999999999998</v>
      </c>
      <c r="J22" s="5">
        <v>0.96989999999999998</v>
      </c>
      <c r="K22" s="4">
        <v>3.3809</v>
      </c>
      <c r="L22" s="27">
        <v>8.8300000000000003E-2</v>
      </c>
      <c r="M22" s="3">
        <v>993.31659999999999</v>
      </c>
      <c r="N22" s="32">
        <v>3.339</v>
      </c>
      <c r="O22" s="4">
        <v>37556.354599999999</v>
      </c>
      <c r="P22" s="3">
        <v>7.5094000000000003</v>
      </c>
      <c r="Q22" s="3">
        <v>12.997</v>
      </c>
      <c r="R22" s="3">
        <v>1074.8456000000001</v>
      </c>
      <c r="S22" s="27">
        <v>0.82879999999999998</v>
      </c>
      <c r="T22" s="20">
        <v>1.0680000000000001</v>
      </c>
      <c r="U22" s="29">
        <v>1424.0465999999999</v>
      </c>
      <c r="V22" s="25"/>
    </row>
    <row r="23" spans="1:22" x14ac:dyDescent="0.3">
      <c r="A23" s="3" t="s">
        <v>99</v>
      </c>
      <c r="B23" s="3" t="s">
        <v>68</v>
      </c>
      <c r="C23" s="3" t="s">
        <v>112</v>
      </c>
      <c r="D23" s="3">
        <v>42162.017399999997</v>
      </c>
      <c r="E23" s="3">
        <v>18582.3894</v>
      </c>
      <c r="F23" s="33">
        <v>0.44073767409999998</v>
      </c>
      <c r="G23" s="33">
        <v>0.1938704379</v>
      </c>
      <c r="H23" s="29">
        <v>8173.9687000000004</v>
      </c>
      <c r="I23" s="5">
        <v>0.98970000000000002</v>
      </c>
      <c r="J23" s="5">
        <v>0.98709999999999998</v>
      </c>
      <c r="K23" s="4">
        <v>3.3809</v>
      </c>
      <c r="L23" s="27">
        <v>3.6400000000000002E-2</v>
      </c>
      <c r="M23" s="3">
        <v>379.25299999999999</v>
      </c>
      <c r="N23" s="32">
        <v>3.8271999999999999</v>
      </c>
      <c r="O23" s="4">
        <v>39835.386899999998</v>
      </c>
      <c r="P23" s="3">
        <v>7.6443000000000003</v>
      </c>
      <c r="Q23" s="3">
        <v>12.997</v>
      </c>
      <c r="R23" s="3">
        <v>1094.1181999999999</v>
      </c>
      <c r="S23" s="27">
        <v>0.91469999999999996</v>
      </c>
      <c r="T23" s="20">
        <v>0.96850000000000003</v>
      </c>
      <c r="U23" s="29">
        <v>1317.8005000000001</v>
      </c>
      <c r="V23" s="25"/>
    </row>
    <row r="24" spans="1:22" x14ac:dyDescent="0.3">
      <c r="A24" s="3" t="s">
        <v>99</v>
      </c>
      <c r="B24" s="3" t="s">
        <v>68</v>
      </c>
      <c r="C24" s="3" t="s">
        <v>111</v>
      </c>
      <c r="D24" s="3">
        <v>42162.017399999997</v>
      </c>
      <c r="E24" s="3">
        <v>19370.557000000001</v>
      </c>
      <c r="F24" s="33">
        <v>0.45943145629999999</v>
      </c>
      <c r="G24" s="33">
        <v>0.2061022643</v>
      </c>
      <c r="H24" s="29">
        <v>8689.6872000000003</v>
      </c>
      <c r="I24" s="5">
        <v>0.97940000000000005</v>
      </c>
      <c r="J24" s="5">
        <v>0.97450000000000003</v>
      </c>
      <c r="K24" s="4">
        <v>3.3809</v>
      </c>
      <c r="L24" s="27">
        <v>6.93E-2</v>
      </c>
      <c r="M24" s="3">
        <v>741.15089999999998</v>
      </c>
      <c r="N24" s="32">
        <v>3.2181000000000002</v>
      </c>
      <c r="O24" s="4">
        <v>34372.132299999997</v>
      </c>
      <c r="P24" s="3">
        <v>7.1482999999999999</v>
      </c>
      <c r="Q24" s="3">
        <v>12.997</v>
      </c>
      <c r="R24" s="3">
        <v>1122.7575999999999</v>
      </c>
      <c r="S24" s="27">
        <v>0.90459999999999996</v>
      </c>
      <c r="T24" s="20">
        <v>1.028</v>
      </c>
      <c r="U24" s="29">
        <v>1352.2950000000001</v>
      </c>
      <c r="V24" s="25"/>
    </row>
    <row r="25" spans="1:22" x14ac:dyDescent="0.3">
      <c r="A25" s="3" t="s">
        <v>99</v>
      </c>
      <c r="B25" s="3" t="s">
        <v>68</v>
      </c>
      <c r="C25" s="3" t="s">
        <v>110</v>
      </c>
      <c r="D25" s="3">
        <v>42162.017399999997</v>
      </c>
      <c r="E25" s="3">
        <v>18898.881300000001</v>
      </c>
      <c r="F25" s="33">
        <v>0.44824423819999998</v>
      </c>
      <c r="G25" s="33">
        <v>0.20704057200000001</v>
      </c>
      <c r="H25" s="29">
        <v>8729.2482</v>
      </c>
      <c r="I25" s="5">
        <v>0.97860000000000003</v>
      </c>
      <c r="J25" s="5">
        <v>0.97219999999999995</v>
      </c>
      <c r="K25" s="4">
        <v>3.3809</v>
      </c>
      <c r="L25" s="27">
        <v>8.9999999999999993E-3</v>
      </c>
      <c r="M25" s="3">
        <v>92.369200000000006</v>
      </c>
      <c r="N25" s="32">
        <v>2.9784999999999999</v>
      </c>
      <c r="O25" s="4">
        <v>30291.190399999999</v>
      </c>
      <c r="P25" s="3">
        <v>6.6677999999999997</v>
      </c>
      <c r="Q25" s="3">
        <v>12.997</v>
      </c>
      <c r="R25" s="3">
        <v>1069.0172</v>
      </c>
      <c r="S25" s="27">
        <v>0.93330000000000002</v>
      </c>
      <c r="T25" s="20">
        <v>0.92379999999999995</v>
      </c>
      <c r="U25" s="29">
        <v>1287.5678</v>
      </c>
      <c r="V25" s="25"/>
    </row>
    <row r="26" spans="1:22" x14ac:dyDescent="0.3">
      <c r="A26" s="3" t="s">
        <v>99</v>
      </c>
      <c r="B26" s="3" t="s">
        <v>68</v>
      </c>
      <c r="C26" s="3" t="s">
        <v>116</v>
      </c>
      <c r="D26" s="3">
        <v>42162.017399999997</v>
      </c>
      <c r="E26" s="3">
        <v>18971.532999999999</v>
      </c>
      <c r="F26" s="33">
        <v>0.44996739209999997</v>
      </c>
      <c r="G26" s="33">
        <v>0.20639572210000001</v>
      </c>
      <c r="H26" s="29">
        <v>8702.06</v>
      </c>
      <c r="I26" s="5">
        <v>0.9667</v>
      </c>
      <c r="J26" s="5">
        <v>0.95899999999999996</v>
      </c>
      <c r="K26" s="4">
        <v>3.3809</v>
      </c>
      <c r="L26" s="27">
        <v>1E-4</v>
      </c>
      <c r="M26" s="3">
        <v>1.28</v>
      </c>
      <c r="N26" s="32">
        <v>2.3098000000000001</v>
      </c>
      <c r="O26" s="4">
        <v>23720.7601</v>
      </c>
      <c r="P26" s="3">
        <v>5.9686000000000003</v>
      </c>
      <c r="Q26" s="3">
        <v>18.5672</v>
      </c>
      <c r="R26" s="3">
        <v>1542.1603</v>
      </c>
      <c r="S26" s="27">
        <v>0.96109999999999995</v>
      </c>
      <c r="T26" s="20">
        <v>0.92769999999999997</v>
      </c>
      <c r="U26" s="29">
        <v>2035.1088999999999</v>
      </c>
      <c r="V26" s="25"/>
    </row>
    <row r="27" spans="1:22" x14ac:dyDescent="0.3">
      <c r="A27" s="3" t="s">
        <v>99</v>
      </c>
      <c r="B27" s="3" t="s">
        <v>68</v>
      </c>
      <c r="C27" s="3" t="s">
        <v>109</v>
      </c>
      <c r="D27" s="3">
        <v>42162.017399999997</v>
      </c>
      <c r="E27" s="3">
        <v>19026.277399999999</v>
      </c>
      <c r="F27" s="33">
        <v>0.45126582300000001</v>
      </c>
      <c r="G27" s="33">
        <v>0.20675819079999999</v>
      </c>
      <c r="H27" s="29">
        <v>8717.3423999999995</v>
      </c>
      <c r="I27" s="5">
        <v>0.95789999999999997</v>
      </c>
      <c r="J27" s="5">
        <v>0.94779999999999998</v>
      </c>
      <c r="K27" s="4">
        <v>3.3809</v>
      </c>
      <c r="L27" s="27">
        <v>0</v>
      </c>
      <c r="M27" s="3">
        <v>0</v>
      </c>
      <c r="N27" s="32">
        <v>2.1156000000000001</v>
      </c>
      <c r="O27" s="4">
        <v>21810.470399999998</v>
      </c>
      <c r="P27" s="3">
        <v>5.7683999999999997</v>
      </c>
      <c r="Q27" s="3">
        <v>18.5672</v>
      </c>
      <c r="R27" s="3">
        <v>1548.0862999999999</v>
      </c>
      <c r="S27" s="27">
        <v>0.96589999999999998</v>
      </c>
      <c r="T27" s="20">
        <v>0.92830000000000001</v>
      </c>
      <c r="U27" s="29">
        <v>2042.9292</v>
      </c>
      <c r="V27" s="25"/>
    </row>
    <row r="28" spans="1:22" x14ac:dyDescent="0.3">
      <c r="A28" s="3" t="s">
        <v>99</v>
      </c>
      <c r="B28" s="3" t="s">
        <v>68</v>
      </c>
      <c r="C28" s="3" t="s">
        <v>76</v>
      </c>
      <c r="D28" s="3">
        <v>42162.017399999997</v>
      </c>
      <c r="E28" s="3">
        <v>18748.294099999999</v>
      </c>
      <c r="F28" s="33">
        <v>0.44467260590000002</v>
      </c>
      <c r="G28" s="33">
        <v>0.19974284470000001</v>
      </c>
      <c r="H28" s="29">
        <v>8421.5612000000001</v>
      </c>
      <c r="I28" s="5">
        <v>0.94650000000000001</v>
      </c>
      <c r="J28" s="5">
        <v>0.93559999999999999</v>
      </c>
      <c r="K28" s="4">
        <v>3.3809</v>
      </c>
      <c r="L28" s="27">
        <v>0</v>
      </c>
      <c r="M28" s="3">
        <v>0</v>
      </c>
      <c r="N28" s="32">
        <v>2.0600999999999998</v>
      </c>
      <c r="O28" s="4">
        <v>21274.835599999999</v>
      </c>
      <c r="P28" s="3">
        <v>5.7679</v>
      </c>
      <c r="Q28" s="3">
        <v>18.5672</v>
      </c>
      <c r="R28" s="3">
        <v>1553.182</v>
      </c>
      <c r="S28" s="27">
        <v>0.92459999999999998</v>
      </c>
      <c r="T28" s="20">
        <v>0.92849999999999999</v>
      </c>
      <c r="U28" s="29">
        <v>2273.8402000000001</v>
      </c>
      <c r="V28" s="25"/>
    </row>
    <row r="29" spans="1:22" x14ac:dyDescent="0.3">
      <c r="A29" s="3" t="s">
        <v>100</v>
      </c>
      <c r="B29" s="3" t="s">
        <v>68</v>
      </c>
      <c r="C29" s="3" t="s">
        <v>115</v>
      </c>
      <c r="D29" s="3">
        <v>118083.85619999999</v>
      </c>
      <c r="E29" s="3">
        <v>25342.971300000001</v>
      </c>
      <c r="F29" s="33">
        <v>0.21461842589999999</v>
      </c>
      <c r="G29" s="33">
        <v>9.0159580000000003E-2</v>
      </c>
      <c r="H29" s="29">
        <v>10646.390799999999</v>
      </c>
      <c r="I29" s="5">
        <v>0.9778</v>
      </c>
      <c r="J29" s="5">
        <v>0.97299999999999998</v>
      </c>
      <c r="K29" s="4">
        <v>3.6052</v>
      </c>
      <c r="L29" s="27">
        <v>8.3599999999999994E-2</v>
      </c>
      <c r="M29" s="3">
        <v>1229.9096</v>
      </c>
      <c r="N29" s="32">
        <v>3.3755999999999999</v>
      </c>
      <c r="O29" s="4">
        <v>49611.078800000003</v>
      </c>
      <c r="P29" s="3">
        <v>7.6215999999999999</v>
      </c>
      <c r="Q29" s="3">
        <v>12.997</v>
      </c>
      <c r="R29" s="3">
        <v>1667.7928999999999</v>
      </c>
      <c r="S29" s="27">
        <v>0.82589999999999997</v>
      </c>
      <c r="T29" s="20">
        <v>1.5047999999999999</v>
      </c>
      <c r="U29" s="29">
        <v>1059.1454000000001</v>
      </c>
      <c r="V29" s="25"/>
    </row>
    <row r="30" spans="1:22" x14ac:dyDescent="0.3">
      <c r="A30" s="3" t="s">
        <v>100</v>
      </c>
      <c r="B30" s="3" t="s">
        <v>68</v>
      </c>
      <c r="C30" s="3" t="s">
        <v>114</v>
      </c>
      <c r="D30" s="3">
        <v>118083.85619999999</v>
      </c>
      <c r="E30" s="3">
        <v>25047.670999999998</v>
      </c>
      <c r="F30" s="33">
        <v>0.2121176578</v>
      </c>
      <c r="G30" s="33">
        <v>8.7993129700000006E-2</v>
      </c>
      <c r="H30" s="29">
        <v>10390.567999999999</v>
      </c>
      <c r="I30" s="5">
        <v>0.98040000000000005</v>
      </c>
      <c r="J30" s="5">
        <v>0.97550000000000003</v>
      </c>
      <c r="K30" s="4">
        <v>3.6052</v>
      </c>
      <c r="L30" s="27">
        <v>8.1900000000000001E-2</v>
      </c>
      <c r="M30" s="3">
        <v>1200.9609</v>
      </c>
      <c r="N30" s="32">
        <v>3.3774999999999999</v>
      </c>
      <c r="O30" s="4">
        <v>49504.765899999999</v>
      </c>
      <c r="P30" s="3">
        <v>7.5933999999999999</v>
      </c>
      <c r="Q30" s="3">
        <v>12.997</v>
      </c>
      <c r="R30" s="3">
        <v>1663.3128999999999</v>
      </c>
      <c r="S30" s="27">
        <v>0.83320000000000005</v>
      </c>
      <c r="T30" s="20">
        <v>1.5015000000000001</v>
      </c>
      <c r="U30" s="29">
        <v>1056.3003000000001</v>
      </c>
      <c r="V30" s="25"/>
    </row>
    <row r="31" spans="1:22" x14ac:dyDescent="0.3">
      <c r="A31" s="3" t="s">
        <v>100</v>
      </c>
      <c r="B31" s="3" t="s">
        <v>68</v>
      </c>
      <c r="C31" s="3" t="s">
        <v>113</v>
      </c>
      <c r="D31" s="3">
        <v>118083.85619999999</v>
      </c>
      <c r="E31" s="3">
        <v>25047.670999999998</v>
      </c>
      <c r="F31" s="33">
        <v>0.2121176578</v>
      </c>
      <c r="G31" s="33">
        <v>8.7993129700000006E-2</v>
      </c>
      <c r="H31" s="29">
        <v>10390.567999999999</v>
      </c>
      <c r="I31" s="5">
        <v>0.98040000000000005</v>
      </c>
      <c r="J31" s="5">
        <v>0.97550000000000003</v>
      </c>
      <c r="K31" s="4">
        <v>3.6052</v>
      </c>
      <c r="L31" s="27">
        <v>8.1900000000000001E-2</v>
      </c>
      <c r="M31" s="3">
        <v>1200.9609</v>
      </c>
      <c r="N31" s="32">
        <v>3.3774999999999999</v>
      </c>
      <c r="O31" s="4">
        <v>49504.765899999999</v>
      </c>
      <c r="P31" s="3">
        <v>7.5933999999999999</v>
      </c>
      <c r="Q31" s="3">
        <v>12.997</v>
      </c>
      <c r="R31" s="3">
        <v>1663.3128999999999</v>
      </c>
      <c r="S31" s="27">
        <v>0.83320000000000005</v>
      </c>
      <c r="T31" s="20">
        <v>1.5015000000000001</v>
      </c>
      <c r="U31" s="29">
        <v>1056.3003000000001</v>
      </c>
      <c r="V31" s="25"/>
    </row>
    <row r="32" spans="1:22" x14ac:dyDescent="0.3">
      <c r="A32" s="3" t="s">
        <v>100</v>
      </c>
      <c r="B32" s="3" t="s">
        <v>68</v>
      </c>
      <c r="C32" s="3" t="s">
        <v>112</v>
      </c>
      <c r="D32" s="3">
        <v>118084.1776</v>
      </c>
      <c r="E32" s="3">
        <v>24923.478800000001</v>
      </c>
      <c r="F32" s="33">
        <v>0.21106535509999999</v>
      </c>
      <c r="G32" s="33">
        <v>9.4849358800000005E-2</v>
      </c>
      <c r="H32" s="29">
        <v>11200.208500000001</v>
      </c>
      <c r="I32" s="5">
        <v>0.98760000000000003</v>
      </c>
      <c r="J32" s="5">
        <v>0.98599999999999999</v>
      </c>
      <c r="K32" s="4">
        <v>3.6052</v>
      </c>
      <c r="L32" s="27">
        <v>3.27E-2</v>
      </c>
      <c r="M32" s="3">
        <v>449.51690000000002</v>
      </c>
      <c r="N32" s="32">
        <v>3.8950999999999998</v>
      </c>
      <c r="O32" s="4">
        <v>53454.2713</v>
      </c>
      <c r="P32" s="3">
        <v>7.7259000000000002</v>
      </c>
      <c r="Q32" s="3">
        <v>12.997</v>
      </c>
      <c r="R32" s="3">
        <v>1716.9018000000001</v>
      </c>
      <c r="S32" s="27">
        <v>0.91679999999999995</v>
      </c>
      <c r="T32" s="20">
        <v>1.3848</v>
      </c>
      <c r="U32" s="29">
        <v>899.08969999999999</v>
      </c>
      <c r="V32" s="25"/>
    </row>
    <row r="33" spans="1:22" x14ac:dyDescent="0.3">
      <c r="A33" s="3" t="s">
        <v>100</v>
      </c>
      <c r="B33" s="3" t="s">
        <v>68</v>
      </c>
      <c r="C33" s="3" t="s">
        <v>111</v>
      </c>
      <c r="D33" s="3">
        <v>118084.1776</v>
      </c>
      <c r="E33" s="3">
        <v>25685.566900000002</v>
      </c>
      <c r="F33" s="33">
        <v>0.21751912470000001</v>
      </c>
      <c r="G33" s="33">
        <v>0.10383193659999999</v>
      </c>
      <c r="H33" s="29">
        <v>12260.908799999999</v>
      </c>
      <c r="I33" s="5">
        <v>0.98309999999999997</v>
      </c>
      <c r="J33" s="5">
        <v>0.97919999999999996</v>
      </c>
      <c r="K33" s="4">
        <v>3.6052</v>
      </c>
      <c r="L33" s="27">
        <v>6.0900000000000003E-2</v>
      </c>
      <c r="M33" s="3">
        <v>817.83029999999997</v>
      </c>
      <c r="N33" s="32">
        <v>3.2774000000000001</v>
      </c>
      <c r="O33" s="4">
        <v>43999.164199999999</v>
      </c>
      <c r="P33" s="3">
        <v>7.2409999999999997</v>
      </c>
      <c r="Q33" s="3">
        <v>12.997</v>
      </c>
      <c r="R33" s="3">
        <v>1679.5427</v>
      </c>
      <c r="S33" s="27">
        <v>0.89249999999999996</v>
      </c>
      <c r="T33" s="20">
        <v>1.3467</v>
      </c>
      <c r="U33" s="29">
        <v>879.52589999999998</v>
      </c>
      <c r="V33" s="25"/>
    </row>
    <row r="34" spans="1:22" x14ac:dyDescent="0.3">
      <c r="A34" s="3" t="s">
        <v>100</v>
      </c>
      <c r="B34" s="3" t="s">
        <v>68</v>
      </c>
      <c r="C34" s="3" t="s">
        <v>110</v>
      </c>
      <c r="D34" s="3">
        <v>118084.1776</v>
      </c>
      <c r="E34" s="3">
        <v>25281.025099999999</v>
      </c>
      <c r="F34" s="33">
        <v>0.21409324790000001</v>
      </c>
      <c r="G34" s="33">
        <v>0.1060303561</v>
      </c>
      <c r="H34" s="29">
        <v>12520.5074</v>
      </c>
      <c r="I34" s="5">
        <v>0.98780000000000001</v>
      </c>
      <c r="J34" s="5">
        <v>0.98080000000000001</v>
      </c>
      <c r="K34" s="4">
        <v>3.6052</v>
      </c>
      <c r="L34" s="27">
        <v>4.4000000000000003E-3</v>
      </c>
      <c r="M34" s="3">
        <v>56.725900000000003</v>
      </c>
      <c r="N34" s="32">
        <v>3.0579000000000001</v>
      </c>
      <c r="O34" s="4">
        <v>39020.991800000003</v>
      </c>
      <c r="P34" s="3">
        <v>6.7458</v>
      </c>
      <c r="Q34" s="3">
        <v>12.997</v>
      </c>
      <c r="R34" s="3">
        <v>1596.4529</v>
      </c>
      <c r="S34" s="27">
        <v>0.9335</v>
      </c>
      <c r="T34" s="20">
        <v>1.2282</v>
      </c>
      <c r="U34" s="29">
        <v>919.61569999999995</v>
      </c>
      <c r="V34" s="25"/>
    </row>
    <row r="35" spans="1:22" x14ac:dyDescent="0.3">
      <c r="A35" s="3" t="s">
        <v>100</v>
      </c>
      <c r="B35" s="3" t="s">
        <v>68</v>
      </c>
      <c r="C35" s="3" t="s">
        <v>116</v>
      </c>
      <c r="D35" s="3">
        <v>118084.1776</v>
      </c>
      <c r="E35" s="3">
        <v>25364.7009</v>
      </c>
      <c r="F35" s="33">
        <v>0.21480185930000001</v>
      </c>
      <c r="G35" s="33">
        <v>0.10537018150000001</v>
      </c>
      <c r="H35" s="29">
        <v>12442.5512</v>
      </c>
      <c r="I35" s="5">
        <v>0.97660000000000002</v>
      </c>
      <c r="J35" s="5">
        <v>0.96619999999999995</v>
      </c>
      <c r="K35" s="4">
        <v>3.6052</v>
      </c>
      <c r="L35" s="27">
        <v>0</v>
      </c>
      <c r="M35" s="3">
        <v>0</v>
      </c>
      <c r="N35" s="32">
        <v>2.3866000000000001</v>
      </c>
      <c r="O35" s="4">
        <v>30840.727800000001</v>
      </c>
      <c r="P35" s="3">
        <v>6.0445000000000002</v>
      </c>
      <c r="Q35" s="3">
        <v>18.5382</v>
      </c>
      <c r="R35" s="3">
        <v>2305.9263999999998</v>
      </c>
      <c r="S35" s="27">
        <v>0.95760000000000001</v>
      </c>
      <c r="T35" s="20">
        <v>1.2343999999999999</v>
      </c>
      <c r="U35" s="29">
        <v>1439.2264</v>
      </c>
      <c r="V35" s="25"/>
    </row>
    <row r="36" spans="1:22" x14ac:dyDescent="0.3">
      <c r="A36" s="3" t="s">
        <v>100</v>
      </c>
      <c r="B36" s="3" t="s">
        <v>68</v>
      </c>
      <c r="C36" s="3" t="s">
        <v>109</v>
      </c>
      <c r="D36" s="3">
        <v>118084.1776</v>
      </c>
      <c r="E36" s="3">
        <v>25407.0789</v>
      </c>
      <c r="F36" s="33">
        <v>0.2151607395</v>
      </c>
      <c r="G36" s="33">
        <v>0.10564440680000001</v>
      </c>
      <c r="H36" s="29">
        <v>12474.9329</v>
      </c>
      <c r="I36" s="5">
        <v>0.95830000000000004</v>
      </c>
      <c r="J36" s="5">
        <v>0.94450000000000001</v>
      </c>
      <c r="K36" s="4">
        <v>3.6052</v>
      </c>
      <c r="L36" s="27">
        <v>0</v>
      </c>
      <c r="M36" s="3">
        <v>0</v>
      </c>
      <c r="N36" s="32">
        <v>1.9996</v>
      </c>
      <c r="O36" s="4">
        <v>25859.952399999998</v>
      </c>
      <c r="P36" s="3">
        <v>5.6466000000000003</v>
      </c>
      <c r="Q36" s="3">
        <v>18.5672</v>
      </c>
      <c r="R36" s="3">
        <v>2311.3217</v>
      </c>
      <c r="S36" s="27">
        <v>0.96650000000000003</v>
      </c>
      <c r="T36" s="20">
        <v>1.2335</v>
      </c>
      <c r="U36" s="29">
        <v>1440.3397</v>
      </c>
      <c r="V36" s="25"/>
    </row>
    <row r="37" spans="1:22" x14ac:dyDescent="0.3">
      <c r="A37" s="3" t="s">
        <v>100</v>
      </c>
      <c r="B37" s="3" t="s">
        <v>68</v>
      </c>
      <c r="C37" s="3" t="s">
        <v>76</v>
      </c>
      <c r="D37" s="3">
        <v>118084.1776</v>
      </c>
      <c r="E37" s="3">
        <v>25058.1</v>
      </c>
      <c r="F37" s="33">
        <v>0.21220539920000001</v>
      </c>
      <c r="G37" s="33">
        <v>0.1022445971</v>
      </c>
      <c r="H37" s="29">
        <v>12073.4691</v>
      </c>
      <c r="I37" s="5">
        <v>0.94679999999999997</v>
      </c>
      <c r="J37" s="5">
        <v>0.93</v>
      </c>
      <c r="K37" s="4">
        <v>3.6052</v>
      </c>
      <c r="L37" s="27">
        <v>0</v>
      </c>
      <c r="M37" s="3">
        <v>2.0000000000000001E-4</v>
      </c>
      <c r="N37" s="32">
        <v>1.9330000000000001</v>
      </c>
      <c r="O37" s="4">
        <v>25099.758699999998</v>
      </c>
      <c r="P37" s="3">
        <v>5.6466000000000003</v>
      </c>
      <c r="Q37" s="3">
        <v>18.5672</v>
      </c>
      <c r="R37" s="3">
        <v>2320.7021</v>
      </c>
      <c r="S37" s="27">
        <v>0.92030000000000001</v>
      </c>
      <c r="T37" s="20">
        <v>1.2332000000000001</v>
      </c>
      <c r="U37" s="29">
        <v>1446.1853000000001</v>
      </c>
      <c r="V37" s="25"/>
    </row>
    <row r="38" spans="1:22" x14ac:dyDescent="0.3">
      <c r="A38" s="3" t="s">
        <v>101</v>
      </c>
      <c r="B38" s="3" t="s">
        <v>68</v>
      </c>
      <c r="C38" s="3" t="s">
        <v>115</v>
      </c>
      <c r="D38" s="3">
        <v>17741.147000000001</v>
      </c>
      <c r="E38" s="3">
        <v>5537.1710999999996</v>
      </c>
      <c r="F38" s="33">
        <v>0.31210896789999998</v>
      </c>
      <c r="G38" s="33">
        <v>0.17136033489999999</v>
      </c>
      <c r="H38" s="29">
        <v>3040.1289000000002</v>
      </c>
      <c r="I38" s="5">
        <v>0.84470000000000001</v>
      </c>
      <c r="J38" s="5">
        <v>0.81469999999999998</v>
      </c>
      <c r="K38" s="4">
        <v>2.6566999999999998</v>
      </c>
      <c r="L38" s="27">
        <v>5.96E-2</v>
      </c>
      <c r="M38" s="3">
        <v>148.8741</v>
      </c>
      <c r="N38" s="32">
        <v>2.4079999999999999</v>
      </c>
      <c r="O38" s="4">
        <v>6013.0344999999998</v>
      </c>
      <c r="P38" s="3">
        <v>7.5960000000000001</v>
      </c>
      <c r="Q38" s="3">
        <v>12.997</v>
      </c>
      <c r="R38" s="3">
        <v>1886.0818999999999</v>
      </c>
      <c r="S38" s="27">
        <v>0.69699999999999995</v>
      </c>
      <c r="T38" s="20">
        <v>1.8413999999999999</v>
      </c>
      <c r="U38" s="29">
        <v>1834.2293</v>
      </c>
      <c r="V38" s="25"/>
    </row>
    <row r="39" spans="1:22" x14ac:dyDescent="0.3">
      <c r="A39" s="3" t="s">
        <v>101</v>
      </c>
      <c r="B39" s="3" t="s">
        <v>68</v>
      </c>
      <c r="C39" s="3" t="s">
        <v>114</v>
      </c>
      <c r="D39" s="3">
        <v>17741.147000000001</v>
      </c>
      <c r="E39" s="3">
        <v>5472.4786000000004</v>
      </c>
      <c r="F39" s="33">
        <v>0.30846250219999999</v>
      </c>
      <c r="G39" s="33">
        <v>0.168463685</v>
      </c>
      <c r="H39" s="29">
        <v>2988.739</v>
      </c>
      <c r="I39" s="5">
        <v>0.83560000000000001</v>
      </c>
      <c r="J39" s="5">
        <v>0.80589999999999995</v>
      </c>
      <c r="K39" s="4">
        <v>2.6566999999999998</v>
      </c>
      <c r="L39" s="27">
        <v>5.5E-2</v>
      </c>
      <c r="M39" s="3">
        <v>136.72409999999999</v>
      </c>
      <c r="N39" s="32">
        <v>2.3193999999999999</v>
      </c>
      <c r="O39" s="4">
        <v>5760.9333999999999</v>
      </c>
      <c r="P39" s="3">
        <v>7.4466999999999999</v>
      </c>
      <c r="Q39" s="3">
        <v>12.997</v>
      </c>
      <c r="R39" s="3">
        <v>1876.0341000000001</v>
      </c>
      <c r="S39" s="27">
        <v>0.70120000000000005</v>
      </c>
      <c r="T39" s="20">
        <v>1.831</v>
      </c>
      <c r="U39" s="29">
        <v>1828.6532999999999</v>
      </c>
      <c r="V39" s="25"/>
    </row>
    <row r="40" spans="1:22" x14ac:dyDescent="0.3">
      <c r="A40" s="3" t="s">
        <v>101</v>
      </c>
      <c r="B40" s="3" t="s">
        <v>68</v>
      </c>
      <c r="C40" s="3" t="s">
        <v>113</v>
      </c>
      <c r="D40" s="3">
        <v>17741.147000000001</v>
      </c>
      <c r="E40" s="3">
        <v>5472.4786000000004</v>
      </c>
      <c r="F40" s="33">
        <v>0.30846250219999999</v>
      </c>
      <c r="G40" s="33">
        <v>0.168463685</v>
      </c>
      <c r="H40" s="29">
        <v>2988.739</v>
      </c>
      <c r="I40" s="5">
        <v>0.83560000000000001</v>
      </c>
      <c r="J40" s="5">
        <v>0.80589999999999995</v>
      </c>
      <c r="K40" s="4">
        <v>2.6566999999999998</v>
      </c>
      <c r="L40" s="27">
        <v>5.5E-2</v>
      </c>
      <c r="M40" s="3">
        <v>136.72409999999999</v>
      </c>
      <c r="N40" s="32">
        <v>2.3193999999999999</v>
      </c>
      <c r="O40" s="4">
        <v>5760.9333999999999</v>
      </c>
      <c r="P40" s="3">
        <v>7.4466999999999999</v>
      </c>
      <c r="Q40" s="3">
        <v>12.997</v>
      </c>
      <c r="R40" s="3">
        <v>1876.0341000000001</v>
      </c>
      <c r="S40" s="27">
        <v>0.70120000000000005</v>
      </c>
      <c r="T40" s="20">
        <v>1.831</v>
      </c>
      <c r="U40" s="29">
        <v>1828.6532999999999</v>
      </c>
      <c r="V40" s="25"/>
    </row>
    <row r="41" spans="1:22" x14ac:dyDescent="0.3">
      <c r="A41" s="3" t="s">
        <v>101</v>
      </c>
      <c r="B41" s="3" t="s">
        <v>68</v>
      </c>
      <c r="C41" s="3" t="s">
        <v>112</v>
      </c>
      <c r="D41" s="3">
        <v>17740.504300000001</v>
      </c>
      <c r="E41" s="3">
        <v>5445.3647000000001</v>
      </c>
      <c r="F41" s="33">
        <v>0.30694531650000001</v>
      </c>
      <c r="G41" s="33">
        <v>0.17029778910000001</v>
      </c>
      <c r="H41" s="29">
        <v>3021.1686</v>
      </c>
      <c r="I41" s="5">
        <v>0.96989999999999998</v>
      </c>
      <c r="J41" s="5">
        <v>0.96519999999999995</v>
      </c>
      <c r="K41" s="4">
        <v>2.5697000000000001</v>
      </c>
      <c r="L41" s="27">
        <v>6.2399999999999997E-2</v>
      </c>
      <c r="M41" s="3">
        <v>151.39269999999999</v>
      </c>
      <c r="N41" s="32">
        <v>3.9405000000000001</v>
      </c>
      <c r="O41" s="4">
        <v>9552.7006999999994</v>
      </c>
      <c r="P41" s="3">
        <v>8.2753999999999994</v>
      </c>
      <c r="Q41" s="3">
        <v>12.997</v>
      </c>
      <c r="R41" s="3">
        <v>2018.7443000000001</v>
      </c>
      <c r="S41" s="27">
        <v>0.8821</v>
      </c>
      <c r="T41" s="20">
        <v>1.855</v>
      </c>
      <c r="U41" s="29">
        <v>2082.7775000000001</v>
      </c>
      <c r="V41" s="25"/>
    </row>
    <row r="42" spans="1:22" x14ac:dyDescent="0.3">
      <c r="A42" s="3" t="s">
        <v>101</v>
      </c>
      <c r="B42" s="3" t="s">
        <v>68</v>
      </c>
      <c r="C42" s="3" t="s">
        <v>111</v>
      </c>
      <c r="D42" s="3">
        <v>17740.504300000001</v>
      </c>
      <c r="E42" s="3">
        <v>5612.1310999999996</v>
      </c>
      <c r="F42" s="33">
        <v>0.31634563650000003</v>
      </c>
      <c r="G42" s="33">
        <v>0.18234007020000001</v>
      </c>
      <c r="H42" s="29">
        <v>3234.8047999999999</v>
      </c>
      <c r="I42" s="5">
        <v>0.94979999999999998</v>
      </c>
      <c r="J42" s="5">
        <v>0.93740000000000001</v>
      </c>
      <c r="K42" s="4">
        <v>2.5697000000000001</v>
      </c>
      <c r="L42" s="27">
        <v>9.11E-2</v>
      </c>
      <c r="M42" s="3">
        <v>216.78989999999999</v>
      </c>
      <c r="N42" s="32">
        <v>3.1406000000000001</v>
      </c>
      <c r="O42" s="4">
        <v>7466.3976000000002</v>
      </c>
      <c r="P42" s="3">
        <v>7.5555000000000003</v>
      </c>
      <c r="Q42" s="3">
        <v>12.997</v>
      </c>
      <c r="R42" s="3">
        <v>1979.7136</v>
      </c>
      <c r="S42" s="27">
        <v>0.88149999999999995</v>
      </c>
      <c r="T42" s="20">
        <v>1.8109999999999999</v>
      </c>
      <c r="U42" s="29">
        <v>2051.2691</v>
      </c>
      <c r="V42" s="25"/>
    </row>
    <row r="43" spans="1:22" x14ac:dyDescent="0.3">
      <c r="A43" s="3" t="s">
        <v>101</v>
      </c>
      <c r="B43" s="3" t="s">
        <v>68</v>
      </c>
      <c r="C43" s="3" t="s">
        <v>110</v>
      </c>
      <c r="D43" s="3">
        <v>17740.504300000001</v>
      </c>
      <c r="E43" s="3">
        <v>5523.5329000000002</v>
      </c>
      <c r="F43" s="33">
        <v>0.31135151639999997</v>
      </c>
      <c r="G43" s="33">
        <v>0.18324702809999999</v>
      </c>
      <c r="H43" s="29">
        <v>3250.8946999999998</v>
      </c>
      <c r="I43" s="5">
        <v>0.96889999999999998</v>
      </c>
      <c r="J43" s="5">
        <v>0.96089999999999998</v>
      </c>
      <c r="K43" s="4">
        <v>2.5697000000000001</v>
      </c>
      <c r="L43" s="27">
        <v>3.32E-2</v>
      </c>
      <c r="M43" s="3">
        <v>75.547200000000004</v>
      </c>
      <c r="N43" s="32">
        <v>3.4609999999999999</v>
      </c>
      <c r="O43" s="4">
        <v>7865.6145999999999</v>
      </c>
      <c r="P43" s="3">
        <v>7.5175000000000001</v>
      </c>
      <c r="Q43" s="3">
        <v>12.997</v>
      </c>
      <c r="R43" s="3">
        <v>1892.5347999999999</v>
      </c>
      <c r="S43" s="27">
        <v>0.92530000000000001</v>
      </c>
      <c r="T43" s="20">
        <v>1.6942999999999999</v>
      </c>
      <c r="U43" s="29">
        <v>2055.8942999999999</v>
      </c>
      <c r="V43" s="25"/>
    </row>
    <row r="44" spans="1:22" x14ac:dyDescent="0.3">
      <c r="A44" s="3" t="s">
        <v>101</v>
      </c>
      <c r="B44" s="3" t="s">
        <v>68</v>
      </c>
      <c r="C44" s="3" t="s">
        <v>116</v>
      </c>
      <c r="D44" s="3">
        <v>17740.504300000001</v>
      </c>
      <c r="E44" s="3">
        <v>5541.8270000000002</v>
      </c>
      <c r="F44" s="33">
        <v>0.31238272249999999</v>
      </c>
      <c r="G44" s="33">
        <v>0.1782265572</v>
      </c>
      <c r="H44" s="29">
        <v>3161.8290000000002</v>
      </c>
      <c r="I44" s="5">
        <v>0.97699999999999998</v>
      </c>
      <c r="J44" s="5">
        <v>0.97260000000000002</v>
      </c>
      <c r="K44" s="4">
        <v>2.5697000000000001</v>
      </c>
      <c r="L44" s="27">
        <v>1.3299999999999999E-2</v>
      </c>
      <c r="M44" s="3">
        <v>31.792100000000001</v>
      </c>
      <c r="N44" s="32">
        <v>3.2551999999999999</v>
      </c>
      <c r="O44" s="4">
        <v>7747.4621999999999</v>
      </c>
      <c r="P44" s="3">
        <v>7.2389000000000001</v>
      </c>
      <c r="Q44" s="3">
        <v>17.4648</v>
      </c>
      <c r="R44" s="3">
        <v>2667.6538</v>
      </c>
      <c r="S44" s="27">
        <v>0.95230000000000004</v>
      </c>
      <c r="T44" s="20">
        <v>1.7803</v>
      </c>
      <c r="U44" s="29">
        <v>2618.8838000000001</v>
      </c>
      <c r="V44" s="25"/>
    </row>
    <row r="45" spans="1:22" x14ac:dyDescent="0.3">
      <c r="A45" s="3" t="s">
        <v>101</v>
      </c>
      <c r="B45" s="3" t="s">
        <v>68</v>
      </c>
      <c r="C45" s="3" t="s">
        <v>109</v>
      </c>
      <c r="D45" s="3">
        <v>17740.504300000001</v>
      </c>
      <c r="E45" s="3">
        <v>5551.1086999999998</v>
      </c>
      <c r="F45" s="33">
        <v>0.31290591270000001</v>
      </c>
      <c r="G45" s="33">
        <v>0.1795300695</v>
      </c>
      <c r="H45" s="29">
        <v>3184.9539</v>
      </c>
      <c r="I45" s="5">
        <v>0.97240000000000004</v>
      </c>
      <c r="J45" s="5">
        <v>0.96430000000000005</v>
      </c>
      <c r="K45" s="4">
        <v>2.5697000000000001</v>
      </c>
      <c r="L45" s="27">
        <v>6.4999999999999997E-3</v>
      </c>
      <c r="M45" s="3">
        <v>15.606999999999999</v>
      </c>
      <c r="N45" s="32">
        <v>2.9344999999999999</v>
      </c>
      <c r="O45" s="4">
        <v>6943.5351000000001</v>
      </c>
      <c r="P45" s="3">
        <v>6.8543000000000003</v>
      </c>
      <c r="Q45" s="3">
        <v>17.319700000000001</v>
      </c>
      <c r="R45" s="3">
        <v>2630.1462000000001</v>
      </c>
      <c r="S45" s="27">
        <v>0.96509999999999996</v>
      </c>
      <c r="T45" s="20">
        <v>1.7613000000000001</v>
      </c>
      <c r="U45" s="29">
        <v>2607.4856</v>
      </c>
      <c r="V45" s="25"/>
    </row>
    <row r="46" spans="1:22" x14ac:dyDescent="0.3">
      <c r="A46" s="3" t="s">
        <v>101</v>
      </c>
      <c r="B46" s="3" t="s">
        <v>68</v>
      </c>
      <c r="C46" s="3" t="s">
        <v>76</v>
      </c>
      <c r="D46" s="3">
        <v>17740.504300000001</v>
      </c>
      <c r="E46" s="3">
        <v>5474.8594000000003</v>
      </c>
      <c r="F46" s="33">
        <v>0.30860787899999997</v>
      </c>
      <c r="G46" s="33">
        <v>0.17550552629999999</v>
      </c>
      <c r="H46" s="29">
        <v>3113.5565000000001</v>
      </c>
      <c r="I46" s="5">
        <v>0.94910000000000005</v>
      </c>
      <c r="J46" s="5">
        <v>0.9335</v>
      </c>
      <c r="K46" s="4">
        <v>2.5697000000000001</v>
      </c>
      <c r="L46" s="27">
        <v>3.2000000000000002E-3</v>
      </c>
      <c r="M46" s="3">
        <v>7.6047000000000002</v>
      </c>
      <c r="N46" s="32">
        <v>2.4904999999999999</v>
      </c>
      <c r="O46" s="4">
        <v>5881.0439999999999</v>
      </c>
      <c r="P46" s="3">
        <v>6.4583000000000004</v>
      </c>
      <c r="Q46" s="3">
        <v>17.116700000000002</v>
      </c>
      <c r="R46" s="3">
        <v>2594.0284999999999</v>
      </c>
      <c r="S46" s="27">
        <v>0.91810000000000003</v>
      </c>
      <c r="T46" s="20">
        <v>1.7430000000000001</v>
      </c>
      <c r="U46" s="29">
        <v>2504.1151</v>
      </c>
      <c r="V46" s="25"/>
    </row>
    <row r="47" spans="1:22" x14ac:dyDescent="0.3">
      <c r="A47" s="3" t="s">
        <v>102</v>
      </c>
      <c r="B47" s="3" t="s">
        <v>68</v>
      </c>
      <c r="C47" s="3" t="s">
        <v>115</v>
      </c>
      <c r="D47" s="3">
        <v>51040.142800000001</v>
      </c>
      <c r="E47" s="3">
        <v>12447.7646</v>
      </c>
      <c r="F47" s="33">
        <v>0.2438818535</v>
      </c>
      <c r="G47" s="33">
        <v>0.1055188619</v>
      </c>
      <c r="H47" s="29">
        <v>5385.6976999999997</v>
      </c>
      <c r="I47" s="5">
        <v>0.97440000000000004</v>
      </c>
      <c r="J47" s="5">
        <v>0.96660000000000001</v>
      </c>
      <c r="K47" s="4">
        <v>3.0428000000000002</v>
      </c>
      <c r="L47" s="27">
        <v>8.6300000000000002E-2</v>
      </c>
      <c r="M47" s="3">
        <v>610.14329999999995</v>
      </c>
      <c r="N47" s="32">
        <v>3.2825000000000002</v>
      </c>
      <c r="O47" s="4">
        <v>23181.790199999999</v>
      </c>
      <c r="P47" s="3">
        <v>7.5743</v>
      </c>
      <c r="Q47" s="3">
        <v>12.997</v>
      </c>
      <c r="R47" s="3">
        <v>1858.2612999999999</v>
      </c>
      <c r="S47" s="27">
        <v>0.82469999999999999</v>
      </c>
      <c r="T47" s="20">
        <v>1.6014999999999999</v>
      </c>
      <c r="U47" s="29">
        <v>2354.9395</v>
      </c>
      <c r="V47" s="25"/>
    </row>
    <row r="48" spans="1:22" x14ac:dyDescent="0.3">
      <c r="A48" s="3" t="s">
        <v>102</v>
      </c>
      <c r="B48" s="3" t="s">
        <v>68</v>
      </c>
      <c r="C48" s="3" t="s">
        <v>114</v>
      </c>
      <c r="D48" s="3">
        <v>51040.142800000001</v>
      </c>
      <c r="E48" s="3">
        <v>12302.5615</v>
      </c>
      <c r="F48" s="33">
        <v>0.2410369741</v>
      </c>
      <c r="G48" s="33">
        <v>0.1037792134</v>
      </c>
      <c r="H48" s="29">
        <v>5296.9058000000005</v>
      </c>
      <c r="I48" s="5">
        <v>0.97109999999999996</v>
      </c>
      <c r="J48" s="5">
        <v>0.96109999999999995</v>
      </c>
      <c r="K48" s="4">
        <v>3.0428000000000002</v>
      </c>
      <c r="L48" s="27">
        <v>0.08</v>
      </c>
      <c r="M48" s="3">
        <v>560.55799999999999</v>
      </c>
      <c r="N48" s="32">
        <v>3.2172000000000001</v>
      </c>
      <c r="O48" s="4">
        <v>22538.711200000002</v>
      </c>
      <c r="P48" s="3">
        <v>7.4604999999999997</v>
      </c>
      <c r="Q48" s="3">
        <v>12.997</v>
      </c>
      <c r="R48" s="3">
        <v>1843.4177</v>
      </c>
      <c r="S48" s="27">
        <v>0.83260000000000001</v>
      </c>
      <c r="T48" s="20">
        <v>1.5868</v>
      </c>
      <c r="U48" s="29">
        <v>2336.1284999999998</v>
      </c>
      <c r="V48" s="25"/>
    </row>
    <row r="49" spans="1:22" x14ac:dyDescent="0.3">
      <c r="A49" s="3" t="s">
        <v>102</v>
      </c>
      <c r="B49" s="3" t="s">
        <v>68</v>
      </c>
      <c r="C49" s="3" t="s">
        <v>113</v>
      </c>
      <c r="D49" s="3">
        <v>51040.142800000001</v>
      </c>
      <c r="E49" s="3">
        <v>12302.5615</v>
      </c>
      <c r="F49" s="33">
        <v>0.2410369741</v>
      </c>
      <c r="G49" s="33">
        <v>0.1037792134</v>
      </c>
      <c r="H49" s="29">
        <v>5296.9058000000005</v>
      </c>
      <c r="I49" s="5">
        <v>0.97109999999999996</v>
      </c>
      <c r="J49" s="5">
        <v>0.96109999999999995</v>
      </c>
      <c r="K49" s="4">
        <v>3.0428000000000002</v>
      </c>
      <c r="L49" s="27">
        <v>0.08</v>
      </c>
      <c r="M49" s="3">
        <v>560.55799999999999</v>
      </c>
      <c r="N49" s="32">
        <v>3.2172000000000001</v>
      </c>
      <c r="O49" s="4">
        <v>22538.711200000002</v>
      </c>
      <c r="P49" s="3">
        <v>7.4604999999999997</v>
      </c>
      <c r="Q49" s="3">
        <v>12.997</v>
      </c>
      <c r="R49" s="3">
        <v>1843.4177</v>
      </c>
      <c r="S49" s="27">
        <v>0.83260000000000001</v>
      </c>
      <c r="T49" s="20">
        <v>1.5868</v>
      </c>
      <c r="U49" s="29">
        <v>2336.1284999999998</v>
      </c>
      <c r="V49" s="25"/>
    </row>
    <row r="50" spans="1:22" x14ac:dyDescent="0.3">
      <c r="A50" s="3" t="s">
        <v>102</v>
      </c>
      <c r="B50" s="3" t="s">
        <v>68</v>
      </c>
      <c r="C50" s="3" t="s">
        <v>112</v>
      </c>
      <c r="D50" s="3">
        <v>51039.500099999997</v>
      </c>
      <c r="E50" s="3">
        <v>12241.6839</v>
      </c>
      <c r="F50" s="33">
        <v>0.23984725409999999</v>
      </c>
      <c r="G50" s="33">
        <v>0.11121532520000001</v>
      </c>
      <c r="H50" s="29">
        <v>5676.3746000000001</v>
      </c>
      <c r="I50" s="5">
        <v>0.98089999999999999</v>
      </c>
      <c r="J50" s="5">
        <v>0.97460000000000002</v>
      </c>
      <c r="K50" s="4">
        <v>3.0428000000000002</v>
      </c>
      <c r="L50" s="27">
        <v>3.1099999999999999E-2</v>
      </c>
      <c r="M50" s="3">
        <v>204.73099999999999</v>
      </c>
      <c r="N50" s="32">
        <v>3.6852999999999998</v>
      </c>
      <c r="O50" s="4">
        <v>24195.759900000001</v>
      </c>
      <c r="P50" s="3">
        <v>7.5872999999999999</v>
      </c>
      <c r="Q50" s="3">
        <v>12.997</v>
      </c>
      <c r="R50" s="3">
        <v>1900.3269</v>
      </c>
      <c r="S50" s="27">
        <v>0.91620000000000001</v>
      </c>
      <c r="T50" s="20">
        <v>1.4728000000000001</v>
      </c>
      <c r="U50" s="29">
        <v>2189.3166999999999</v>
      </c>
      <c r="V50" s="25"/>
    </row>
    <row r="51" spans="1:22" x14ac:dyDescent="0.3">
      <c r="A51" s="3" t="s">
        <v>102</v>
      </c>
      <c r="B51" s="3" t="s">
        <v>68</v>
      </c>
      <c r="C51" s="3" t="s">
        <v>111</v>
      </c>
      <c r="D51" s="3">
        <v>51039.500099999997</v>
      </c>
      <c r="E51" s="3">
        <v>12616.079599999999</v>
      </c>
      <c r="F51" s="33">
        <v>0.24718266450000001</v>
      </c>
      <c r="G51" s="33">
        <v>0.1210660771</v>
      </c>
      <c r="H51" s="29">
        <v>6179.152</v>
      </c>
      <c r="I51" s="5">
        <v>0.97160000000000002</v>
      </c>
      <c r="J51" s="5">
        <v>0.9647</v>
      </c>
      <c r="K51" s="4">
        <v>3.0428000000000002</v>
      </c>
      <c r="L51" s="27">
        <v>5.8299999999999998E-2</v>
      </c>
      <c r="M51" s="3">
        <v>375.81380000000001</v>
      </c>
      <c r="N51" s="32">
        <v>3.0714999999999999</v>
      </c>
      <c r="O51" s="4">
        <v>19771.4715</v>
      </c>
      <c r="P51" s="3">
        <v>7.1130000000000004</v>
      </c>
      <c r="Q51" s="3">
        <v>12.997</v>
      </c>
      <c r="R51" s="3">
        <v>1863.1668</v>
      </c>
      <c r="S51" s="27">
        <v>0.89100000000000001</v>
      </c>
      <c r="T51" s="20">
        <v>1.4267000000000001</v>
      </c>
      <c r="U51" s="29">
        <v>1853.8003000000001</v>
      </c>
      <c r="V51" s="25"/>
    </row>
    <row r="52" spans="1:22" x14ac:dyDescent="0.3">
      <c r="A52" s="3" t="s">
        <v>102</v>
      </c>
      <c r="B52" s="3" t="s">
        <v>68</v>
      </c>
      <c r="C52" s="3" t="s">
        <v>110</v>
      </c>
      <c r="D52" s="3">
        <v>51039.500099999997</v>
      </c>
      <c r="E52" s="3">
        <v>12417.380499999999</v>
      </c>
      <c r="F52" s="33">
        <v>0.24328961830000001</v>
      </c>
      <c r="G52" s="33">
        <v>0.1223842934</v>
      </c>
      <c r="H52" s="29">
        <v>6246.4331000000002</v>
      </c>
      <c r="I52" s="5">
        <v>0.97499999999999998</v>
      </c>
      <c r="J52" s="5">
        <v>0.96689999999999998</v>
      </c>
      <c r="K52" s="4">
        <v>3.0428000000000002</v>
      </c>
      <c r="L52" s="27">
        <v>9.4000000000000004E-3</v>
      </c>
      <c r="M52" s="3">
        <v>58.603000000000002</v>
      </c>
      <c r="N52" s="32">
        <v>3.0186000000000002</v>
      </c>
      <c r="O52" s="4">
        <v>18627.847399999999</v>
      </c>
      <c r="P52" s="3">
        <v>6.8148999999999997</v>
      </c>
      <c r="Q52" s="3">
        <v>12.997</v>
      </c>
      <c r="R52" s="3">
        <v>1786.1789000000001</v>
      </c>
      <c r="S52" s="27">
        <v>0.93130000000000002</v>
      </c>
      <c r="T52" s="20">
        <v>1.329</v>
      </c>
      <c r="U52" s="29">
        <v>2151.3467000000001</v>
      </c>
      <c r="V52" s="25"/>
    </row>
    <row r="53" spans="1:22" x14ac:dyDescent="0.3">
      <c r="A53" s="3" t="s">
        <v>102</v>
      </c>
      <c r="B53" s="3" t="s">
        <v>68</v>
      </c>
      <c r="C53" s="3" t="s">
        <v>116</v>
      </c>
      <c r="D53" s="3">
        <v>51039.500099999997</v>
      </c>
      <c r="E53" s="3">
        <v>12458.4828</v>
      </c>
      <c r="F53" s="33">
        <v>0.24409492199999999</v>
      </c>
      <c r="G53" s="33">
        <v>0.1199932715</v>
      </c>
      <c r="H53" s="29">
        <v>6124.3964999999998</v>
      </c>
      <c r="I53" s="5">
        <v>0.96750000000000003</v>
      </c>
      <c r="J53" s="5">
        <v>0.95150000000000001</v>
      </c>
      <c r="K53" s="4">
        <v>3.0428000000000002</v>
      </c>
      <c r="L53" s="27">
        <v>1.4E-3</v>
      </c>
      <c r="M53" s="3">
        <v>9.1134000000000004</v>
      </c>
      <c r="N53" s="32">
        <v>2.3534999999999999</v>
      </c>
      <c r="O53" s="4">
        <v>14907.815500000001</v>
      </c>
      <c r="P53" s="3">
        <v>6.1307999999999998</v>
      </c>
      <c r="Q53" s="3">
        <v>18.5672</v>
      </c>
      <c r="R53" s="3">
        <v>2619.1421</v>
      </c>
      <c r="S53" s="27">
        <v>0.95669999999999999</v>
      </c>
      <c r="T53" s="20">
        <v>1.3652</v>
      </c>
      <c r="U53" s="29">
        <v>3071.4529000000002</v>
      </c>
      <c r="V53" s="25"/>
    </row>
    <row r="54" spans="1:22" x14ac:dyDescent="0.3">
      <c r="A54" s="3" t="s">
        <v>102</v>
      </c>
      <c r="B54" s="3" t="s">
        <v>68</v>
      </c>
      <c r="C54" s="3" t="s">
        <v>109</v>
      </c>
      <c r="D54" s="3">
        <v>51039.500099999997</v>
      </c>
      <c r="E54" s="3">
        <v>12479.3387</v>
      </c>
      <c r="F54" s="33">
        <v>0.2445035462</v>
      </c>
      <c r="G54" s="33">
        <v>0.1200886671</v>
      </c>
      <c r="H54" s="29">
        <v>6129.2655000000004</v>
      </c>
      <c r="I54" s="5">
        <v>0.97140000000000004</v>
      </c>
      <c r="J54" s="5">
        <v>0.95779999999999998</v>
      </c>
      <c r="K54" s="4">
        <v>3.0428000000000002</v>
      </c>
      <c r="L54" s="27">
        <v>1.4E-3</v>
      </c>
      <c r="M54" s="3">
        <v>9.1363000000000003</v>
      </c>
      <c r="N54" s="32">
        <v>2.3809999999999998</v>
      </c>
      <c r="O54" s="4">
        <v>15120.0226</v>
      </c>
      <c r="P54" s="3">
        <v>6.1311</v>
      </c>
      <c r="Q54" s="3">
        <v>18.5672</v>
      </c>
      <c r="R54" s="3">
        <v>2625.7527</v>
      </c>
      <c r="S54" s="27">
        <v>0.96450000000000002</v>
      </c>
      <c r="T54" s="20">
        <v>1.3675999999999999</v>
      </c>
      <c r="U54" s="29">
        <v>2982.9531999999999</v>
      </c>
      <c r="V54" s="25"/>
    </row>
    <row r="55" spans="1:22" x14ac:dyDescent="0.3">
      <c r="A55" s="3" t="s">
        <v>102</v>
      </c>
      <c r="B55" s="3" t="s">
        <v>68</v>
      </c>
      <c r="C55" s="3" t="s">
        <v>76</v>
      </c>
      <c r="D55" s="3">
        <v>51039.500099999997</v>
      </c>
      <c r="E55" s="3">
        <v>12307.803900000001</v>
      </c>
      <c r="F55" s="33">
        <v>0.24114272049999999</v>
      </c>
      <c r="G55" s="33">
        <v>0.1164032212</v>
      </c>
      <c r="H55" s="29">
        <v>5941.1621999999998</v>
      </c>
      <c r="I55" s="5">
        <v>0.95389999999999997</v>
      </c>
      <c r="J55" s="5">
        <v>0.93359999999999999</v>
      </c>
      <c r="K55" s="4">
        <v>3.0428000000000002</v>
      </c>
      <c r="L55" s="27">
        <v>8.0000000000000004E-4</v>
      </c>
      <c r="M55" s="3">
        <v>5.5885999999999996</v>
      </c>
      <c r="N55" s="32">
        <v>2.1168</v>
      </c>
      <c r="O55" s="4">
        <v>13477.101199999999</v>
      </c>
      <c r="P55" s="3">
        <v>5.9359000000000002</v>
      </c>
      <c r="Q55" s="3">
        <v>18.5672</v>
      </c>
      <c r="R55" s="3">
        <v>2632.6037000000001</v>
      </c>
      <c r="S55" s="27">
        <v>0.91790000000000005</v>
      </c>
      <c r="T55" s="20">
        <v>1.3623000000000001</v>
      </c>
      <c r="U55" s="29">
        <v>2795.5625</v>
      </c>
      <c r="V55" s="25"/>
    </row>
  </sheetData>
  <autoFilter ref="A1:U55" xr:uid="{00000000-0001-0000-0C00-000000000000}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Purchasing&amp;SCM</vt:lpstr>
      <vt:lpstr>Production</vt:lpstr>
      <vt:lpstr>Sales(Customer)</vt:lpstr>
      <vt:lpstr>Sales (Customer - Product)</vt:lpstr>
      <vt:lpstr>Warehouse(Raw and fin. goods)</vt:lpstr>
      <vt:lpstr>Distributor</vt:lpstr>
      <vt:lpstr>SCM(Inventory)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Frazen Zondervan</dc:creator>
  <cp:lastModifiedBy>Linh Khanh Võ (student)</cp:lastModifiedBy>
  <dcterms:created xsi:type="dcterms:W3CDTF">2021-09-12T17:05:30Z</dcterms:created>
  <dcterms:modified xsi:type="dcterms:W3CDTF">2023-03-12T15:27:31Z</dcterms:modified>
</cp:coreProperties>
</file>