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0" hidden="1">Sheet1!$I$1</definedName>
    <definedName name="_xlchart.1" hidden="1">Sheet1!$I$2:$I$31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D24" i="1"/>
  <c r="D21" i="1"/>
  <c r="D15" i="1"/>
  <c r="D10" i="1"/>
  <c r="C24" i="1"/>
  <c r="C21" i="1"/>
  <c r="C9" i="1"/>
  <c r="B30" i="1"/>
  <c r="B28" i="1"/>
  <c r="B26" i="1"/>
  <c r="B22" i="1"/>
  <c r="B23" i="1"/>
  <c r="B21" i="1"/>
  <c r="B8" i="1"/>
  <c r="C7" i="1"/>
  <c r="D30" i="1"/>
  <c r="D28" i="1"/>
  <c r="D26" i="1"/>
  <c r="D23" i="1"/>
  <c r="D22" i="1"/>
  <c r="D9" i="1"/>
  <c r="D8" i="1"/>
  <c r="D7" i="1"/>
  <c r="D3" i="1"/>
  <c r="D4" i="1"/>
  <c r="D5" i="1"/>
  <c r="D6" i="1"/>
  <c r="D11" i="1"/>
  <c r="D12" i="1"/>
  <c r="D13" i="1"/>
  <c r="D14" i="1"/>
  <c r="D16" i="1"/>
  <c r="D17" i="1"/>
  <c r="D18" i="1"/>
  <c r="D19" i="1"/>
  <c r="D20" i="1"/>
  <c r="D25" i="1"/>
  <c r="D27" i="1"/>
  <c r="D29" i="1"/>
  <c r="D31" i="1"/>
  <c r="D2" i="1"/>
  <c r="C30" i="1"/>
  <c r="C28" i="1"/>
  <c r="C26" i="1"/>
  <c r="C22" i="1"/>
  <c r="C23" i="1"/>
  <c r="C8" i="1"/>
  <c r="C3" i="1"/>
  <c r="C4" i="1"/>
  <c r="C5" i="1"/>
  <c r="C6" i="1"/>
  <c r="C10" i="1"/>
  <c r="C11" i="1"/>
  <c r="C12" i="1"/>
  <c r="C13" i="1"/>
  <c r="C14" i="1"/>
  <c r="C15" i="1"/>
  <c r="C16" i="1"/>
  <c r="C17" i="1"/>
  <c r="C18" i="1"/>
  <c r="C19" i="1"/>
  <c r="C20" i="1"/>
  <c r="C25" i="1"/>
  <c r="C27" i="1"/>
  <c r="C29" i="1"/>
  <c r="C31" i="1"/>
  <c r="C2" i="1"/>
  <c r="B3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4" i="1"/>
  <c r="B25" i="1"/>
  <c r="B27" i="1"/>
  <c r="B29" i="1"/>
  <c r="B31" i="1"/>
  <c r="B2" i="1"/>
  <c r="K14" i="1" l="1"/>
  <c r="L14" i="1" s="1"/>
  <c r="K6" i="1"/>
  <c r="L6" i="1" s="1"/>
  <c r="K22" i="1"/>
  <c r="L22" i="1" s="1"/>
  <c r="K10" i="1"/>
  <c r="L10" i="1" s="1"/>
  <c r="K18" i="1"/>
  <c r="L18" i="1" s="1"/>
  <c r="K26" i="1"/>
  <c r="L26" i="1" s="1"/>
  <c r="K30" i="1"/>
  <c r="L30" i="1" s="1"/>
  <c r="K27" i="1"/>
  <c r="L27" i="1" s="1"/>
  <c r="K29" i="1"/>
  <c r="L29" i="1" s="1"/>
  <c r="K16" i="1"/>
  <c r="L16" i="1" s="1"/>
  <c r="K2" i="1"/>
  <c r="L2" i="1" s="1"/>
  <c r="K5" i="1"/>
  <c r="L5" i="1" s="1"/>
  <c r="K15" i="1"/>
  <c r="L15" i="1" s="1"/>
  <c r="K31" i="1"/>
  <c r="L31" i="1" s="1"/>
  <c r="K4" i="1"/>
  <c r="L4" i="1" s="1"/>
  <c r="K20" i="1"/>
  <c r="L20" i="1" s="1"/>
  <c r="K9" i="1"/>
  <c r="L9" i="1" s="1"/>
  <c r="K7" i="1"/>
  <c r="L7" i="1" s="1"/>
  <c r="K17" i="1"/>
  <c r="L17" i="1" s="1"/>
  <c r="K11" i="1"/>
  <c r="L11" i="1" s="1"/>
  <c r="K3" i="1"/>
  <c r="L3" i="1" s="1"/>
  <c r="K19" i="1"/>
  <c r="L19" i="1" s="1"/>
  <c r="K13" i="1"/>
  <c r="L13" i="1" s="1"/>
  <c r="K8" i="1"/>
  <c r="L8" i="1" s="1"/>
  <c r="K24" i="1"/>
  <c r="L24" i="1" s="1"/>
  <c r="K21" i="1"/>
  <c r="L21" i="1" s="1"/>
  <c r="K23" i="1"/>
  <c r="L23" i="1" s="1"/>
  <c r="K12" i="1"/>
  <c r="L12" i="1" s="1"/>
  <c r="K28" i="1"/>
  <c r="L28" i="1" s="1"/>
  <c r="K25" i="1"/>
  <c r="L25" i="1" s="1"/>
  <c r="M2" i="1" l="1"/>
  <c r="M3" i="1" s="1"/>
</calcChain>
</file>

<file path=xl/sharedStrings.xml><?xml version="1.0" encoding="utf-8"?>
<sst xmlns="http://schemas.openxmlformats.org/spreadsheetml/2006/main" count="102" uniqueCount="45">
  <si>
    <t>8d Qc 4d</t>
  </si>
  <si>
    <t>3s Kh 6s</t>
  </si>
  <si>
    <t>6h Ac Jh</t>
  </si>
  <si>
    <t>9c Ah 5d</t>
  </si>
  <si>
    <t>8h Ad 3s</t>
  </si>
  <si>
    <t>Ks 10c 8c</t>
  </si>
  <si>
    <t>10d 2s 6h</t>
  </si>
  <si>
    <t>2h 10s 8d</t>
  </si>
  <si>
    <t>8h 2d 10c</t>
  </si>
  <si>
    <t>9c 3c 2d</t>
  </si>
  <si>
    <t>5h 5c Qs</t>
  </si>
  <si>
    <t>2h Ks 7h</t>
  </si>
  <si>
    <t>Qd 7s 8h</t>
  </si>
  <si>
    <t>Ad 5d 10s</t>
  </si>
  <si>
    <t>3h Kh 9h</t>
  </si>
  <si>
    <t>Ad 4h Kc</t>
  </si>
  <si>
    <t>6h Ah Jh</t>
  </si>
  <si>
    <t>Js 4h Kh</t>
  </si>
  <si>
    <t>3s 7s 6c</t>
  </si>
  <si>
    <t>10s 10c 6h</t>
  </si>
  <si>
    <t>10c 5s 9s</t>
  </si>
  <si>
    <t>10d 3s Ah</t>
  </si>
  <si>
    <t>5h 10h 10d</t>
  </si>
  <si>
    <t>5h 2c Kc</t>
  </si>
  <si>
    <t>10c Kh Jd</t>
  </si>
  <si>
    <t>Qs 4h 2s</t>
  </si>
  <si>
    <t>10h As 9h</t>
  </si>
  <si>
    <t>4s 6h 9d</t>
  </si>
  <si>
    <t>10d Kh Qc</t>
  </si>
  <si>
    <t>4h Js 2h</t>
  </si>
  <si>
    <t xml:space="preserve">Original result from Udacity Quiz </t>
  </si>
  <si>
    <t>1st card</t>
  </si>
  <si>
    <t>2nd card</t>
  </si>
  <si>
    <t>3rd card</t>
  </si>
  <si>
    <t>8</t>
  </si>
  <si>
    <t>4</t>
  </si>
  <si>
    <t>3</t>
  </si>
  <si>
    <t>6</t>
  </si>
  <si>
    <t>9</t>
  </si>
  <si>
    <t>5</t>
  </si>
  <si>
    <t>10</t>
  </si>
  <si>
    <t>2</t>
  </si>
  <si>
    <t>7</t>
  </si>
  <si>
    <t>Sum</t>
  </si>
  <si>
    <t>Sorted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</si>
</sst>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Three-Card Histogram (n=30)</a:t>
            </a:r>
          </a:p>
        </cx:rich>
      </cx:tx>
    </cx:title>
    <cx:plotArea>
      <cx:plotAreaRegion>
        <cx:series layoutId="clusteredColumn" uniqueId="{F4C0EDAB-C7C8-4EEF-BE43-5E35EEBA468C}">
          <cx:tx>
            <cx:txData>
              <cx:f>_xlchart.0</cx:f>
              <cx:v>Sum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majorTickMarks type="cross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</xdr:colOff>
      <xdr:row>9</xdr:row>
      <xdr:rowOff>104775</xdr:rowOff>
    </xdr:from>
    <xdr:to>
      <xdr:col>8</xdr:col>
      <xdr:colOff>414339</xdr:colOff>
      <xdr:row>24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K34" sqref="K34"/>
    </sheetView>
  </sheetViews>
  <sheetFormatPr defaultRowHeight="14.25" x14ac:dyDescent="0.45"/>
  <cols>
    <col min="1" max="1" width="27.33203125" bestFit="1" customWidth="1"/>
  </cols>
  <sheetData>
    <row r="1" spans="1:13" x14ac:dyDescent="0.45">
      <c r="A1" t="s">
        <v>30</v>
      </c>
      <c r="B1" t="s">
        <v>31</v>
      </c>
      <c r="C1" t="s">
        <v>32</v>
      </c>
      <c r="D1" t="s">
        <v>33</v>
      </c>
      <c r="F1" t="s">
        <v>31</v>
      </c>
      <c r="G1" t="s">
        <v>32</v>
      </c>
      <c r="H1" t="s">
        <v>33</v>
      </c>
      <c r="I1" t="s">
        <v>43</v>
      </c>
      <c r="J1" t="s">
        <v>44</v>
      </c>
    </row>
    <row r="2" spans="1:13" x14ac:dyDescent="0.45">
      <c r="A2" t="s">
        <v>0</v>
      </c>
      <c r="B2" t="str">
        <f>LEFT(A2,1)</f>
        <v>8</v>
      </c>
      <c r="C2" t="str">
        <f>MID(A2, 4, 1)</f>
        <v>Q</v>
      </c>
      <c r="D2" t="str">
        <f>MID(A2, 7,1)</f>
        <v>4</v>
      </c>
      <c r="F2" s="1" t="s">
        <v>34</v>
      </c>
      <c r="G2" s="1">
        <v>10</v>
      </c>
      <c r="H2" s="1" t="s">
        <v>35</v>
      </c>
      <c r="I2">
        <f t="shared" ref="I2:I31" si="0">F2+G2+H2</f>
        <v>22</v>
      </c>
      <c r="J2" s="2">
        <v>12</v>
      </c>
      <c r="K2">
        <f t="shared" ref="K2:K31" si="1">I2-$I$33</f>
        <v>2.129999999999999</v>
      </c>
      <c r="L2">
        <f t="shared" ref="L2:L31" si="2">K2^2</f>
        <v>4.5368999999999957</v>
      </c>
      <c r="M2">
        <f>AVERAGE(L2:L31)</f>
        <v>22.448899999999995</v>
      </c>
    </row>
    <row r="3" spans="1:13" x14ac:dyDescent="0.45">
      <c r="A3" t="s">
        <v>1</v>
      </c>
      <c r="B3" t="str">
        <f t="shared" ref="B3:B31" si="3">LEFT(A3,1)</f>
        <v>3</v>
      </c>
      <c r="C3" t="str">
        <f t="shared" ref="C3:C31" si="4">MID(A3, 4, 1)</f>
        <v>K</v>
      </c>
      <c r="D3" t="str">
        <f t="shared" ref="D3:D31" si="5">MID(A3, 7,1)</f>
        <v>6</v>
      </c>
      <c r="F3" s="1" t="s">
        <v>36</v>
      </c>
      <c r="G3" s="1">
        <v>10</v>
      </c>
      <c r="H3" s="1" t="s">
        <v>37</v>
      </c>
      <c r="I3">
        <f t="shared" si="0"/>
        <v>19</v>
      </c>
      <c r="J3" s="2">
        <v>14</v>
      </c>
      <c r="K3">
        <f t="shared" si="1"/>
        <v>-0.87000000000000099</v>
      </c>
      <c r="L3">
        <f t="shared" si="2"/>
        <v>0.75690000000000168</v>
      </c>
      <c r="M3">
        <f>SQRT(M2)</f>
        <v>4.7380270155413839</v>
      </c>
    </row>
    <row r="4" spans="1:13" x14ac:dyDescent="0.45">
      <c r="A4" t="s">
        <v>2</v>
      </c>
      <c r="B4" t="str">
        <f t="shared" si="3"/>
        <v>6</v>
      </c>
      <c r="C4" t="str">
        <f t="shared" si="4"/>
        <v>A</v>
      </c>
      <c r="D4" t="str">
        <f t="shared" si="5"/>
        <v>J</v>
      </c>
      <c r="F4" s="1" t="s">
        <v>37</v>
      </c>
      <c r="G4" s="1">
        <v>1</v>
      </c>
      <c r="H4" s="1">
        <v>10</v>
      </c>
      <c r="I4">
        <f t="shared" si="0"/>
        <v>17</v>
      </c>
      <c r="J4" s="2">
        <v>14</v>
      </c>
      <c r="K4">
        <f t="shared" si="1"/>
        <v>-2.870000000000001</v>
      </c>
      <c r="L4">
        <f t="shared" si="2"/>
        <v>8.2369000000000057</v>
      </c>
    </row>
    <row r="5" spans="1:13" x14ac:dyDescent="0.45">
      <c r="A5" t="s">
        <v>3</v>
      </c>
      <c r="B5" t="str">
        <f t="shared" si="3"/>
        <v>9</v>
      </c>
      <c r="C5" t="str">
        <f t="shared" si="4"/>
        <v>A</v>
      </c>
      <c r="D5" t="str">
        <f t="shared" si="5"/>
        <v>5</v>
      </c>
      <c r="F5" s="1" t="s">
        <v>38</v>
      </c>
      <c r="G5" s="1">
        <v>1</v>
      </c>
      <c r="H5" s="1" t="s">
        <v>39</v>
      </c>
      <c r="I5">
        <f t="shared" si="0"/>
        <v>15</v>
      </c>
      <c r="J5" s="2">
        <v>15</v>
      </c>
      <c r="K5">
        <f t="shared" si="1"/>
        <v>-4.870000000000001</v>
      </c>
      <c r="L5">
        <f t="shared" si="2"/>
        <v>23.71690000000001</v>
      </c>
    </row>
    <row r="6" spans="1:13" x14ac:dyDescent="0.45">
      <c r="A6" t="s">
        <v>4</v>
      </c>
      <c r="B6" t="str">
        <f t="shared" si="3"/>
        <v>8</v>
      </c>
      <c r="C6" t="str">
        <f t="shared" si="4"/>
        <v>A</v>
      </c>
      <c r="D6" t="str">
        <f t="shared" si="5"/>
        <v>3</v>
      </c>
      <c r="F6" s="1" t="s">
        <v>34</v>
      </c>
      <c r="G6" s="1">
        <v>1</v>
      </c>
      <c r="H6" s="1" t="s">
        <v>36</v>
      </c>
      <c r="I6">
        <f t="shared" si="0"/>
        <v>12</v>
      </c>
      <c r="J6" s="2">
        <v>15</v>
      </c>
      <c r="K6">
        <f t="shared" si="1"/>
        <v>-7.870000000000001</v>
      </c>
      <c r="L6">
        <f t="shared" si="2"/>
        <v>61.936900000000016</v>
      </c>
    </row>
    <row r="7" spans="1:13" x14ac:dyDescent="0.45">
      <c r="A7" t="s">
        <v>5</v>
      </c>
      <c r="B7" t="str">
        <f t="shared" si="3"/>
        <v>K</v>
      </c>
      <c r="C7" t="str">
        <f>MID(A7, 4, 2)</f>
        <v>10</v>
      </c>
      <c r="D7" t="str">
        <f>MID(A7, 8,1)</f>
        <v>8</v>
      </c>
      <c r="F7" s="1">
        <v>10</v>
      </c>
      <c r="G7" s="1" t="s">
        <v>40</v>
      </c>
      <c r="H7" s="1" t="s">
        <v>34</v>
      </c>
      <c r="I7">
        <f t="shared" si="0"/>
        <v>28</v>
      </c>
      <c r="J7" s="2">
        <v>16</v>
      </c>
      <c r="K7">
        <f t="shared" si="1"/>
        <v>8.129999999999999</v>
      </c>
      <c r="L7">
        <f t="shared" si="2"/>
        <v>66.096899999999991</v>
      </c>
    </row>
    <row r="8" spans="1:13" x14ac:dyDescent="0.45">
      <c r="A8" t="s">
        <v>6</v>
      </c>
      <c r="B8" t="str">
        <f>LEFT(A8,2)</f>
        <v>10</v>
      </c>
      <c r="C8" t="str">
        <f>MID(A8, 5, 1)</f>
        <v>2</v>
      </c>
      <c r="D8" t="str">
        <f>MID(A8, 8,1)</f>
        <v>6</v>
      </c>
      <c r="F8" s="1" t="s">
        <v>40</v>
      </c>
      <c r="G8" s="1" t="s">
        <v>41</v>
      </c>
      <c r="H8" s="1" t="s">
        <v>37</v>
      </c>
      <c r="I8">
        <f t="shared" si="0"/>
        <v>18</v>
      </c>
      <c r="J8" s="2">
        <v>16</v>
      </c>
      <c r="K8">
        <f t="shared" si="1"/>
        <v>-1.870000000000001</v>
      </c>
      <c r="L8">
        <f t="shared" si="2"/>
        <v>3.4969000000000037</v>
      </c>
    </row>
    <row r="9" spans="1:13" x14ac:dyDescent="0.45">
      <c r="A9" t="s">
        <v>7</v>
      </c>
      <c r="B9" t="str">
        <f t="shared" si="3"/>
        <v>2</v>
      </c>
      <c r="C9" t="str">
        <f>MID(A9, 4, 2)</f>
        <v>10</v>
      </c>
      <c r="D9" t="str">
        <f>MID(A9, 8,1)</f>
        <v>8</v>
      </c>
      <c r="F9" s="1" t="s">
        <v>41</v>
      </c>
      <c r="G9" s="1" t="s">
        <v>40</v>
      </c>
      <c r="H9" s="1" t="s">
        <v>34</v>
      </c>
      <c r="I9">
        <f t="shared" si="0"/>
        <v>20</v>
      </c>
      <c r="J9" s="4">
        <v>16</v>
      </c>
      <c r="K9">
        <f t="shared" si="1"/>
        <v>0.12999999999999901</v>
      </c>
      <c r="L9">
        <f t="shared" si="2"/>
        <v>1.6899999999999742E-2</v>
      </c>
    </row>
    <row r="10" spans="1:13" x14ac:dyDescent="0.45">
      <c r="A10" t="s">
        <v>8</v>
      </c>
      <c r="B10" t="str">
        <f t="shared" si="3"/>
        <v>8</v>
      </c>
      <c r="C10" t="str">
        <f t="shared" si="4"/>
        <v>2</v>
      </c>
      <c r="D10" t="str">
        <f>MID(A10, 7,2)</f>
        <v>10</v>
      </c>
      <c r="F10" s="1" t="s">
        <v>34</v>
      </c>
      <c r="G10" s="1" t="s">
        <v>41</v>
      </c>
      <c r="H10" s="1" t="s">
        <v>40</v>
      </c>
      <c r="I10">
        <f t="shared" si="0"/>
        <v>20</v>
      </c>
      <c r="J10" s="3">
        <v>16</v>
      </c>
      <c r="K10">
        <f t="shared" si="1"/>
        <v>0.12999999999999901</v>
      </c>
      <c r="L10">
        <f t="shared" si="2"/>
        <v>1.6899999999999742E-2</v>
      </c>
    </row>
    <row r="11" spans="1:13" x14ac:dyDescent="0.45">
      <c r="A11" t="s">
        <v>9</v>
      </c>
      <c r="B11" t="str">
        <f t="shared" si="3"/>
        <v>9</v>
      </c>
      <c r="C11" t="str">
        <f t="shared" si="4"/>
        <v>3</v>
      </c>
      <c r="D11" t="str">
        <f t="shared" si="5"/>
        <v>2</v>
      </c>
      <c r="F11" s="1" t="s">
        <v>38</v>
      </c>
      <c r="G11" s="1" t="s">
        <v>36</v>
      </c>
      <c r="H11" s="1" t="s">
        <v>41</v>
      </c>
      <c r="I11">
        <f t="shared" si="0"/>
        <v>14</v>
      </c>
      <c r="J11" s="3">
        <v>17</v>
      </c>
      <c r="K11">
        <f t="shared" si="1"/>
        <v>-5.870000000000001</v>
      </c>
      <c r="L11">
        <f t="shared" si="2"/>
        <v>34.456900000000012</v>
      </c>
    </row>
    <row r="12" spans="1:13" x14ac:dyDescent="0.45">
      <c r="A12" t="s">
        <v>10</v>
      </c>
      <c r="B12" t="str">
        <f t="shared" si="3"/>
        <v>5</v>
      </c>
      <c r="C12" t="str">
        <f t="shared" si="4"/>
        <v>5</v>
      </c>
      <c r="D12" t="str">
        <f t="shared" si="5"/>
        <v>Q</v>
      </c>
      <c r="F12" s="1" t="s">
        <v>39</v>
      </c>
      <c r="G12" s="1" t="s">
        <v>39</v>
      </c>
      <c r="H12" s="1">
        <v>10</v>
      </c>
      <c r="I12">
        <f t="shared" si="0"/>
        <v>20</v>
      </c>
      <c r="J12" s="3">
        <v>17</v>
      </c>
      <c r="K12">
        <f t="shared" si="1"/>
        <v>0.12999999999999901</v>
      </c>
      <c r="L12">
        <f t="shared" si="2"/>
        <v>1.6899999999999742E-2</v>
      </c>
    </row>
    <row r="13" spans="1:13" x14ac:dyDescent="0.45">
      <c r="A13" t="s">
        <v>11</v>
      </c>
      <c r="B13" t="str">
        <f t="shared" si="3"/>
        <v>2</v>
      </c>
      <c r="C13" t="str">
        <f t="shared" si="4"/>
        <v>K</v>
      </c>
      <c r="D13" t="str">
        <f t="shared" si="5"/>
        <v>7</v>
      </c>
      <c r="F13" s="1" t="s">
        <v>41</v>
      </c>
      <c r="G13" s="1">
        <v>10</v>
      </c>
      <c r="H13" s="1" t="s">
        <v>42</v>
      </c>
      <c r="I13">
        <f t="shared" si="0"/>
        <v>19</v>
      </c>
      <c r="J13" s="3">
        <v>17</v>
      </c>
      <c r="K13">
        <f t="shared" si="1"/>
        <v>-0.87000000000000099</v>
      </c>
      <c r="L13">
        <f t="shared" si="2"/>
        <v>0.75690000000000168</v>
      </c>
    </row>
    <row r="14" spans="1:13" x14ac:dyDescent="0.45">
      <c r="A14" t="s">
        <v>12</v>
      </c>
      <c r="B14" t="str">
        <f t="shared" si="3"/>
        <v>Q</v>
      </c>
      <c r="C14" t="str">
        <f t="shared" si="4"/>
        <v>7</v>
      </c>
      <c r="D14" t="str">
        <f t="shared" si="5"/>
        <v>8</v>
      </c>
      <c r="F14" s="1">
        <v>10</v>
      </c>
      <c r="G14" s="1" t="s">
        <v>42</v>
      </c>
      <c r="H14" s="1" t="s">
        <v>34</v>
      </c>
      <c r="I14">
        <f t="shared" si="0"/>
        <v>25</v>
      </c>
      <c r="J14" s="3">
        <v>18</v>
      </c>
      <c r="K14">
        <f t="shared" si="1"/>
        <v>5.129999999999999</v>
      </c>
      <c r="L14">
        <f t="shared" si="2"/>
        <v>26.31689999999999</v>
      </c>
    </row>
    <row r="15" spans="1:13" x14ac:dyDescent="0.45">
      <c r="A15" t="s">
        <v>13</v>
      </c>
      <c r="B15" t="str">
        <f t="shared" si="3"/>
        <v>A</v>
      </c>
      <c r="C15" t="str">
        <f t="shared" si="4"/>
        <v>5</v>
      </c>
      <c r="D15" t="str">
        <f>MID(A15, 7,2)</f>
        <v>10</v>
      </c>
      <c r="F15" s="1">
        <v>1</v>
      </c>
      <c r="G15" s="1" t="s">
        <v>39</v>
      </c>
      <c r="H15" s="1" t="s">
        <v>40</v>
      </c>
      <c r="I15">
        <f t="shared" si="0"/>
        <v>16</v>
      </c>
      <c r="J15" s="3">
        <v>19</v>
      </c>
      <c r="K15">
        <f t="shared" si="1"/>
        <v>-3.870000000000001</v>
      </c>
      <c r="L15">
        <f t="shared" si="2"/>
        <v>14.976900000000008</v>
      </c>
    </row>
    <row r="16" spans="1:13" x14ac:dyDescent="0.45">
      <c r="A16" t="s">
        <v>14</v>
      </c>
      <c r="B16" t="str">
        <f t="shared" si="3"/>
        <v>3</v>
      </c>
      <c r="C16" t="str">
        <f t="shared" si="4"/>
        <v>K</v>
      </c>
      <c r="D16" t="str">
        <f t="shared" si="5"/>
        <v>9</v>
      </c>
      <c r="F16" s="1" t="s">
        <v>36</v>
      </c>
      <c r="G16" s="1">
        <v>10</v>
      </c>
      <c r="H16" s="1" t="s">
        <v>38</v>
      </c>
      <c r="I16">
        <f t="shared" si="0"/>
        <v>22</v>
      </c>
      <c r="J16" s="3">
        <v>19</v>
      </c>
      <c r="K16">
        <f t="shared" si="1"/>
        <v>2.129999999999999</v>
      </c>
      <c r="L16">
        <f t="shared" si="2"/>
        <v>4.5368999999999957</v>
      </c>
    </row>
    <row r="17" spans="1:12" x14ac:dyDescent="0.45">
      <c r="A17" t="s">
        <v>15</v>
      </c>
      <c r="B17" t="str">
        <f t="shared" si="3"/>
        <v>A</v>
      </c>
      <c r="C17" t="str">
        <f t="shared" si="4"/>
        <v>4</v>
      </c>
      <c r="D17" t="str">
        <f t="shared" si="5"/>
        <v>K</v>
      </c>
      <c r="F17" s="1">
        <v>1</v>
      </c>
      <c r="G17" s="1" t="s">
        <v>35</v>
      </c>
      <c r="H17" s="1">
        <v>10</v>
      </c>
      <c r="I17">
        <f t="shared" si="0"/>
        <v>15</v>
      </c>
      <c r="J17">
        <v>19</v>
      </c>
      <c r="K17">
        <f t="shared" si="1"/>
        <v>-4.870000000000001</v>
      </c>
      <c r="L17">
        <f t="shared" si="2"/>
        <v>23.71690000000001</v>
      </c>
    </row>
    <row r="18" spans="1:12" x14ac:dyDescent="0.45">
      <c r="A18" t="s">
        <v>16</v>
      </c>
      <c r="B18" t="str">
        <f t="shared" si="3"/>
        <v>6</v>
      </c>
      <c r="C18" t="str">
        <f t="shared" si="4"/>
        <v>A</v>
      </c>
      <c r="D18" t="str">
        <f t="shared" si="5"/>
        <v>J</v>
      </c>
      <c r="F18" s="1" t="s">
        <v>37</v>
      </c>
      <c r="G18" s="1">
        <v>1</v>
      </c>
      <c r="H18" s="1">
        <v>10</v>
      </c>
      <c r="I18">
        <f t="shared" si="0"/>
        <v>17</v>
      </c>
      <c r="J18">
        <v>20</v>
      </c>
      <c r="K18">
        <f t="shared" si="1"/>
        <v>-2.870000000000001</v>
      </c>
      <c r="L18">
        <f t="shared" si="2"/>
        <v>8.2369000000000057</v>
      </c>
    </row>
    <row r="19" spans="1:12" x14ac:dyDescent="0.45">
      <c r="A19" t="s">
        <v>17</v>
      </c>
      <c r="B19" t="str">
        <f t="shared" si="3"/>
        <v>J</v>
      </c>
      <c r="C19" t="str">
        <f t="shared" si="4"/>
        <v>4</v>
      </c>
      <c r="D19" t="str">
        <f t="shared" si="5"/>
        <v>K</v>
      </c>
      <c r="F19" s="1">
        <v>10</v>
      </c>
      <c r="G19" s="1" t="s">
        <v>35</v>
      </c>
      <c r="H19" s="1">
        <v>10</v>
      </c>
      <c r="I19">
        <f t="shared" si="0"/>
        <v>24</v>
      </c>
      <c r="J19">
        <v>20</v>
      </c>
      <c r="K19">
        <f t="shared" si="1"/>
        <v>4.129999999999999</v>
      </c>
      <c r="L19">
        <f t="shared" si="2"/>
        <v>17.056899999999992</v>
      </c>
    </row>
    <row r="20" spans="1:12" x14ac:dyDescent="0.45">
      <c r="A20" t="s">
        <v>18</v>
      </c>
      <c r="B20" t="str">
        <f t="shared" si="3"/>
        <v>3</v>
      </c>
      <c r="C20" t="str">
        <f t="shared" si="4"/>
        <v>7</v>
      </c>
      <c r="D20" t="str">
        <f t="shared" si="5"/>
        <v>6</v>
      </c>
      <c r="F20" s="1" t="s">
        <v>36</v>
      </c>
      <c r="G20" s="1" t="s">
        <v>42</v>
      </c>
      <c r="H20" s="1" t="s">
        <v>37</v>
      </c>
      <c r="I20">
        <f t="shared" si="0"/>
        <v>16</v>
      </c>
      <c r="J20">
        <v>20</v>
      </c>
      <c r="K20">
        <f t="shared" si="1"/>
        <v>-3.870000000000001</v>
      </c>
      <c r="L20">
        <f t="shared" si="2"/>
        <v>14.976900000000008</v>
      </c>
    </row>
    <row r="21" spans="1:12" x14ac:dyDescent="0.45">
      <c r="A21" t="s">
        <v>19</v>
      </c>
      <c r="B21" t="str">
        <f>LEFT(A21,2)</f>
        <v>10</v>
      </c>
      <c r="C21" t="str">
        <f>MID(A21, 5, 2)</f>
        <v>10</v>
      </c>
      <c r="D21" t="str">
        <f>MID(A21, 9,1)</f>
        <v>6</v>
      </c>
      <c r="F21" s="1" t="s">
        <v>40</v>
      </c>
      <c r="G21" s="1" t="s">
        <v>40</v>
      </c>
      <c r="H21" s="1" t="s">
        <v>37</v>
      </c>
      <c r="I21">
        <f t="shared" si="0"/>
        <v>26</v>
      </c>
      <c r="J21">
        <v>20</v>
      </c>
      <c r="K21">
        <f t="shared" si="1"/>
        <v>6.129999999999999</v>
      </c>
      <c r="L21">
        <f t="shared" si="2"/>
        <v>37.576899999999988</v>
      </c>
    </row>
    <row r="22" spans="1:12" x14ac:dyDescent="0.45">
      <c r="A22" t="s">
        <v>20</v>
      </c>
      <c r="B22" t="str">
        <f t="shared" ref="B22:B23" si="6">LEFT(A22,2)</f>
        <v>10</v>
      </c>
      <c r="C22" t="str">
        <f t="shared" ref="C22:C23" si="7">MID(A22, 5, 1)</f>
        <v>5</v>
      </c>
      <c r="D22" t="str">
        <f>MID(A22, 8,1)</f>
        <v>9</v>
      </c>
      <c r="F22" s="1" t="s">
        <v>40</v>
      </c>
      <c r="G22" s="1" t="s">
        <v>39</v>
      </c>
      <c r="H22" s="1" t="s">
        <v>38</v>
      </c>
      <c r="I22">
        <f t="shared" si="0"/>
        <v>24</v>
      </c>
      <c r="J22">
        <v>22</v>
      </c>
      <c r="K22">
        <f t="shared" si="1"/>
        <v>4.129999999999999</v>
      </c>
      <c r="L22">
        <f t="shared" si="2"/>
        <v>17.056899999999992</v>
      </c>
    </row>
    <row r="23" spans="1:12" x14ac:dyDescent="0.45">
      <c r="A23" t="s">
        <v>21</v>
      </c>
      <c r="B23" t="str">
        <f t="shared" si="6"/>
        <v>10</v>
      </c>
      <c r="C23" t="str">
        <f t="shared" si="7"/>
        <v>3</v>
      </c>
      <c r="D23" t="str">
        <f>MID(A23, 8,1)</f>
        <v>A</v>
      </c>
      <c r="F23" s="1" t="s">
        <v>40</v>
      </c>
      <c r="G23" s="1" t="s">
        <v>36</v>
      </c>
      <c r="H23" s="1">
        <v>1</v>
      </c>
      <c r="I23">
        <f t="shared" si="0"/>
        <v>14</v>
      </c>
      <c r="J23">
        <v>22</v>
      </c>
      <c r="K23">
        <f t="shared" si="1"/>
        <v>-5.870000000000001</v>
      </c>
      <c r="L23">
        <f t="shared" si="2"/>
        <v>34.456900000000012</v>
      </c>
    </row>
    <row r="24" spans="1:12" x14ac:dyDescent="0.45">
      <c r="A24" t="s">
        <v>22</v>
      </c>
      <c r="B24" t="str">
        <f t="shared" si="3"/>
        <v>5</v>
      </c>
      <c r="C24" t="str">
        <f>MID(A24, 4, 2)</f>
        <v>10</v>
      </c>
      <c r="D24" t="str">
        <f>MID(A24, 8, 2)</f>
        <v>10</v>
      </c>
      <c r="F24" s="1" t="s">
        <v>39</v>
      </c>
      <c r="G24" s="1" t="s">
        <v>40</v>
      </c>
      <c r="H24" s="1" t="s">
        <v>40</v>
      </c>
      <c r="I24">
        <f t="shared" si="0"/>
        <v>25</v>
      </c>
      <c r="J24" s="4">
        <v>24</v>
      </c>
      <c r="K24">
        <f t="shared" si="1"/>
        <v>5.129999999999999</v>
      </c>
      <c r="L24">
        <f t="shared" si="2"/>
        <v>26.31689999999999</v>
      </c>
    </row>
    <row r="25" spans="1:12" x14ac:dyDescent="0.45">
      <c r="A25" t="s">
        <v>23</v>
      </c>
      <c r="B25" t="str">
        <f t="shared" si="3"/>
        <v>5</v>
      </c>
      <c r="C25" t="str">
        <f t="shared" si="4"/>
        <v>2</v>
      </c>
      <c r="D25" t="str">
        <f t="shared" si="5"/>
        <v>K</v>
      </c>
      <c r="F25" s="1" t="s">
        <v>39</v>
      </c>
      <c r="G25" s="1" t="s">
        <v>41</v>
      </c>
      <c r="H25" s="1">
        <v>10</v>
      </c>
      <c r="I25">
        <f t="shared" si="0"/>
        <v>17</v>
      </c>
      <c r="J25">
        <v>24</v>
      </c>
      <c r="K25">
        <f t="shared" si="1"/>
        <v>-2.870000000000001</v>
      </c>
      <c r="L25">
        <f t="shared" si="2"/>
        <v>8.2369000000000057</v>
      </c>
    </row>
    <row r="26" spans="1:12" x14ac:dyDescent="0.45">
      <c r="A26" t="s">
        <v>24</v>
      </c>
      <c r="B26" t="str">
        <f t="shared" ref="B26" si="8">LEFT(A26,2)</f>
        <v>10</v>
      </c>
      <c r="C26" t="str">
        <f t="shared" ref="C26" si="9">MID(A26, 5, 1)</f>
        <v>K</v>
      </c>
      <c r="D26" t="str">
        <f>MID(A26, 8,1)</f>
        <v>J</v>
      </c>
      <c r="F26" s="1" t="s">
        <v>40</v>
      </c>
      <c r="G26" s="1">
        <v>10</v>
      </c>
      <c r="H26" s="1">
        <v>10</v>
      </c>
      <c r="I26">
        <f t="shared" si="0"/>
        <v>30</v>
      </c>
      <c r="J26">
        <v>25</v>
      </c>
      <c r="K26">
        <f t="shared" si="1"/>
        <v>10.129999999999999</v>
      </c>
      <c r="L26">
        <f t="shared" si="2"/>
        <v>102.61689999999999</v>
      </c>
    </row>
    <row r="27" spans="1:12" x14ac:dyDescent="0.45">
      <c r="A27" t="s">
        <v>25</v>
      </c>
      <c r="B27" t="str">
        <f t="shared" si="3"/>
        <v>Q</v>
      </c>
      <c r="C27" t="str">
        <f t="shared" si="4"/>
        <v>4</v>
      </c>
      <c r="D27" t="str">
        <f t="shared" si="5"/>
        <v>2</v>
      </c>
      <c r="F27" s="1">
        <v>10</v>
      </c>
      <c r="G27" s="1" t="s">
        <v>35</v>
      </c>
      <c r="H27" s="1" t="s">
        <v>41</v>
      </c>
      <c r="I27">
        <f t="shared" si="0"/>
        <v>16</v>
      </c>
      <c r="J27">
        <v>25</v>
      </c>
      <c r="K27">
        <f t="shared" si="1"/>
        <v>-3.870000000000001</v>
      </c>
      <c r="L27">
        <f t="shared" si="2"/>
        <v>14.976900000000008</v>
      </c>
    </row>
    <row r="28" spans="1:12" x14ac:dyDescent="0.45">
      <c r="A28" t="s">
        <v>26</v>
      </c>
      <c r="B28" t="str">
        <f t="shared" ref="B28" si="10">LEFT(A28,2)</f>
        <v>10</v>
      </c>
      <c r="C28" t="str">
        <f t="shared" ref="C28" si="11">MID(A28, 5, 1)</f>
        <v>A</v>
      </c>
      <c r="D28" t="str">
        <f>MID(A28, 8,1)</f>
        <v>9</v>
      </c>
      <c r="F28" s="1" t="s">
        <v>40</v>
      </c>
      <c r="G28" s="1">
        <v>1</v>
      </c>
      <c r="H28" s="1" t="s">
        <v>38</v>
      </c>
      <c r="I28">
        <f t="shared" si="0"/>
        <v>20</v>
      </c>
      <c r="J28">
        <v>26</v>
      </c>
      <c r="K28">
        <f t="shared" si="1"/>
        <v>0.12999999999999901</v>
      </c>
      <c r="L28">
        <f t="shared" si="2"/>
        <v>1.6899999999999742E-2</v>
      </c>
    </row>
    <row r="29" spans="1:12" x14ac:dyDescent="0.45">
      <c r="A29" t="s">
        <v>27</v>
      </c>
      <c r="B29" t="str">
        <f t="shared" si="3"/>
        <v>4</v>
      </c>
      <c r="C29" t="str">
        <f t="shared" si="4"/>
        <v>6</v>
      </c>
      <c r="D29" t="str">
        <f t="shared" si="5"/>
        <v>9</v>
      </c>
      <c r="F29" s="1" t="s">
        <v>35</v>
      </c>
      <c r="G29" s="1" t="s">
        <v>37</v>
      </c>
      <c r="H29" s="1" t="s">
        <v>38</v>
      </c>
      <c r="I29">
        <f t="shared" si="0"/>
        <v>19</v>
      </c>
      <c r="J29">
        <v>28</v>
      </c>
      <c r="K29">
        <f t="shared" si="1"/>
        <v>-0.87000000000000099</v>
      </c>
      <c r="L29">
        <f t="shared" si="2"/>
        <v>0.75690000000000168</v>
      </c>
    </row>
    <row r="30" spans="1:12" x14ac:dyDescent="0.45">
      <c r="A30" t="s">
        <v>28</v>
      </c>
      <c r="B30" t="str">
        <f t="shared" ref="B30" si="12">LEFT(A30,2)</f>
        <v>10</v>
      </c>
      <c r="C30" t="str">
        <f t="shared" ref="C30" si="13">MID(A30, 5, 1)</f>
        <v>K</v>
      </c>
      <c r="D30" t="str">
        <f>MID(A30, 8,1)</f>
        <v>Q</v>
      </c>
      <c r="F30" s="1" t="s">
        <v>40</v>
      </c>
      <c r="G30" s="1">
        <v>10</v>
      </c>
      <c r="H30" s="1">
        <v>10</v>
      </c>
      <c r="I30">
        <f t="shared" si="0"/>
        <v>30</v>
      </c>
      <c r="J30">
        <v>30</v>
      </c>
      <c r="K30">
        <f t="shared" si="1"/>
        <v>10.129999999999999</v>
      </c>
      <c r="L30">
        <f t="shared" si="2"/>
        <v>102.61689999999999</v>
      </c>
    </row>
    <row r="31" spans="1:12" x14ac:dyDescent="0.45">
      <c r="A31" t="s">
        <v>29</v>
      </c>
      <c r="B31" t="str">
        <f t="shared" si="3"/>
        <v>4</v>
      </c>
      <c r="C31" t="str">
        <f t="shared" si="4"/>
        <v>J</v>
      </c>
      <c r="D31" t="str">
        <f t="shared" si="5"/>
        <v>2</v>
      </c>
      <c r="F31" s="1" t="s">
        <v>35</v>
      </c>
      <c r="G31" s="1">
        <v>10</v>
      </c>
      <c r="H31" s="1" t="s">
        <v>41</v>
      </c>
      <c r="I31">
        <f t="shared" si="0"/>
        <v>16</v>
      </c>
      <c r="J31">
        <v>30</v>
      </c>
      <c r="K31">
        <f t="shared" si="1"/>
        <v>-3.870000000000001</v>
      </c>
      <c r="L31">
        <f t="shared" si="2"/>
        <v>14.976900000000008</v>
      </c>
    </row>
    <row r="33" spans="9:9" x14ac:dyDescent="0.45">
      <c r="I33">
        <v>19.87</v>
      </c>
    </row>
  </sheetData>
  <sortState ref="J2:J31">
    <sortCondition ref="J2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2017-07-08T10:39:48Z</dcterms:modified>
</cp:coreProperties>
</file>