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yn_y\Desktop\Data Analytics Boot Camp\WEEK 1\Week 1 HW\"/>
    </mc:Choice>
  </mc:AlternateContent>
  <xr:revisionPtr revIDLastSave="0" documentId="13_ncr:1_{ED418FEF-4CAB-40DF-808A-A6E45A9F6630}" xr6:coauthVersionLast="45" xr6:coauthVersionMax="45" xr10:uidLastSave="{00000000-0000-0000-0000-000000000000}"/>
  <bookViews>
    <workbookView xWindow="-110" yWindow="-110" windowWidth="19420" windowHeight="10420" activeTab="5" xr2:uid="{00000000-000D-0000-FFFF-FFFF00000000}"/>
  </bookViews>
  <sheets>
    <sheet name="Sheet1" sheetId="1" r:id="rId1"/>
    <sheet name="Pivot Table 1" sheetId="2" r:id="rId2"/>
    <sheet name="Pivot Table 2" sheetId="3" r:id="rId3"/>
    <sheet name="Pivot Table 3" sheetId="4" r:id="rId4"/>
    <sheet name="Bonus" sheetId="5" r:id="rId5"/>
    <sheet name="Bonus Statistical Analysis" sheetId="6" r:id="rId6"/>
  </sheets>
  <definedNames>
    <definedName name="_xlnm._FilterDatabase" localSheetId="5" hidden="1">'Bonus Statistical Analysis'!$D$1:$E$1880</definedName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6" l="1"/>
  <c r="I7" i="6"/>
  <c r="I6" i="6"/>
  <c r="I5" i="6"/>
  <c r="I4" i="6"/>
  <c r="I3" i="6"/>
  <c r="H7" i="6" l="1"/>
  <c r="H6" i="6"/>
  <c r="H5" i="6"/>
  <c r="H4" i="6"/>
  <c r="H3" i="6"/>
  <c r="H2" i="6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B1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5" i="5"/>
  <c r="B6" i="5"/>
  <c r="B7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0" i="5" l="1"/>
  <c r="G10" i="5" s="1"/>
  <c r="E9" i="5"/>
  <c r="F9" i="5" s="1"/>
  <c r="E8" i="5"/>
  <c r="F8" i="5" s="1"/>
  <c r="E7" i="5"/>
  <c r="H7" i="5" s="1"/>
  <c r="E2" i="5"/>
  <c r="H2" i="5" s="1"/>
  <c r="E6" i="5"/>
  <c r="G6" i="5" s="1"/>
  <c r="E13" i="5"/>
  <c r="G13" i="5" s="1"/>
  <c r="E5" i="5"/>
  <c r="G5" i="5" s="1"/>
  <c r="E12" i="5"/>
  <c r="F12" i="5" s="1"/>
  <c r="E4" i="5"/>
  <c r="F4" i="5" s="1"/>
  <c r="E11" i="5"/>
  <c r="F11" i="5" s="1"/>
  <c r="E3" i="5"/>
  <c r="F3" i="5" s="1"/>
  <c r="F10" i="5" l="1"/>
  <c r="H10" i="5"/>
  <c r="G9" i="5"/>
  <c r="H9" i="5"/>
  <c r="G8" i="5"/>
  <c r="F7" i="5"/>
  <c r="G7" i="5"/>
  <c r="H8" i="5"/>
  <c r="H5" i="5"/>
  <c r="F5" i="5"/>
  <c r="F6" i="5"/>
  <c r="H6" i="5"/>
  <c r="G4" i="5"/>
  <c r="G12" i="5"/>
  <c r="H12" i="5"/>
  <c r="G3" i="5"/>
  <c r="G11" i="5"/>
  <c r="H3" i="5"/>
  <c r="H4" i="5"/>
  <c r="G2" i="5"/>
  <c r="F2" i="5"/>
  <c r="F13" i="5"/>
  <c r="H11" i="5"/>
  <c r="H13" i="5"/>
</calcChain>
</file>

<file path=xl/sharedStrings.xml><?xml version="1.0" encoding="utf-8"?>
<sst xmlns="http://schemas.openxmlformats.org/spreadsheetml/2006/main" count="37129" uniqueCount="8414">
  <si>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</si>
  <si>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</si>
  <si>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</si>
  <si>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</si>
  <si>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</si>
  <si>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</si>
  <si>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</si>
  <si>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</si>
  <si>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</si>
  <si>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</si>
  <si>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</si>
  <si>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</si>
  <si>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</si>
  <si>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</si>
  <si>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</si>
  <si>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</si>
  <si>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</si>
  <si>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</si>
  <si>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</si>
  <si>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</si>
  <si>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</si>
  <si>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</si>
  <si>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</si>
  <si>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</si>
  <si>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</si>
  <si>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</si>
  <si>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</si>
  <si>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</si>
  <si>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</si>
  <si>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</si>
  <si>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</si>
  <si>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</si>
  <si>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</si>
  <si>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</si>
  <si>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</si>
  <si>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</si>
  <si>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</si>
  <si>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</si>
  <si>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</si>
  <si>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</si>
  <si>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</si>
  <si>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</si>
  <si>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</si>
  <si>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</si>
  <si>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</si>
  <si>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</si>
  <si>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</si>
  <si>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</si>
  <si>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</si>
  <si>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</si>
  <si>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</si>
  <si>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</si>
  <si>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</si>
  <si>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</si>
  <si>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</si>
  <si>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</si>
  <si>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</si>
  <si>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</si>
  <si>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</si>
  <si>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</si>
  <si>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</si>
  <si>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</si>
  <si>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</si>
  <si>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</si>
  <si>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</si>
  <si>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</si>
  <si>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</si>
  <si>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</si>
  <si>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</si>
  <si>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</si>
  <si>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</si>
  <si>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</si>
  <si>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</si>
  <si>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</si>
  <si>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</si>
  <si>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</si>
  <si>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</si>
  <si>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</si>
  <si>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</si>
  <si>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</si>
  <si>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</si>
  <si>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</si>
  <si>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</si>
  <si>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</si>
  <si>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</si>
  <si>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</si>
  <si>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</si>
  <si>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</si>
  <si>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</si>
  <si>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</si>
  <si>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</si>
  <si>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</si>
  <si>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</si>
  <si>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</si>
  <si>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</si>
  <si>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</si>
  <si>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</si>
  <si>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</si>
  <si>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</si>
  <si>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</si>
  <si>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</si>
  <si>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</si>
  <si>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</si>
  <si>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</si>
  <si>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</si>
  <si>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</si>
  <si>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</si>
  <si>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</si>
  <si>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</si>
  <si>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</si>
  <si>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</si>
  <si>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</si>
  <si>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</si>
  <si>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</si>
  <si>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</si>
  <si>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</si>
  <si>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</si>
  <si>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</si>
  <si>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</si>
  <si>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</si>
  <si>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</si>
  <si>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</si>
  <si>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</si>
  <si>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</si>
  <si>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</si>
  <si>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</si>
  <si>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</si>
  <si>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</si>
  <si>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</si>
  <si>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</si>
  <si>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</si>
  <si>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</si>
  <si>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</si>
  <si>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</si>
  <si>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</si>
  <si>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</si>
  <si>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</si>
  <si>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</si>
  <si>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</si>
  <si>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</si>
  <si>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</si>
  <si>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</si>
  <si>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</si>
  <si>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</si>
  <si>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</si>
  <si>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</si>
  <si>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</si>
  <si>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</si>
  <si>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</si>
  <si>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</si>
  <si>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</si>
  <si>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</si>
  <si>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</si>
  <si>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</si>
  <si>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</si>
  <si>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</si>
  <si>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</si>
  <si>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</si>
  <si>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</si>
  <si>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</si>
  <si>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</si>
  <si>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</si>
  <si>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</si>
  <si>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</si>
  <si>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</si>
  <si>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</si>
  <si>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</si>
  <si>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</si>
  <si>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</si>
  <si>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</si>
  <si>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</si>
  <si>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</si>
  <si>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</si>
  <si>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</si>
  <si>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</si>
  <si>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</si>
  <si>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</si>
  <si>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</si>
  <si>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</si>
  <si>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</si>
  <si>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</si>
  <si>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</si>
  <si>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</si>
  <si>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</si>
  <si>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</si>
  <si>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</si>
  <si>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</si>
  <si>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</si>
  <si>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</si>
  <si>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</si>
  <si>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</si>
  <si>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</si>
  <si>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</si>
  <si>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</si>
  <si>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</si>
  <si>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</si>
  <si>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</si>
  <si>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</si>
  <si>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</si>
  <si>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</si>
  <si>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</si>
  <si>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</si>
  <si>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</si>
  <si>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</si>
  <si>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</si>
  <si>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</si>
  <si>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</si>
  <si>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</si>
  <si>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</si>
  <si>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</si>
  <si>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</si>
  <si>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</si>
  <si>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</si>
  <si>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</si>
  <si>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</si>
  <si>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</si>
  <si>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</si>
  <si>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</si>
  <si>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</si>
  <si>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</si>
  <si>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</si>
  <si>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</si>
  <si>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</si>
  <si>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</si>
  <si>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</si>
  <si>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</si>
  <si>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</si>
  <si>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</si>
  <si>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</si>
  <si>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</si>
  <si>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</si>
  <si>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</si>
  <si>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</si>
  <si>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</si>
  <si>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</si>
  <si>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</si>
  <si>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</si>
  <si>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</si>
  <si>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</si>
  <si>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</si>
  <si>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</si>
  <si>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</si>
  <si>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</si>
  <si>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</si>
  <si>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</si>
  <si>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</si>
  <si>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</si>
  <si>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</si>
  <si>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</si>
  <si>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</si>
  <si>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</si>
  <si>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</si>
  <si>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</si>
  <si>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</si>
  <si>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</si>
  <si>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</si>
  <si>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</si>
  <si>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</si>
  <si>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</si>
  <si>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</si>
  <si>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</si>
  <si>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</si>
  <si>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</si>
  <si>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</si>
  <si>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</si>
  <si>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</si>
  <si>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</si>
  <si>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</si>
  <si>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</si>
  <si>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</si>
  <si>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</si>
  <si>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</si>
  <si>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</si>
  <si>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</si>
  <si>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</si>
  <si>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</si>
  <si>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</si>
  <si>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</si>
  <si>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</si>
  <si>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</si>
  <si>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</si>
  <si>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</si>
  <si>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</si>
  <si>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</si>
  <si>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</si>
  <si>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</si>
  <si>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</si>
  <si>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</si>
  <si>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</si>
  <si>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</si>
  <si>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</si>
  <si>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</si>
  <si>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</si>
  <si>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</si>
  <si>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</si>
  <si>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</si>
  <si>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</si>
  <si>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</si>
  <si>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</si>
  <si>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</si>
  <si>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</si>
  <si>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</si>
  <si>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</si>
  <si>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</si>
  <si>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</si>
  <si>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</si>
  <si>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</si>
  <si>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</si>
  <si>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</si>
  <si>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</si>
  <si>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</si>
  <si>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</si>
  <si>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</si>
  <si>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</si>
  <si>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</si>
  <si>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</si>
  <si>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</si>
  <si>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</si>
  <si>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</si>
  <si>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</si>
  <si>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</si>
  <si>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</si>
  <si>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</si>
  <si>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</si>
  <si>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</si>
  <si>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</si>
  <si>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</si>
  <si>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</si>
  <si>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</si>
  <si>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</si>
  <si>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</si>
  <si>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</si>
  <si>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</si>
  <si>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</si>
  <si>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</si>
  <si>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</si>
  <si>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</si>
  <si>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</si>
  <si>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</si>
  <si>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</si>
  <si>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</si>
  <si>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</si>
  <si>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</si>
  <si>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</si>
  <si>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</si>
  <si>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</si>
  <si>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</si>
  <si>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</si>
  <si>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</si>
  <si>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</si>
  <si>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</si>
  <si>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</si>
  <si>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</si>
  <si>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</si>
  <si>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</si>
  <si>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</si>
  <si>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</si>
  <si>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</si>
  <si>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</si>
  <si>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</si>
  <si>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</si>
  <si>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</si>
  <si>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</si>
  <si>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</si>
  <si>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</si>
  <si>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</si>
  <si>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</si>
  <si>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</si>
  <si>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</si>
  <si>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</si>
  <si>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</si>
  <si>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</si>
  <si>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</si>
  <si>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</si>
  <si>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</si>
  <si>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</si>
  <si>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</si>
  <si>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</si>
  <si>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</si>
  <si>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</si>
  <si>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</si>
  <si>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</si>
  <si>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</si>
  <si>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</si>
  <si>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</si>
  <si>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</si>
  <si>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</si>
  <si>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</si>
  <si>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</si>
  <si>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</si>
  <si>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</si>
  <si>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</si>
  <si>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</si>
  <si>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</si>
  <si>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</si>
  <si>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</si>
  <si>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</si>
  <si>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</si>
  <si>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</si>
  <si>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</si>
  <si>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</si>
  <si>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</si>
  <si>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</si>
  <si>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</si>
  <si>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</si>
  <si>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</si>
  <si>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</si>
  <si>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</si>
  <si>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</si>
  <si>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</si>
  <si>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</si>
  <si>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</si>
  <si>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</si>
  <si>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</si>
  <si>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</si>
  <si>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</si>
  <si>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</si>
  <si>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</si>
  <si>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</si>
  <si>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</si>
  <si>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</si>
  <si>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</si>
  <si>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</si>
  <si>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</si>
  <si>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</si>
  <si>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</si>
  <si>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</si>
  <si>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</si>
  <si>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</si>
  <si>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</si>
  <si>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</si>
  <si>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</si>
  <si>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</si>
  <si>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</si>
  <si>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</si>
  <si>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</si>
  <si>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</si>
  <si>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</si>
  <si>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</si>
  <si>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</si>
  <si>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</si>
  <si>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</si>
  <si>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</si>
  <si>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</si>
  <si>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</si>
  <si>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</si>
  <si>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</si>
  <si>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</si>
  <si>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</si>
  <si>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</si>
  <si>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</si>
  <si>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</si>
  <si>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</si>
  <si>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</si>
  <si>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</si>
  <si>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</si>
  <si>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</si>
  <si>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</si>
  <si>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</si>
  <si>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</si>
  <si>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</si>
  <si>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</si>
  <si>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</si>
  <si>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</si>
  <si>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</si>
  <si>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</si>
  <si>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</si>
  <si>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</si>
  <si>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</si>
  <si>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</si>
  <si>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</si>
  <si>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</si>
  <si>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</si>
  <si>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</si>
  <si>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</si>
  <si>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</si>
  <si>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</si>
  <si>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</si>
  <si>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</si>
  <si>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</si>
  <si>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</si>
  <si>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</si>
  <si>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</si>
  <si>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</si>
  <si>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</si>
  <si>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</si>
  <si>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</si>
  <si>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</si>
  <si>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</si>
  <si>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</si>
  <si>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</si>
  <si>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</si>
  <si>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</si>
  <si>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</si>
  <si>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</si>
  <si>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</si>
  <si>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</si>
  <si>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</si>
  <si>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</si>
  <si>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</si>
  <si>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</si>
  <si>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</si>
  <si>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</si>
  <si>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</si>
  <si>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</si>
  <si>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</si>
  <si>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</si>
  <si>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</si>
  <si>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</si>
  <si>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</si>
  <si>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</si>
  <si>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</si>
  <si>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</si>
  <si>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</si>
  <si>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</si>
  <si>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</si>
  <si>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</si>
  <si>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</si>
  <si>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</si>
  <si>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</si>
  <si>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</si>
  <si>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</si>
  <si>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</si>
  <si>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</si>
  <si>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</si>
  <si>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</si>
  <si>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</si>
  <si>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</si>
  <si>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</si>
  <si>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</si>
  <si>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</si>
  <si>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</si>
  <si>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</si>
  <si>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</si>
  <si>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</si>
  <si>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</si>
  <si>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</si>
  <si>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</si>
  <si>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</si>
  <si>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</si>
  <si>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</si>
  <si>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</si>
  <si>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</si>
  <si>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</si>
  <si>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</si>
  <si>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</si>
  <si>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</si>
  <si>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</si>
  <si>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</si>
  <si>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</si>
  <si>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</si>
  <si>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</si>
  <si>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</si>
  <si>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</si>
  <si>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</si>
  <si>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</si>
  <si>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</si>
  <si>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</si>
  <si>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</si>
  <si>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</si>
  <si>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</si>
  <si>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</si>
  <si>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</si>
  <si>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</si>
  <si>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</si>
  <si>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</si>
  <si>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</si>
  <si>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</si>
  <si>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</si>
  <si>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</si>
  <si>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</si>
  <si>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</si>
  <si>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</si>
  <si>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</si>
  <si>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</si>
  <si>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</si>
  <si>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</si>
  <si>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</si>
  <si>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</si>
  <si>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</si>
  <si>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</si>
  <si>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</si>
  <si>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</si>
  <si>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</si>
  <si>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</si>
  <si>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</si>
  <si>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</si>
  <si>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</si>
  <si>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</si>
  <si>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</si>
  <si>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</si>
  <si>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</si>
  <si>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</si>
  <si>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</si>
  <si>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</si>
  <si>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</si>
  <si>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</si>
  <si>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</si>
  <si>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</si>
  <si>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</si>
  <si>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</si>
  <si>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</si>
  <si>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</si>
  <si>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</si>
  <si>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</si>
  <si>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</si>
  <si>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</si>
  <si>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</si>
  <si>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</si>
  <si>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</si>
  <si>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</si>
  <si>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</si>
  <si>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</si>
  <si>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</si>
  <si>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</si>
  <si>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</si>
  <si>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</si>
  <si>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</si>
  <si>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</si>
  <si>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</si>
  <si>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</si>
  <si>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</si>
  <si>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</si>
  <si>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</si>
  <si>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</si>
  <si>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</si>
  <si>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</si>
  <si>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</si>
  <si>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</si>
  <si>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</si>
  <si>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</si>
  <si>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</si>
  <si>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</si>
  <si>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</si>
  <si>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</si>
  <si>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</si>
  <si>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</si>
  <si>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</si>
  <si>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</si>
  <si>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</si>
  <si>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</si>
  <si>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</si>
  <si>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</si>
  <si>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</si>
  <si>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</si>
  <si>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</si>
  <si>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</si>
  <si>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</si>
  <si>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</si>
  <si>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</si>
  <si>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</si>
  <si>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</si>
  <si>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</si>
  <si>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</si>
  <si>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</si>
  <si>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</si>
  <si>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</si>
  <si>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</si>
  <si>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</si>
  <si>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</si>
  <si>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</si>
  <si>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</si>
  <si>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</si>
  <si>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</si>
  <si>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</si>
  <si>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</si>
  <si>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</si>
  <si>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</si>
  <si>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</si>
  <si>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</si>
  <si>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</si>
  <si>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</si>
  <si>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</si>
  <si>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</si>
  <si>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</si>
  <si>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</si>
  <si>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</si>
  <si>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</si>
  <si>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</si>
  <si>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</si>
  <si>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</si>
  <si>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</si>
  <si>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</si>
  <si>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</si>
  <si>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</si>
  <si>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</si>
  <si>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</si>
  <si>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</si>
  <si>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</si>
  <si>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</si>
  <si>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</si>
  <si>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</si>
  <si>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</si>
  <si>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</si>
  <si>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</si>
  <si>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</si>
  <si>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</si>
  <si>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</si>
  <si>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</si>
  <si>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</si>
  <si>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</si>
  <si>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</si>
  <si>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</si>
  <si>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</si>
  <si>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</si>
  <si>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</si>
  <si>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</si>
  <si>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</si>
  <si>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</si>
  <si>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</si>
  <si>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</si>
  <si>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</si>
  <si>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</si>
  <si>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</si>
  <si>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</si>
  <si>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</si>
  <si>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</si>
  <si>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</si>
  <si>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</si>
  <si>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</si>
  <si>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</si>
  <si>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</si>
  <si>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</si>
  <si>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</si>
  <si>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</si>
  <si>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</si>
  <si>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</si>
  <si>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</si>
  <si>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</si>
  <si>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</si>
  <si>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</si>
  <si>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</si>
  <si>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</si>
  <si>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</si>
  <si>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</si>
  <si>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</si>
  <si>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</si>
  <si>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</si>
  <si>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</si>
  <si>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</si>
  <si>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</si>
  <si>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</si>
  <si>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</si>
  <si>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</si>
  <si>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</si>
  <si>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</si>
  <si>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</si>
  <si>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</si>
  <si>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</si>
  <si>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</si>
  <si>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</si>
  <si>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</si>
  <si>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</si>
  <si>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</si>
  <si>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</si>
  <si>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</si>
  <si>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</si>
  <si>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</si>
  <si>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</si>
  <si>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</si>
  <si>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</si>
  <si>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</si>
  <si>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</si>
  <si>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</si>
  <si>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</si>
  <si>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</si>
  <si>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</si>
  <si>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</si>
  <si>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</si>
  <si>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</si>
  <si>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</si>
  <si>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</si>
  <si>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</si>
  <si>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</si>
  <si>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</si>
  <si>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</si>
  <si>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</si>
  <si>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</si>
  <si>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</si>
  <si>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</si>
  <si>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</si>
  <si>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</si>
  <si>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</si>
  <si>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</si>
  <si>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</si>
  <si>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</si>
  <si>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</si>
  <si>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</si>
  <si>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</si>
  <si>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</si>
  <si>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</si>
  <si>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</si>
  <si>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</si>
  <si>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</si>
  <si>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</si>
  <si>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</si>
  <si>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</si>
  <si>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</si>
  <si>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</si>
  <si>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</si>
  <si>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</si>
  <si>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</si>
  <si>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</si>
  <si>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</si>
  <si>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</si>
  <si>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</si>
  <si>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</si>
  <si>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</si>
  <si>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</si>
  <si>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</si>
  <si>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</si>
  <si>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</si>
  <si>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</si>
  <si>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</si>
  <si>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</si>
  <si>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</si>
  <si>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</si>
  <si>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</si>
  <si>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</si>
  <si>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</si>
  <si>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</si>
  <si>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</si>
  <si>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</si>
  <si>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</si>
  <si>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</si>
  <si>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</si>
  <si>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</si>
  <si>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</si>
  <si>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</si>
  <si>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</si>
  <si>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</si>
  <si>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</si>
  <si>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</si>
  <si>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</si>
  <si>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</si>
  <si>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</si>
  <si>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</si>
  <si>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</si>
  <si>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</si>
  <si>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</si>
  <si>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</si>
  <si>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</si>
  <si>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</si>
  <si>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</si>
  <si>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</si>
  <si>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</si>
  <si>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</si>
  <si>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</si>
  <si>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</si>
  <si>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</si>
  <si>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</si>
  <si>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</si>
  <si>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</si>
  <si>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</si>
  <si>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</si>
  <si>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</si>
  <si>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</si>
  <si>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</si>
  <si>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</si>
  <si>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</si>
  <si>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</si>
  <si>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</si>
  <si>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</si>
  <si>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</si>
  <si>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</si>
  <si>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</si>
  <si>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</si>
  <si>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</si>
  <si>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</si>
  <si>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</si>
  <si>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</si>
  <si>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</si>
  <si>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</si>
  <si>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</si>
  <si>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</si>
  <si>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</si>
  <si>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</si>
  <si>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</si>
  <si>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</si>
  <si>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</si>
  <si>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</si>
  <si>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</si>
  <si>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</si>
  <si>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</si>
  <si>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</si>
  <si>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</si>
  <si>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</si>
  <si>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</si>
  <si>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</si>
  <si>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</si>
  <si>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</si>
  <si>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</si>
  <si>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</si>
  <si>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</si>
  <si>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</si>
  <si>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</si>
  <si>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</si>
  <si>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</si>
  <si>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</si>
  <si>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</si>
  <si>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</si>
  <si>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</si>
  <si>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</si>
  <si>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</si>
  <si>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</si>
  <si>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</si>
  <si>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</si>
  <si>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</si>
  <si>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</si>
  <si>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</si>
  <si>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</si>
  <si>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</si>
  <si>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</si>
  <si>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</si>
  <si>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</si>
  <si>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</si>
  <si>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</si>
  <si>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</si>
  <si>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</si>
  <si>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</si>
  <si>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</si>
  <si>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</si>
  <si>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</si>
  <si>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</si>
  <si>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</si>
  <si>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</si>
  <si>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</si>
  <si>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</si>
  <si>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</si>
  <si>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</si>
  <si>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</si>
  <si>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</si>
  <si>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</si>
  <si>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</si>
  <si>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</si>
  <si>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</si>
  <si>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</si>
  <si>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</si>
  <si>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</si>
  <si>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</si>
  <si>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</si>
  <si>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</si>
  <si>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</si>
  <si>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</si>
  <si>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</si>
  <si>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</si>
  <si>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</si>
  <si>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</si>
  <si>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</si>
  <si>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</si>
  <si>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</si>
  <si>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</si>
  <si>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</si>
  <si>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</si>
  <si>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</si>
  <si>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</si>
  <si>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</si>
  <si>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</si>
  <si>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</si>
  <si>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</si>
  <si>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</si>
  <si>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</si>
  <si>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</si>
  <si>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</si>
  <si>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</si>
  <si>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</si>
  <si>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</si>
  <si>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</si>
  <si>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</si>
  <si>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</si>
  <si>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</si>
  <si>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</si>
  <si>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</si>
  <si>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</si>
  <si>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</si>
  <si>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</si>
  <si>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</si>
  <si>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</si>
  <si>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</si>
  <si>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</si>
  <si>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</si>
  <si>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</si>
  <si>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</si>
  <si>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</si>
  <si>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</si>
  <si>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</si>
  <si>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</si>
  <si>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</si>
  <si>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</si>
  <si>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</si>
  <si>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</si>
  <si>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</si>
  <si>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</si>
  <si>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</si>
  <si>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</si>
  <si>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</si>
  <si>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</si>
  <si>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</si>
  <si>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</si>
  <si>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</si>
  <si>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</si>
  <si>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</si>
  <si>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</si>
  <si>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</si>
  <si>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</si>
  <si>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</si>
  <si>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</si>
  <si>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</si>
  <si>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</si>
  <si>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</si>
  <si>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</si>
  <si>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</si>
  <si>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</si>
  <si>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</si>
  <si>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</si>
  <si>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</si>
  <si>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</si>
  <si>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</si>
  <si>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</si>
  <si>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</si>
  <si>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</si>
  <si>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</si>
  <si>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</si>
  <si>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</si>
  <si>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</si>
  <si>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</si>
  <si>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</si>
  <si>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</si>
  <si>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</si>
  <si>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</si>
  <si>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</si>
  <si>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</si>
  <si>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</si>
  <si>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</si>
  <si>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</si>
  <si>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</si>
  <si>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</si>
  <si>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</si>
  <si>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</si>
  <si>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</si>
  <si>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</si>
  <si>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</si>
  <si>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</si>
  <si>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</si>
  <si>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</si>
  <si>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</si>
  <si>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</si>
  <si>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</si>
  <si>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</si>
  <si>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</si>
  <si>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</si>
  <si>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</si>
  <si>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</si>
  <si>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</si>
  <si>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</si>
  <si>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</si>
  <si>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</si>
  <si>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</si>
  <si>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</si>
  <si>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</si>
  <si>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</si>
  <si>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</si>
  <si>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</si>
  <si>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</si>
  <si>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</si>
  <si>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</si>
  <si>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</si>
  <si>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</si>
  <si>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</si>
  <si>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</si>
  <si>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</si>
  <si>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</si>
  <si>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</si>
  <si>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</si>
  <si>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</si>
  <si>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</si>
  <si>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</si>
  <si>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</si>
  <si>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</si>
  <si>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</si>
  <si>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</si>
  <si>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</si>
  <si>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</si>
  <si>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</si>
  <si>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</si>
  <si>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</si>
  <si>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</si>
  <si>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</si>
  <si>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</si>
  <si>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</si>
  <si>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</si>
  <si>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</si>
  <si>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</si>
  <si>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</si>
  <si>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</si>
  <si>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</si>
  <si>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</si>
  <si>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</si>
  <si>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</si>
  <si>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</si>
  <si>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</si>
  <si>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</si>
  <si>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</si>
  <si>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</si>
  <si>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</si>
  <si>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</si>
  <si>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</si>
  <si>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</si>
  <si>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</si>
  <si>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</si>
  <si>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</si>
  <si>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</si>
  <si>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</si>
  <si>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</si>
  <si>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</si>
  <si>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</si>
  <si>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</si>
  <si>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</si>
  <si>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</si>
  <si>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</si>
  <si>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</si>
  <si>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</si>
  <si>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</si>
  <si>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</si>
  <si>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</si>
  <si>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</si>
  <si>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</si>
  <si>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</si>
  <si>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</si>
  <si>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</si>
  <si>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</si>
  <si>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</si>
  <si>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</si>
  <si>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</si>
  <si>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</si>
  <si>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</si>
  <si>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</si>
  <si>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</si>
  <si>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</si>
  <si>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</si>
  <si>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</si>
  <si>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</si>
  <si>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</si>
  <si>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</si>
  <si>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</si>
  <si>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</si>
  <si>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</si>
  <si>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</si>
  <si>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</si>
  <si>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</si>
  <si>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</si>
  <si>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</si>
  <si>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</si>
  <si>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</si>
  <si>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</si>
  <si>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</si>
  <si>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</si>
  <si>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</si>
  <si>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</si>
  <si>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</si>
  <si>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</si>
  <si>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</si>
  <si>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</si>
  <si>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</si>
  <si>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</si>
  <si>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</si>
  <si>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</si>
  <si>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</si>
  <si>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</si>
  <si>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</si>
  <si>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</si>
  <si>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</si>
  <si>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</si>
  <si>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</si>
  <si>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</si>
  <si>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</si>
  <si>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</si>
  <si>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</si>
  <si>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</si>
  <si>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</si>
  <si>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</si>
  <si>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</si>
  <si>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</si>
  <si>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</si>
  <si>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</si>
  <si>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</si>
  <si>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</si>
  <si>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</si>
  <si>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</si>
  <si>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</si>
  <si>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</si>
  <si>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</si>
  <si>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</si>
  <si>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</si>
  <si>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</si>
  <si>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</si>
  <si>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</si>
  <si>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</si>
  <si>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</si>
  <si>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</si>
  <si>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</si>
  <si>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</si>
  <si>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</si>
  <si>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</si>
  <si>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</si>
  <si>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</si>
  <si>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</si>
  <si>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</si>
  <si>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</si>
  <si>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</si>
  <si>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</si>
  <si>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</si>
  <si>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</si>
  <si>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</si>
  <si>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</si>
  <si>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</si>
  <si>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</si>
  <si>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</si>
  <si>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</si>
  <si>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</si>
  <si>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</si>
  <si>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</si>
  <si>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</si>
  <si>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</si>
  <si>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</si>
  <si>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</si>
  <si>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</si>
  <si>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</si>
  <si>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</si>
  <si>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</si>
  <si>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</si>
  <si>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</si>
  <si>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</si>
  <si>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</si>
  <si>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</si>
  <si>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</si>
  <si>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</si>
  <si>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</si>
  <si>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</si>
  <si>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</si>
  <si>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</si>
  <si>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</si>
  <si>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</si>
  <si>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</si>
  <si>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</si>
  <si>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</si>
  <si>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</si>
  <si>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</si>
  <si>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</si>
  <si>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</si>
  <si>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</si>
  <si>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</si>
  <si>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</si>
  <si>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</si>
  <si>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</si>
  <si>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</si>
  <si>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</si>
  <si>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</si>
  <si>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</si>
  <si>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</si>
  <si>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</si>
  <si>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</si>
  <si>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</si>
  <si>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</si>
  <si>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</si>
  <si>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</si>
  <si>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</si>
  <si>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</si>
  <si>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</si>
  <si>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</si>
  <si>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</si>
  <si>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</si>
  <si>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</si>
  <si>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</si>
  <si>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</si>
  <si>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</si>
  <si>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</si>
  <si>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</si>
  <si>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</si>
  <si>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</si>
  <si>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</si>
  <si>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</si>
  <si>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</si>
  <si>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</si>
  <si>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</si>
  <si>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</si>
  <si>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</si>
  <si>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</si>
  <si>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</si>
  <si>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</si>
  <si>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</si>
  <si>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</si>
  <si>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</si>
  <si>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</si>
  <si>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</si>
  <si>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</si>
  <si>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</si>
  <si>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</si>
  <si>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</si>
  <si>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</si>
  <si>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</si>
  <si>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</si>
  <si>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</si>
  <si>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</si>
  <si>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</si>
  <si>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</si>
  <si>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</si>
  <si>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</si>
  <si>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</si>
  <si>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</si>
  <si>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</si>
  <si>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</si>
  <si>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</si>
  <si>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</si>
  <si>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</si>
  <si>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</si>
  <si>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</si>
  <si>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</si>
  <si>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</si>
  <si>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</si>
  <si>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</si>
  <si>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</si>
  <si>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</si>
  <si>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</si>
  <si>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</si>
  <si>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</si>
  <si>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</si>
  <si>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</si>
  <si>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</si>
  <si>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</si>
  <si>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</si>
  <si>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</si>
  <si>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</si>
  <si>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</si>
  <si>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</si>
  <si>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</si>
  <si>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</si>
  <si>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</si>
  <si>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</si>
  <si>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</si>
  <si>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</si>
  <si>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</si>
  <si>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</si>
  <si>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</si>
  <si>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</si>
  <si>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</si>
  <si>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</si>
  <si>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</si>
  <si>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</si>
  <si>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</si>
  <si>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</si>
  <si>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</si>
  <si>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</si>
  <si>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</si>
  <si>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</si>
  <si>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</si>
  <si>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</si>
  <si>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</si>
  <si>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</si>
  <si>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</si>
  <si>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</si>
  <si>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</si>
  <si>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</si>
  <si>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</si>
  <si>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</si>
  <si>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</si>
  <si>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</si>
  <si>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</si>
  <si>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</si>
  <si>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</si>
  <si>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</si>
  <si>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</si>
  <si>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</si>
  <si>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</si>
  <si>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</si>
  <si>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</si>
  <si>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</si>
  <si>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</si>
  <si>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</si>
  <si>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</si>
  <si>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</si>
  <si>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</si>
  <si>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</si>
  <si>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</si>
  <si>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</si>
  <si>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</si>
  <si>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</si>
  <si>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</si>
  <si>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</si>
  <si>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</si>
  <si>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</si>
  <si>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</si>
  <si>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</si>
  <si>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</si>
  <si>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</si>
  <si>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</si>
  <si>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</si>
  <si>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</si>
  <si>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</si>
  <si>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</si>
  <si>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</si>
  <si>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</si>
  <si>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</si>
  <si>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</si>
  <si>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</si>
  <si>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</si>
  <si>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</si>
  <si>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</si>
  <si>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</si>
  <si>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</si>
  <si>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</si>
  <si>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</si>
  <si>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</si>
  <si>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</si>
  <si>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</si>
  <si>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</si>
  <si>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</si>
  <si>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</si>
  <si>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</si>
  <si>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</si>
  <si>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</si>
  <si>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</si>
  <si>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</si>
  <si>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</si>
  <si>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</si>
  <si>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</si>
  <si>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</si>
  <si>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</si>
  <si>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</si>
  <si>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</si>
  <si>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</si>
  <si>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</si>
  <si>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</si>
  <si>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</si>
  <si>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</si>
  <si>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</si>
  <si>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</si>
  <si>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</si>
  <si>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</si>
  <si>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</si>
  <si>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</si>
  <si>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</si>
  <si>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</si>
  <si>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</si>
  <si>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</si>
  <si>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</si>
  <si>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</si>
  <si>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</si>
  <si>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</si>
  <si>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</si>
  <si>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</si>
  <si>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</si>
  <si>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</si>
  <si>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</si>
  <si>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</si>
  <si>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</si>
  <si>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</si>
  <si>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</si>
  <si>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</si>
  <si>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</si>
  <si>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</si>
  <si>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</si>
  <si>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</si>
  <si>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</si>
  <si>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</si>
  <si>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</si>
  <si>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</si>
  <si>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</si>
  <si>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</si>
  <si>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</si>
  <si>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</si>
  <si>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</si>
  <si>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</si>
  <si>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</si>
  <si>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</si>
  <si>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</si>
  <si>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</si>
  <si>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</si>
  <si>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</si>
  <si>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</si>
  <si>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</si>
  <si>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</si>
  <si>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</si>
  <si>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</si>
  <si>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</si>
  <si>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</si>
  <si>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</si>
  <si>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</si>
  <si>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</si>
  <si>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</si>
  <si>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</si>
  <si>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</si>
  <si>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</si>
  <si>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</si>
  <si>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</si>
  <si>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</si>
  <si>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</si>
  <si>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</si>
  <si>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</si>
  <si>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</si>
  <si>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</si>
  <si>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</si>
  <si>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</si>
  <si>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</si>
  <si>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</si>
  <si>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</si>
  <si>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</si>
  <si>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</si>
  <si>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</si>
  <si>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</si>
  <si>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</si>
  <si>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</si>
  <si>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</si>
  <si>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</si>
  <si>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</si>
  <si>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</si>
  <si>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</si>
  <si>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</si>
  <si>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</si>
  <si>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</si>
  <si>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</si>
  <si>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</si>
  <si>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</si>
  <si>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</si>
  <si>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</si>
  <si>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</si>
  <si>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</si>
  <si>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</si>
  <si>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</si>
  <si>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</si>
  <si>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</si>
  <si>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</si>
  <si>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</si>
  <si>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</si>
  <si>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</si>
  <si>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</si>
  <si>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</si>
  <si>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</si>
  <si>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</si>
  <si>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</si>
  <si>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</si>
  <si>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</si>
  <si>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</si>
  <si>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</si>
  <si>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</si>
  <si>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</si>
  <si>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</si>
  <si>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</si>
  <si>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</si>
  <si>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</si>
  <si>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</si>
  <si>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</si>
  <si>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</si>
  <si>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</si>
  <si>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</si>
  <si>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</si>
  <si>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</si>
  <si>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</si>
  <si>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</si>
  <si>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</si>
  <si>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</si>
  <si>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</si>
  <si>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</si>
  <si>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</si>
  <si>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</si>
  <si>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</si>
  <si>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</si>
  <si>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</si>
  <si>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</si>
  <si>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</si>
  <si>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</si>
  <si>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</si>
  <si>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</si>
  <si>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</si>
  <si>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</si>
  <si>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</si>
  <si>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</si>
  <si>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</si>
  <si>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</si>
  <si>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</si>
  <si>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</si>
  <si>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</si>
  <si>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</si>
  <si>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</si>
  <si>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</si>
  <si>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</si>
  <si>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</si>
  <si>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</si>
  <si>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</si>
  <si>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</si>
  <si>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</si>
  <si>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</si>
  <si>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</si>
  <si>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</si>
  <si>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</si>
  <si>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</si>
  <si>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</si>
  <si>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</si>
  <si>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</si>
  <si>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</si>
  <si>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</si>
  <si>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</si>
  <si>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</si>
  <si>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</si>
  <si>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</si>
  <si>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</si>
  <si>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</si>
  <si>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</si>
  <si>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</si>
  <si>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</si>
  <si>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</si>
  <si>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</si>
  <si>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</si>
  <si>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</si>
  <si>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</si>
  <si>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</si>
  <si>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</si>
  <si>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</si>
  <si>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</si>
  <si>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</si>
  <si>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</si>
  <si>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</si>
  <si>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</si>
  <si>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</si>
  <si>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</si>
  <si>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</si>
  <si>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</si>
  <si>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</si>
  <si>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</si>
  <si>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</si>
  <si>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</si>
  <si>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</si>
  <si>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</si>
  <si>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</si>
  <si>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</si>
  <si>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</si>
  <si>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</si>
  <si>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</si>
  <si>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</si>
  <si>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</si>
  <si>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</si>
  <si>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</si>
  <si>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</si>
  <si>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</si>
  <si>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</si>
  <si>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</si>
  <si>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</si>
  <si>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</si>
  <si>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</si>
  <si>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</si>
  <si>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</si>
  <si>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</si>
  <si>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</si>
  <si>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</si>
  <si>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</si>
  <si>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</si>
  <si>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</si>
  <si>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</si>
  <si>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</si>
  <si>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</si>
  <si>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</si>
  <si>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</si>
  <si>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</si>
  <si>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</si>
  <si>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</si>
  <si>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</si>
  <si>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</si>
  <si>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</si>
  <si>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</si>
  <si>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</si>
  <si>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</si>
  <si>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</si>
  <si>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</si>
  <si>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</si>
  <si>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</si>
  <si>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</si>
  <si>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</si>
  <si>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</si>
  <si>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</si>
  <si>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</si>
  <si>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</si>
  <si>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</si>
  <si>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</si>
  <si>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</si>
  <si>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</si>
  <si>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</si>
  <si>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</si>
  <si>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</si>
  <si>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</si>
  <si>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</si>
  <si>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</si>
  <si>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</si>
  <si>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</si>
  <si>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</si>
  <si>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</si>
  <si>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</si>
  <si>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</si>
  <si>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</si>
  <si>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</si>
  <si>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</si>
  <si>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</si>
  <si>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</si>
  <si>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</si>
  <si>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</si>
  <si>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</si>
  <si>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</si>
  <si>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</si>
  <si>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</si>
  <si>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</si>
  <si>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</si>
  <si>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</si>
  <si>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</si>
  <si>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</si>
  <si>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</si>
  <si>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</si>
  <si>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</si>
  <si>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</si>
  <si>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</si>
  <si>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</si>
  <si>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</si>
  <si>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</si>
  <si>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</si>
  <si>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</si>
  <si>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</si>
  <si>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</si>
  <si>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</si>
  <si>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</si>
  <si>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</si>
  <si>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</si>
  <si>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</si>
  <si>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</si>
  <si>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</si>
  <si>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</si>
  <si>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</si>
  <si>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</si>
  <si>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</si>
  <si>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</si>
  <si>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</si>
  <si>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</si>
  <si>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</si>
  <si>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</si>
  <si>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</si>
  <si>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</si>
  <si>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</si>
  <si>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</si>
  <si>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</si>
  <si>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</si>
  <si>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</si>
  <si>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</si>
  <si>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</si>
  <si>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</si>
  <si>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</si>
  <si>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</si>
  <si>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</si>
  <si>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</si>
  <si>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</si>
  <si>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</si>
  <si>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</si>
  <si>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</si>
  <si>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</si>
  <si>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</si>
  <si>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</si>
  <si>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</si>
  <si>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</si>
  <si>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</si>
  <si>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</si>
  <si>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</si>
  <si>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</si>
  <si>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</si>
  <si>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</si>
  <si>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</si>
  <si>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</si>
  <si>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</si>
  <si>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</si>
  <si>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</si>
  <si>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</si>
  <si>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</si>
  <si>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</si>
  <si>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</si>
  <si>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</si>
  <si>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</si>
  <si>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</si>
  <si>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</si>
  <si>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</si>
  <si>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</si>
  <si>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</si>
  <si>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</si>
  <si>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</si>
  <si>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</si>
  <si>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</si>
  <si>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</si>
  <si>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</si>
  <si>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</si>
  <si>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</si>
  <si>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</si>
  <si>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</si>
  <si>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</si>
  <si>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</si>
  <si>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</si>
  <si>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</si>
  <si>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</si>
  <si>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</si>
  <si>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</si>
  <si>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</si>
  <si>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</si>
  <si>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</si>
  <si>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</si>
  <si>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</si>
  <si>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</si>
  <si>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</si>
  <si>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</si>
  <si>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</si>
  <si>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</si>
  <si>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</si>
  <si>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</si>
  <si>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</si>
  <si>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</si>
  <si>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</si>
  <si>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</si>
  <si>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</si>
  <si>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</si>
  <si>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</si>
  <si>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</si>
  <si>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</si>
  <si>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</si>
  <si>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</si>
  <si>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</si>
  <si>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</si>
  <si>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</si>
  <si>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</si>
  <si>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</si>
  <si>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</si>
  <si>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</si>
  <si>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</si>
  <si>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</si>
  <si>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</si>
  <si>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</si>
  <si>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</si>
  <si>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</si>
  <si>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</si>
  <si>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</si>
  <si>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</si>
  <si>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</si>
  <si>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</si>
  <si>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</si>
  <si>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</si>
  <si>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</si>
  <si>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</si>
  <si>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</si>
  <si>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</si>
  <si>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</si>
  <si>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</si>
  <si>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</si>
  <si>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</si>
  <si>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</si>
  <si>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</si>
  <si>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</si>
  <si>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</si>
  <si>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</si>
  <si>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</si>
  <si>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</si>
  <si>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</si>
  <si>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</si>
  <si>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</si>
  <si>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</si>
  <si>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</si>
  <si>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</si>
  <si>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</si>
  <si>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</si>
  <si>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</si>
  <si>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</si>
  <si>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</si>
  <si>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</si>
  <si>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</si>
  <si>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</si>
  <si>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</si>
  <si>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</si>
  <si>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</si>
  <si>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</si>
  <si>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</si>
  <si>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</si>
  <si>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</si>
  <si>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</si>
  <si>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</si>
  <si>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</si>
  <si>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</si>
  <si>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</si>
  <si>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</si>
  <si>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</si>
  <si>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</si>
  <si>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</si>
  <si>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</si>
  <si>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</si>
  <si>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</si>
  <si>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</si>
  <si>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</si>
  <si>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</si>
  <si>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</si>
  <si>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</si>
  <si>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</si>
  <si>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</si>
  <si>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</si>
  <si>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</si>
  <si>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</si>
  <si>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</si>
  <si>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</si>
  <si>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</si>
  <si>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</si>
  <si>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</si>
  <si>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</si>
  <si>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</si>
  <si>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</si>
  <si>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</si>
  <si>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</si>
  <si>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</si>
  <si>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</si>
  <si>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</si>
  <si>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</si>
  <si>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</si>
  <si>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</si>
  <si>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</si>
  <si>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</si>
  <si>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</si>
  <si>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</si>
  <si>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</si>
  <si>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</si>
  <si>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</si>
  <si>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</si>
  <si>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</si>
  <si>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</si>
  <si>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</si>
  <si>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</si>
  <si>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</si>
  <si>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</si>
  <si>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</si>
  <si>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</si>
  <si>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</si>
  <si>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</si>
  <si>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</si>
  <si>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</si>
  <si>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</si>
  <si>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</si>
  <si>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</si>
  <si>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</si>
  <si>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</si>
  <si>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</si>
  <si>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</si>
  <si>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</si>
  <si>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</si>
  <si>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</si>
  <si>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</si>
  <si>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</si>
  <si>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</si>
  <si>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</si>
  <si>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</si>
  <si>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</si>
  <si>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</si>
  <si>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</si>
  <si>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</si>
  <si>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</si>
  <si>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</si>
  <si>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</si>
  <si>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</si>
  <si>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</si>
  <si>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</si>
  <si>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</si>
  <si>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</si>
  <si>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</si>
  <si>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</si>
  <si>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</si>
  <si>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</si>
  <si>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</si>
  <si>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</si>
  <si>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</si>
  <si>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</si>
  <si>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</si>
  <si>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</si>
  <si>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</si>
  <si>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</si>
  <si>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</si>
  <si>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</si>
  <si>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</si>
  <si>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</si>
  <si>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</si>
  <si>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</si>
  <si>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</si>
  <si>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</si>
  <si>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</si>
  <si>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</si>
  <si>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</si>
  <si>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</si>
  <si>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</si>
  <si>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</si>
  <si>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</si>
  <si>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</si>
  <si>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</si>
  <si>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</si>
  <si>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</si>
  <si>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</si>
  <si>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</si>
  <si>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</si>
  <si>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</si>
  <si>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</si>
  <si>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</si>
  <si>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</si>
  <si>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</si>
  <si>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</si>
  <si>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</si>
  <si>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</si>
  <si>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</si>
  <si>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</si>
  <si>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</si>
  <si>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</si>
  <si>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</si>
  <si>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</si>
  <si>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</si>
  <si>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</si>
  <si>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</si>
  <si>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</si>
  <si>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</si>
  <si>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</si>
  <si>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</si>
  <si>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</si>
  <si>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</si>
  <si>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</si>
  <si>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</si>
  <si>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</si>
  <si>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</si>
  <si>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</si>
  <si>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</si>
  <si>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</si>
  <si>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</si>
  <si>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</si>
  <si>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</si>
  <si>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</si>
  <si>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</si>
  <si>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</si>
  <si>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</si>
  <si>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</si>
  <si>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</si>
  <si>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</si>
  <si>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</si>
  <si>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</si>
  <si>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</si>
  <si>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</si>
  <si>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</si>
  <si>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</si>
  <si>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</si>
  <si>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</si>
  <si>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</si>
  <si>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</si>
  <si>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</si>
  <si>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</si>
  <si>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</si>
  <si>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</si>
  <si>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</si>
  <si>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</si>
  <si>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</si>
  <si>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</si>
  <si>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</si>
  <si>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</si>
  <si>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</si>
  <si>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</si>
  <si>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</si>
  <si>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</si>
  <si>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</si>
  <si>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</si>
  <si>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</si>
  <si>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</si>
  <si>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</si>
  <si>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</si>
  <si>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</si>
  <si>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</si>
  <si>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</si>
  <si>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</si>
  <si>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</si>
  <si>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</si>
  <si>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</si>
  <si>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</si>
  <si>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</si>
  <si>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</si>
  <si>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</si>
  <si>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</si>
  <si>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</si>
  <si>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</si>
  <si>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</si>
  <si>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</si>
  <si>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</si>
  <si>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</si>
  <si>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</si>
  <si>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</si>
  <si>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</si>
  <si>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</si>
  <si>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</si>
  <si>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</si>
  <si>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</si>
  <si>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</si>
  <si>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</si>
  <si>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</si>
  <si>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</si>
  <si>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</si>
  <si>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</si>
  <si>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</si>
  <si>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</si>
  <si>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</si>
  <si>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</si>
  <si>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</si>
  <si>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</si>
  <si>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</si>
  <si>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</si>
  <si>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</si>
  <si>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</si>
  <si>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</si>
  <si>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</si>
  <si>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</si>
  <si>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</si>
  <si>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</si>
  <si>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</si>
  <si>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</si>
  <si>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</si>
  <si>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</si>
  <si>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</si>
  <si>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</si>
  <si>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</si>
  <si>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</si>
  <si>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</si>
  <si>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</si>
  <si>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</si>
  <si>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</si>
  <si>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</si>
  <si>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</si>
  <si>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</si>
  <si>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</si>
  <si>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</si>
  <si>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</si>
  <si>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</si>
  <si>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</si>
  <si>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</si>
  <si>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</si>
  <si>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</si>
  <si>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</si>
  <si>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</si>
  <si>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</si>
  <si>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</si>
  <si>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</si>
  <si>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</si>
  <si>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</si>
  <si>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</si>
  <si>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</si>
  <si>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</si>
  <si>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</si>
  <si>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</si>
  <si>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</si>
  <si>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</si>
  <si>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</si>
  <si>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</si>
  <si>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</si>
  <si>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</si>
  <si>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</si>
  <si>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</si>
  <si>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</si>
  <si>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</si>
  <si>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</si>
  <si>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</si>
  <si>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</si>
  <si>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</si>
  <si>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</si>
  <si>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</si>
  <si>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</si>
  <si>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</si>
  <si>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</si>
  <si>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</si>
  <si>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</si>
  <si>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</si>
  <si>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</si>
  <si>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</si>
  <si>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</si>
  <si>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</si>
  <si>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</si>
  <si>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</si>
  <si>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</si>
  <si>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</si>
  <si>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</si>
  <si>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</si>
  <si>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</si>
  <si>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</si>
  <si>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</si>
  <si>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</si>
  <si>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</si>
  <si>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</si>
  <si>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</si>
  <si>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</si>
  <si>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</si>
  <si>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</si>
  <si>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</si>
  <si>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</si>
  <si>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</si>
  <si>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</si>
  <si>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</si>
  <si>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</si>
  <si>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</si>
  <si>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</si>
  <si>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</si>
  <si>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</si>
  <si>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</si>
  <si>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</si>
  <si>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</si>
  <si>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</si>
  <si>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</si>
  <si>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</si>
  <si>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</si>
  <si>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</si>
  <si>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</si>
  <si>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</si>
  <si>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</si>
  <si>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</si>
  <si>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</si>
  <si>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</si>
  <si>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</si>
  <si>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</si>
  <si>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</si>
  <si>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</si>
  <si>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</si>
  <si>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</si>
  <si>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</si>
  <si>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</si>
  <si>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</si>
  <si>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</si>
  <si>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</si>
  <si>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</si>
  <si>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</si>
  <si>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</si>
  <si>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</si>
  <si>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</si>
  <si>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</si>
  <si>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</si>
  <si>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</si>
  <si>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</si>
  <si>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</si>
  <si>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</si>
  <si>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</si>
  <si>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</si>
  <si>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</si>
  <si>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</si>
  <si>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</si>
  <si>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</si>
  <si>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</si>
  <si>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</si>
  <si>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</si>
  <si>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</si>
  <si>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</si>
  <si>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</si>
  <si>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</si>
  <si>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</si>
  <si>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</si>
  <si>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</si>
  <si>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</si>
  <si>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</si>
  <si>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</si>
  <si>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</si>
  <si>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</si>
  <si>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</si>
  <si>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</si>
  <si>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</si>
  <si>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</si>
  <si>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</si>
  <si>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</si>
  <si>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</si>
  <si>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</si>
  <si>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</si>
  <si>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</si>
  <si>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</si>
  <si>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</si>
  <si>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</si>
  <si>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</si>
  <si>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</si>
  <si>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</si>
  <si>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</si>
  <si>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</si>
  <si>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</si>
  <si>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</si>
  <si>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</si>
  <si>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</si>
  <si>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</si>
  <si>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</si>
  <si>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</si>
  <si>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</si>
  <si>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</si>
  <si>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</si>
  <si>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</si>
  <si>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</si>
  <si>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</si>
  <si>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</si>
  <si>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</si>
  <si>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</si>
  <si>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</si>
  <si>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</si>
  <si>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</si>
  <si>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</si>
  <si>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</si>
  <si>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</si>
  <si>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</si>
  <si>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</si>
  <si>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</si>
  <si>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</si>
  <si>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</si>
  <si>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</si>
  <si>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</si>
  <si>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</si>
  <si>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</si>
  <si>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</si>
  <si>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</si>
  <si>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</si>
  <si>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</si>
  <si>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</si>
  <si>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</si>
  <si>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</si>
  <si>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</si>
  <si>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</si>
  <si>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</si>
  <si>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</si>
  <si>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</si>
  <si>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</si>
  <si>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</si>
  <si>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</si>
  <si>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</si>
  <si>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</si>
  <si>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</si>
  <si>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</si>
  <si>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</si>
  <si>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</si>
  <si>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</si>
  <si>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</si>
  <si>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</si>
  <si>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</si>
  <si>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</si>
  <si>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</si>
  <si>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</si>
  <si>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</si>
  <si>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</si>
  <si>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</si>
  <si>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</si>
  <si>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</si>
  <si>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</si>
  <si>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</si>
  <si>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</si>
  <si>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</si>
  <si>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</si>
  <si>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</si>
  <si>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</si>
  <si>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</si>
  <si>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</si>
  <si>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</si>
  <si>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</si>
  <si>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</si>
  <si>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</si>
  <si>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</si>
  <si>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</si>
  <si>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</si>
  <si>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</si>
  <si>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</si>
  <si>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</si>
  <si>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</si>
  <si>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</si>
  <si>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</si>
  <si>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</si>
  <si>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</si>
  <si>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</si>
  <si>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</si>
  <si>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</si>
  <si>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</si>
  <si>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</si>
  <si>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</si>
  <si>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</si>
  <si>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</si>
  <si>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</si>
  <si>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</si>
  <si>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</si>
  <si>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</si>
  <si>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</si>
  <si>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</si>
  <si>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</si>
  <si>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</si>
  <si>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</si>
  <si>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</si>
  <si>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</si>
  <si>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</si>
  <si>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</si>
  <si>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</si>
  <si>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</si>
  <si>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</si>
  <si>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</si>
  <si>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</si>
  <si>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</si>
  <si>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</si>
  <si>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</si>
  <si>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</si>
  <si>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</si>
  <si>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</si>
  <si>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</si>
  <si>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</si>
  <si>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</si>
  <si>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</si>
  <si>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</si>
  <si>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</si>
  <si>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</si>
  <si>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</si>
  <si>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</si>
  <si>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</si>
  <si>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</si>
  <si>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</si>
  <si>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</si>
  <si>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</si>
  <si>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</si>
  <si>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</si>
  <si>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</si>
  <si>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</si>
  <si>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</si>
  <si>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</si>
  <si>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</si>
  <si>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</si>
  <si>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</si>
  <si>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</si>
  <si>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</si>
  <si>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</si>
  <si>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</si>
  <si>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</si>
  <si>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</si>
  <si>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</si>
  <si>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</si>
  <si>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</si>
  <si>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</si>
  <si>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</si>
  <si>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</si>
  <si>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</si>
  <si>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</si>
  <si>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</si>
  <si>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</si>
  <si>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</si>
  <si>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</si>
  <si>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</si>
  <si>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</si>
  <si>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</si>
  <si>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</si>
  <si>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</si>
  <si>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</si>
  <si>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</si>
  <si>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</si>
  <si>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</si>
  <si>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</si>
  <si>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</si>
  <si>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</si>
  <si>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</si>
  <si>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</si>
  <si>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</si>
  <si>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</si>
  <si>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</si>
  <si>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</si>
  <si>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</si>
  <si>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</si>
  <si>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</si>
  <si>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</si>
  <si>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</si>
  <si>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</si>
  <si>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</si>
  <si>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</si>
  <si>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</si>
  <si>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</si>
  <si>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</si>
  <si>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</si>
  <si>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</si>
  <si>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</si>
  <si>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</si>
  <si>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</si>
  <si>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</si>
  <si>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</si>
  <si>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</si>
  <si>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</si>
  <si>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</si>
  <si>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</si>
  <si>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</si>
  <si>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</si>
  <si>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</si>
  <si>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</si>
  <si>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</si>
  <si>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</si>
  <si>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</si>
  <si>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</si>
  <si>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</si>
  <si>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</si>
  <si>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</si>
  <si>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</si>
  <si>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</si>
  <si>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</si>
  <si>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</si>
  <si>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</si>
  <si>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</si>
  <si>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</si>
  <si>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</si>
  <si>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</si>
  <si>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</si>
  <si>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</si>
  <si>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</si>
  <si>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</si>
  <si>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</si>
  <si>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</si>
  <si>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</si>
  <si>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</si>
  <si>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</si>
  <si>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</si>
  <si>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</si>
  <si>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</si>
  <si>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</si>
  <si>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</si>
  <si>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</si>
  <si>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</si>
  <si>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</si>
  <si>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</si>
  <si>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</si>
  <si>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</si>
  <si>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</si>
  <si>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</si>
  <si>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</si>
  <si>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</si>
  <si>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</si>
  <si>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</si>
  <si>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</si>
  <si>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</si>
  <si>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</si>
  <si>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</si>
  <si>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</si>
  <si>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</si>
  <si>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</si>
  <si>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</si>
  <si>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</si>
  <si>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</si>
  <si>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</si>
  <si>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</si>
  <si>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</si>
  <si>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</si>
  <si>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</si>
  <si>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</si>
  <si>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</si>
  <si>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</si>
  <si>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</si>
  <si>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</si>
  <si>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</si>
  <si>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</si>
  <si>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</si>
  <si>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</si>
  <si>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</si>
  <si>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</si>
  <si>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</si>
  <si>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</si>
  <si>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</si>
  <si>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</si>
  <si>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</si>
  <si>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</si>
  <si>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</si>
  <si>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</si>
  <si>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</si>
  <si>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</si>
  <si>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</si>
  <si>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</si>
  <si>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</si>
  <si>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</si>
  <si>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</si>
  <si>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</si>
  <si>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</si>
  <si>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</si>
  <si>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</si>
  <si>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</si>
  <si>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</si>
  <si>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</si>
  <si>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</si>
  <si>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</si>
  <si>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</si>
  <si>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</si>
  <si>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</si>
  <si>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</si>
  <si>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</si>
  <si>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</si>
  <si>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</si>
  <si>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</si>
  <si>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</si>
  <si>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</si>
  <si>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</si>
  <si>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</si>
  <si>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</si>
  <si>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</si>
  <si>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</si>
  <si>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</si>
  <si>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</si>
  <si>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</si>
  <si>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</si>
  <si>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</si>
  <si>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</si>
  <si>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</si>
  <si>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</si>
  <si>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</si>
  <si>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</si>
  <si>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</si>
  <si>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</si>
  <si>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</si>
  <si>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</si>
  <si>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</si>
  <si>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</si>
  <si>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</si>
  <si>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</si>
  <si>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</si>
  <si>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</si>
  <si>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</si>
  <si>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</si>
  <si>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</si>
  <si>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</si>
  <si>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</si>
  <si>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</si>
  <si>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</si>
  <si>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</si>
  <si>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</si>
  <si>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</si>
  <si>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</si>
  <si>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</si>
  <si>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</si>
  <si>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</si>
  <si>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</si>
  <si>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</si>
  <si>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</si>
  <si>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</si>
  <si>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</si>
  <si>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</si>
  <si>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</si>
  <si>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</si>
  <si>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</si>
  <si>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</si>
  <si>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</si>
  <si>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</si>
  <si>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</si>
  <si>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</si>
  <si>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</si>
  <si>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</si>
  <si>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</si>
  <si>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</si>
  <si>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</si>
  <si>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</si>
  <si>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</si>
  <si>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</si>
  <si>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</si>
  <si>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</si>
  <si>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</si>
  <si>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</si>
  <si>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</si>
  <si>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</si>
  <si>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</si>
  <si>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</si>
  <si>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</si>
  <si>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</si>
  <si>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</si>
  <si>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</si>
  <si>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</si>
  <si>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</si>
  <si>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</si>
  <si>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</si>
  <si>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</si>
  <si>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</si>
  <si>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</si>
  <si>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</si>
  <si>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</si>
  <si>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</si>
  <si>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</si>
  <si>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</si>
  <si>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</si>
  <si>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</si>
  <si>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</si>
  <si>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</si>
  <si>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</si>
  <si>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</si>
  <si>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</si>
  <si>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</si>
  <si>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</si>
  <si>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</si>
  <si>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</si>
  <si>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</si>
  <si>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</si>
  <si>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</si>
  <si>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</si>
  <si>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</si>
  <si>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</si>
  <si>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</si>
  <si>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</si>
  <si>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</si>
  <si>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</si>
  <si>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</si>
  <si>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</si>
  <si>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</si>
  <si>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</si>
  <si>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</si>
  <si>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</si>
  <si>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</si>
  <si>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</si>
  <si>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</si>
  <si>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</si>
  <si>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</si>
  <si>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</si>
  <si>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</si>
  <si>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</si>
  <si>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</si>
  <si>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</si>
  <si>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</si>
  <si>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</si>
  <si>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</si>
  <si>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</si>
  <si>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</si>
  <si>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</si>
  <si>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</si>
  <si>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</si>
  <si>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</si>
  <si>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</si>
  <si>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</si>
  <si>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</si>
  <si>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</si>
  <si>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</si>
  <si>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</si>
  <si>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</si>
  <si>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</si>
  <si>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</si>
  <si>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</si>
  <si>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</si>
  <si>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</si>
  <si>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</si>
  <si>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</si>
  <si>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</si>
  <si>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</si>
  <si>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</si>
  <si>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</si>
  <si>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</si>
  <si>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</si>
  <si>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</si>
  <si>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</si>
  <si>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</si>
  <si>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</si>
  <si>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</si>
  <si>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</si>
  <si>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</si>
  <si>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</si>
  <si>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</si>
  <si>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</si>
  <si>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</si>
  <si>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</si>
  <si>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</si>
  <si>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</si>
  <si>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</si>
  <si>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</si>
  <si>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</si>
  <si>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</si>
  <si>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</si>
  <si>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</si>
  <si>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</si>
  <si>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</si>
  <si>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</si>
  <si>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</si>
  <si>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</si>
  <si>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</si>
  <si>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</si>
  <si>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</si>
  <si>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</si>
  <si>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</si>
  <si>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</si>
  <si>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</si>
  <si>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</si>
  <si>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</si>
  <si>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</si>
  <si>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</si>
  <si>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</si>
  <si>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</si>
  <si>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</si>
  <si>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</si>
  <si>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</si>
  <si>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</si>
  <si>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</si>
  <si>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</si>
  <si>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</si>
  <si>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</si>
  <si>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</si>
  <si>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</si>
  <si>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</si>
  <si>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</si>
  <si>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</si>
  <si>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</si>
  <si>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</si>
  <si>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</si>
  <si>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</si>
  <si>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</si>
  <si>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</si>
  <si>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</si>
  <si>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</si>
  <si>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</si>
  <si>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</si>
  <si>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</si>
  <si>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</si>
  <si>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</si>
  <si>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</si>
  <si>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</si>
  <si>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</si>
  <si>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</si>
  <si>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</si>
  <si>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</si>
  <si>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</si>
  <si>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</si>
  <si>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</si>
  <si>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</si>
  <si>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</si>
  <si>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</si>
  <si>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</si>
  <si>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</si>
  <si>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</si>
  <si>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</si>
  <si>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</si>
  <si>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</si>
  <si>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</si>
  <si>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</si>
  <si>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</si>
  <si>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</si>
  <si>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</si>
  <si>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</si>
  <si>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</si>
  <si>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</si>
  <si>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</si>
  <si>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</si>
  <si>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</si>
  <si>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</si>
  <si>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</si>
  <si>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</si>
  <si>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</si>
  <si>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</si>
  <si>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</si>
  <si>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</si>
  <si>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</si>
  <si>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</si>
  <si>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</si>
  <si>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</si>
  <si>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</si>
  <si>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</si>
  <si>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</si>
  <si>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</si>
  <si>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</si>
  <si>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</si>
  <si>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</si>
  <si>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</si>
  <si>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</si>
  <si>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</si>
  <si>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</si>
  <si>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</si>
  <si>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</si>
  <si>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</si>
  <si>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</si>
  <si>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</si>
  <si>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</si>
  <si>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</si>
  <si>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</si>
  <si>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</si>
  <si>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</si>
  <si>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</si>
  <si>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</si>
  <si>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</si>
  <si>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</si>
  <si>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</si>
  <si>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</si>
  <si>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</si>
  <si>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</si>
  <si>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</si>
  <si>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</si>
  <si>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</si>
  <si>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</si>
  <si>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</si>
  <si>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</si>
  <si>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</si>
  <si>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</si>
  <si>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</si>
  <si>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</si>
  <si>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</si>
  <si>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</si>
  <si>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</si>
  <si>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</si>
  <si>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</si>
  <si>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</si>
  <si>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</si>
  <si>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</si>
  <si>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</si>
  <si>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</si>
  <si>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</si>
  <si>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</si>
  <si>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</si>
  <si>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</si>
  <si>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</si>
  <si>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</si>
  <si>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</si>
  <si>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</si>
  <si>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</si>
  <si>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</si>
  <si>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</si>
  <si>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</si>
  <si>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</si>
  <si>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</si>
  <si>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</si>
  <si>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</si>
  <si>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</si>
  <si>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</si>
  <si>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</si>
  <si>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</si>
  <si>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</si>
  <si>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</si>
  <si>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</si>
  <si>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</si>
  <si>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</si>
  <si>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</si>
  <si>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</si>
  <si>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</si>
  <si>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</si>
  <si>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</si>
  <si>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</si>
  <si>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</si>
  <si>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</si>
  <si>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</si>
  <si>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</si>
  <si>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</si>
  <si>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</si>
  <si>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</si>
  <si>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</si>
  <si>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</si>
  <si>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</si>
  <si>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</si>
  <si>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</si>
  <si>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</si>
  <si>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</si>
  <si>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</si>
  <si>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</si>
  <si>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</si>
  <si>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</si>
  <si>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</si>
  <si>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</si>
  <si>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</si>
  <si>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</si>
  <si>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</si>
  <si>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</si>
  <si>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</si>
  <si>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</si>
  <si>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</si>
  <si>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</si>
  <si>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</si>
  <si>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</si>
  <si>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</si>
  <si>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</si>
  <si>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</si>
  <si>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</si>
  <si>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</si>
  <si>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</si>
  <si>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</si>
  <si>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</si>
  <si>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</si>
  <si>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</si>
  <si>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</si>
  <si>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</si>
  <si>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</si>
  <si>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</si>
  <si>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</si>
  <si>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</si>
  <si>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</si>
  <si>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</si>
  <si>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</si>
  <si>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</si>
  <si>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</si>
  <si>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</si>
  <si>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</si>
  <si>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</si>
  <si>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</si>
  <si>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</si>
  <si>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</si>
  <si>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</si>
  <si>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</si>
  <si>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</si>
  <si>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</si>
  <si>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</si>
  <si>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</si>
  <si>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</si>
  <si>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</si>
  <si>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</si>
  <si>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</si>
  <si>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</si>
  <si>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</si>
  <si>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</si>
  <si>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</si>
  <si>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</si>
  <si>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</si>
  <si>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</si>
  <si>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</si>
  <si>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</si>
  <si>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</si>
  <si>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</si>
  <si>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</si>
  <si>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</si>
  <si>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</si>
  <si>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</si>
  <si>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</si>
  <si>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</si>
  <si>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</si>
  <si>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</si>
  <si>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</si>
  <si>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</si>
  <si>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</si>
  <si>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</si>
  <si>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</si>
  <si>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</si>
  <si>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</si>
  <si>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</si>
  <si>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</si>
  <si>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</si>
  <si>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</si>
  <si>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</si>
  <si>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</si>
  <si>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</si>
  <si>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</si>
  <si>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</si>
  <si>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</si>
  <si>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</si>
  <si>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</si>
  <si>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</si>
  <si>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</si>
  <si>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</si>
  <si>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</si>
  <si>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</si>
  <si>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</si>
  <si>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</si>
  <si>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</si>
  <si>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</si>
  <si>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</si>
  <si>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</si>
  <si>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</si>
  <si>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</si>
  <si>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</si>
  <si>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</si>
  <si>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</si>
  <si>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</si>
  <si>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</si>
  <si>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</si>
  <si>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</si>
  <si>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</si>
  <si>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</si>
  <si>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</si>
  <si>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</si>
  <si>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</si>
  <si>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</si>
  <si>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</si>
  <si>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</si>
  <si>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</si>
  <si>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</si>
  <si>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</si>
  <si>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</si>
  <si>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</si>
  <si>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</si>
  <si>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</si>
  <si>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</si>
  <si>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</si>
  <si>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</si>
  <si>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</si>
  <si>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</si>
  <si>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</si>
  <si>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</si>
  <si>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</si>
  <si>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</si>
  <si>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</si>
  <si>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</si>
  <si>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</si>
  <si>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</si>
  <si>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</si>
  <si>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</si>
  <si>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</si>
  <si>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</si>
  <si>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</si>
  <si>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</si>
  <si>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</si>
  <si>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</si>
  <si>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</si>
  <si>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</si>
  <si>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</si>
  <si>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</si>
  <si>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</si>
  <si>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</si>
  <si>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</si>
  <si>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</si>
  <si>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</si>
  <si>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</si>
  <si>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</si>
  <si>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</si>
  <si>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</si>
  <si>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</si>
  <si>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</si>
  <si>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</si>
  <si>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</si>
  <si>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</si>
  <si>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</si>
  <si>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</si>
  <si>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</si>
  <si>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</si>
  <si>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</si>
  <si>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</si>
  <si>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</si>
  <si>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</si>
  <si>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</si>
  <si>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</si>
  <si>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</si>
  <si>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</si>
  <si>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</si>
  <si>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</si>
  <si>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</si>
  <si>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</si>
  <si>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</si>
  <si>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</si>
  <si>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</si>
  <si>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</si>
  <si>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</si>
  <si>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</si>
  <si>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</si>
  <si>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</si>
  <si>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</si>
  <si>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</si>
  <si>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</si>
  <si>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</si>
  <si>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</si>
  <si>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</si>
  <si>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</si>
  <si>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</si>
  <si>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</si>
  <si>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</si>
  <si>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</si>
  <si>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</si>
  <si>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</si>
  <si>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</si>
  <si>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</si>
  <si>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</si>
  <si>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</si>
  <si>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</si>
  <si>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</si>
  <si>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</si>
  <si>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</si>
  <si>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</si>
  <si>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</si>
  <si>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</si>
  <si>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</si>
  <si>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</si>
  <si>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</si>
  <si>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</si>
  <si>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</si>
  <si>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</si>
  <si>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</si>
  <si>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</si>
  <si>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</si>
  <si>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</si>
  <si>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</si>
  <si>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</si>
  <si>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</si>
  <si>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</si>
  <si>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</si>
  <si>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</si>
  <si>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</si>
  <si>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</si>
  <si>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</si>
  <si>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</si>
  <si>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</si>
  <si>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</si>
  <si>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</si>
  <si>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</si>
  <si>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</si>
  <si>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</si>
  <si>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</si>
  <si>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</si>
  <si>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</si>
  <si>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</si>
  <si>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</si>
  <si>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</si>
  <si>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</si>
  <si>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</si>
  <si>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</si>
  <si>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</si>
  <si>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</si>
  <si>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</si>
  <si>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</si>
  <si>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</si>
  <si>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</si>
  <si>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</si>
  <si>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</si>
  <si>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</si>
  <si>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</si>
  <si>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</si>
  <si>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</si>
  <si>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</si>
  <si>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</si>
  <si>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</si>
  <si>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</si>
  <si>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</si>
  <si>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</si>
  <si>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</si>
  <si>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</si>
  <si>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</si>
  <si>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</si>
  <si>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</si>
  <si>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</si>
  <si>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</si>
  <si>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</si>
  <si>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</si>
  <si>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</si>
  <si>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</si>
  <si>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</si>
  <si>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</si>
  <si>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</si>
  <si>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</si>
  <si>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</si>
  <si>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</si>
  <si>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</si>
  <si>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</si>
  <si>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</si>
  <si>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</si>
  <si>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</si>
  <si>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</si>
  <si>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</si>
  <si>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</si>
  <si>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</si>
  <si>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</si>
  <si>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</si>
  <si>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</si>
  <si>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</si>
  <si>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</si>
  <si>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</si>
  <si>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</si>
  <si>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</si>
  <si>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</si>
  <si>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</si>
  <si>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</si>
  <si>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</si>
  <si>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</si>
  <si>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</si>
  <si>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</si>
  <si>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</si>
  <si>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</si>
  <si>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</si>
  <si>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</si>
  <si>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</si>
  <si>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</si>
  <si>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</si>
  <si>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</si>
  <si>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</si>
  <si>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</si>
  <si>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</si>
  <si>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</si>
  <si>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</si>
  <si>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</si>
  <si>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</si>
  <si>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</si>
  <si>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</si>
  <si>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</si>
  <si>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</si>
  <si>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</si>
  <si>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</si>
  <si>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</si>
  <si>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</si>
  <si>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</si>
  <si>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</si>
  <si>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</si>
  <si>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</si>
  <si>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</si>
  <si>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</si>
  <si>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</si>
  <si>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</si>
  <si>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</si>
  <si>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</si>
  <si>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</si>
  <si>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</si>
  <si>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</si>
  <si>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</si>
  <si>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</si>
  <si>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</si>
  <si>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</si>
  <si>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</si>
  <si>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</si>
  <si>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</si>
  <si>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</si>
  <si>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</si>
  <si>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</si>
  <si>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</si>
  <si>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</si>
  <si>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</si>
  <si>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</si>
  <si>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</si>
  <si>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</si>
  <si>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</si>
  <si>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</si>
  <si>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</si>
  <si>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</si>
  <si>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</si>
  <si>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</si>
  <si>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</si>
  <si>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</si>
  <si>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</si>
  <si>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</si>
  <si>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</si>
  <si>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</si>
  <si>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</si>
  <si>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</si>
  <si>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</si>
  <si>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</si>
  <si>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</si>
  <si>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</si>
  <si>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</si>
  <si>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</si>
  <si>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</si>
  <si>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</si>
  <si>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</si>
  <si>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</si>
  <si>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</si>
  <si>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</si>
  <si>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</si>
  <si>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</si>
  <si>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</si>
  <si>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</si>
  <si>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</si>
  <si>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</si>
  <si>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</si>
  <si>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</si>
  <si>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</si>
  <si>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</si>
  <si>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</si>
  <si>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</si>
  <si>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</si>
  <si>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</si>
  <si>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</si>
  <si>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</si>
  <si>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</si>
  <si>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</si>
  <si>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</si>
  <si>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</si>
  <si>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</si>
  <si>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</si>
  <si>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</si>
  <si>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</si>
  <si>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</si>
  <si>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</si>
  <si>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</si>
  <si>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</si>
  <si>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</si>
  <si>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</si>
  <si>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</si>
  <si>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</si>
  <si>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</si>
  <si>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</si>
  <si>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</si>
  <si>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</si>
  <si>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</si>
  <si>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</si>
  <si>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</si>
  <si>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</si>
  <si>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</si>
  <si>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</si>
  <si>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</si>
  <si>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</si>
  <si>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</si>
  <si>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</si>
  <si>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</si>
  <si>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</si>
  <si>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</si>
  <si>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</si>
  <si>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</si>
  <si>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</si>
  <si>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</si>
  <si>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</si>
  <si>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</si>
  <si>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</si>
  <si>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</si>
  <si>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</si>
  <si>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</si>
  <si>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</si>
  <si>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</si>
  <si>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</si>
  <si>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</si>
  <si>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</si>
  <si>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</si>
  <si>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</si>
  <si>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</si>
  <si>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</si>
  <si>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</si>
  <si>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</si>
  <si>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</si>
  <si>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</si>
  <si>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</si>
  <si>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</si>
  <si>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</si>
  <si>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</si>
  <si>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</si>
  <si>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</si>
  <si>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</si>
  <si>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</si>
  <si>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</si>
  <si>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</si>
  <si>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</si>
  <si>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</si>
  <si>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</si>
  <si>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</si>
  <si>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</si>
  <si>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</si>
  <si>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</si>
  <si>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</si>
  <si>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</si>
  <si>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</si>
  <si>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</si>
  <si>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</si>
  <si>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</si>
  <si>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</si>
  <si>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</si>
  <si>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</si>
  <si>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</si>
  <si>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</si>
  <si>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</si>
  <si>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</si>
  <si>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</si>
  <si>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</si>
  <si>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</si>
  <si>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</si>
  <si>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</si>
  <si>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</si>
  <si>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</si>
  <si>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</si>
  <si>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</si>
  <si>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</si>
  <si>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</si>
  <si>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</si>
  <si>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</si>
  <si>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</si>
  <si>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</si>
  <si>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</si>
  <si>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</si>
  <si>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</si>
  <si>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</si>
  <si>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</si>
  <si>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</si>
  <si>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</si>
  <si>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</si>
  <si>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</si>
  <si>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</si>
  <si>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</si>
  <si>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</si>
  <si>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</si>
  <si>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</si>
  <si>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</si>
  <si>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</si>
  <si>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</si>
  <si>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</si>
  <si>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</si>
  <si>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</si>
  <si>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</si>
  <si>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</si>
  <si>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</si>
  <si>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</si>
  <si>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</si>
  <si>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</si>
  <si>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</si>
  <si>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</si>
  <si>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</si>
  <si>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</si>
  <si>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</si>
  <si>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</si>
  <si>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</si>
  <si>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</si>
  <si>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</si>
  <si>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</si>
  <si>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</si>
  <si>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</si>
  <si>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</si>
  <si>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</si>
  <si>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</si>
  <si>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</si>
  <si>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</si>
  <si>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</si>
  <si>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</si>
  <si>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</si>
  <si>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</si>
  <si>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</si>
  <si>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</si>
  <si>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</si>
  <si>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</si>
  <si>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</si>
  <si>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</si>
  <si>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</si>
  <si>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</si>
  <si>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</si>
  <si>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</si>
  <si>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</si>
  <si>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</si>
  <si>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</si>
  <si>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</si>
  <si>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</si>
  <si>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</si>
  <si>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</si>
  <si>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</si>
  <si>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</si>
  <si>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</si>
  <si>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</si>
  <si>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</si>
  <si>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</si>
  <si>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</si>
  <si>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</si>
  <si>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</si>
  <si>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</si>
  <si>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</si>
  <si>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</si>
  <si>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</si>
  <si>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</si>
  <si>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</si>
  <si>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</si>
  <si>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</si>
  <si>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</si>
  <si>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</si>
  <si>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</si>
  <si>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</si>
  <si>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</si>
  <si>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</si>
  <si>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</si>
  <si>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</si>
  <si>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</si>
  <si>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</si>
  <si>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</si>
  <si>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</si>
  <si>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</si>
  <si>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</si>
  <si>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</si>
  <si>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</si>
  <si>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</si>
  <si>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</si>
  <si>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</si>
  <si>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</si>
  <si>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</si>
  <si>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</si>
  <si>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</si>
  <si>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</si>
  <si>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</si>
  <si>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</si>
  <si>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</si>
  <si>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</si>
  <si>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</si>
  <si>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</si>
  <si>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</si>
  <si>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</si>
  <si>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</si>
  <si>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</si>
  <si>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</si>
  <si>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</si>
  <si>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</si>
  <si>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</si>
  <si>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</si>
  <si>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</si>
  <si>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</si>
  <si>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</si>
  <si>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</si>
  <si>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</si>
  <si>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</si>
  <si>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</si>
  <si>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</si>
  <si>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</si>
  <si>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</si>
  <si>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</si>
  <si>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</si>
  <si>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</si>
  <si>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</si>
  <si>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</si>
  <si>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</si>
  <si>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</si>
  <si>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</si>
  <si>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</si>
  <si>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</si>
  <si>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</si>
  <si>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</si>
  <si>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</si>
  <si>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</si>
  <si>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</si>
  <si>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</si>
  <si>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</si>
  <si>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</si>
  <si>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</si>
  <si>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</si>
  <si>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</si>
  <si>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</si>
  <si>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</si>
  <si>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</si>
  <si>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</si>
  <si>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</si>
  <si>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</si>
  <si>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</si>
  <si>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</si>
  <si>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</si>
  <si>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</si>
  <si>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</si>
  <si>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</si>
  <si>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</si>
  <si>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</si>
  <si>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</si>
  <si>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</si>
  <si>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</si>
  <si>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</si>
  <si>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</si>
  <si>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</si>
  <si>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</si>
  <si>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</si>
  <si>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</si>
  <si>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</si>
  <si>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</si>
  <si>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</si>
  <si>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</si>
  <si>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</si>
  <si>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</si>
  <si>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</si>
  <si>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</si>
  <si>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</si>
  <si>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</si>
  <si>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</si>
  <si>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</si>
  <si>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</si>
  <si>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</si>
  <si>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</si>
  <si>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</si>
  <si>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</si>
  <si>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</si>
  <si>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</si>
  <si>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</si>
  <si>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</si>
  <si>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</si>
  <si>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</si>
  <si>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</si>
  <si>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</si>
  <si>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</si>
  <si>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</si>
  <si>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</si>
  <si>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</si>
  <si>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</si>
  <si>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</si>
  <si>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</si>
  <si>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</si>
  <si>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</si>
  <si>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</si>
  <si>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</si>
  <si>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</si>
  <si>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</si>
  <si>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</si>
  <si>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</si>
  <si>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</si>
  <si>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</si>
  <si>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</si>
  <si>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</si>
  <si>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</si>
  <si>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</si>
  <si>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</si>
  <si>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</si>
  <si>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</si>
  <si>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</si>
  <si>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</si>
  <si>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</si>
  <si>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</si>
  <si>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</si>
  <si>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</si>
  <si>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</si>
  <si>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</si>
  <si>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</si>
  <si>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</si>
  <si>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</si>
  <si>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</si>
  <si>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</si>
  <si>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</si>
  <si>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</si>
  <si>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</si>
  <si>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</si>
  <si>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</si>
  <si>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</si>
  <si>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</si>
  <si>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</si>
  <si>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</si>
  <si>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</si>
  <si>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</si>
  <si>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</si>
  <si>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</si>
  <si>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</si>
  <si>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</si>
  <si>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</si>
  <si>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</si>
  <si>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</si>
  <si>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</si>
  <si>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</si>
  <si>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</si>
  <si>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</si>
  <si>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</si>
  <si>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</si>
  <si>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</si>
  <si>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</si>
  <si>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</si>
  <si>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</si>
  <si>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</si>
  <si>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</si>
  <si>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</si>
  <si>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</si>
  <si>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</si>
  <si>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</si>
  <si>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</si>
  <si>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</si>
  <si>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</si>
  <si>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</si>
  <si>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</si>
  <si>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</si>
  <si>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</si>
  <si>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</si>
  <si>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</si>
  <si>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</si>
  <si>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</si>
  <si>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</si>
  <si>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</si>
  <si>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</si>
  <si>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</si>
  <si>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</si>
  <si>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</si>
  <si>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</si>
  <si>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</si>
  <si>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</si>
  <si>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</si>
  <si>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</si>
  <si>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</si>
  <si>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</si>
  <si>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</si>
  <si>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</si>
  <si>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</si>
  <si>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</si>
  <si>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</si>
  <si>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</si>
  <si>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</si>
  <si>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</si>
  <si>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</si>
  <si>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</si>
  <si>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</si>
  <si>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</si>
  <si>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</si>
  <si>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</si>
  <si>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</si>
  <si>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</si>
  <si>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</si>
  <si>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</si>
  <si>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</si>
  <si>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</si>
  <si>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</si>
  <si>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</si>
  <si>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</si>
  <si>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</si>
  <si>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</si>
  <si>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</si>
  <si>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</si>
  <si>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</si>
  <si>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</si>
  <si>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</si>
  <si>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</si>
  <si>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</si>
  <si>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</si>
  <si>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</si>
  <si>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</si>
  <si>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</si>
  <si>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</si>
  <si>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</si>
  <si>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</si>
  <si>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</si>
  <si>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</si>
  <si>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</si>
  <si>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</si>
  <si>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</si>
  <si>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</si>
  <si>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</si>
  <si>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</si>
  <si>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</si>
  <si>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</si>
  <si>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</si>
  <si>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</si>
  <si>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</si>
  <si>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</si>
  <si>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</si>
  <si>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</si>
  <si>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</si>
  <si>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</si>
  <si>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</si>
  <si>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</si>
  <si>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</si>
  <si>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</si>
  <si>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</si>
  <si>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</si>
  <si>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</si>
  <si>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</si>
  <si>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</si>
  <si>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</si>
  <si>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</si>
  <si>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</si>
  <si>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</si>
  <si>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</si>
  <si>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</si>
  <si>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</si>
  <si>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</si>
  <si>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</si>
  <si>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</si>
  <si>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</si>
  <si>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</si>
  <si>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</si>
  <si>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</si>
  <si>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</si>
  <si>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</si>
  <si>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</si>
  <si>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</si>
  <si>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</si>
  <si>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</si>
  <si>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</si>
  <si>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</si>
  <si>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</si>
  <si>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</si>
  <si>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</si>
  <si>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</si>
  <si>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</si>
  <si>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</si>
  <si>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</si>
  <si>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</si>
  <si>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</si>
  <si>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</si>
  <si>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</si>
  <si>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</si>
  <si>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</si>
  <si>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</si>
  <si>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</si>
  <si>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</si>
  <si>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</si>
  <si>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</si>
  <si>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</si>
  <si>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</si>
  <si>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</si>
  <si>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</si>
  <si>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</si>
  <si>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</si>
  <si>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</si>
  <si>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</si>
  <si>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</si>
  <si>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</si>
  <si>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</si>
  <si>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</si>
  <si>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</si>
  <si>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</si>
  <si>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</si>
  <si>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</si>
  <si>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</si>
  <si>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</si>
  <si>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</si>
  <si>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</si>
  <si>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</si>
  <si>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</si>
  <si>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</si>
  <si>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</si>
  <si>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</si>
  <si>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</si>
  <si>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</si>
  <si>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</si>
  <si>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</si>
  <si>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</si>
  <si>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</si>
  <si>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</si>
  <si>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</si>
  <si>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</si>
  <si>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</si>
  <si>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</si>
  <si>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</si>
  <si>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</si>
  <si>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</si>
  <si>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</si>
  <si>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</si>
  <si>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</si>
  <si>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</si>
  <si>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</si>
  <si>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</si>
  <si>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</si>
  <si>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</si>
  <si>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</si>
  <si>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</si>
  <si>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</si>
  <si>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</si>
  <si>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</si>
  <si>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</si>
  <si>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</si>
  <si>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</si>
  <si>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</si>
  <si>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</si>
  <si>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</si>
  <si>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</si>
  <si>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</si>
  <si>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</si>
  <si>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</si>
  <si>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</si>
  <si>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</si>
  <si>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</si>
  <si>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</si>
  <si>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</si>
  <si>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</si>
  <si>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</si>
  <si>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</si>
  <si>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</si>
  <si>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</si>
  <si>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</si>
  <si>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</si>
  <si>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</si>
  <si>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</si>
  <si>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</si>
  <si>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</si>
  <si>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</si>
  <si>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</si>
  <si>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</si>
  <si>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</si>
  <si>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</si>
  <si>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</si>
  <si>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</si>
  <si>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</si>
  <si>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</si>
  <si>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</si>
  <si>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</si>
  <si>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</si>
  <si>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</si>
  <si>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</si>
  <si>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</si>
  <si>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</si>
  <si>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</si>
  <si>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</si>
  <si>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</si>
  <si>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</si>
  <si>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</si>
  <si>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</si>
  <si>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</si>
  <si>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</si>
  <si>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</si>
  <si>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</si>
  <si>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</si>
  <si>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</si>
  <si>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</si>
  <si>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</si>
  <si>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</si>
  <si>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</si>
  <si>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</si>
  <si>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</si>
  <si>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</si>
  <si>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</si>
  <si>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</si>
  <si>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</si>
  <si>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</si>
  <si>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</si>
  <si>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</si>
  <si>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</si>
  <si>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</si>
  <si>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</si>
  <si>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</si>
  <si>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</si>
  <si>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</si>
  <si>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</si>
  <si>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</si>
  <si>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</si>
  <si>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</si>
  <si>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</si>
  <si>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</si>
  <si>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</si>
  <si>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</si>
  <si>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</si>
  <si>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</si>
  <si>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</si>
  <si>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</si>
  <si>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</si>
  <si>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</si>
  <si>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</si>
  <si>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</si>
  <si>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</si>
  <si>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</si>
  <si>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</si>
  <si>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</si>
  <si>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</si>
  <si>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</si>
  <si>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</si>
  <si>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</si>
  <si>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</si>
  <si>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</si>
  <si>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</si>
  <si>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</si>
  <si>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</si>
  <si>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</si>
  <si>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</si>
  <si>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</si>
  <si>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</si>
  <si>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</si>
  <si>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</si>
  <si>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</si>
  <si>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</si>
  <si>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</si>
  <si>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</si>
  <si>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</si>
  <si>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</si>
  <si>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</si>
  <si>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</si>
  <si>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</si>
  <si>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</si>
  <si>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</si>
  <si>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</si>
  <si>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</si>
  <si>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</si>
  <si>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</si>
  <si>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</si>
  <si>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</si>
  <si>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</si>
  <si>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</si>
  <si>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</si>
  <si>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</si>
  <si>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</si>
  <si>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</si>
  <si>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</si>
  <si>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</si>
  <si>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</si>
  <si>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</si>
  <si>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</si>
  <si>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</si>
  <si>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</si>
  <si>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</si>
  <si>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</si>
  <si>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</si>
  <si>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</si>
  <si>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</si>
  <si>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</si>
  <si>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</si>
  <si>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</si>
  <si>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</si>
  <si>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</si>
  <si>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</si>
  <si>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</si>
  <si>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</si>
  <si>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</si>
  <si>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</si>
  <si>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</si>
  <si>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</si>
  <si>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</si>
  <si>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</si>
  <si>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</si>
  <si>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</si>
  <si>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</si>
  <si>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</si>
  <si>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</si>
  <si>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</si>
  <si>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</si>
  <si>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</si>
  <si>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</si>
  <si>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</si>
  <si>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</si>
  <si>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</si>
  <si>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</si>
  <si>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</si>
  <si>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</si>
  <si>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</si>
  <si>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</si>
  <si>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</si>
  <si>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</si>
  <si>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</si>
  <si>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</si>
  <si>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</si>
  <si>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</si>
  <si>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</si>
  <si>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</si>
  <si>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</si>
  <si>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</si>
  <si>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</si>
  <si>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</si>
  <si>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</si>
  <si>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</si>
  <si>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</si>
  <si>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</si>
  <si>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</si>
  <si>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</si>
  <si>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</si>
  <si>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</si>
  <si>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</si>
  <si>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</si>
  <si>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</si>
  <si>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</si>
  <si>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</si>
  <si>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</si>
  <si>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</si>
  <si>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</si>
  <si>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</si>
  <si>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</si>
  <si>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</si>
  <si>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</si>
  <si>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</si>
  <si>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</si>
  <si>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</si>
  <si>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</si>
  <si>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</si>
  <si>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</si>
  <si>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</si>
  <si>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</si>
  <si>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</si>
  <si>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</si>
  <si>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</si>
  <si>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</si>
  <si>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</si>
  <si>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</si>
  <si>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</si>
  <si>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</si>
  <si>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</si>
  <si>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</si>
  <si>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</si>
  <si>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</si>
  <si>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</si>
  <si>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</si>
  <si>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</si>
  <si>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</si>
  <si>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</si>
  <si>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</si>
  <si>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</si>
  <si>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</si>
  <si>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</si>
  <si>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</si>
  <si>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</si>
  <si>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</si>
  <si>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</si>
  <si>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</si>
  <si>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</si>
  <si>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</si>
  <si>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</si>
  <si>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</si>
  <si>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</si>
  <si>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</si>
  <si>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</si>
  <si>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</si>
  <si>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</si>
  <si>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</si>
  <si>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</si>
  <si>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</si>
  <si>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</si>
  <si>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</si>
  <si>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</si>
  <si>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</si>
  <si>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</si>
  <si>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</si>
  <si>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</si>
  <si>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</si>
  <si>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</si>
  <si>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</si>
  <si>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</si>
  <si>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</si>
  <si>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</si>
  <si>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</si>
  <si>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</si>
  <si>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</si>
  <si>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</si>
  <si>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</si>
  <si>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</si>
  <si>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</si>
  <si>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</si>
  <si>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</si>
  <si>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</si>
  <si>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</si>
  <si>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</si>
  <si>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</si>
  <si>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</si>
  <si>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</si>
  <si>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</si>
  <si>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</si>
  <si>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</si>
  <si>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</si>
  <si>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</si>
  <si>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</si>
  <si>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</si>
  <si>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</si>
  <si>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</si>
  <si>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</si>
  <si>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</si>
  <si>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</si>
  <si>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</si>
  <si>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</si>
  <si>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</si>
  <si>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</si>
  <si>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</si>
  <si>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</si>
  <si>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</si>
  <si>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</si>
  <si>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</si>
  <si>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</si>
  <si>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</si>
  <si>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</si>
  <si>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</si>
  <si>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</si>
  <si>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</si>
  <si>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</si>
  <si>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</si>
  <si>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</si>
  <si>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</si>
  <si>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</si>
  <si>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</si>
  <si>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</si>
  <si>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</si>
  <si>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</si>
  <si>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</si>
  <si>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</si>
  <si>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</si>
  <si>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</si>
  <si>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</si>
  <si>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</si>
  <si>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</si>
  <si>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</si>
  <si>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</si>
  <si>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</si>
  <si>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</si>
  <si>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</si>
  <si>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</si>
  <si>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</si>
  <si>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</si>
  <si>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</si>
  <si>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</si>
  <si>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</si>
  <si>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</si>
  <si>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</si>
  <si>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</si>
  <si>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</si>
  <si>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</si>
  <si>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</si>
  <si>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</si>
  <si>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</si>
  <si>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</si>
  <si>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</si>
  <si>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</si>
  <si>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</si>
  <si>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</si>
  <si>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</si>
  <si>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</si>
  <si>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</si>
  <si>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</si>
  <si>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</si>
  <si>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</si>
  <si>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</si>
  <si>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</si>
  <si>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</si>
  <si>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</si>
  <si>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</si>
  <si>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</si>
  <si>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</si>
  <si>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</si>
  <si>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</si>
  <si>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</si>
  <si>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</si>
  <si>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</si>
  <si>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</si>
  <si>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</si>
  <si>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</si>
  <si>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</si>
  <si>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</si>
  <si>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</si>
  <si>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</si>
  <si>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</si>
  <si>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</si>
  <si>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</si>
  <si>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</si>
  <si>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</si>
  <si>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</si>
  <si>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</si>
  <si>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</si>
  <si>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</si>
  <si>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</si>
  <si>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</si>
  <si>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</si>
  <si>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</si>
  <si>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</si>
  <si>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</si>
  <si>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</si>
  <si>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</si>
  <si>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</si>
  <si>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</si>
  <si>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</si>
  <si>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</si>
  <si>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</si>
  <si>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</si>
  <si>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</si>
  <si>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</si>
  <si>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</si>
  <si>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</si>
  <si>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</si>
  <si>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</si>
  <si>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</si>
  <si>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</si>
  <si>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</si>
  <si>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</si>
  <si>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</si>
  <si>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</si>
  <si>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</si>
  <si>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</si>
  <si>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</si>
  <si>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</si>
  <si>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</si>
  <si>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</si>
  <si>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</si>
  <si>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</si>
  <si>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</si>
  <si>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</si>
  <si>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</si>
  <si>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</si>
  <si>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</si>
  <si>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</si>
  <si>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</si>
  <si>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</si>
  <si>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</si>
  <si>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</si>
  <si>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</si>
  <si>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</si>
  <si>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</si>
  <si>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</si>
  <si>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</si>
  <si>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</si>
  <si>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</si>
  <si>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</si>
  <si>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</si>
  <si>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</si>
  <si>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</si>
  <si>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</si>
  <si>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</si>
  <si>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</si>
  <si>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</si>
  <si>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</si>
  <si>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</si>
  <si>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</si>
  <si>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</si>
  <si>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</si>
  <si>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</si>
  <si>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</si>
  <si>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</si>
  <si>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</si>
  <si>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</si>
  <si>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</si>
  <si>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</si>
  <si>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</si>
  <si>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</si>
  <si>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</si>
  <si>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</si>
  <si>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</si>
  <si>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</si>
  <si>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</si>
  <si>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</si>
  <si>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</si>
  <si>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</si>
  <si>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</si>
  <si>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</si>
  <si>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</si>
  <si>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</si>
  <si>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</si>
  <si>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</si>
  <si>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</si>
  <si>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</si>
  <si>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</si>
  <si>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</si>
  <si>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</si>
  <si>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</si>
  <si>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</si>
  <si>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</si>
  <si>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</si>
  <si>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</si>
  <si>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</si>
  <si>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</si>
  <si>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</si>
  <si>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</si>
  <si>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</si>
  <si>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</si>
  <si>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</si>
  <si>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</si>
  <si>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</si>
  <si>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</si>
  <si>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</si>
  <si>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</si>
  <si>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</si>
  <si>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</si>
  <si>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</si>
  <si>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</si>
  <si>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</si>
  <si>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</si>
  <si>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</si>
  <si>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</si>
  <si>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</si>
  <si>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</si>
  <si>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</si>
  <si>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</si>
  <si>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</si>
  <si>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</si>
  <si>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</si>
  <si>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</si>
  <si>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</si>
  <si>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</si>
  <si>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</si>
  <si>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</si>
  <si>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</si>
  <si>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</si>
  <si>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</si>
  <si>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</si>
  <si>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</si>
  <si>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</si>
  <si>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</si>
  <si>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</si>
  <si>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</si>
  <si>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</si>
  <si>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</si>
  <si>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</si>
  <si>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</si>
  <si>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</si>
  <si>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</si>
  <si>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</si>
  <si>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</si>
  <si>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</si>
  <si>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</si>
  <si>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</si>
  <si>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</si>
  <si>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</si>
  <si>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</si>
  <si>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</si>
  <si>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</si>
  <si>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</si>
  <si>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</si>
  <si>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</si>
  <si>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</si>
  <si>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</si>
  <si>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</si>
  <si>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</si>
  <si>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</si>
  <si>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</si>
  <si>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</si>
  <si>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</si>
  <si>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</si>
  <si>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</si>
  <si>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</si>
  <si>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</si>
  <si>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</si>
  <si>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</si>
  <si>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</si>
  <si>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</si>
  <si>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</si>
  <si>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</si>
  <si>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</si>
  <si>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</si>
  <si>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</si>
  <si>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</si>
  <si>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</si>
  <si>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</si>
  <si>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</si>
  <si>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</si>
  <si>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</si>
  <si>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</si>
  <si>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</si>
  <si>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</si>
  <si>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</si>
  <si>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</si>
  <si>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</si>
  <si>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</si>
  <si>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</si>
  <si>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</si>
  <si>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</si>
  <si>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</si>
  <si>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</si>
  <si>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</si>
  <si>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</si>
  <si>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</si>
  <si>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</si>
  <si>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</si>
  <si>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</si>
  <si>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</si>
  <si>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</si>
  <si>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</si>
  <si>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</si>
  <si>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</si>
  <si>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</si>
  <si>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</si>
  <si>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</si>
  <si>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</si>
  <si>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</si>
  <si>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</si>
  <si>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</si>
  <si>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</si>
  <si>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</si>
  <si>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</si>
  <si>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</si>
  <si>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</si>
  <si>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</si>
  <si>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</si>
  <si>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</si>
  <si>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</si>
  <si>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</si>
  <si>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</si>
  <si>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</si>
  <si>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</si>
  <si>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</si>
  <si>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</si>
  <si>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</si>
  <si>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</si>
  <si>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</si>
  <si>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</si>
  <si>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</si>
  <si>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</si>
  <si>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</si>
  <si>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</si>
  <si>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</si>
  <si>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</si>
  <si>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</si>
  <si>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</si>
  <si>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</si>
  <si>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</si>
  <si>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</si>
  <si>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</si>
  <si>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</si>
  <si>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</si>
  <si>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</si>
  <si>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</si>
  <si>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</si>
  <si>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</si>
  <si>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</si>
  <si>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</si>
  <si>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</si>
  <si>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</si>
  <si>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</si>
  <si>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</si>
  <si>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</si>
  <si>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</si>
  <si>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</si>
  <si>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</si>
  <si>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</si>
  <si>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</si>
  <si>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</si>
  <si>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</si>
  <si>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</si>
  <si>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</si>
  <si>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</si>
  <si>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</si>
  <si>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</si>
  <si>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</si>
  <si>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</si>
  <si>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</si>
  <si>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</si>
  <si>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</si>
  <si>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</si>
  <si>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</si>
  <si>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</si>
  <si>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</si>
  <si>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</si>
  <si>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</si>
  <si>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</si>
  <si>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</si>
  <si>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</si>
  <si>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</si>
  <si>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</si>
  <si>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</si>
  <si>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</si>
  <si>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</si>
  <si>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</si>
  <si>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</si>
  <si>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</si>
  <si>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</si>
  <si>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</si>
  <si>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</si>
  <si>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</si>
  <si>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</si>
  <si>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</si>
  <si>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</si>
  <si>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</si>
  <si>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</si>
  <si>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</si>
  <si>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</si>
  <si>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</si>
  <si>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</si>
  <si>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</si>
  <si>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</si>
  <si>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</si>
  <si>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</si>
  <si>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</si>
  <si>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</si>
  <si>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</si>
  <si>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</si>
  <si>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</si>
  <si>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</si>
  <si>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</si>
  <si>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</si>
  <si>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</si>
  <si>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</si>
  <si>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</si>
  <si>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</si>
  <si>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</si>
  <si>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</si>
  <si>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</si>
  <si>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</si>
  <si>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</si>
  <si>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</si>
  <si>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</si>
  <si>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</si>
  <si>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</si>
  <si>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</si>
  <si>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</si>
  <si>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</si>
  <si>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</si>
  <si>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</si>
  <si>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</si>
  <si>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</si>
  <si>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</si>
  <si>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</si>
  <si>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</si>
  <si>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</si>
  <si>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</si>
  <si>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</si>
  <si>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</si>
  <si>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</si>
  <si>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</si>
  <si>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</si>
  <si>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</si>
  <si>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</si>
  <si>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</si>
  <si>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</si>
  <si>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</si>
  <si>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</si>
  <si>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</si>
  <si>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</si>
  <si>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</si>
  <si>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</si>
  <si>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</si>
  <si>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</si>
  <si>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</si>
  <si>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</si>
  <si>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</si>
  <si>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</si>
  <si>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</si>
  <si>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</si>
  <si>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</si>
  <si>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</si>
  <si>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</si>
  <si>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</si>
  <si>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</si>
  <si>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</si>
  <si>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</si>
  <si>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</si>
  <si>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</si>
  <si>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</si>
  <si>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</si>
  <si>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</si>
  <si>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</si>
  <si>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</si>
  <si>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</si>
  <si>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</si>
  <si>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</si>
  <si>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</si>
  <si>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</si>
  <si>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</si>
  <si>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</si>
  <si>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</si>
  <si>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</si>
  <si>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</si>
  <si>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</si>
  <si>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</si>
  <si>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</si>
  <si>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</si>
  <si>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</si>
  <si>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</si>
  <si>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</si>
  <si>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</si>
  <si>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</si>
  <si>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</si>
  <si>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</si>
  <si>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</si>
  <si>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</si>
  <si>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</si>
  <si>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</si>
  <si>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</si>
  <si>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</si>
  <si>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</si>
  <si>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</si>
  <si>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</si>
  <si>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</si>
  <si>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</si>
  <si>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</si>
  <si>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</si>
  <si>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</si>
  <si>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</si>
  <si>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</si>
  <si>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</si>
  <si>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</si>
  <si>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</si>
  <si>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</si>
  <si>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</si>
  <si>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</si>
  <si>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</si>
  <si>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</si>
  <si>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</si>
  <si>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</si>
  <si>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</si>
  <si>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</si>
  <si>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</si>
  <si>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</si>
  <si>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</si>
  <si>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</si>
  <si>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</si>
  <si>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</si>
  <si>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</si>
  <si>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</si>
  <si>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</si>
  <si>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</si>
  <si>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</si>
  <si>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</si>
  <si>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</si>
  <si>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</si>
  <si>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</si>
  <si>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</si>
  <si>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</si>
  <si>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</si>
  <si>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</si>
  <si>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</si>
  <si>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</si>
  <si>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</si>
  <si>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</si>
  <si>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</si>
  <si>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</si>
  <si>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</si>
  <si>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</si>
  <si>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</si>
  <si>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</si>
  <si>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</si>
  <si>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</si>
  <si>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</si>
  <si>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</si>
  <si>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</si>
  <si>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</si>
  <si>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</si>
  <si>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</si>
  <si>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</si>
  <si>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</si>
  <si>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</si>
  <si>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</si>
  <si>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</si>
  <si>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</si>
  <si>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</si>
  <si>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</si>
  <si>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</si>
  <si>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</si>
  <si>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</si>
  <si>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</si>
  <si>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</si>
  <si>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</si>
  <si>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</si>
  <si>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</si>
  <si>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</si>
  <si>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</si>
  <si>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</si>
  <si>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</si>
  <si>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</si>
  <si>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</si>
  <si>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</si>
  <si>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</si>
  <si>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</si>
  <si>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</si>
  <si>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</si>
  <si>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</si>
  <si>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</si>
  <si>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</si>
  <si>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</si>
  <si>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</si>
  <si>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</si>
  <si>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</si>
  <si>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</si>
  <si>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</si>
  <si>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</si>
  <si>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</si>
  <si>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</si>
  <si>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</si>
  <si>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</si>
  <si>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</si>
  <si>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</si>
  <si>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</si>
  <si>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</si>
  <si>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</si>
  <si>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</si>
  <si>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</si>
  <si>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</si>
  <si>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</si>
  <si>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</si>
  <si>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</si>
  <si>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</si>
  <si>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</si>
  <si>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</si>
  <si>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</si>
  <si>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</si>
  <si>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</si>
  <si>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</si>
  <si>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</si>
  <si>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</si>
  <si>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</si>
  <si>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</si>
  <si>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</si>
  <si>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</si>
  <si>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</si>
  <si>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</si>
  <si>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</si>
  <si>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</si>
  <si>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</si>
  <si>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</si>
  <si>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</si>
  <si>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</si>
  <si>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</si>
  <si>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</si>
  <si>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</si>
  <si>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</si>
  <si>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</si>
  <si>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</si>
  <si>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</si>
  <si>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</si>
  <si>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</si>
  <si>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</si>
  <si>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</si>
  <si>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</si>
  <si>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</si>
  <si>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</si>
  <si>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</si>
  <si>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</si>
  <si>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</si>
  <si>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</si>
  <si>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</si>
  <si>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</si>
  <si>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</si>
  <si>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</si>
  <si>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</si>
  <si>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</si>
  <si>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</si>
  <si>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</si>
  <si>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</si>
  <si>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</si>
  <si>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</si>
  <si>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</si>
  <si>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</si>
  <si>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</si>
  <si>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</si>
  <si>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</si>
  <si>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</si>
  <si>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</si>
  <si>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</si>
  <si>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</si>
  <si>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</si>
  <si>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</si>
  <si>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</si>
  <si>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</si>
  <si>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</si>
  <si>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</si>
  <si>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</si>
  <si>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</si>
  <si>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</si>
  <si>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</si>
  <si>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</si>
  <si>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</si>
  <si>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</si>
  <si>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</si>
  <si>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</si>
  <si>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</si>
  <si>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</si>
  <si>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</si>
  <si>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</si>
  <si>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</si>
  <si>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</si>
  <si>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</si>
  <si>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</si>
  <si>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</si>
  <si>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</si>
  <si>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</si>
  <si>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</si>
  <si>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</si>
  <si>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</si>
  <si>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</si>
  <si>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</si>
  <si>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</si>
  <si>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</si>
  <si>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</si>
  <si>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</si>
  <si>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</si>
  <si>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</si>
  <si>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</si>
  <si>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</si>
  <si>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</si>
  <si>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</si>
  <si>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</si>
  <si>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</si>
  <si>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</si>
  <si>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</si>
  <si>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</si>
  <si>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</si>
  <si>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</si>
  <si>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</si>
  <si>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</si>
  <si>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</si>
  <si>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</si>
  <si>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</si>
  <si>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</si>
  <si>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</si>
  <si>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</si>
  <si>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</si>
  <si>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</si>
  <si>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</si>
  <si>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</si>
  <si>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</si>
  <si>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</si>
  <si>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</si>
  <si>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</si>
  <si>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</si>
  <si>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</si>
  <si>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</si>
  <si>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</si>
  <si>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</si>
  <si>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</si>
  <si>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</si>
  <si>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</si>
  <si>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</si>
  <si>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</si>
  <si>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</si>
  <si>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</si>
  <si>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</si>
  <si>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</si>
  <si>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</si>
  <si>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</si>
  <si>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</si>
  <si>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</si>
  <si>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</si>
  <si>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</si>
  <si>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</si>
  <si>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</si>
  <si>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</si>
  <si>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</si>
  <si>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</si>
  <si>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</si>
  <si>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</si>
  <si>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</si>
  <si>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</si>
  <si>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</si>
  <si>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</si>
  <si>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</si>
  <si>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</si>
  <si>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</si>
  <si>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</si>
  <si>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</si>
  <si>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</si>
  <si>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</si>
  <si>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</si>
  <si>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</si>
  <si>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</si>
  <si>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</si>
  <si>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</si>
  <si>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</si>
  <si>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</si>
  <si>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</si>
  <si>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</si>
  <si>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</si>
  <si>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</si>
  <si>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</si>
  <si>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</si>
  <si>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</si>
  <si>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</si>
  <si>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</si>
  <si>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</si>
  <si>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</si>
  <si>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</si>
  <si>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</si>
  <si>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</si>
  <si>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</si>
  <si>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</si>
  <si>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</si>
  <si>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</si>
  <si>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</si>
  <si>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</si>
  <si>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</si>
  <si>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</si>
  <si>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</si>
  <si>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</si>
  <si>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</si>
  <si>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</si>
  <si>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</si>
  <si>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</si>
  <si>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</si>
  <si>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</si>
  <si>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</si>
  <si>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</si>
  <si>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</si>
  <si>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</si>
  <si>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</si>
  <si>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</si>
  <si>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</si>
  <si>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</si>
  <si>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</si>
  <si>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</si>
  <si>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</si>
  <si>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</si>
  <si>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</si>
  <si>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</si>
  <si>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</si>
  <si>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</si>
  <si>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</si>
  <si>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</si>
  <si>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</si>
  <si>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</si>
  <si>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</si>
  <si>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</si>
  <si>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</si>
  <si>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</si>
  <si>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</si>
  <si>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</si>
  <si>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</si>
  <si>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</si>
  <si>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</si>
  <si>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</si>
  <si>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</si>
  <si>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</si>
  <si>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</si>
  <si>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</si>
  <si>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</si>
  <si>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</si>
  <si>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</si>
  <si>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</si>
  <si>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</si>
  <si>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</si>
  <si>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</si>
  <si>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</si>
  <si>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</si>
  <si>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</si>
  <si>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</si>
  <si>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</si>
  <si>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</si>
  <si>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</si>
  <si>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</si>
  <si>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</si>
  <si>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</si>
  <si>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</si>
  <si>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</si>
  <si>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</si>
  <si>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</si>
  <si>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</si>
  <si>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</si>
  <si>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</si>
  <si>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</si>
  <si>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</si>
  <si>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</si>
  <si>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</si>
  <si>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</si>
  <si>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</si>
  <si>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</si>
  <si>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</si>
  <si>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</si>
  <si>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</si>
  <si>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</si>
  <si>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</si>
  <si>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</si>
  <si>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</si>
  <si>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</si>
  <si>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</si>
  <si>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</si>
  <si>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</si>
  <si>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</si>
  <si>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</si>
  <si>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</si>
  <si>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</si>
  <si>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</si>
  <si>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</si>
  <si>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</si>
  <si>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</si>
  <si>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</si>
  <si>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</si>
  <si>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</si>
  <si>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</si>
  <si>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</si>
  <si>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</si>
  <si>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</si>
  <si>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</si>
  <si>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</si>
  <si>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</si>
  <si>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</si>
  <si>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</si>
  <si>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</si>
  <si>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</si>
  <si>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</si>
  <si>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</si>
  <si>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</si>
  <si>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</si>
  <si>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</si>
  <si>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</si>
  <si>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</si>
  <si>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</si>
  <si>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</si>
  <si>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</si>
  <si>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</si>
  <si>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</si>
  <si>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</si>
  <si>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</si>
  <si>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</si>
  <si>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</si>
  <si>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</si>
  <si>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</si>
  <si>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</si>
  <si>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</si>
  <si>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</si>
  <si>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</si>
  <si>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</si>
  <si>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</si>
  <si>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</si>
  <si>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</si>
  <si>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</si>
  <si>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</si>
  <si>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</si>
  <si>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</si>
  <si>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</si>
  <si>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</si>
  <si>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</si>
  <si>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</si>
  <si>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</si>
  <si>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</si>
  <si>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</si>
  <si>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</si>
  <si>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</si>
  <si>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</si>
  <si>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</si>
  <si>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</si>
  <si>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</si>
  <si>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</si>
  <si>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</si>
  <si>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</si>
  <si>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</si>
  <si>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</si>
  <si>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</si>
  <si>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</si>
  <si>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</si>
  <si>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</si>
  <si>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</si>
  <si>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</si>
  <si>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</si>
  <si>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</si>
  <si>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</si>
  <si>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</si>
  <si>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</si>
  <si>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</si>
  <si>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</si>
  <si>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</si>
  <si>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</si>
  <si>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</si>
  <si>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</si>
  <si>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</si>
  <si>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</si>
  <si>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</si>
  <si>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</si>
  <si>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</si>
  <si>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</si>
  <si>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</si>
  <si>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</si>
  <si>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</si>
  <si>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</si>
  <si>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</si>
  <si>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</si>
  <si>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</si>
  <si>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</si>
  <si>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</si>
  <si>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</si>
  <si>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</si>
  <si>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</si>
  <si>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</si>
  <si>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</si>
  <si>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</si>
  <si>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</si>
  <si>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</si>
  <si>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</si>
  <si>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</si>
  <si>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</si>
  <si>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</si>
  <si>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</si>
  <si>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</si>
  <si>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</si>
  <si>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</si>
  <si>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</si>
  <si>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</si>
  <si>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</si>
  <si>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</si>
  <si>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</si>
  <si>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</si>
  <si>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</si>
  <si>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</si>
  <si>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</si>
  <si>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</si>
  <si>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</si>
  <si>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</si>
  <si>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</si>
  <si>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</si>
  <si>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</si>
  <si>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</si>
  <si>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</si>
  <si>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</si>
  <si>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</si>
  <si>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</si>
  <si>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</si>
  <si>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</si>
  <si>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</si>
  <si>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</si>
  <si>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</si>
  <si>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</si>
  <si>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</si>
  <si>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</si>
  <si>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</si>
  <si>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</si>
  <si>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</si>
  <si>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</si>
  <si>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</si>
  <si>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</si>
  <si>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</si>
  <si>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</si>
  <si>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</si>
  <si>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</si>
  <si>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</si>
  <si>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</si>
  <si>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</si>
  <si>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</si>
  <si>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</si>
  <si>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</si>
  <si>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</si>
  <si>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</si>
  <si>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</si>
  <si>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</si>
  <si>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</si>
  <si>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</si>
  <si>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</si>
  <si>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</si>
  <si>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</si>
  <si>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</si>
  <si>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</si>
  <si>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</si>
  <si>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</si>
  <si>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</si>
  <si>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</si>
  <si>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</si>
  <si>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</si>
  <si>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</si>
  <si>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</si>
  <si>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</si>
  <si>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</si>
  <si>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</si>
  <si>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</si>
  <si>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</si>
  <si>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</si>
  <si>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</si>
  <si>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</si>
  <si>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</si>
  <si>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</si>
  <si>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</si>
  <si>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</si>
  <si>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</si>
  <si>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</si>
  <si>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</si>
  <si>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</si>
  <si>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</si>
  <si>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</si>
  <si>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</si>
  <si>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</si>
  <si>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</si>
  <si>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</si>
  <si>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</si>
  <si>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</si>
  <si>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</si>
  <si>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</si>
  <si>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</si>
  <si>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</si>
  <si>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</si>
  <si>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</si>
  <si>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</si>
  <si>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</si>
  <si>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</si>
  <si>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</si>
  <si>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</si>
  <si>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</si>
  <si>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</si>
  <si>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</si>
  <si>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</si>
  <si>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</si>
  <si>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</si>
  <si>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</si>
  <si>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</si>
  <si>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</si>
  <si>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</si>
  <si>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</si>
  <si>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</si>
  <si>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</si>
  <si>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</si>
  <si>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</si>
  <si>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</si>
  <si>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</si>
  <si>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</si>
  <si>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</si>
  <si>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</si>
  <si>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</si>
  <si>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</si>
  <si>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</si>
  <si>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</si>
  <si>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</si>
  <si>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</si>
  <si>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</si>
  <si>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</si>
  <si>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</si>
  <si>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</si>
  <si>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</si>
  <si>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</si>
  <si>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</si>
  <si>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</si>
  <si>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</si>
  <si>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</si>
  <si>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</si>
  <si>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</si>
  <si>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</si>
  <si>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</si>
  <si>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</si>
  <si>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</si>
  <si>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</si>
  <si>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</si>
  <si>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</si>
  <si>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</si>
  <si>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</si>
  <si>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</si>
  <si>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</si>
  <si>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</si>
  <si>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</si>
  <si>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</si>
  <si>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</si>
  <si>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</si>
  <si>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</si>
  <si>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</si>
  <si>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</si>
  <si>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</si>
  <si>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</si>
  <si>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</si>
  <si>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</si>
  <si>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</si>
  <si>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</si>
  <si>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</si>
  <si>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</si>
  <si>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</si>
  <si>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</si>
  <si>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</si>
  <si>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</si>
  <si>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</si>
  <si>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</si>
  <si>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</si>
  <si>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</si>
  <si>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</si>
  <si>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</si>
  <si>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</si>
  <si>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</si>
  <si>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</si>
  <si>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</si>
  <si>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</si>
  <si>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</si>
  <si>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</si>
  <si>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</si>
  <si>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</si>
  <si>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</si>
  <si>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</si>
  <si>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</si>
  <si>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</si>
  <si>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</si>
  <si>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</si>
  <si>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</si>
  <si>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</si>
  <si>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</si>
  <si>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</si>
  <si>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</si>
  <si>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</si>
  <si>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</si>
  <si>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</si>
  <si>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</si>
  <si>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</si>
  <si>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</si>
  <si>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</si>
  <si>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</si>
  <si>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</si>
  <si>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</si>
  <si>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</si>
  <si>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</si>
  <si>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</si>
  <si>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</si>
  <si>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</si>
  <si>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</si>
  <si>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</si>
  <si>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</si>
  <si>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</si>
  <si>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</si>
  <si>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</si>
  <si>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</si>
  <si>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</si>
  <si>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</si>
  <si>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</si>
  <si>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</si>
  <si>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</si>
  <si>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</si>
  <si>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</si>
  <si>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</si>
  <si>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</si>
  <si>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</si>
  <si>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</si>
  <si>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</si>
  <si>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</si>
  <si>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</si>
  <si>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</si>
  <si>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</si>
  <si>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</si>
  <si>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</si>
  <si>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</si>
  <si>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</si>
  <si>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</si>
  <si>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</si>
  <si>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</si>
  <si>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</si>
  <si>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</si>
  <si>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</si>
  <si>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</si>
  <si>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</si>
  <si>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</si>
  <si>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</si>
  <si>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</si>
  <si>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</si>
  <si>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</si>
  <si>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</si>
  <si>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</si>
  <si>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</si>
  <si>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</si>
  <si>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</si>
  <si>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</si>
  <si>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</si>
  <si>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</si>
  <si>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</si>
  <si>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</si>
  <si>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</si>
  <si>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</si>
  <si>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</si>
  <si>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</si>
  <si>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</si>
  <si>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</si>
  <si>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</si>
  <si>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</si>
  <si>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</si>
  <si>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</si>
  <si>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</si>
  <si>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</si>
  <si>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</si>
  <si>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</si>
  <si>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</si>
  <si>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</si>
  <si>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</si>
  <si>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</si>
  <si>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</si>
  <si>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</si>
  <si>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</si>
  <si>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</si>
  <si>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</si>
  <si>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</si>
  <si>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</si>
  <si>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</si>
  <si>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</si>
  <si>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</si>
  <si>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</si>
  <si>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</si>
  <si>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</si>
  <si>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</si>
  <si>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</si>
  <si>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</si>
  <si>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</si>
  <si>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</si>
  <si>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</si>
  <si>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</si>
  <si>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</si>
  <si>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</si>
  <si>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</si>
  <si>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</si>
  <si>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</si>
  <si>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</si>
  <si>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</si>
  <si>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</si>
  <si>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</si>
  <si>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</si>
  <si>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</si>
  <si>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</si>
  <si>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</si>
  <si>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</si>
  <si>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</si>
  <si>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</si>
  <si>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</si>
  <si>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</si>
  <si>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</si>
  <si>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</si>
  <si>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</si>
  <si>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</si>
  <si>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</si>
  <si>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</si>
  <si>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</si>
  <si>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</si>
  <si>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</si>
  <si>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</si>
  <si>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</si>
  <si>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</si>
  <si>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</si>
  <si>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</si>
  <si>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</si>
  <si>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</si>
  <si>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</si>
  <si>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</si>
  <si>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</si>
  <si>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</si>
  <si>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</si>
  <si>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</si>
  <si>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</si>
  <si>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</si>
  <si>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</si>
  <si>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</si>
  <si>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</si>
  <si>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</si>
  <si>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</si>
  <si>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</si>
  <si>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</si>
  <si>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</si>
  <si>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</si>
  <si>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</si>
  <si>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</si>
  <si>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</si>
  <si>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</si>
  <si>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</si>
  <si>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</si>
  <si>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</si>
  <si>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</si>
  <si>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</si>
  <si>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</si>
  <si>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</si>
  <si>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</si>
  <si>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</si>
  <si>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</si>
  <si>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</si>
  <si>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</si>
  <si>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</si>
  <si>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</si>
  <si>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</si>
  <si>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</si>
  <si>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</si>
  <si>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</si>
  <si>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</si>
  <si>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</si>
  <si>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</si>
  <si>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</si>
  <si>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</si>
  <si>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</si>
  <si>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</si>
  <si>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</si>
  <si>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</si>
  <si>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</si>
  <si>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</si>
  <si>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</si>
  <si>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</si>
  <si>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</si>
  <si>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</si>
  <si>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</si>
  <si>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</si>
  <si>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</si>
  <si>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</si>
  <si>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</si>
  <si>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</si>
  <si>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</si>
  <si>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</si>
  <si>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</si>
  <si>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</si>
  <si>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</si>
  <si>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</si>
  <si>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</si>
  <si>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</si>
  <si>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</si>
  <si>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</si>
  <si>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</si>
  <si>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</si>
  <si>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</si>
  <si>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</si>
  <si>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</si>
  <si>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</si>
  <si>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</si>
  <si>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</si>
  <si>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</si>
  <si>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</si>
  <si>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</si>
  <si>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</si>
  <si>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</si>
  <si>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</si>
  <si>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</si>
  <si>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</si>
  <si>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</si>
  <si>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</si>
  <si>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</si>
  <si>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</si>
  <si>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</si>
  <si>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</si>
  <si>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</si>
  <si>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</si>
  <si>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</si>
  <si>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</si>
  <si>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</si>
  <si>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</si>
  <si>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</si>
  <si>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</si>
  <si>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</si>
  <si>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</si>
  <si>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</si>
  <si>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</si>
  <si>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</si>
  <si>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</si>
  <si>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</si>
  <si>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</si>
  <si>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</si>
  <si>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</si>
  <si>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</si>
  <si>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</si>
  <si>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</si>
  <si>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</si>
  <si>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</si>
  <si>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</si>
  <si>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</si>
  <si>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</si>
  <si>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</si>
  <si>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</si>
  <si>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</si>
  <si>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</si>
  <si>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</si>
  <si>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</si>
  <si>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</si>
  <si>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</si>
  <si>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</si>
  <si>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</si>
  <si>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</si>
  <si>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</si>
  <si>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</si>
  <si>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</si>
  <si>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</si>
  <si>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</si>
  <si>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</si>
  <si>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</si>
  <si>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</si>
  <si>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</si>
  <si>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</si>
  <si>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</si>
  <si>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</si>
  <si>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</si>
  <si>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</si>
  <si>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</si>
  <si>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</si>
  <si>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</si>
  <si>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</si>
  <si>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</si>
  <si>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</si>
  <si>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</si>
  <si>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</si>
  <si>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</si>
  <si>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</si>
  <si>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</si>
  <si>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</si>
  <si>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</si>
  <si>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</si>
  <si>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</si>
  <si>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</si>
  <si>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</si>
  <si>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</si>
  <si>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</si>
  <si>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</si>
  <si>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</si>
  <si>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</si>
  <si>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</si>
  <si>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</si>
  <si>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</si>
  <si>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</si>
  <si>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</si>
  <si>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</si>
  <si>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</si>
  <si>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</si>
  <si>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</si>
  <si>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</si>
  <si>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</si>
  <si>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</si>
  <si>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</si>
  <si>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</si>
  <si>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</si>
  <si>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</si>
  <si>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</si>
  <si>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</si>
  <si>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</si>
  <si>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</si>
  <si>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</si>
  <si>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</si>
  <si>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</si>
  <si>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</si>
  <si>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</si>
  <si>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</si>
  <si>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</si>
  <si>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</si>
  <si>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</si>
  <si>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</si>
  <si>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</si>
  <si>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</si>
  <si>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</si>
  <si>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</si>
  <si>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</si>
  <si>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</si>
  <si>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</si>
  <si>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</si>
  <si>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</si>
  <si>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</si>
  <si>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</si>
  <si>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</si>
  <si>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</si>
  <si>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</si>
  <si>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</si>
  <si>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</si>
  <si>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</si>
  <si>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</si>
  <si>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</si>
  <si>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</si>
  <si>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</si>
  <si>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</si>
  <si>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</si>
  <si>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</si>
  <si>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</si>
  <si>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</si>
  <si>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</si>
  <si>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</si>
  <si>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</si>
  <si>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</si>
  <si>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</si>
  <si>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</si>
  <si>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</si>
  <si>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</si>
  <si>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</si>
  <si>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</si>
  <si>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</si>
  <si>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</si>
  <si>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</si>
  <si>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</si>
  <si>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</si>
  <si>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</si>
  <si>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</si>
  <si>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</si>
  <si>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</si>
  <si>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</si>
  <si>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</si>
  <si>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</si>
  <si>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</si>
  <si>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</si>
  <si>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</si>
  <si>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</si>
  <si>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</si>
  <si>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</si>
  <si>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</si>
  <si>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</si>
  <si>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</si>
  <si>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</si>
  <si>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</si>
  <si>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</si>
  <si>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</si>
  <si>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</si>
  <si>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</si>
  <si>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</si>
  <si>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</si>
  <si>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</si>
  <si>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</si>
  <si>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</si>
  <si>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</si>
  <si>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</si>
  <si>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</si>
  <si>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</si>
  <si>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</si>
  <si>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</si>
  <si>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</si>
  <si>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</si>
  <si>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</si>
  <si>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</si>
  <si>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</si>
  <si>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</si>
  <si>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</si>
  <si>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</si>
  <si>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</si>
  <si>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</si>
  <si>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</si>
  <si>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</si>
  <si>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</si>
  <si>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</si>
  <si>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</si>
  <si>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</si>
  <si>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</si>
  <si>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</si>
  <si>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</si>
  <si>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</si>
  <si>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</si>
  <si>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</si>
  <si>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</si>
  <si>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</si>
  <si>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</si>
  <si>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</si>
  <si>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</si>
  <si>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</si>
  <si>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</si>
  <si>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</si>
  <si>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</si>
  <si>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</si>
  <si>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</si>
  <si>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</si>
  <si>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</si>
  <si>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</si>
  <si>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</si>
  <si>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</si>
  <si>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</si>
  <si>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</si>
  <si>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</si>
  <si>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</si>
  <si>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</si>
  <si>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</si>
  <si>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</si>
  <si>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</si>
  <si>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</si>
  <si>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</si>
  <si>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</si>
  <si>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</si>
  <si>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</si>
  <si>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</si>
  <si>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</si>
  <si>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</si>
  <si>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</si>
  <si>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</si>
  <si>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</si>
  <si>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</si>
  <si>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</si>
  <si>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</si>
  <si>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</si>
  <si>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</si>
  <si>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</si>
  <si>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</si>
  <si>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</si>
  <si>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</si>
  <si>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</si>
  <si>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</si>
  <si>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</si>
  <si>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</si>
  <si>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</si>
  <si>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</si>
  <si>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</si>
  <si>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</si>
  <si>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</si>
  <si>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</si>
  <si>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</si>
  <si>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</si>
  <si>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</si>
  <si>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</si>
  <si>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</si>
  <si>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</si>
  <si>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</si>
  <si>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</si>
  <si>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</si>
  <si>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</si>
  <si>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</si>
  <si>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</si>
  <si>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</si>
  <si>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</si>
  <si>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</si>
  <si>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</si>
  <si>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</si>
  <si>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</si>
  <si>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</si>
  <si>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</si>
  <si>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</si>
  <si>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</si>
  <si>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</si>
  <si>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</si>
  <si>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</si>
  <si>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</si>
  <si>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</si>
  <si>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</si>
  <si>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</si>
  <si>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</si>
  <si>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</si>
  <si>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</si>
  <si>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</si>
  <si>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</si>
  <si>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</si>
  <si>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</si>
  <si>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</si>
  <si>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</si>
  <si>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</si>
  <si>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</si>
  <si>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</si>
  <si>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</si>
  <si>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</si>
  <si>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</si>
  <si>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</si>
  <si>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</si>
  <si>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</si>
  <si>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</si>
  <si>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</si>
  <si>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</si>
  <si>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</si>
  <si>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</si>
  <si>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</si>
  <si>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</si>
  <si>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</si>
  <si>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</si>
  <si>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</si>
  <si>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</si>
  <si>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</si>
  <si>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</si>
  <si>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</si>
  <si>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</si>
  <si>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</si>
  <si>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</si>
  <si>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</si>
  <si>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</si>
  <si>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</si>
  <si>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</si>
  <si>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</si>
  <si>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</si>
  <si>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</si>
  <si>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</si>
  <si>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</si>
  <si>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</si>
  <si>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</si>
  <si>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</si>
  <si>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</si>
  <si>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</si>
  <si>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</si>
  <si>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</si>
  <si>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</si>
  <si>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</si>
  <si>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</si>
  <si>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</si>
  <si>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</si>
  <si>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</si>
  <si>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</si>
  <si>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</si>
  <si>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</si>
  <si>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</si>
  <si>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</si>
  <si>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</si>
  <si>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</si>
  <si>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</si>
  <si>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</si>
  <si>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</si>
  <si>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</si>
  <si>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</si>
  <si>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</si>
  <si>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</si>
  <si>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</si>
  <si>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</si>
  <si>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</si>
  <si>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</si>
  <si>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</si>
  <si>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</si>
  <si>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</si>
  <si>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</si>
  <si>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</si>
  <si>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</si>
  <si>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</si>
  <si>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</si>
  <si>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</si>
  <si>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</si>
  <si>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</si>
  <si>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</si>
  <si>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</si>
  <si>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</si>
  <si>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</si>
  <si>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</si>
  <si>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</si>
  <si>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</si>
  <si>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</si>
  <si>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</si>
  <si>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</si>
  <si>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</si>
  <si>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</si>
  <si>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</si>
  <si>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</si>
  <si>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</si>
  <si>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</si>
  <si>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</si>
  <si>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</si>
  <si>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</si>
  <si>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</si>
  <si>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</si>
  <si>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</si>
  <si>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</si>
  <si>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</si>
  <si>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</si>
  <si>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</si>
  <si>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</si>
  <si>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</si>
  <si>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</si>
  <si>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</si>
  <si>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</si>
  <si>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</si>
  <si>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</si>
  <si>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</si>
  <si>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</si>
  <si>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</si>
  <si>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</si>
  <si>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</si>
  <si>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</si>
  <si>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</si>
  <si>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</si>
  <si>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</si>
  <si>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</si>
  <si>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</si>
  <si>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</si>
  <si>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</si>
  <si>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</si>
  <si>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</si>
  <si>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</si>
  <si>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</si>
  <si>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</si>
  <si>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</si>
  <si>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</si>
  <si>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</si>
  <si>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</si>
  <si>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</si>
  <si>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</si>
  <si>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</si>
  <si>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</si>
  <si>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</si>
  <si>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</si>
  <si>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</si>
  <si>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</si>
  <si>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</si>
  <si>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</si>
  <si>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</si>
  <si>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</si>
  <si>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</si>
  <si>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</si>
  <si>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</si>
  <si>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</si>
  <si>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</si>
  <si>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</si>
  <si>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</si>
  <si>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</si>
  <si>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</si>
  <si>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</si>
  <si>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</si>
  <si>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</si>
  <si>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</si>
  <si>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</si>
  <si>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</si>
  <si>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</si>
  <si>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</si>
  <si>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</si>
  <si>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</si>
  <si>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</si>
  <si>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</si>
  <si>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</si>
  <si>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</si>
  <si>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</si>
  <si>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</si>
  <si>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</si>
  <si>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</si>
  <si>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</si>
  <si>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</si>
  <si>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</si>
  <si>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</si>
  <si>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</si>
  <si>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</si>
  <si>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</si>
  <si>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</si>
  <si>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</si>
  <si>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</si>
  <si>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</si>
  <si>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</si>
  <si>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</si>
  <si>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</si>
  <si>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</si>
  <si>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</si>
  <si>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</si>
  <si>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</si>
  <si>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</si>
  <si>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</si>
  <si>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</si>
  <si>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</si>
  <si>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</si>
  <si>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</si>
  <si>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</si>
  <si>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</si>
  <si>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</si>
  <si>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</si>
  <si>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</si>
  <si>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</si>
  <si>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</si>
  <si>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</si>
  <si>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</si>
  <si>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</si>
  <si>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</si>
  <si>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</si>
  <si>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</si>
  <si>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</si>
  <si>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</si>
  <si>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</si>
  <si>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</si>
  <si>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</si>
  <si>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</si>
  <si>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</si>
  <si>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</si>
  <si>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</si>
  <si>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</si>
  <si>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</si>
  <si>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</si>
  <si>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</si>
  <si>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</si>
  <si>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</si>
  <si>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</si>
  <si>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</si>
  <si>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</si>
  <si>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</si>
  <si>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</si>
  <si>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</si>
  <si>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</si>
  <si>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</si>
  <si>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</si>
  <si>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</si>
  <si>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</si>
  <si>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</si>
  <si>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</si>
  <si>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</si>
  <si>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</si>
  <si>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</si>
  <si>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</si>
  <si>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</si>
  <si>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</si>
  <si>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</si>
  <si>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</si>
  <si>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</si>
  <si>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</si>
  <si>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</si>
  <si>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</si>
  <si>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</si>
  <si>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</si>
  <si>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</si>
  <si>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</si>
  <si>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</si>
  <si>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</si>
  <si>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</si>
  <si>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</si>
  <si>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</si>
  <si>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</si>
  <si>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</si>
  <si>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</si>
  <si>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</si>
  <si>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</si>
  <si>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</si>
  <si>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</si>
  <si>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</si>
  <si>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</si>
  <si>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</si>
  <si>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</si>
  <si>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</si>
  <si>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</si>
  <si>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</si>
  <si>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</si>
  <si>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</si>
  <si>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</si>
  <si>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</si>
  <si>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</si>
  <si>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</si>
  <si>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</si>
  <si>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</si>
  <si>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</si>
  <si>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</si>
  <si>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</si>
  <si>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</si>
  <si>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</si>
  <si>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</si>
  <si>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</si>
  <si>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</si>
  <si>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</si>
  <si>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</si>
  <si>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</si>
  <si>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</si>
  <si>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</si>
  <si>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</si>
  <si>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</si>
  <si>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</si>
  <si>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</si>
  <si>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</si>
  <si>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</si>
  <si>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</si>
  <si>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</si>
  <si>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</si>
  <si>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</si>
  <si>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</si>
  <si>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</si>
  <si>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</si>
  <si>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</si>
  <si>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</si>
  <si>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</si>
  <si>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</si>
  <si>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</si>
  <si>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</si>
  <si>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</si>
  <si>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</si>
  <si>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</si>
  <si>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</si>
  <si>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</si>
  <si>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</si>
  <si>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</si>
  <si>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</si>
  <si>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</si>
  <si>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</si>
  <si>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</si>
  <si>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</si>
  <si>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</si>
  <si>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</si>
  <si>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</si>
  <si>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</si>
  <si>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</si>
  <si>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</si>
  <si>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</si>
  <si>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</si>
  <si>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</si>
  <si>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</si>
  <si>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</si>
  <si>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</si>
  <si>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</si>
  <si>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</si>
  <si>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</si>
  <si>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</si>
  <si>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</si>
  <si>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</si>
  <si>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</si>
  <si>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</si>
  <si>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</si>
  <si>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</si>
  <si>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</si>
  <si>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</si>
  <si>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</si>
  <si>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</si>
  <si>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</si>
  <si>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</si>
  <si>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</si>
  <si>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</si>
  <si>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</si>
  <si>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</si>
  <si>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</si>
  <si>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</si>
  <si>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</si>
  <si>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</si>
  <si>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</si>
  <si>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</si>
  <si>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</si>
  <si>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</si>
  <si>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</si>
  <si>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</si>
  <si>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</si>
  <si>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</si>
  <si>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</si>
  <si>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</si>
  <si>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</si>
  <si>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</si>
  <si>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</si>
  <si>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</si>
  <si>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</si>
  <si>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</si>
  <si>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</si>
  <si>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</si>
  <si>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</si>
  <si>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</si>
  <si>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</si>
  <si>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</si>
  <si>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</si>
  <si>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</si>
  <si>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</si>
  <si>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</si>
  <si>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</si>
  <si>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</si>
  <si>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</si>
  <si>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</si>
  <si>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</si>
  <si>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</si>
  <si>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</si>
  <si>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</si>
  <si>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</si>
  <si>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</si>
  <si>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</si>
  <si>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</si>
  <si>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</si>
  <si>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</si>
  <si>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</si>
  <si>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</si>
  <si>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</si>
  <si>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</si>
  <si>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</si>
  <si>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</si>
  <si>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</si>
  <si>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</si>
  <si>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</si>
  <si>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</si>
  <si>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</si>
  <si>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</si>
  <si>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</si>
  <si>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</si>
  <si>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</si>
  <si>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</si>
  <si>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</si>
  <si>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</si>
  <si>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</si>
  <si>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</si>
  <si>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</si>
  <si>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</si>
  <si>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</si>
  <si>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</si>
  <si>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</si>
  <si>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</si>
  <si>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</si>
  <si>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</si>
  <si>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</si>
  <si>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</si>
  <si>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</si>
  <si>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</si>
  <si>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</si>
  <si>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</si>
  <si>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</si>
  <si>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</si>
  <si>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</si>
  <si>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</si>
  <si>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</si>
  <si>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</si>
  <si>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</si>
  <si>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</si>
  <si>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</si>
  <si>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</si>
  <si>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</si>
  <si>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</si>
  <si>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</si>
  <si>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</si>
  <si>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</si>
  <si>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</si>
  <si>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</si>
  <si>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</si>
  <si>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</si>
  <si>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</si>
  <si>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</si>
  <si>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</si>
  <si>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</si>
  <si>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</si>
  <si>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</si>
  <si>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</si>
  <si>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</si>
  <si>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</si>
  <si>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</si>
  <si>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</si>
  <si>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</si>
  <si>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</si>
  <si>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</si>
  <si>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</si>
  <si>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</si>
  <si>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</si>
  <si>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</si>
  <si>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</si>
  <si>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</si>
  <si>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</si>
  <si>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</si>
  <si>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</si>
  <si>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</si>
  <si>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</si>
  <si>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</si>
  <si>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</si>
  <si>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</si>
  <si>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</si>
  <si>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</si>
  <si>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</si>
  <si>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</si>
  <si>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</si>
  <si>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</si>
  <si>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</si>
  <si>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</si>
  <si>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</si>
  <si>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</si>
  <si>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</si>
  <si>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</si>
  <si>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</si>
  <si>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</si>
  <si>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</si>
  <si>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</si>
  <si>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</si>
  <si>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</si>
  <si>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</si>
  <si>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</si>
  <si>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</si>
  <si>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</si>
  <si>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</si>
  <si>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</si>
  <si>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</si>
  <si>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</si>
  <si>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</si>
  <si>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</si>
  <si>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</si>
  <si>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</si>
  <si>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</si>
  <si>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</si>
  <si>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</si>
  <si>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</si>
  <si>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</si>
  <si>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</si>
  <si>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</si>
  <si>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</si>
  <si>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</si>
  <si>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</si>
  <si>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</si>
  <si>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</si>
  <si>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</si>
  <si>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</si>
  <si>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</si>
  <si>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</si>
  <si>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</si>
  <si>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</si>
  <si>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</si>
  <si>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</si>
  <si>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</si>
  <si>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</si>
  <si>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</si>
  <si>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</si>
  <si>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</si>
  <si>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</si>
  <si>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</si>
  <si>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</si>
  <si>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</si>
  <si>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</si>
  <si>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</si>
  <si>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</si>
  <si>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</si>
  <si>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</si>
  <si>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</si>
  <si>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</si>
  <si>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</si>
  <si>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</si>
  <si>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</si>
  <si>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</si>
  <si>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</si>
  <si>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</si>
  <si>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</si>
  <si>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</si>
  <si>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</si>
  <si>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</si>
  <si>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</si>
  <si>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</si>
  <si>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</si>
  <si>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</si>
  <si>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</si>
  <si>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</si>
  <si>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</si>
  <si>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</si>
  <si>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</si>
  <si>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</si>
  <si>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</si>
  <si>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</si>
  <si>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</si>
  <si>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</si>
  <si>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</si>
  <si>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</si>
  <si>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</si>
  <si>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</si>
  <si>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</si>
  <si>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</si>
  <si>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</si>
  <si>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</si>
  <si>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</si>
  <si>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</si>
  <si>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</si>
  <si>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</si>
  <si>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</si>
  <si>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</si>
  <si>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</si>
  <si>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</si>
  <si>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</si>
  <si>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</si>
  <si>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</si>
  <si>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</si>
  <si>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</si>
  <si>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</si>
  <si>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</si>
  <si>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</si>
  <si>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</si>
  <si>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</si>
  <si>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</si>
  <si>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</si>
  <si>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</si>
  <si>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</si>
  <si>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</si>
  <si>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</si>
  <si>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</si>
  <si>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</si>
  <si>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</si>
  <si>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</si>
  <si>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</si>
  <si>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</si>
  <si>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</si>
  <si>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</si>
  <si>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</si>
  <si>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</si>
  <si>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</si>
  <si>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</si>
  <si>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</si>
  <si>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</si>
  <si>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</si>
  <si>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</si>
  <si>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</si>
  <si>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</si>
  <si>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</si>
  <si>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</si>
  <si>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</si>
  <si>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</si>
  <si>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</si>
  <si>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</si>
  <si>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</si>
  <si>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</si>
  <si>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</si>
  <si>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</si>
  <si>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</si>
  <si>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</si>
  <si>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</si>
  <si>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</si>
  <si>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</si>
  <si>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</si>
  <si>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</si>
  <si>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</si>
  <si>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</si>
  <si>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</si>
  <si>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</si>
  <si>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</si>
  <si>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</si>
  <si>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</si>
  <si>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</si>
  <si>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</si>
  <si>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</si>
  <si>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</si>
  <si>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</si>
  <si>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</si>
  <si>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</si>
  <si>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</si>
  <si>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</si>
  <si>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</si>
  <si>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</si>
  <si>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</si>
  <si>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</si>
  <si>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</si>
  <si>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</si>
  <si>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</si>
  <si>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</si>
  <si>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</si>
  <si>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</si>
  <si>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</si>
  <si>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</si>
  <si>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</si>
  <si>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</si>
  <si>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</si>
  <si>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</si>
  <si>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</si>
  <si>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</si>
  <si>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</si>
  <si>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</si>
  <si>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</si>
  <si>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</si>
  <si>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</si>
  <si>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</si>
  <si>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</si>
  <si>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</si>
  <si>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</si>
  <si>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</si>
  <si>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</si>
  <si>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</si>
  <si>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</si>
  <si>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</si>
  <si>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</si>
  <si>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</si>
  <si>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</si>
  <si>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</si>
  <si>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</si>
  <si>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</si>
  <si>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</si>
  <si>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</si>
  <si>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</si>
  <si>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</si>
  <si>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</si>
  <si>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</si>
  <si>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</si>
  <si>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</si>
  <si>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</si>
  <si>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</si>
  <si>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</si>
  <si>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</si>
  <si>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</si>
  <si>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</si>
  <si>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</si>
  <si>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</si>
  <si>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</si>
  <si>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</si>
  <si>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</si>
  <si>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</si>
  <si>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</si>
  <si>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</si>
  <si>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</si>
  <si>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</si>
  <si>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</si>
  <si>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</si>
  <si>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</si>
  <si>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</si>
  <si>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</si>
  <si>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</si>
  <si>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</si>
  <si>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</si>
  <si>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</si>
  <si>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</si>
  <si>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</si>
  <si>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</si>
  <si>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</si>
  <si>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</si>
  <si>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</si>
  <si>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</si>
  <si>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</si>
  <si>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</si>
  <si>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</si>
  <si>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</si>
  <si>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</si>
  <si>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</si>
  <si>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</si>
  <si>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</si>
  <si>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</si>
  <si>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</si>
  <si>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</si>
  <si>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</si>
  <si>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</si>
  <si>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</si>
  <si>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</si>
  <si>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</si>
  <si>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</si>
  <si>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</si>
  <si>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</si>
  <si>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</si>
  <si>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</si>
  <si>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</si>
  <si>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</si>
  <si>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</si>
  <si>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</si>
  <si>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</si>
  <si>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</si>
  <si>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</si>
  <si>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</si>
  <si>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</si>
  <si>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</si>
  <si>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</si>
  <si>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</si>
  <si>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</si>
  <si>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</si>
  <si>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</si>
  <si>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</si>
  <si>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</si>
  <si>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</si>
  <si>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</si>
  <si>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</si>
  <si>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</si>
  <si>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</si>
  <si>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</si>
  <si>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</si>
  <si>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</si>
  <si>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</si>
  <si>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</si>
  <si>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</si>
  <si>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</si>
  <si>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</si>
  <si>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</si>
  <si>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</si>
  <si>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</si>
  <si>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</si>
  <si>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</si>
  <si>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</si>
  <si>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</si>
  <si>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</si>
  <si>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</si>
  <si>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</si>
  <si>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</si>
  <si>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</si>
  <si>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</si>
  <si>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</si>
  <si>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</si>
  <si>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</si>
  <si>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</si>
  <si>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</si>
  <si>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</si>
  <si>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</si>
  <si>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</si>
  <si>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</si>
  <si>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</si>
  <si>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</si>
  <si>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</si>
  <si>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</si>
  <si>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</si>
  <si>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</si>
  <si>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</si>
  <si>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</si>
  <si>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</si>
  <si>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</si>
  <si>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</si>
  <si>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</si>
  <si>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</si>
  <si>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</si>
  <si>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</si>
  <si>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</si>
  <si>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</si>
  <si>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</si>
  <si>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</si>
  <si>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</si>
  <si>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</si>
  <si>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</si>
  <si>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</si>
  <si>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</si>
  <si>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</si>
  <si>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</si>
  <si>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</si>
  <si>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</si>
  <si>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</si>
  <si>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</si>
  <si>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</si>
  <si>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</si>
  <si>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</si>
  <si>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</si>
  <si>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</si>
  <si>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</si>
  <si>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</si>
  <si>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</si>
  <si>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</si>
  <si>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</si>
  <si>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</si>
  <si>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</si>
  <si>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</si>
  <si>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</si>
  <si>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</si>
  <si>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</si>
  <si>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</si>
  <si>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</si>
  <si>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</si>
  <si>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</si>
  <si>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</si>
  <si>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</si>
  <si>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</si>
  <si>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</si>
  <si>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</si>
  <si>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</si>
  <si>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</si>
  <si>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</si>
  <si>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</si>
  <si>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</si>
  <si>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</si>
  <si>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</si>
  <si>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</si>
  <si>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</si>
  <si>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</si>
  <si>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</si>
  <si>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</si>
  <si>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</si>
  <si>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</si>
  <si>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</si>
  <si>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</si>
  <si>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</si>
  <si>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</si>
  <si>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</si>
  <si>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</si>
  <si>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</si>
  <si>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</si>
  <si>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</si>
  <si>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</si>
  <si>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</si>
  <si>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</si>
  <si>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</si>
  <si>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</si>
  <si>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</si>
  <si>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</si>
  <si>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</si>
  <si>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</si>
  <si>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</si>
  <si>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</si>
  <si>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</si>
  <si>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</si>
  <si>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</si>
  <si>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</si>
  <si>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</si>
  <si>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</si>
  <si>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</si>
  <si>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</si>
  <si>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</si>
  <si>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</si>
  <si>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</si>
  <si>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</si>
  <si>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</si>
  <si>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</si>
  <si>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</si>
  <si>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</si>
  <si>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</si>
  <si>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</si>
  <si>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</si>
  <si>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</si>
  <si>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</si>
  <si>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</si>
  <si>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</si>
  <si>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</si>
  <si>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</si>
  <si>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</si>
  <si>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</si>
  <si>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</si>
  <si>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</si>
  <si>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</si>
  <si>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</si>
  <si>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</si>
  <si>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</si>
  <si>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</si>
  <si>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</si>
  <si>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</si>
  <si>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</si>
  <si>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</si>
  <si>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</si>
  <si>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</si>
  <si>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</si>
  <si>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</si>
  <si>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</si>
  <si>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</si>
  <si>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</si>
  <si>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</si>
  <si>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</si>
  <si>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</si>
  <si>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</si>
  <si>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</si>
  <si>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</si>
  <si>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</si>
  <si>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</si>
  <si>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</si>
  <si>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</si>
  <si>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</si>
  <si>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</si>
  <si>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</si>
  <si>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</si>
  <si>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</si>
  <si>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</si>
  <si>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</si>
  <si>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</si>
  <si>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</si>
  <si>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</si>
  <si>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</si>
  <si>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</si>
  <si>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</si>
  <si>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</si>
  <si>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</si>
  <si>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</si>
  <si>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</si>
  <si>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</si>
  <si>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</si>
  <si>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</si>
  <si>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</si>
  <si>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</si>
  <si>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</si>
  <si>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</si>
  <si>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</si>
  <si>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</si>
  <si>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</si>
  <si>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</si>
  <si>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</si>
  <si>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</si>
  <si>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</si>
  <si>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</si>
  <si>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</si>
  <si>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</si>
  <si>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</si>
  <si>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</si>
  <si>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</si>
  <si>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</si>
  <si>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</si>
  <si>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</si>
  <si>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</si>
  <si>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</si>
  <si>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</si>
  <si>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</si>
  <si>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</si>
  <si>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</si>
  <si>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</si>
  <si>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</si>
  <si>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</si>
  <si>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</si>
  <si>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</si>
  <si>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</si>
  <si>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</si>
  <si>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</si>
  <si>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</si>
  <si>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</si>
  <si>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</si>
  <si>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</si>
  <si>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</si>
  <si>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</si>
  <si>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</si>
  <si>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</si>
  <si>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</si>
  <si>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</si>
  <si>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</si>
  <si>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</si>
  <si>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</si>
  <si>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</si>
  <si>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</si>
  <si>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</si>
  <si>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</si>
  <si>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</si>
  <si>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</si>
  <si>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</si>
  <si>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</si>
  <si>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</si>
  <si>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</si>
  <si>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</si>
  <si>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</si>
  <si>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</si>
  <si>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</si>
  <si>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</si>
  <si>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</si>
  <si>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</si>
  <si>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</si>
  <si>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</si>
  <si>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</si>
  <si>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</si>
  <si>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</si>
  <si>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</si>
  <si>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</si>
  <si>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</si>
  <si>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</si>
  <si>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</si>
  <si>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</si>
  <si>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</si>
  <si>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</si>
  <si>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</si>
  <si>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</si>
  <si>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</si>
  <si>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</si>
  <si>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</si>
  <si>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</si>
  <si>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</si>
  <si>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</si>
  <si>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</si>
  <si>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</si>
  <si>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</si>
  <si>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</si>
  <si>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</si>
  <si>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</si>
  <si>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</si>
  <si>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</si>
  <si>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</si>
  <si>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</si>
  <si>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</si>
  <si>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</si>
  <si>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</si>
  <si>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</si>
  <si>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</si>
  <si>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</si>
  <si>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</si>
  <si>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</si>
  <si>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</si>
  <si>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</si>
  <si>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</si>
  <si>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</si>
  <si>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</si>
  <si>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</si>
  <si>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</si>
  <si>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</si>
  <si>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</si>
  <si>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</si>
  <si>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</si>
  <si>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</si>
  <si>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</si>
  <si>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</si>
  <si>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</si>
  <si>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</si>
  <si>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</si>
  <si>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</si>
  <si>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</si>
  <si>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</si>
  <si>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</si>
  <si>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</si>
  <si>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</si>
  <si>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</si>
  <si>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</si>
  <si>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</si>
  <si>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</si>
  <si>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</si>
  <si>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</si>
  <si>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</si>
  <si>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</si>
  <si>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</si>
  <si>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</si>
  <si>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</si>
  <si>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</si>
  <si>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</si>
  <si>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</si>
  <si>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</si>
  <si>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</si>
  <si>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</si>
  <si>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</si>
  <si>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</si>
  <si>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</si>
  <si>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</si>
  <si>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</si>
  <si>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</si>
  <si>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</si>
  <si>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</si>
  <si>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</si>
  <si>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</si>
  <si>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</si>
  <si>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</si>
  <si>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</si>
  <si>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</si>
  <si>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</si>
  <si>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</si>
  <si>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</si>
  <si>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</si>
  <si>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</si>
  <si>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</si>
  <si>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</si>
  <si>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</si>
  <si>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</si>
  <si>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</si>
  <si>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</si>
  <si>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</si>
  <si>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</si>
  <si>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</si>
  <si>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</si>
  <si>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</si>
  <si>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</si>
  <si>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</si>
  <si>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</si>
  <si>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</si>
  <si>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</si>
  <si>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</si>
  <si>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</si>
  <si>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</si>
  <si>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</si>
  <si>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</si>
  <si>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</si>
  <si>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</si>
  <si>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</si>
  <si>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</si>
  <si>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</si>
  <si>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</si>
  <si>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</si>
  <si>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</si>
  <si>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</si>
  <si>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</si>
  <si>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</si>
  <si>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</si>
  <si>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</si>
  <si>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</si>
  <si>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</si>
  <si>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</si>
  <si>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</si>
  <si>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</si>
  <si>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</si>
  <si>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</si>
  <si>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</si>
  <si>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</si>
  <si>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</si>
  <si>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</si>
  <si>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</si>
  <si>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</si>
  <si>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</si>
  <si>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</si>
  <si>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</si>
  <si>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</si>
  <si>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</si>
  <si>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</si>
  <si>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</si>
  <si>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</si>
  <si>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</si>
  <si>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</si>
  <si>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</si>
  <si>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</si>
  <si>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</si>
  <si>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</si>
  <si>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</si>
  <si>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</si>
  <si>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</si>
  <si>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</si>
  <si>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</si>
  <si>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</si>
  <si>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</si>
  <si>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</si>
  <si>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</si>
  <si>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</si>
  <si>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</si>
  <si>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</si>
  <si>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</si>
  <si>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</si>
  <si>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</si>
  <si>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</si>
  <si>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</si>
  <si>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</si>
  <si>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</si>
  <si>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</si>
  <si>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</si>
  <si>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</si>
  <si>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</si>
  <si>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</si>
  <si>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</si>
  <si>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</si>
  <si>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</si>
  <si>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</si>
  <si>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</si>
  <si>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</si>
  <si>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</si>
  <si>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</si>
  <si>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</si>
  <si>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</si>
  <si>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</si>
  <si>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</si>
  <si>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</si>
  <si>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</si>
  <si>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</si>
  <si>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</si>
  <si>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</si>
  <si>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</si>
  <si>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</si>
  <si>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</si>
  <si>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</si>
  <si>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</si>
  <si>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</si>
  <si>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</si>
  <si>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</si>
  <si>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</si>
  <si>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</si>
  <si>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</si>
  <si>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</si>
  <si>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</si>
  <si>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</si>
  <si>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</si>
  <si>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</si>
  <si>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</si>
  <si>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</si>
  <si>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</si>
  <si>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</si>
  <si>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</si>
  <si>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</si>
  <si>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</si>
  <si>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</si>
  <si>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</si>
  <si>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</si>
  <si>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</si>
  <si>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</si>
  <si>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</si>
  <si>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</si>
  <si>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</si>
  <si>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</si>
  <si>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</si>
  <si>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</si>
  <si>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</si>
  <si>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</si>
  <si>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</si>
  <si>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</si>
  <si>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</si>
  <si>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</si>
  <si>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</si>
  <si>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</si>
  <si>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</si>
  <si>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</si>
  <si>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</si>
  <si>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</si>
  <si>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</si>
  <si>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</si>
  <si>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</si>
  <si>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</si>
  <si>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</si>
  <si>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</si>
  <si>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</si>
  <si>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</si>
  <si>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</si>
  <si>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</si>
  <si>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</si>
  <si>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</si>
  <si>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</si>
  <si>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</si>
  <si>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</si>
  <si>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</si>
  <si>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</si>
  <si>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</si>
  <si>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</si>
  <si>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</si>
  <si>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</si>
  <si>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</si>
  <si>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</si>
  <si>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</si>
  <si>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</si>
  <si>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</si>
  <si>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</si>
  <si>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</si>
  <si>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</si>
  <si>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</si>
  <si>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</si>
  <si>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</si>
  <si>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</si>
  <si>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</si>
  <si>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</si>
  <si>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</si>
  <si>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</si>
  <si>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</si>
  <si>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</si>
  <si>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</si>
  <si>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</si>
  <si>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</si>
  <si>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</si>
  <si>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</si>
  <si>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</si>
  <si>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</si>
  <si>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</si>
  <si>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</si>
  <si>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</si>
  <si>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</si>
  <si>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</si>
  <si>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</si>
  <si>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</si>
  <si>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</si>
  <si>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</si>
  <si>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</si>
  <si>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</si>
  <si>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</si>
  <si>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</si>
  <si>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</si>
  <si>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</si>
  <si>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</si>
  <si>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</si>
  <si>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</si>
  <si>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</si>
  <si>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</si>
  <si>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</si>
  <si>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</si>
  <si>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</si>
  <si>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</si>
  <si>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</si>
  <si>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</si>
  <si>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</si>
  <si>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</si>
  <si>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</si>
  <si>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</si>
  <si>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</si>
  <si>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</si>
  <si>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</si>
  <si>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</si>
  <si>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</si>
  <si>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</si>
  <si>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</si>
  <si>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</si>
  <si>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</si>
  <si>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</si>
  <si>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</si>
  <si>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</si>
  <si>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</si>
  <si>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</si>
  <si>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</si>
  <si>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</si>
  <si>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</si>
  <si>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</si>
  <si>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</si>
  <si>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</si>
  <si>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</si>
  <si>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</si>
  <si>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</si>
  <si>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</si>
  <si>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</si>
  <si>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</si>
  <si>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</si>
  <si>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</si>
  <si>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</si>
  <si>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</si>
  <si>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</si>
  <si>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</si>
  <si>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</si>
  <si>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</si>
  <si>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</si>
  <si>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</si>
  <si>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</si>
  <si>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</si>
  <si>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</si>
  <si>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</si>
  <si>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</si>
  <si>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</si>
  <si>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</si>
  <si>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</si>
  <si>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</si>
  <si>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</si>
  <si>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</si>
  <si>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</si>
  <si>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</si>
  <si>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</si>
  <si>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</si>
  <si>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</si>
  <si>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</si>
  <si>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</si>
  <si>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</si>
  <si>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</si>
  <si>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</si>
  <si>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</si>
  <si>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</si>
  <si>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</si>
  <si>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</si>
  <si>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</si>
  <si>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</si>
  <si>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</si>
  <si>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</si>
  <si>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</si>
  <si>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</si>
  <si>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</si>
  <si>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</si>
  <si>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</si>
  <si>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</si>
  <si>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</si>
  <si>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</si>
  <si>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</si>
  <si>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</si>
  <si>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</si>
  <si>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</si>
  <si>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</si>
  <si>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</si>
  <si>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</si>
  <si>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</si>
  <si>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</si>
  <si>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</si>
  <si>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</si>
  <si>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</si>
  <si>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</si>
  <si>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</si>
  <si>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</si>
  <si>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</si>
  <si>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</si>
  <si>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</si>
  <si>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</si>
  <si>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</si>
  <si>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</si>
  <si>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</si>
  <si>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</si>
  <si>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</si>
  <si>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</si>
  <si>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</si>
  <si>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</si>
  <si>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</si>
  <si>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</si>
  <si>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</si>
  <si>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</si>
  <si>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</si>
  <si>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</si>
  <si>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</si>
  <si>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</si>
  <si>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</si>
  <si>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</si>
  <si>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</si>
  <si>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</si>
  <si>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</si>
  <si>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</si>
  <si>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</si>
  <si>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</si>
  <si>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</si>
  <si>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</si>
  <si>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</si>
  <si>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</si>
  <si>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</si>
  <si>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</si>
  <si>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</si>
  <si>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</si>
  <si>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</si>
  <si>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</si>
  <si>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</si>
  <si>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</si>
  <si>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</si>
  <si>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</si>
  <si>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</si>
  <si>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</si>
  <si>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</si>
  <si>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</si>
  <si>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</si>
  <si>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</si>
  <si>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</si>
  <si>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</si>
  <si>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</si>
  <si>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</si>
  <si>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</si>
  <si>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</si>
  <si>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</si>
  <si>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</si>
  <si>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</si>
  <si>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</si>
  <si>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</si>
  <si>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</si>
  <si>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</si>
  <si>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</si>
  <si>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</si>
  <si>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</si>
  <si>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</si>
  <si>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</si>
  <si>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</si>
  <si>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</si>
  <si>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</si>
  <si>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</si>
  <si>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</si>
  <si>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</si>
  <si>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</si>
  <si>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</si>
  <si>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</si>
  <si>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</si>
  <si>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</si>
  <si>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</si>
  <si>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</si>
  <si>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</si>
  <si>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</si>
  <si>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</si>
  <si>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</si>
  <si>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</si>
  <si>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</si>
  <si>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</si>
  <si>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</si>
  <si>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</si>
  <si>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</si>
  <si>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</si>
  <si>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</si>
  <si>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</si>
  <si>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</si>
  <si>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</si>
  <si>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</si>
  <si>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</si>
  <si>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</si>
  <si>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</si>
  <si>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</si>
  <si>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</si>
  <si>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</si>
  <si>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</si>
  <si>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</si>
  <si>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</si>
  <si>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</si>
  <si>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</si>
  <si>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</si>
  <si>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</si>
  <si>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</si>
  <si>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</si>
  <si>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</si>
  <si>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</si>
  <si>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</si>
  <si>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</si>
  <si>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</si>
  <si>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</si>
  <si>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</si>
  <si>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</si>
  <si>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</si>
  <si>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</si>
  <si>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</si>
  <si>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</si>
  <si>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</si>
  <si>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</si>
  <si>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</si>
  <si>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</si>
  <si>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</si>
  <si>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</si>
  <si>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</si>
  <si>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</si>
  <si>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</si>
  <si>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</si>
  <si>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</si>
  <si>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</si>
  <si>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</si>
  <si>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</si>
  <si>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</si>
  <si>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</si>
  <si>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</si>
  <si>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</si>
  <si>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</si>
  <si>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</si>
  <si>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</si>
  <si>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</si>
  <si>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</si>
  <si>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</si>
  <si>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</si>
  <si>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</si>
  <si>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</si>
  <si>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</si>
  <si>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</si>
  <si>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</si>
  <si>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</si>
  <si>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</si>
  <si>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</si>
  <si>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</si>
  <si>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</si>
  <si>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</si>
  <si>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</si>
  <si>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</si>
  <si>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</si>
  <si>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</si>
  <si>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</si>
  <si>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</si>
  <si>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</si>
  <si>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</si>
  <si>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</si>
  <si>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</si>
  <si>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</si>
  <si>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</si>
  <si>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</si>
  <si>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</si>
  <si>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</si>
  <si>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</si>
  <si>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</si>
  <si>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</si>
  <si>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</si>
  <si>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</si>
  <si>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</si>
  <si>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</si>
  <si>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</si>
  <si>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</si>
  <si>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</si>
  <si>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</si>
  <si>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</si>
  <si>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</si>
  <si>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</si>
  <si>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</si>
  <si>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</si>
  <si>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</si>
  <si>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</si>
  <si>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</si>
  <si>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</si>
  <si>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</si>
  <si>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</si>
  <si>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</si>
  <si>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</si>
  <si>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</si>
  <si>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</si>
  <si>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</si>
  <si>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</si>
  <si>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</si>
  <si>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</si>
  <si>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</si>
  <si>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</si>
  <si>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</si>
  <si>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</si>
  <si>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</si>
  <si>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</si>
  <si>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</si>
  <si>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</si>
  <si>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</si>
  <si>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</si>
  <si>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</si>
  <si>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</si>
  <si>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</si>
  <si>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</si>
  <si>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</si>
  <si>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</si>
  <si>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</si>
  <si>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</si>
  <si>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</si>
  <si>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</si>
  <si>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</si>
  <si>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</si>
  <si>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</si>
  <si>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</si>
  <si>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</si>
  <si>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</si>
  <si>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</si>
  <si>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</si>
  <si>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</si>
  <si>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</si>
  <si>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</si>
  <si>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</si>
  <si>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</si>
  <si>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</si>
  <si>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</si>
  <si>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</si>
  <si>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</si>
  <si>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</si>
  <si>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</si>
  <si>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</si>
  <si>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</si>
  <si>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</si>
  <si>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</si>
  <si>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</si>
  <si>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</si>
  <si>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</si>
  <si>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</si>
  <si>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</si>
  <si>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</si>
  <si>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</si>
  <si>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</si>
  <si>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</si>
  <si>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</si>
  <si>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</si>
  <si>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</si>
  <si>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</si>
  <si>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</si>
  <si>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</si>
  <si>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</si>
  <si>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</si>
  <si>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</si>
  <si>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</si>
  <si>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</si>
  <si>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</si>
  <si>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</si>
  <si>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</si>
  <si>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</si>
  <si>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</si>
  <si>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</si>
  <si>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</si>
  <si>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</si>
  <si>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</si>
  <si>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</si>
  <si>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</si>
  <si>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</si>
  <si>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</si>
  <si>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</si>
  <si>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</si>
  <si>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</si>
  <si>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</si>
  <si>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</si>
  <si>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</si>
  <si>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</si>
  <si>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</si>
  <si>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</si>
  <si>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</si>
  <si>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</si>
  <si>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</si>
  <si>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</si>
  <si>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</si>
  <si>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</si>
  <si>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</si>
  <si>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</si>
  <si>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</si>
  <si>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</si>
  <si>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</si>
  <si>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</si>
  <si>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</si>
  <si>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</si>
  <si>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</si>
  <si>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</si>
  <si>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</si>
  <si>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</si>
  <si>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</si>
  <si>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</si>
  <si>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</si>
  <si>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</si>
  <si>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</si>
  <si>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</si>
  <si>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</si>
  <si>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</si>
  <si>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</si>
  <si>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</si>
  <si>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</si>
  <si>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</si>
  <si>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</si>
  <si>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</si>
  <si>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</si>
  <si>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</si>
  <si>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</si>
  <si>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</si>
  <si>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</si>
  <si>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</si>
  <si>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</si>
  <si>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</si>
  <si>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</si>
  <si>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</si>
  <si>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</si>
  <si>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</si>
  <si>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</si>
  <si>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</si>
  <si>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</si>
  <si>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</si>
  <si>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</si>
  <si>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</si>
  <si>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</si>
  <si>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</si>
  <si>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</si>
  <si>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</si>
  <si>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</si>
  <si>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</si>
  <si>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</si>
  <si>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</si>
  <si>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</si>
  <si>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</si>
  <si>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</si>
  <si>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</si>
  <si>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</si>
  <si>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</si>
  <si>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</si>
  <si>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</si>
  <si>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</si>
  <si>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</si>
  <si>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</si>
  <si>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</si>
  <si>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</si>
  <si>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</si>
  <si>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</si>
  <si>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</si>
  <si>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</si>
  <si>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</si>
  <si>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</si>
  <si>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</si>
  <si>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</si>
  <si>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</si>
  <si>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</si>
  <si>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</si>
  <si>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</si>
  <si>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</si>
  <si>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</si>
  <si>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</si>
  <si>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</si>
  <si>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</si>
  <si>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</si>
  <si>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</si>
  <si>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</si>
  <si>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</si>
  <si>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</si>
  <si>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</si>
  <si>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</si>
  <si>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</si>
  <si>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</si>
  <si>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</si>
  <si>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</si>
  <si>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</si>
  <si>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</si>
  <si>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</si>
  <si>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</si>
  <si>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</si>
  <si>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</si>
  <si>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</si>
  <si>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</si>
  <si>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</si>
  <si>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</si>
  <si>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</si>
  <si>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</si>
  <si>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</si>
  <si>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</si>
  <si>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</si>
  <si>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</si>
  <si>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</si>
  <si>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</si>
  <si>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</si>
  <si>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</si>
  <si>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</si>
  <si>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</si>
  <si>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</si>
  <si>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</si>
  <si>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</si>
  <si>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</si>
  <si>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</si>
  <si>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</si>
  <si>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</si>
  <si>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</si>
  <si>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</si>
  <si>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</si>
  <si>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</si>
  <si>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</si>
  <si>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</si>
  <si>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</si>
  <si>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</si>
  <si>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</si>
  <si>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</si>
  <si>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</si>
  <si>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</si>
  <si>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</si>
  <si>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</si>
  <si>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</si>
  <si>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</si>
  <si>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</si>
  <si>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</si>
  <si>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</si>
  <si>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</si>
  <si>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</si>
  <si>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</si>
  <si>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</si>
  <si>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</si>
  <si>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</si>
  <si>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</si>
  <si>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</si>
  <si>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</si>
  <si>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</si>
  <si>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</si>
  <si>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</si>
  <si>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</si>
  <si>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</si>
  <si>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</si>
  <si>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</si>
  <si>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</si>
  <si>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</si>
  <si>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</si>
  <si>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</si>
  <si>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</si>
  <si>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</si>
  <si>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</si>
  <si>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</si>
  <si>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</si>
  <si>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</si>
  <si>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</si>
  <si>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</si>
  <si>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</si>
  <si>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</si>
  <si>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</si>
  <si>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</si>
  <si>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</si>
  <si>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</si>
  <si>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</si>
  <si>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</si>
  <si>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</si>
  <si>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</si>
  <si>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</si>
  <si>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</si>
  <si>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</si>
  <si>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</si>
  <si>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</si>
  <si>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</si>
  <si>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</si>
  <si>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</si>
  <si>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</si>
  <si>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</si>
  <si>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</si>
  <si>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</si>
  <si>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</si>
  <si>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</si>
  <si>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</si>
  <si>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</si>
  <si>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</si>
  <si>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</si>
  <si>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</si>
  <si>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</si>
  <si>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</si>
  <si>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</si>
  <si>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</si>
  <si>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</si>
  <si>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</si>
  <si>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</si>
  <si>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</si>
  <si>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</si>
  <si>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</si>
  <si>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</si>
  <si>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</si>
  <si>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</si>
  <si>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</si>
  <si>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</si>
  <si>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</si>
  <si>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</si>
  <si>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</si>
  <si>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</si>
  <si>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</si>
  <si>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</si>
  <si>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</si>
  <si>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</si>
  <si>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</si>
  <si>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</si>
  <si>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</si>
  <si>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</si>
  <si>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</si>
  <si>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</si>
  <si>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</si>
  <si>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</si>
  <si>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</si>
  <si>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</si>
  <si>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</si>
  <si>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</si>
  <si>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</si>
  <si>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</si>
  <si>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</si>
  <si>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</si>
  <si>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</si>
  <si>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</si>
  <si>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</si>
  <si>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</si>
  <si>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</si>
  <si>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</si>
  <si>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</si>
  <si>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</si>
  <si>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</si>
  <si>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</si>
  <si>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</si>
  <si>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</si>
  <si>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</si>
  <si>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</si>
  <si>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</si>
  <si>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</si>
  <si>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</si>
  <si>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</si>
  <si>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</si>
  <si>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</si>
  <si>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</si>
  <si>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</si>
  <si>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</si>
  <si>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</si>
  <si>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</si>
  <si>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</si>
  <si>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</si>
  <si>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</si>
  <si>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</si>
  <si>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</si>
  <si>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</si>
  <si>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</si>
  <si>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</si>
  <si>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</si>
  <si>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</si>
  <si>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</si>
  <si>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</si>
  <si>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</si>
  <si>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</si>
  <si>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</si>
  <si>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</si>
  <si>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</si>
  <si>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</si>
  <si>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</si>
  <si>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</si>
  <si>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</si>
  <si>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</si>
  <si>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</si>
  <si>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</si>
  <si>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</si>
  <si>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</si>
  <si>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</si>
  <si>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</si>
  <si>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</si>
  <si>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</si>
  <si>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</si>
  <si>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</si>
  <si>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</si>
  <si>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</si>
  <si>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</si>
  <si>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</si>
  <si>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</si>
  <si>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</si>
  <si>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</si>
  <si>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</si>
  <si>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</si>
  <si>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</si>
  <si>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</si>
  <si>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</si>
  <si>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</si>
  <si>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</si>
  <si>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</si>
  <si>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</si>
  <si>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</si>
  <si>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</si>
  <si>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</si>
  <si>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</si>
  <si>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</si>
  <si>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</si>
  <si>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</si>
  <si>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</si>
  <si>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</si>
  <si>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</si>
  <si>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</si>
  <si>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</si>
  <si>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</si>
  <si>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</si>
  <si>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</si>
  <si>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</si>
  <si>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</si>
  <si>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</si>
  <si>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</si>
  <si>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</si>
  <si>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</si>
  <si>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</si>
  <si>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</si>
  <si>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</si>
  <si>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</si>
  <si>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</si>
  <si>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</si>
  <si>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</si>
  <si>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</si>
  <si>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</si>
  <si>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</si>
  <si>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</si>
  <si>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</si>
  <si>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</si>
  <si>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</si>
  <si>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</si>
  <si>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</si>
  <si>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</si>
  <si>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</si>
  <si>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</si>
  <si>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</si>
  <si>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</si>
  <si>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</si>
  <si>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</si>
  <si>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</si>
  <si>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</si>
  <si>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</si>
  <si>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</si>
  <si>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</si>
  <si>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</si>
  <si>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</si>
  <si>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</si>
  <si>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</si>
  <si>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</si>
  <si>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</si>
  <si>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</si>
  <si>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</si>
  <si>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</si>
  <si>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</si>
  <si>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</si>
  <si>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</si>
  <si>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</si>
  <si>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</si>
  <si>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</si>
  <si>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</si>
  <si>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</si>
  <si>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</si>
  <si>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</si>
  <si>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</si>
  <si>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</si>
  <si>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</si>
  <si>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</si>
  <si>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</si>
  <si>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</si>
  <si>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</si>
  <si>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</si>
  <si>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</si>
  <si>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</si>
  <si>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</si>
  <si>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</si>
  <si>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</si>
  <si>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</si>
  <si>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</si>
  <si>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</si>
  <si>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</si>
  <si>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</si>
  <si>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</si>
  <si>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</si>
  <si>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</si>
  <si>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</si>
  <si>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</si>
  <si>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</si>
  <si>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</si>
  <si>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</si>
  <si>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</si>
  <si>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</si>
  <si>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</si>
  <si>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</si>
  <si>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</si>
  <si>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</si>
  <si>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</si>
  <si>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</si>
  <si>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</si>
  <si>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</si>
  <si>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</si>
  <si>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</si>
  <si>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</si>
  <si>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</si>
  <si>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</si>
  <si>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</si>
  <si>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</si>
  <si>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</si>
  <si>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</si>
  <si>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</si>
  <si>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</si>
  <si>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</si>
  <si>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</si>
  <si>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</si>
  <si>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</si>
  <si>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</si>
  <si>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</si>
  <si>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</si>
  <si>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</si>
  <si>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</si>
  <si>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</si>
  <si>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</si>
  <si>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</si>
  <si>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</si>
  <si>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</si>
  <si>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</si>
  <si>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</si>
  <si>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</si>
  <si>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</si>
  <si>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</si>
  <si>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</si>
  <si>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</si>
  <si>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</si>
  <si>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</si>
  <si>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</si>
  <si>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</si>
  <si>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</si>
  <si>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</si>
  <si>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</si>
  <si>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</si>
  <si>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</si>
  <si>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</si>
  <si>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</si>
  <si>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</si>
  <si>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</si>
  <si>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</si>
  <si>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</si>
  <si>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</si>
  <si>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</si>
  <si>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</si>
  <si>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</si>
  <si>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</si>
  <si>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</si>
  <si>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</si>
  <si>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</si>
  <si>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</si>
  <si>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</si>
  <si>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</si>
  <si>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</si>
  <si>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</si>
  <si>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</si>
  <si>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</si>
  <si>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</si>
  <si>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</si>
  <si>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</si>
  <si>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</si>
  <si>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</si>
  <si>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</si>
  <si>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</si>
  <si>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</si>
  <si>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</si>
  <si>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</si>
  <si>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</si>
  <si>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</si>
  <si>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</si>
  <si>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</si>
  <si>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</si>
  <si>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</si>
  <si>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</si>
  <si>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</si>
  <si>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</si>
  <si>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</si>
  <si>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</si>
  <si>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</si>
  <si>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</si>
  <si>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</si>
  <si>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</si>
  <si>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</si>
  <si>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</si>
  <si>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</si>
  <si>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</si>
  <si>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</si>
  <si>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</si>
  <si>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</si>
  <si>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</si>
  <si>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</si>
  <si>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</si>
  <si>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</si>
  <si>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</si>
  <si>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</si>
  <si>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</si>
  <si>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</si>
  <si>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</si>
  <si>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</si>
  <si>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</si>
  <si>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</si>
  <si>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</si>
  <si>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</si>
  <si>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</si>
  <si>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</si>
  <si>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</si>
  <si>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</si>
  <si>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</si>
  <si>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</si>
  <si>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</si>
  <si>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</si>
  <si>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</si>
  <si>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</si>
  <si>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</si>
  <si>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</si>
  <si>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</si>
  <si>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</si>
  <si>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</si>
  <si>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</si>
  <si>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</si>
  <si>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</si>
  <si>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</si>
  <si>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</si>
  <si>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</si>
  <si>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</si>
  <si>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</si>
  <si>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</si>
  <si>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</si>
  <si>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</si>
  <si>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</si>
  <si>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</si>
  <si>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</si>
  <si>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</si>
  <si>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</si>
  <si>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</si>
  <si>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</si>
  <si>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</si>
  <si>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</si>
  <si>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</si>
  <si>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</si>
  <si>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</si>
  <si>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</si>
  <si>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</si>
  <si>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</si>
  <si>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</si>
  <si>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</si>
  <si>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</si>
  <si>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</si>
  <si>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</si>
  <si>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</si>
  <si>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</si>
  <si>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</si>
  <si>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</si>
  <si>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</si>
  <si>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</si>
  <si>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</si>
  <si>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</si>
  <si>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</si>
  <si>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</si>
  <si>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</si>
  <si>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</si>
  <si>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</si>
  <si>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</si>
  <si>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</si>
  <si>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</si>
  <si>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</si>
  <si>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</si>
  <si>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</si>
  <si>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</si>
  <si>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</si>
  <si>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</si>
  <si>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</si>
  <si>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</si>
  <si>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</si>
  <si>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</si>
  <si>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</si>
  <si>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</si>
  <si>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</si>
  <si>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</si>
  <si>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</si>
  <si>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</si>
  <si>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</si>
  <si>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</si>
  <si>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</si>
  <si>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</si>
  <si>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</si>
  <si>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</si>
  <si>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</si>
  <si>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</si>
  <si>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</si>
  <si>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</si>
  <si>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</si>
  <si>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</si>
  <si>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</si>
  <si>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</si>
  <si>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</si>
  <si>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</si>
  <si>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</si>
  <si>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</si>
  <si>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</si>
  <si>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</si>
  <si>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</si>
  <si>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</si>
  <si>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</si>
  <si>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</si>
  <si>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</si>
  <si>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</si>
  <si>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</si>
  <si>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</si>
  <si>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</si>
  <si>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</si>
  <si>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</si>
  <si>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</si>
  <si>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</si>
  <si>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</si>
  <si>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</si>
  <si>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</si>
  <si>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</si>
  <si>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</si>
  <si>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</si>
  <si>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</si>
  <si>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</si>
  <si>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</si>
  <si>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</si>
  <si>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</si>
  <si>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</si>
  <si>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</si>
  <si>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</si>
  <si>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</si>
  <si>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</si>
  <si>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</si>
  <si>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</si>
  <si>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</si>
  <si>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</si>
  <si>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</si>
  <si>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</si>
  <si>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</si>
  <si>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</si>
  <si>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</si>
  <si>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</si>
  <si>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</si>
  <si>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</si>
  <si>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</si>
  <si>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</si>
  <si>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</si>
  <si>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</si>
  <si>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</si>
  <si>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</si>
  <si>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</si>
  <si>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</si>
  <si>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</si>
  <si>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</si>
  <si>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</si>
  <si>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</si>
  <si>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</si>
  <si>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</si>
  <si>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</si>
  <si>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</si>
  <si>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</si>
  <si>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</si>
  <si>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</si>
  <si>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</si>
  <si>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</si>
  <si>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</si>
  <si>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</si>
  <si>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</si>
  <si>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</si>
  <si>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</si>
  <si>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</si>
  <si>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</si>
  <si>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</si>
  <si>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</si>
  <si>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</si>
  <si>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</si>
  <si>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</si>
  <si>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</si>
  <si>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</si>
  <si>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</si>
  <si>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</si>
  <si>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</si>
  <si>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</si>
  <si>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</si>
  <si>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</si>
  <si>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</si>
  <si>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</si>
  <si>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</si>
  <si>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</si>
  <si>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</si>
  <si>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</si>
  <si>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</si>
  <si>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</si>
  <si>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</si>
  <si>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</si>
  <si>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</si>
  <si>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</si>
  <si>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</si>
  <si>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</si>
  <si>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</si>
  <si>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</si>
  <si>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</si>
  <si>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</si>
  <si>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</si>
  <si>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</si>
  <si>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</si>
  <si>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</si>
  <si>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</si>
  <si>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</si>
  <si>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</si>
  <si>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</si>
  <si>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</si>
  <si>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</si>
  <si>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</si>
  <si>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</si>
  <si>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</si>
  <si>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</si>
  <si>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</si>
  <si>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</si>
  <si>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</si>
  <si>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</si>
  <si>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</si>
  <si>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</si>
  <si>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</si>
  <si>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</si>
  <si>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</si>
  <si>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</si>
  <si>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</si>
  <si>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</si>
  <si>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</si>
  <si>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</si>
  <si>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</si>
  <si>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</si>
  <si>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</si>
  <si>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</si>
  <si>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</si>
  <si>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</si>
  <si>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</si>
  <si>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</si>
  <si>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</si>
  <si>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</si>
  <si>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</si>
  <si>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</si>
  <si>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</si>
  <si>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</si>
  <si>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</si>
  <si>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</si>
  <si>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</si>
  <si>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</si>
  <si>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</si>
  <si>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</si>
  <si>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</si>
  <si>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</si>
  <si>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</si>
  <si>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</si>
  <si>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</si>
  <si>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Statistic</t>
  </si>
  <si>
    <t>Mean</t>
  </si>
  <si>
    <t>Median</t>
  </si>
  <si>
    <t>Min</t>
  </si>
  <si>
    <t>Successful</t>
  </si>
  <si>
    <t>Unsuccessful</t>
  </si>
  <si>
    <t xml:space="preserve">Max </t>
  </si>
  <si>
    <t>Variance</t>
  </si>
  <si>
    <t xml:space="preserve">SD 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</si>
  <si>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</si>
  <si>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</si>
  <si>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 xml:space="preserve">Median </t>
  </si>
  <si>
    <t>There is more variability with successful campaigns and it make sense as there is a huge difference between the min and max.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</si>
</sst>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1" applyNumberFormat="1" applyFon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left" vertical="center" indent="1"/>
    </xf>
    <xf numFmtId="2" fontId="0" fillId="0" borderId="0" xfId="0" applyNumberFormat="1"/>
  </cellXfs>
  <cellStyles count="2">
    <cellStyle name="Normal" xfId="0" builtinId="0"/>
    <cellStyle name="Percent" xfId="1" builtinId="5"/>
  </cellStyles>
  <dxfs count="15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8-4732-8605-7D6E2C069964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88-4594-943E-150E4D30AD29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88-4594-943E-150E4D30AD29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88-4594-943E-150E4D30A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474960"/>
        <c:axId val="267548880"/>
      </c:barChart>
      <c:catAx>
        <c:axId val="44147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548880"/>
        <c:crosses val="autoZero"/>
        <c:auto val="1"/>
        <c:lblAlgn val="ctr"/>
        <c:lblOffset val="100"/>
        <c:noMultiLvlLbl val="0"/>
      </c:catAx>
      <c:valAx>
        <c:axId val="26754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7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95-4B5B-82C3-807AF58D7519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95-4B5B-82C3-807AF58D7519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95-4B5B-82C3-807AF58D7519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95-4B5B-82C3-807AF58D7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4052000"/>
        <c:axId val="593323856"/>
      </c:barChart>
      <c:catAx>
        <c:axId val="87405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23856"/>
        <c:crosses val="autoZero"/>
        <c:auto val="1"/>
        <c:lblAlgn val="ctr"/>
        <c:lblOffset val="100"/>
        <c:noMultiLvlLbl val="0"/>
      </c:catAx>
      <c:valAx>
        <c:axId val="59332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5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9-4EEA-80F9-113AADF23B93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9-4EEA-80F9-113AADF23B93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B-4BED-83A6-8E423368D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626944"/>
        <c:axId val="595108208"/>
      </c:lineChart>
      <c:catAx>
        <c:axId val="45362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108208"/>
        <c:crosses val="autoZero"/>
        <c:auto val="1"/>
        <c:lblAlgn val="ctr"/>
        <c:lblOffset val="100"/>
        <c:noMultiLvlLbl val="0"/>
      </c:catAx>
      <c:valAx>
        <c:axId val="59510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62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</a:t>
            </a:r>
            <a:r>
              <a:rPr lang="en-AU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95-4EB0-A1F6-CAD6FC85984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95-4EB0-A1F6-CAD6FC85984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95-4EB0-A1F6-CAD6FC859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002016"/>
        <c:axId val="584497456"/>
      </c:lineChart>
      <c:catAx>
        <c:axId val="58000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97456"/>
        <c:crosses val="autoZero"/>
        <c:auto val="1"/>
        <c:lblAlgn val="ctr"/>
        <c:lblOffset val="100"/>
        <c:noMultiLvlLbl val="0"/>
      </c:catAx>
      <c:valAx>
        <c:axId val="58449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00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149225</xdr:colOff>
      <xdr:row>0</xdr:row>
      <xdr:rowOff>3174</xdr:rowOff>
    </xdr:from>
    <xdr:to>
      <xdr:col>14</xdr:col>
      <xdr:colOff>38101</xdr:colOff>
      <xdr:row>23</xdr:row>
      <xdr:rowOff>21589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252F49-4774-498E-B16E-60F3B6FB2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180974</xdr:rowOff>
    </xdr:from>
    <xdr:to>
      <xdr:col>30</xdr:col>
      <xdr:colOff>513294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06B9FD-B681-41A4-84F1-B3F199D61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3</xdr:row>
      <xdr:rowOff>3174</xdr:rowOff>
    </xdr:from>
    <xdr:to>
      <xdr:col>14</xdr:col>
      <xdr:colOff>468842</xdr:colOff>
      <xdr:row>22</xdr:row>
      <xdr:rowOff>69849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4315B1-1E14-4133-806C-1D695CFCA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206374</xdr:colOff>
      <xdr:row>15</xdr:row>
      <xdr:rowOff>9524</xdr:rowOff>
    </xdr:from>
    <xdr:to>
      <xdr:col>6</xdr:col>
      <xdr:colOff>361949</xdr:colOff>
      <xdr:row>38</xdr:row>
      <xdr:rowOff>126999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520BE5B-4254-4A91-82B0-9A445F486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ilyn Yong" refreshedDate="44153.688253819448" createdVersion="6" refreshedVersion="6" minRefreshableVersion="3" recordCount="4114" xr:uid="{9B376EC6-7A11-4F44-A10E-2FC0F5C6F0C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ilyn Yong" refreshedDate="44154.683983101851" createdVersion="6" refreshedVersion="6" minRefreshableVersion="3" recordCount="4114" xr:uid="{7E5B9E47-16B0-4378-B161-6FB19B049A3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96419F-9F76-4F6B-8859-F00CBA96ACC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D85E9-71EA-48EB-A77D-067DC3E9A704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A052C7-CAC0-41CC-970F-3182EBE635D8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ataField="1" showAll="0" sortType="descending" defaultSubtotal="0">
      <items count="4">
        <item x="0"/>
        <item h="1" x="3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 defaultSubtotal="0"/>
    <pivotField axis="axisRow"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64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Normal="100" workbookViewId="0">
      <selection activeCell="V2" sqref="V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5" bestFit="1" customWidth="1"/>
    <col min="16" max="16" width="15.90625" bestFit="1" customWidth="1"/>
    <col min="17" max="17" width="10.81640625" bestFit="1" customWidth="1"/>
    <col min="18" max="18" width="12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ROUND(E2/D2*100,0)</f>
        <v>137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ROUND(E3/D3*100,0)</f>
        <v>143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104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123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110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126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101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121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160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101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107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101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119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109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112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167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131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142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309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108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108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110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129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102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103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155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114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ROUND(E67/D67*100,0)</f>
        <v>108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119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111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124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113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393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103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126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105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103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115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128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101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247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220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131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155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114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105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0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0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6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2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ROUND(E131/D131*100,0)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10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11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28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8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1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1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0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0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1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3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0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0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1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0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36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6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0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0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ROUND(E195/D195*100,0)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42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30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51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45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0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0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56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12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18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1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1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3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108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113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103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114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104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113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106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126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185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101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117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107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ROUND(E259/D259*100,0)</f>
        <v>107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132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146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132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153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105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148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121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229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105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107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102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119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101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179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102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232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293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106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119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112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105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114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101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113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107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ROUND(E323/D323*100,0)</f>
        <v>103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108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102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104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106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107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103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117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107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112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107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115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117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109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103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105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131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106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112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142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105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256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207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ROUND(E387/D387*100,0)</f>
        <v>106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214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182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101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112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104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107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104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142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108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108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102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137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127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103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101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7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0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6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10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0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0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0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ROUND(E451/D451*100,0)</f>
        <v>2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1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0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1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0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0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0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27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1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22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12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18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3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0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33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22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0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0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5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10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2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1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ROUND(E515/D515*100,0)</f>
        <v>14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105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115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121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109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114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101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116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108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105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103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121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101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0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1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0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0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3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1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37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3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1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0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0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0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0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1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1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0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ROUND(E579/D579*100,0)</f>
        <v>0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0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0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0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1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0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0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0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4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3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1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1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0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6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0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0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0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0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ROUND(E643/D643*100,0)</f>
        <v>119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106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279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132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127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140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101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147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214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126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101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1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8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19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0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5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22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22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15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26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4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26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1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28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4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73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58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1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7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0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3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27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31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6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1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ROUND(E707/D707*100,0)</f>
        <v>1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79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34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1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15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1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144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156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131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126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107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111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106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103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119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112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104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102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118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102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5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4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ROUND(E771/D771*100,0)</f>
        <v>41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0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1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1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3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103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181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143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204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104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103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112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108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115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112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104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152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160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156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180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108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101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ROUND(E835/D835*100,0)</f>
        <v>102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101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122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117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120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105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105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5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42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12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1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41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68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31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3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1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41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ROUND(E899/D899*100,0)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3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1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7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6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1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1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31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11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3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11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7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15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9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10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2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40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1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6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2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39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ROUND(E963/D963*100,0)</f>
        <v>42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1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15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18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47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46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1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3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2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34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83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15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0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0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30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13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17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2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59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8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30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6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35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31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3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3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23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206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352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115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119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ROUND(E1027/D1027*100,0)</f>
        <v>110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112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103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108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2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9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0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3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9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3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39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1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0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5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63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8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3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0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1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1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0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ROUND(E1091/D1091*100,0)</f>
        <v>8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0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13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18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0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1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3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0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2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5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36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1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0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0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1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2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1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0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40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0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6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ROUND(E1155/D1155*100,0)</f>
        <v>1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7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1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2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4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0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21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2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6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0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6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0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0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12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0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105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107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161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108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104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270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261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126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103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101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115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132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146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ROUND(E1219/D1219*100,0)</f>
        <v>103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104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4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1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1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12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3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51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1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104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152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102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138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199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118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295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114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102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109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115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102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104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155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155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111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ROUND(E1283/D1283*100,0)</f>
        <v>111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124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102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109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146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102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110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103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40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26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12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112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16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1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0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6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1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9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10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4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1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11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20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85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7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378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ROUND(E1347/D1347*100,0)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102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134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123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183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112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116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126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119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111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104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112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219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137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135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114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112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114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110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497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103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2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1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ROUND(E1411/D1411*100,0)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0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5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3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5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32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7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10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1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27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7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0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0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0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0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1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11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3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109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148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108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104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139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ROUND(E1475/D1475*100,0)</f>
        <v>121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189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662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1182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1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31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1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0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2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108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278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104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111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112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559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109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162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107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139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282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101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135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176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418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ROUND(E1539/D1539*100,0)</f>
        <v>180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103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136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118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0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0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9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5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4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1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3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14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1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23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1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11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1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1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0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0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0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21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ROUND(E1603/D1603*100,0)</f>
        <v>108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101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102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103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113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101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104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156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102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101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104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104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170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125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110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105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101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142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101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101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120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143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105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113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1254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103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103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ROUND(E1667/D1667*100,0)</f>
        <v>119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161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127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103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140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103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101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202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112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118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22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103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12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0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10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5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1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11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2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8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8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43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1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6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0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7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1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34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0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ROUND(E1731/D1731*100,0)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0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1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111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105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130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103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111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103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116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115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107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102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20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46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4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3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57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46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7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14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40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26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24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40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48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1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5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4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ROUND(E1795/D1795*100,0)</f>
        <v>1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39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68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14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2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14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31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3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11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0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7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135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167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102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143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263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307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109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102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138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102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117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102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ROUND(E1859/D1859*100,0)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109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132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43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0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1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5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72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0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1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173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101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105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107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145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106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137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124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145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3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47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43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2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0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2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1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53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ROUND(E1923/D1923*100,0)</f>
        <v>137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116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241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107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124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117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116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111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171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150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201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226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699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168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1436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157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118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193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127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260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207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285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1132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257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209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347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1027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355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ROUND(E1987/D1987*100,0)</f>
        <v>3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17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8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13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217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124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248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116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820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235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495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922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485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387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132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421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182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124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ROUND(E2051/D2051*100,0)</f>
        <v>120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114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108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115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219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127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281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111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153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103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116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508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115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111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124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101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104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116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121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102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137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130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108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107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107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ROUND(E2115/D2115*100,0)</f>
        <v>105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105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226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101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148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135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101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101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1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29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12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2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10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0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13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6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2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1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1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0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1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3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7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1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1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116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103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139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147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122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181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127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103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ROUND(E2179/D2179*100,0)</f>
        <v>100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139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285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110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185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120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114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133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147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383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110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133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102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151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293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123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102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163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106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945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126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496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353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271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ROUND(E2243/D2243*100,0)</f>
        <v>806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169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113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460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287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223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147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327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780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116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299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381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103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1802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1357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120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408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106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271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154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404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101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120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173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101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171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101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ROUND(E2307/D2307*100,0)</f>
        <v>101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107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107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107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108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176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103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108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109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21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1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106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102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521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111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106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0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2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1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0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1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15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29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11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ROUND(E2371/D2371*100,0)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0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0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11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2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3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1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1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1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17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23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2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1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1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1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0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15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0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0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0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0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0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1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0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0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ROUND(E2435/D2435*100,0)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0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203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109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173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108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102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134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155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101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181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101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104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111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119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114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136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105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128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113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114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266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107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134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128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ROUND(E2499/D2499*100,0)</f>
        <v>113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106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203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3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0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1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19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10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0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102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113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111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104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116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104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101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120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102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103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101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103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107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156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123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106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109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ROUND(E2563/D2563*100,0)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1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1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1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1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11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0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1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4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0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24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6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1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7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408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224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304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2791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172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170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115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878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144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146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114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ROUND(E2627/D2627*100,0)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647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128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158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115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355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102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34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11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1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0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1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2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12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0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19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0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3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0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103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107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105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111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171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28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63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8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18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0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1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1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ROUND(E2691/D2691*100,0)</f>
        <v>0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11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0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1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1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0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6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1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104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11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351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102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154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101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265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120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109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253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297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145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106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202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123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148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22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27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ROUND(E2755/D2755*100,0)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1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12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11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1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1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1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8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26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105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118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120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103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103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108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111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116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103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117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102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128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115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108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142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ROUND(E2819/D2819*100,0)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105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117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108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107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111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115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108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32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4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2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42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5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20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7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2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1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1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5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0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11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ROUND(E2883/D2883*100,0)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34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33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3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1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5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21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5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62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1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0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1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18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3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0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0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37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0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8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22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9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27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131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101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103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101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103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0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ROUND(E2947/D2947*100,0)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0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3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60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17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2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110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122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107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101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114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114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163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175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114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129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147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122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106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177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105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458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105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172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104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319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109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113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108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ROUND(E3011/D3011*100,0)</f>
        <v>120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124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157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103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106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101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101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110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107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147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113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109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127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101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109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108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133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191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24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0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0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67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20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12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3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0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60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0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ROUND(E3075/D3075*100,0)</f>
        <v>0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0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9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1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0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12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1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16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23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0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4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4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14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30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20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0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27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5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0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1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0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109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1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4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16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0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23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21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ROUND(E3139/D3139*100,0)</f>
        <v>3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1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52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2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11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118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106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336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113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189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102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114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102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107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163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109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115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110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115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172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120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101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12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0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ROUND(E3203/D3203*100,0)</f>
        <v>1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55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104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126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120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101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125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110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108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110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119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101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101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106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101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103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103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101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105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102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111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128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102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ROUND(E3267/D3267*100,0)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102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102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117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109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122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103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105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102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102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114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103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102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116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105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107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110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211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102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126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102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113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ROUND(E3331/D3331*100,0)</f>
        <v>117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105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105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139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102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108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102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103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106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119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105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104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118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139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104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107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108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104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101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104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ROUND(E3395/D3395*100,0)</f>
        <v>106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104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102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110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138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124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109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104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104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120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101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107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103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103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110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106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106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135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103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186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108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110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171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101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ROUND(E3459/D3459*100,0)</f>
        <v>140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122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215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113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128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143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119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160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128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113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128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107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109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106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101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108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104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102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101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103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101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ROUND(E3523/D3523*100,0)</f>
        <v>169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114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102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119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120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105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102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105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102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104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101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131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105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109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103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114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109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116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ROUND(E3587/D3587*100,0)</f>
        <v>119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127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101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128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111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126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119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108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103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171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113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101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107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125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119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113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110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105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103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102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0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0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31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7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0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6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5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ROUND(E3651/D3651*100,0)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251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101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106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111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101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104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110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101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102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114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129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103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103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113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112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111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106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128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111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101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114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154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ROUND(E3715/D3715*100,0)</f>
        <v>102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103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156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101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105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101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103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339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101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1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18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104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133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113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130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109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103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117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108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107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ROUND(E3779/D3779*100,0)</f>
        <v>143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104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110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102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129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115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151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111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1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60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2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0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90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9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20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0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0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122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110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101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228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105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153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105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113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101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ROUND(E3843/D3843*100,0)</f>
        <v>9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22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3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4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0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3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18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0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27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1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13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3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53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5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0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17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33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22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11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18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33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1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49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ROUND(E3907/D3907*100,0)</f>
        <v>12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9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0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2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0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16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44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1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36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16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1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0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0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0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2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1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11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ROUND(E3971/D3971*100,0)</f>
        <v>7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0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1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48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11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2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35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10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38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0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17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17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38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2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0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4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8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0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9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1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17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1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70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7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ROUND(E4035/D4035*100,0)</f>
        <v>26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37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38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0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38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18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3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3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3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1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61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17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29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9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16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22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5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11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5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13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0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37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3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ROUND(E4099/D4099*100,0)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7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71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2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29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14" priority="6" operator="containsText" text="live">
      <formula>NOT(ISERROR(SEARCH("live",F1)))</formula>
    </cfRule>
    <cfRule type="containsText" dxfId="13" priority="7" operator="containsText" text="canceled">
      <formula>NOT(ISERROR(SEARCH("canceled",F1)))</formula>
    </cfRule>
    <cfRule type="containsText" dxfId="12" priority="8" operator="containsText" text="failed">
      <formula>NOT(ISERROR(SEARCH("failed",F1)))</formula>
    </cfRule>
    <cfRule type="containsText" dxfId="11" priority="9" operator="containsText" text="successful">
      <formula>NOT(ISERROR(SEARCH("successful",F1)))</formula>
    </cfRule>
    <cfRule type="expression" dxfId="10" priority="10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9338D-F9DC-41F2-AD03-A09487C7731B}">
  <dimension ref="A1:F14"/>
  <sheetViews>
    <sheetView workbookViewId="0">
      <selection activeCell="A3" sqref="A3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3.81640625" bestFit="1" customWidth="1"/>
    <col min="8" max="8" width="12.90625" bestFit="1" customWidth="1"/>
    <col min="9" max="9" width="13.81640625" bestFit="1" customWidth="1"/>
    <col min="10" max="10" width="17.7265625" bestFit="1" customWidth="1"/>
    <col min="11" max="11" width="18.6328125" bestFit="1" customWidth="1"/>
  </cols>
  <sheetData>
    <row r="1" spans="1:6" x14ac:dyDescent="0.35">
      <c r="A1" s="9" t="s">
        <v>8223</v>
      </c>
      <c r="B1" t="s">
        <v>8362</v>
      </c>
    </row>
    <row r="3" spans="1:6" x14ac:dyDescent="0.35">
      <c r="A3" s="9" t="s">
        <v>8364</v>
      </c>
      <c r="B3" s="9" t="s">
        <v>8363</v>
      </c>
    </row>
    <row r="4" spans="1:6" x14ac:dyDescent="0.3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85C9A-7461-4B9E-9539-54552F231AC0}">
  <dimension ref="A1:F47"/>
  <sheetViews>
    <sheetView zoomScaleNormal="100" workbookViewId="0">
      <selection activeCell="A5" sqref="A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3.08984375" bestFit="1" customWidth="1"/>
    <col min="8" max="8" width="3.1796875" bestFit="1" customWidth="1"/>
    <col min="9" max="10" width="2.81640625" bestFit="1" customWidth="1"/>
    <col min="11" max="11" width="3.81640625" bestFit="1" customWidth="1"/>
    <col min="12" max="12" width="3.1796875" bestFit="1" customWidth="1"/>
    <col min="13" max="14" width="2.81640625" bestFit="1" customWidth="1"/>
    <col min="15" max="15" width="2.90625" bestFit="1" customWidth="1"/>
    <col min="16" max="16" width="3.6328125" bestFit="1" customWidth="1"/>
    <col min="17" max="17" width="2.90625" bestFit="1" customWidth="1"/>
    <col min="18" max="18" width="3.453125" bestFit="1" customWidth="1"/>
    <col min="19" max="19" width="3.08984375" bestFit="1" customWidth="1"/>
    <col min="20" max="20" width="2.81640625" bestFit="1" customWidth="1"/>
    <col min="21" max="21" width="3" bestFit="1" customWidth="1"/>
    <col min="22" max="22" width="4.81640625" bestFit="1" customWidth="1"/>
    <col min="23" max="23" width="10.7265625" bestFit="1" customWidth="1"/>
  </cols>
  <sheetData>
    <row r="1" spans="1:6" x14ac:dyDescent="0.35">
      <c r="A1" s="9" t="s">
        <v>8223</v>
      </c>
      <c r="B1" t="s">
        <v>8362</v>
      </c>
    </row>
    <row r="2" spans="1:6" x14ac:dyDescent="0.35">
      <c r="A2" s="9" t="s">
        <v>8308</v>
      </c>
      <c r="B2" t="s">
        <v>8362</v>
      </c>
    </row>
    <row r="4" spans="1:6" x14ac:dyDescent="0.35">
      <c r="A4" s="9" t="s">
        <v>8364</v>
      </c>
      <c r="B4" s="9" t="s">
        <v>8363</v>
      </c>
    </row>
    <row r="5" spans="1:6" x14ac:dyDescent="0.3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7F2B7-F58B-4278-A17D-D3A04CCF1861}">
  <dimension ref="A1:E18"/>
  <sheetViews>
    <sheetView zoomScale="90" zoomScaleNormal="90" workbookViewId="0">
      <selection activeCell="A9" sqref="A9"/>
    </sheetView>
  </sheetViews>
  <sheetFormatPr defaultRowHeight="14.5" x14ac:dyDescent="0.35"/>
  <cols>
    <col min="1" max="1" width="16.36328125" bestFit="1" customWidth="1"/>
    <col min="2" max="2" width="15.81640625" bestFit="1" customWidth="1"/>
    <col min="3" max="3" width="5.6328125" bestFit="1" customWidth="1"/>
    <col min="4" max="4" width="8.26953125" bestFit="1" customWidth="1"/>
    <col min="5" max="5" width="11" bestFit="1" customWidth="1"/>
    <col min="6" max="6" width="10.7265625" bestFit="1" customWidth="1"/>
  </cols>
  <sheetData>
    <row r="1" spans="1:5" x14ac:dyDescent="0.35">
      <c r="A1" s="9" t="s">
        <v>8308</v>
      </c>
      <c r="B1" t="s">
        <v>8362</v>
      </c>
    </row>
    <row r="2" spans="1:5" x14ac:dyDescent="0.35">
      <c r="A2" s="9" t="s">
        <v>8379</v>
      </c>
      <c r="B2" t="s">
        <v>8362</v>
      </c>
    </row>
    <row r="4" spans="1:5" x14ac:dyDescent="0.35">
      <c r="A4" s="9" t="s">
        <v>8364</v>
      </c>
      <c r="B4" s="9" t="s">
        <v>8363</v>
      </c>
    </row>
    <row r="5" spans="1:5" x14ac:dyDescent="0.3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3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5">
      <c r="A7" s="13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5">
      <c r="A8" s="13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5">
      <c r="A9" s="13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5">
      <c r="A10" s="13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5">
      <c r="A11" s="13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5">
      <c r="A12" s="13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5">
      <c r="A13" s="13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5">
      <c r="A14" s="13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5">
      <c r="A15" s="13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5">
      <c r="A16" s="13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5">
      <c r="A17" s="13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5">
      <c r="A18" s="13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F5BC6-4A67-463F-9A28-DE440C607875}">
  <dimension ref="A1:H13"/>
  <sheetViews>
    <sheetView workbookViewId="0">
      <selection activeCell="A4" sqref="A4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 x14ac:dyDescent="0.3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5">
      <c r="A2" t="s">
        <v>8388</v>
      </c>
      <c r="B2">
        <f>COUNTIFS(Sheet1!$F$1:$F$4115,"*successful*",Sheet1!$D$1:$D$4115,"&lt;1000")</f>
        <v>322</v>
      </c>
      <c r="C2">
        <f>COUNTIFS(Sheet1!$F$1:$F$4115,"*failed*",Sheet1!$D$1:$D$4115,"&lt;1000")</f>
        <v>113</v>
      </c>
      <c r="D2">
        <f>COUNTIFS(Sheet1!$F$1:$F$4115,"*canceled*",Sheet1!$D$1:$D$4115,"&lt;1000")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8389</v>
      </c>
      <c r="B3">
        <f>COUNTIFS(Sheet1!$F$1:$F$4115,"*successful*",Sheet1!$D$1:$D$4115,"&gt;=1000",Sheet1!$D$1:$D$4115,"&lt;=4999")</f>
        <v>932</v>
      </c>
      <c r="C3">
        <f>COUNTIFS(Sheet1!$F$1:$F$4115,"*failed*",Sheet1!$D$1:$D$4115,"&gt;=1000",Sheet1!$D$1:$D$4115,"&lt;=4999")</f>
        <v>420</v>
      </c>
      <c r="D3">
        <f>COUNTIFS(Sheet1!$F$1:$F$4115,"*canceled*",Sheet1!$D$1:$D$4115,"&gt;=1000",Sheet1!$D$1:$D$4115,"&lt;=4999")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8390</v>
      </c>
      <c r="B4">
        <f>COUNTIFS(Sheet1!$F$1:$F$4115,"*successful*",Sheet1!$D$1:$D$4115,"&gt;=5000",Sheet1!$D$1:$D$4115,"&lt;=9999")</f>
        <v>381</v>
      </c>
      <c r="C4">
        <f>COUNTIFS(Sheet1!$F$1:$F$4115,"*failed*",Sheet1!$D$1:$D$4115,"&gt;=5000",Sheet1!$D$1:$D$4115,"&lt;=9999")</f>
        <v>283</v>
      </c>
      <c r="D4">
        <f>COUNTIFS(Sheet1!$F$1:$F$4115,"*canceled*",Sheet1!$D$1:$D$4115,"&gt;=5000",Sheet1!$D$1:$D$4115,"&lt;=9999")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8391</v>
      </c>
      <c r="B5">
        <f>COUNTIFS(Sheet1!$F$1:$F$4115,"*successful*",Sheet1!$D$1:$D$4115,"&gt;=10000",Sheet1!$D$1:$D$4115,"&lt;=14999")</f>
        <v>168</v>
      </c>
      <c r="C5">
        <f>COUNTIFS(Sheet1!$F$1:$F$4115,"*failed*",Sheet1!$D$1:$D$4115,"&gt;=10000",Sheet1!$D$1:$D$4115,"&lt;=14999")</f>
        <v>144</v>
      </c>
      <c r="D5">
        <f>COUNTIFS(Sheet1!$F$1:$F$4115,"*canceled*",Sheet1!$D$1:$D$4115,"&gt;=10000",Sheet1!$D$1:$D$4115,"&lt;=14999")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8392</v>
      </c>
      <c r="B6">
        <f>COUNTIFS(Sheet1!$F$1:$F$4115,"*successful*",Sheet1!$D$1:$D$4115,"&gt;=15000",Sheet1!$D$1:$D$4115,"&lt;=19999")</f>
        <v>94</v>
      </c>
      <c r="C6">
        <f>COUNTIFS(Sheet1!$F$1:$F$4115,"*failed*",Sheet1!$D$1:$D$4115,"&gt;=15000",Sheet1!$D$1:$D$4115,"&lt;=19999")</f>
        <v>90</v>
      </c>
      <c r="D6">
        <f>COUNTIFS(Sheet1!$F$1:$F$4115,"*canceled*",Sheet1!$D$1:$D$4115,"&gt;=15000",Sheet1!$D$1:$D$4115,"&lt;=19999")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8393</v>
      </c>
      <c r="B7">
        <f>COUNTIFS(Sheet1!$F$1:$F$4115,"*successful*",Sheet1!$D$1:$D$4115,"&gt;=20000",Sheet1!$D$1:$D$4115,"&lt;=24999")</f>
        <v>62</v>
      </c>
      <c r="C7">
        <f>COUNTIFS(Sheet1!$F$1:$F$4115,"*failed*",Sheet1!$D$1:$D$4115,"&gt;=20000",Sheet1!$D$1:$D$4115,"&lt;=24999")</f>
        <v>72</v>
      </c>
      <c r="D7">
        <f>COUNTIFS(Sheet1!$F$1:$F$4115,"*canceled*",Sheet1!$D$1:$D$4115,"&gt;=20000",Sheet1!$D$1:$D$4115,"&lt;=24999")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8394</v>
      </c>
      <c r="B8">
        <f>COUNTIFS(Sheet1!$F$1:$F$4115,"*successful*",Sheet1!$D$1:$D$4115,"&gt;=25000",Sheet1!$D$1:$D$4115,"&lt;=29999")</f>
        <v>55</v>
      </c>
      <c r="C8">
        <f>COUNTIFS(Sheet1!$F$1:$F$4115,"*failed*",Sheet1!$D$1:$D$4115,"&gt;=25000",Sheet1!$D$1:$D$4115,"&lt;=29999")</f>
        <v>64</v>
      </c>
      <c r="D8">
        <f>COUNTIFS(Sheet1!$F$1:$F$4115,"*canceled*",Sheet1!$D$1:$D$4115,"&gt;=25000",Sheet1!$D$1:$D$4115,"&lt;=29999")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8395</v>
      </c>
      <c r="B9">
        <f>COUNTIFS(Sheet1!$F$1:$F$4115,"*successful*",Sheet1!$D$1:$D$4115,"&gt;=30000",Sheet1!$D$1:$D$4115,"&lt;=34999")</f>
        <v>32</v>
      </c>
      <c r="C9">
        <f>COUNTIFS(Sheet1!$F$1:$F$4115,"*failed*",Sheet1!$D$1:$D$4115,"&gt;=30000",Sheet1!$D$1:$D$4115,"&lt;=34999")</f>
        <v>37</v>
      </c>
      <c r="D9">
        <f>COUNTIFS(Sheet1!$F$1:$F$4115,"*canceled*",Sheet1!$D$1:$D$4115,"&gt;=30000",Sheet1!$D$1:$D$4115,"&lt;=34999")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8396</v>
      </c>
      <c r="B10">
        <f>COUNTIFS(Sheet1!$F$1:$F$4115,"*successful*",Sheet1!$D$1:$D$4115,"&gt;=35000",Sheet1!$D$1:$D$4115,"&lt;=39999")</f>
        <v>26</v>
      </c>
      <c r="C10">
        <f>COUNTIFS(Sheet1!$F$1:$F$4115,"*failed*",Sheet1!$D$1:$D$4115,"&gt;=35000",Sheet1!$D$1:$D$4115,"&lt;=39999")</f>
        <v>22</v>
      </c>
      <c r="D10">
        <f>COUNTIFS(Sheet1!$F$1:$F$4115,"*canceled*",Sheet1!$D$1:$D$4115,"&gt;=35000",Sheet1!$D$1:$D$4115,"&lt;=39999")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8397</v>
      </c>
      <c r="B11">
        <f>COUNTIFS(Sheet1!$F$1:$F$4115,"*successful*",Sheet1!$D$1:$D$4115,"&gt;=40000",Sheet1!$D$1:$D$4115,"&lt;=44999")</f>
        <v>21</v>
      </c>
      <c r="C11">
        <f>COUNTIFS(Sheet1!$F$1:$F$4115,"*failed*",Sheet1!$D$1:$D$4115,"&gt;=40000",Sheet1!$D$1:$D$4115,"&lt;=44999")</f>
        <v>16</v>
      </c>
      <c r="D11">
        <f>COUNTIFS(Sheet1!$F$1:$F$4115,"*canceled*",Sheet1!$D$1:$D$4115,"&gt;=40000",Sheet1!$D$1:$D$4115,"&lt;=44999")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8398</v>
      </c>
      <c r="B12">
        <f>COUNTIFS(Sheet1!$F$1:$F$4115,"*successful*",Sheet1!$D$1:$D$4115,"&gt;=45000",Sheet1!$D$1:$D$4115,"&lt;=49999")</f>
        <v>6</v>
      </c>
      <c r="C12">
        <f>COUNTIFS(Sheet1!$F$1:$F$4115,"*failed*",Sheet1!$D$1:$D$4115,"&gt;=45000",Sheet1!$D$1:$D$4115,"&lt;=49999")</f>
        <v>11</v>
      </c>
      <c r="D12">
        <f>COUNTIFS(Sheet1!$F$1:$F$4115,"*canceled*",Sheet1!$D$1:$D$4115,"&gt;=45000",Sheet1!$D$1:$D$4115,"&lt;=49999")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8399</v>
      </c>
      <c r="B13">
        <f>COUNTIFS(Sheet1!$F$1:$F$4115,"*successful*",Sheet1!$D$1:$D$4115,"&gt;=50000")</f>
        <v>86</v>
      </c>
      <c r="C13">
        <f>COUNTIFS(Sheet1!$F$1:$F$4115,"*failed*",Sheet1!$D$1:$D$4115,"&gt;=50000")</f>
        <v>258</v>
      </c>
      <c r="D13">
        <f>COUNTIFS(Sheet1!$F$1:$F$4115,"*canceled*",Sheet1!$D$1:$D$4115,"&gt;=50000")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27B23-E3F3-466D-9D9D-CC3AC60762BF}">
  <dimension ref="A1:O2186"/>
  <sheetViews>
    <sheetView tabSelected="1" zoomScaleNormal="100" workbookViewId="0">
      <selection activeCell="G19" sqref="G19"/>
    </sheetView>
  </sheetViews>
  <sheetFormatPr defaultRowHeight="14.5" x14ac:dyDescent="0.35"/>
  <cols>
    <col min="1" max="1" width="9.1796875" bestFit="1" customWidth="1"/>
    <col min="2" max="2" width="13.1796875" bestFit="1" customWidth="1"/>
    <col min="5" max="5" width="13.1796875" bestFit="1" customWidth="1"/>
    <col min="7" max="7" width="9.54296875" bestFit="1" customWidth="1"/>
    <col min="8" max="8" width="9.36328125" bestFit="1" customWidth="1"/>
    <col min="9" max="9" width="11.54296875" bestFit="1" customWidth="1"/>
  </cols>
  <sheetData>
    <row r="1" spans="1:15" x14ac:dyDescent="0.35">
      <c r="A1" s="1" t="s">
        <v>8400</v>
      </c>
      <c r="B1" s="1" t="s">
        <v>8262</v>
      </c>
      <c r="D1" s="1" t="s">
        <v>8400</v>
      </c>
      <c r="E1" s="1" t="s">
        <v>8262</v>
      </c>
      <c r="G1" t="s">
        <v>8401</v>
      </c>
      <c r="H1" t="s">
        <v>8405</v>
      </c>
      <c r="I1" t="s">
        <v>8406</v>
      </c>
    </row>
    <row r="2" spans="1:15" x14ac:dyDescent="0.35">
      <c r="A2" t="s">
        <v>8219</v>
      </c>
      <c r="B2">
        <v>182</v>
      </c>
      <c r="D2" t="s">
        <v>8221</v>
      </c>
      <c r="E2">
        <v>0</v>
      </c>
      <c r="G2" t="s">
        <v>8402</v>
      </c>
      <c r="H2" s="16">
        <f>AVERAGE($B$2:$B$2186)</f>
        <v>194.42517162471395</v>
      </c>
      <c r="I2" s="16">
        <f>AVERAGE($E$2:$E$1880)</f>
        <v>19.492283129324107</v>
      </c>
    </row>
    <row r="3" spans="1:15" x14ac:dyDescent="0.35">
      <c r="A3" t="s">
        <v>8219</v>
      </c>
      <c r="B3">
        <v>79</v>
      </c>
      <c r="D3" t="s">
        <v>8221</v>
      </c>
      <c r="E3">
        <v>1</v>
      </c>
      <c r="G3" t="s">
        <v>8403</v>
      </c>
      <c r="H3" s="16">
        <f>MEDIAN($B$2:$B$2186)</f>
        <v>62</v>
      </c>
      <c r="I3" s="16">
        <f>MEDIAN($E$2:$E$1880)</f>
        <v>3</v>
      </c>
    </row>
    <row r="4" spans="1:15" x14ac:dyDescent="0.35">
      <c r="A4" t="s">
        <v>8219</v>
      </c>
      <c r="B4">
        <v>35</v>
      </c>
      <c r="D4" t="s">
        <v>8221</v>
      </c>
      <c r="E4">
        <v>10</v>
      </c>
      <c r="G4" t="s">
        <v>8404</v>
      </c>
      <c r="H4" s="16">
        <f>MIN($B$2:$B$2186)</f>
        <v>1</v>
      </c>
      <c r="I4" s="16">
        <f>MIN($E$2:$E$1880)</f>
        <v>0</v>
      </c>
    </row>
    <row r="5" spans="1:15" x14ac:dyDescent="0.35">
      <c r="A5" t="s">
        <v>8219</v>
      </c>
      <c r="B5">
        <v>150</v>
      </c>
      <c r="D5" t="s">
        <v>8221</v>
      </c>
      <c r="E5">
        <v>0</v>
      </c>
      <c r="G5" t="s">
        <v>8407</v>
      </c>
      <c r="H5" s="16">
        <f>MAX($B$2:$B$2186)</f>
        <v>26457</v>
      </c>
      <c r="I5" s="16">
        <f>MAX($E$2:$E$1880)</f>
        <v>1501</v>
      </c>
    </row>
    <row r="6" spans="1:15" x14ac:dyDescent="0.35">
      <c r="A6" t="s">
        <v>8219</v>
      </c>
      <c r="B6">
        <v>284</v>
      </c>
      <c r="D6" t="s">
        <v>8221</v>
      </c>
      <c r="E6">
        <v>7</v>
      </c>
      <c r="G6" t="s">
        <v>8408</v>
      </c>
      <c r="H6" s="16">
        <f>_xlfn.VAR.P($B$2:$B$2186)</f>
        <v>712840.9867348104</v>
      </c>
      <c r="I6" s="16">
        <f>_xlfn.VAR.P($E$2:$E$1880)</f>
        <v>5243.674102238092</v>
      </c>
    </row>
    <row r="7" spans="1:15" x14ac:dyDescent="0.35">
      <c r="A7" t="s">
        <v>8219</v>
      </c>
      <c r="B7">
        <v>47</v>
      </c>
      <c r="D7" t="s">
        <v>8221</v>
      </c>
      <c r="E7">
        <v>0</v>
      </c>
      <c r="G7" t="s">
        <v>8409</v>
      </c>
      <c r="H7" s="16">
        <f>_xlfn.STDEV.P($B$2:$B$2186)</f>
        <v>844.29910975602149</v>
      </c>
      <c r="I7" s="16">
        <f>_xlfn.STDEV.P($E$2:$E$1880)</f>
        <v>72.413217731558461</v>
      </c>
    </row>
    <row r="8" spans="1:15" x14ac:dyDescent="0.35">
      <c r="A8" t="s">
        <v>8219</v>
      </c>
      <c r="B8">
        <v>58</v>
      </c>
      <c r="D8" t="s">
        <v>8221</v>
      </c>
      <c r="E8">
        <v>1</v>
      </c>
    </row>
    <row r="9" spans="1:15" x14ac:dyDescent="0.35">
      <c r="A9" t="s">
        <v>8219</v>
      </c>
      <c r="B9">
        <v>57</v>
      </c>
      <c r="D9" t="s">
        <v>8221</v>
      </c>
      <c r="E9">
        <v>2</v>
      </c>
    </row>
    <row r="10" spans="1:15" x14ac:dyDescent="0.35">
      <c r="A10" t="s">
        <v>8219</v>
      </c>
      <c r="B10">
        <v>12</v>
      </c>
      <c r="D10" t="s">
        <v>8221</v>
      </c>
      <c r="E10">
        <v>3</v>
      </c>
    </row>
    <row r="11" spans="1:15" x14ac:dyDescent="0.35">
      <c r="A11" t="s">
        <v>8219</v>
      </c>
      <c r="B11">
        <v>20</v>
      </c>
      <c r="D11" t="s">
        <v>8221</v>
      </c>
      <c r="E11">
        <v>10</v>
      </c>
      <c r="G11" s="14" t="s">
        <v>8410</v>
      </c>
    </row>
    <row r="12" spans="1:15" x14ac:dyDescent="0.35">
      <c r="A12" t="s">
        <v>8219</v>
      </c>
      <c r="B12">
        <v>19</v>
      </c>
      <c r="D12" t="s">
        <v>8221</v>
      </c>
      <c r="E12">
        <v>10</v>
      </c>
      <c r="G12" t="s">
        <v>8412</v>
      </c>
    </row>
    <row r="13" spans="1:15" x14ac:dyDescent="0.35">
      <c r="A13" t="s">
        <v>8219</v>
      </c>
      <c r="B13">
        <v>75</v>
      </c>
      <c r="D13" t="s">
        <v>8221</v>
      </c>
      <c r="E13">
        <v>1</v>
      </c>
    </row>
    <row r="14" spans="1:15" x14ac:dyDescent="0.35">
      <c r="A14" t="s">
        <v>8219</v>
      </c>
      <c r="B14">
        <v>827</v>
      </c>
      <c r="D14" t="s">
        <v>8221</v>
      </c>
      <c r="E14">
        <v>0</v>
      </c>
      <c r="G14" s="14" t="s">
        <v>8411</v>
      </c>
    </row>
    <row r="15" spans="1:15" x14ac:dyDescent="0.35">
      <c r="A15" t="s">
        <v>8219</v>
      </c>
      <c r="B15">
        <v>51</v>
      </c>
      <c r="D15" t="s">
        <v>8221</v>
      </c>
      <c r="E15">
        <v>0</v>
      </c>
      <c r="G15" t="s">
        <v>8413</v>
      </c>
      <c r="O15" s="15"/>
    </row>
    <row r="16" spans="1:15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  <c r="D1532" t="s">
        <v>8220</v>
      </c>
      <c r="E1532">
        <v>1</v>
      </c>
    </row>
    <row r="1533" spans="1:5" x14ac:dyDescent="0.35">
      <c r="A1533" t="s">
        <v>8219</v>
      </c>
      <c r="B1533">
        <v>25</v>
      </c>
      <c r="D1533" t="s">
        <v>8220</v>
      </c>
      <c r="E1533">
        <v>1</v>
      </c>
    </row>
    <row r="1534" spans="1:5" x14ac:dyDescent="0.35">
      <c r="A1534" t="s">
        <v>8219</v>
      </c>
      <c r="B1534">
        <v>55</v>
      </c>
      <c r="D1534" t="s">
        <v>8220</v>
      </c>
      <c r="E1534">
        <v>0</v>
      </c>
    </row>
    <row r="1535" spans="1:5" x14ac:dyDescent="0.35">
      <c r="A1535" t="s">
        <v>8219</v>
      </c>
      <c r="B1535">
        <v>107</v>
      </c>
      <c r="D1535" t="s">
        <v>8220</v>
      </c>
      <c r="E1535">
        <v>6</v>
      </c>
    </row>
    <row r="1536" spans="1:5" x14ac:dyDescent="0.35">
      <c r="A1536" t="s">
        <v>8219</v>
      </c>
      <c r="B1536">
        <v>557</v>
      </c>
      <c r="D1536" t="s">
        <v>8220</v>
      </c>
      <c r="E1536">
        <v>0</v>
      </c>
    </row>
    <row r="1537" spans="1:5" x14ac:dyDescent="0.35">
      <c r="A1537" t="s">
        <v>8219</v>
      </c>
      <c r="B1537">
        <v>40</v>
      </c>
      <c r="D1537" t="s">
        <v>8220</v>
      </c>
      <c r="E1537">
        <v>6</v>
      </c>
    </row>
    <row r="1538" spans="1:5" x14ac:dyDescent="0.35">
      <c r="A1538" t="s">
        <v>8219</v>
      </c>
      <c r="B1538">
        <v>36</v>
      </c>
      <c r="D1538" t="s">
        <v>8220</v>
      </c>
      <c r="E1538">
        <v>13</v>
      </c>
    </row>
    <row r="1539" spans="1:5" x14ac:dyDescent="0.35">
      <c r="A1539" t="s">
        <v>8219</v>
      </c>
      <c r="B1539">
        <v>159</v>
      </c>
      <c r="D1539" t="s">
        <v>8220</v>
      </c>
      <c r="E1539">
        <v>4</v>
      </c>
    </row>
    <row r="1540" spans="1:5" x14ac:dyDescent="0.35">
      <c r="A1540" t="s">
        <v>8219</v>
      </c>
      <c r="B1540">
        <v>41</v>
      </c>
      <c r="D1540" t="s">
        <v>8220</v>
      </c>
      <c r="E1540">
        <v>6</v>
      </c>
    </row>
    <row r="1541" spans="1:5" x14ac:dyDescent="0.35">
      <c r="A1541" t="s">
        <v>8219</v>
      </c>
      <c r="B1541">
        <v>226</v>
      </c>
      <c r="D1541" t="s">
        <v>8220</v>
      </c>
      <c r="E1541">
        <v>0</v>
      </c>
    </row>
    <row r="1542" spans="1:5" x14ac:dyDescent="0.35">
      <c r="A1542" t="s">
        <v>8219</v>
      </c>
      <c r="B1542">
        <v>30</v>
      </c>
      <c r="D1542" t="s">
        <v>8220</v>
      </c>
      <c r="E1542">
        <v>0</v>
      </c>
    </row>
    <row r="1543" spans="1:5" x14ac:dyDescent="0.35">
      <c r="A1543" t="s">
        <v>8219</v>
      </c>
      <c r="B1543">
        <v>103</v>
      </c>
      <c r="D1543" t="s">
        <v>8220</v>
      </c>
      <c r="E1543">
        <v>0</v>
      </c>
    </row>
    <row r="1544" spans="1:5" x14ac:dyDescent="0.35">
      <c r="A1544" t="s">
        <v>8219</v>
      </c>
      <c r="B1544">
        <v>62</v>
      </c>
      <c r="D1544" t="s">
        <v>8220</v>
      </c>
      <c r="E1544">
        <v>81</v>
      </c>
    </row>
    <row r="1545" spans="1:5" x14ac:dyDescent="0.35">
      <c r="A1545" t="s">
        <v>8219</v>
      </c>
      <c r="B1545">
        <v>6</v>
      </c>
      <c r="D1545" t="s">
        <v>8220</v>
      </c>
      <c r="E1545">
        <v>0</v>
      </c>
    </row>
    <row r="1546" spans="1:5" x14ac:dyDescent="0.35">
      <c r="A1546" t="s">
        <v>8219</v>
      </c>
      <c r="B1546">
        <v>182</v>
      </c>
      <c r="D1546" t="s">
        <v>8220</v>
      </c>
      <c r="E1546">
        <v>0</v>
      </c>
    </row>
    <row r="1547" spans="1:5" x14ac:dyDescent="0.35">
      <c r="A1547" t="s">
        <v>8219</v>
      </c>
      <c r="B1547">
        <v>145</v>
      </c>
      <c r="D1547" t="s">
        <v>8220</v>
      </c>
      <c r="E1547">
        <v>5</v>
      </c>
    </row>
    <row r="1548" spans="1:5" x14ac:dyDescent="0.35">
      <c r="A1548" t="s">
        <v>8219</v>
      </c>
      <c r="B1548">
        <v>25</v>
      </c>
      <c r="D1548" t="s">
        <v>8220</v>
      </c>
      <c r="E1548">
        <v>0</v>
      </c>
    </row>
    <row r="1549" spans="1:5" x14ac:dyDescent="0.35">
      <c r="A1549" t="s">
        <v>8219</v>
      </c>
      <c r="B1549">
        <v>320</v>
      </c>
      <c r="D1549" t="s">
        <v>8220</v>
      </c>
      <c r="E1549">
        <v>0</v>
      </c>
    </row>
    <row r="1550" spans="1:5" x14ac:dyDescent="0.35">
      <c r="A1550" t="s">
        <v>8219</v>
      </c>
      <c r="B1550">
        <v>99</v>
      </c>
      <c r="D1550" t="s">
        <v>8220</v>
      </c>
      <c r="E1550">
        <v>58</v>
      </c>
    </row>
    <row r="1551" spans="1:5" x14ac:dyDescent="0.35">
      <c r="A1551" t="s">
        <v>8219</v>
      </c>
      <c r="B1551">
        <v>348</v>
      </c>
      <c r="D1551" t="s">
        <v>8220</v>
      </c>
      <c r="E1551">
        <v>1</v>
      </c>
    </row>
    <row r="1552" spans="1:5" x14ac:dyDescent="0.35">
      <c r="A1552" t="s">
        <v>8219</v>
      </c>
      <c r="B1552">
        <v>41</v>
      </c>
      <c r="D1552" t="s">
        <v>8220</v>
      </c>
      <c r="E1552">
        <v>0</v>
      </c>
    </row>
    <row r="1553" spans="1:5" x14ac:dyDescent="0.35">
      <c r="A1553" t="s">
        <v>8219</v>
      </c>
      <c r="B1553">
        <v>29</v>
      </c>
      <c r="D1553" t="s">
        <v>8220</v>
      </c>
      <c r="E1553">
        <v>28</v>
      </c>
    </row>
    <row r="1554" spans="1:5" x14ac:dyDescent="0.35">
      <c r="A1554" t="s">
        <v>8219</v>
      </c>
      <c r="B1554">
        <v>25</v>
      </c>
      <c r="D1554" t="s">
        <v>8220</v>
      </c>
      <c r="E1554">
        <v>1</v>
      </c>
    </row>
    <row r="1555" spans="1:5" x14ac:dyDescent="0.35">
      <c r="A1555" t="s">
        <v>8219</v>
      </c>
      <c r="B1555">
        <v>23</v>
      </c>
      <c r="D1555" t="s">
        <v>8220</v>
      </c>
      <c r="E1555">
        <v>0</v>
      </c>
    </row>
    <row r="1556" spans="1:5" x14ac:dyDescent="0.35">
      <c r="A1556" t="s">
        <v>8219</v>
      </c>
      <c r="B1556">
        <v>1260</v>
      </c>
      <c r="D1556" t="s">
        <v>8220</v>
      </c>
      <c r="E1556">
        <v>37</v>
      </c>
    </row>
    <row r="1557" spans="1:5" x14ac:dyDescent="0.35">
      <c r="A1557" t="s">
        <v>8219</v>
      </c>
      <c r="B1557">
        <v>307</v>
      </c>
      <c r="D1557" t="s">
        <v>8220</v>
      </c>
      <c r="E1557">
        <v>9</v>
      </c>
    </row>
    <row r="1558" spans="1:5" x14ac:dyDescent="0.35">
      <c r="A1558" t="s">
        <v>8219</v>
      </c>
      <c r="B1558">
        <v>329</v>
      </c>
      <c r="D1558" t="s">
        <v>8220</v>
      </c>
      <c r="E1558">
        <v>3</v>
      </c>
    </row>
    <row r="1559" spans="1:5" x14ac:dyDescent="0.35">
      <c r="A1559" t="s">
        <v>8219</v>
      </c>
      <c r="B1559">
        <v>32</v>
      </c>
      <c r="D1559" t="s">
        <v>8220</v>
      </c>
      <c r="E1559">
        <v>0</v>
      </c>
    </row>
    <row r="1560" spans="1:5" x14ac:dyDescent="0.35">
      <c r="A1560" t="s">
        <v>8219</v>
      </c>
      <c r="B1560">
        <v>27</v>
      </c>
      <c r="D1560" t="s">
        <v>8220</v>
      </c>
      <c r="E1560">
        <v>2</v>
      </c>
    </row>
    <row r="1561" spans="1:5" x14ac:dyDescent="0.35">
      <c r="A1561" t="s">
        <v>8219</v>
      </c>
      <c r="B1561">
        <v>236</v>
      </c>
      <c r="D1561" t="s">
        <v>8220</v>
      </c>
      <c r="E1561">
        <v>6</v>
      </c>
    </row>
    <row r="1562" spans="1:5" x14ac:dyDescent="0.35">
      <c r="A1562" t="s">
        <v>8219</v>
      </c>
      <c r="B1562">
        <v>42</v>
      </c>
      <c r="D1562" t="s">
        <v>8220</v>
      </c>
      <c r="E1562">
        <v>67</v>
      </c>
    </row>
    <row r="1563" spans="1:5" x14ac:dyDescent="0.35">
      <c r="A1563" t="s">
        <v>8219</v>
      </c>
      <c r="B1563">
        <v>95</v>
      </c>
      <c r="D1563" t="s">
        <v>8220</v>
      </c>
      <c r="E1563">
        <v>5</v>
      </c>
    </row>
    <row r="1564" spans="1:5" x14ac:dyDescent="0.35">
      <c r="A1564" t="s">
        <v>8219</v>
      </c>
      <c r="B1564">
        <v>37</v>
      </c>
      <c r="D1564" t="s">
        <v>8220</v>
      </c>
      <c r="E1564">
        <v>2</v>
      </c>
    </row>
    <row r="1565" spans="1:5" x14ac:dyDescent="0.35">
      <c r="A1565" t="s">
        <v>8219</v>
      </c>
      <c r="B1565">
        <v>128</v>
      </c>
      <c r="D1565" t="s">
        <v>8220</v>
      </c>
      <c r="E1565">
        <v>10</v>
      </c>
    </row>
    <row r="1566" spans="1:5" x14ac:dyDescent="0.35">
      <c r="A1566" t="s">
        <v>8219</v>
      </c>
      <c r="B1566">
        <v>156</v>
      </c>
      <c r="D1566" t="s">
        <v>8220</v>
      </c>
      <c r="E1566">
        <v>3</v>
      </c>
    </row>
    <row r="1567" spans="1:5" x14ac:dyDescent="0.35">
      <c r="A1567" t="s">
        <v>8219</v>
      </c>
      <c r="B1567">
        <v>64</v>
      </c>
      <c r="D1567" t="s">
        <v>8220</v>
      </c>
      <c r="E1567">
        <v>4</v>
      </c>
    </row>
    <row r="1568" spans="1:5" x14ac:dyDescent="0.35">
      <c r="A1568" t="s">
        <v>8219</v>
      </c>
      <c r="B1568">
        <v>58</v>
      </c>
      <c r="D1568" t="s">
        <v>8220</v>
      </c>
      <c r="E1568">
        <v>15</v>
      </c>
    </row>
    <row r="1569" spans="1:5" x14ac:dyDescent="0.35">
      <c r="A1569" t="s">
        <v>8219</v>
      </c>
      <c r="B1569">
        <v>20</v>
      </c>
      <c r="D1569" t="s">
        <v>8220</v>
      </c>
      <c r="E1569">
        <v>2</v>
      </c>
    </row>
    <row r="1570" spans="1:5" x14ac:dyDescent="0.35">
      <c r="A1570" t="s">
        <v>8219</v>
      </c>
      <c r="B1570">
        <v>47</v>
      </c>
      <c r="D1570" t="s">
        <v>8220</v>
      </c>
      <c r="E1570">
        <v>0</v>
      </c>
    </row>
    <row r="1571" spans="1:5" x14ac:dyDescent="0.35">
      <c r="A1571" t="s">
        <v>8219</v>
      </c>
      <c r="B1571">
        <v>54</v>
      </c>
      <c r="D1571" t="s">
        <v>8220</v>
      </c>
      <c r="E1571">
        <v>1</v>
      </c>
    </row>
    <row r="1572" spans="1:5" x14ac:dyDescent="0.35">
      <c r="A1572" t="s">
        <v>8219</v>
      </c>
      <c r="B1572">
        <v>9</v>
      </c>
      <c r="D1572" t="s">
        <v>8220</v>
      </c>
      <c r="E1572">
        <v>1</v>
      </c>
    </row>
    <row r="1573" spans="1:5" x14ac:dyDescent="0.35">
      <c r="A1573" t="s">
        <v>8219</v>
      </c>
      <c r="B1573">
        <v>213</v>
      </c>
      <c r="D1573" t="s">
        <v>8220</v>
      </c>
      <c r="E1573">
        <v>6</v>
      </c>
    </row>
    <row r="1574" spans="1:5" x14ac:dyDescent="0.35">
      <c r="A1574" t="s">
        <v>8219</v>
      </c>
      <c r="B1574">
        <v>57</v>
      </c>
      <c r="D1574" t="s">
        <v>8220</v>
      </c>
      <c r="E1574">
        <v>0</v>
      </c>
    </row>
    <row r="1575" spans="1:5" x14ac:dyDescent="0.35">
      <c r="A1575" t="s">
        <v>8219</v>
      </c>
      <c r="B1575">
        <v>25</v>
      </c>
      <c r="D1575" t="s">
        <v>8220</v>
      </c>
      <c r="E1575">
        <v>13</v>
      </c>
    </row>
    <row r="1576" spans="1:5" x14ac:dyDescent="0.35">
      <c r="A1576" t="s">
        <v>8219</v>
      </c>
      <c r="B1576">
        <v>104</v>
      </c>
      <c r="D1576" t="s">
        <v>8220</v>
      </c>
      <c r="E1576">
        <v>0</v>
      </c>
    </row>
    <row r="1577" spans="1:5" x14ac:dyDescent="0.35">
      <c r="A1577" t="s">
        <v>8219</v>
      </c>
      <c r="B1577">
        <v>34</v>
      </c>
      <c r="D1577" t="s">
        <v>8220</v>
      </c>
      <c r="E1577">
        <v>8</v>
      </c>
    </row>
    <row r="1578" spans="1:5" x14ac:dyDescent="0.35">
      <c r="A1578" t="s">
        <v>8219</v>
      </c>
      <c r="B1578">
        <v>67</v>
      </c>
      <c r="D1578" t="s">
        <v>8220</v>
      </c>
      <c r="E1578">
        <v>1</v>
      </c>
    </row>
    <row r="1579" spans="1:5" x14ac:dyDescent="0.35">
      <c r="A1579" t="s">
        <v>8219</v>
      </c>
      <c r="B1579">
        <v>241</v>
      </c>
      <c r="D1579" t="s">
        <v>8220</v>
      </c>
      <c r="E1579">
        <v>0</v>
      </c>
    </row>
    <row r="1580" spans="1:5" x14ac:dyDescent="0.35">
      <c r="A1580" t="s">
        <v>8219</v>
      </c>
      <c r="B1580">
        <v>123</v>
      </c>
      <c r="D1580" t="s">
        <v>8220</v>
      </c>
      <c r="E1580">
        <v>5</v>
      </c>
    </row>
    <row r="1581" spans="1:5" x14ac:dyDescent="0.35">
      <c r="A1581" t="s">
        <v>8219</v>
      </c>
      <c r="B1581">
        <v>302</v>
      </c>
      <c r="D1581" t="s">
        <v>8220</v>
      </c>
      <c r="E1581">
        <v>1</v>
      </c>
    </row>
    <row r="1582" spans="1:5" x14ac:dyDescent="0.35">
      <c r="A1582" t="s">
        <v>8219</v>
      </c>
      <c r="B1582">
        <v>89</v>
      </c>
      <c r="D1582" t="s">
        <v>8220</v>
      </c>
      <c r="E1582">
        <v>0</v>
      </c>
    </row>
    <row r="1583" spans="1:5" x14ac:dyDescent="0.35">
      <c r="A1583" t="s">
        <v>8219</v>
      </c>
      <c r="B1583">
        <v>41</v>
      </c>
      <c r="D1583" t="s">
        <v>8220</v>
      </c>
      <c r="E1583">
        <v>0</v>
      </c>
    </row>
    <row r="1584" spans="1:5" x14ac:dyDescent="0.35">
      <c r="A1584" t="s">
        <v>8219</v>
      </c>
      <c r="B1584">
        <v>69</v>
      </c>
      <c r="D1584" t="s">
        <v>8220</v>
      </c>
      <c r="E1584">
        <v>0</v>
      </c>
    </row>
    <row r="1585" spans="1:5" x14ac:dyDescent="0.35">
      <c r="A1585" t="s">
        <v>8219</v>
      </c>
      <c r="B1585">
        <v>52</v>
      </c>
      <c r="D1585" t="s">
        <v>8220</v>
      </c>
      <c r="E1585">
        <v>121</v>
      </c>
    </row>
    <row r="1586" spans="1:5" x14ac:dyDescent="0.35">
      <c r="A1586" t="s">
        <v>8219</v>
      </c>
      <c r="B1586">
        <v>57</v>
      </c>
      <c r="D1586" t="s">
        <v>8220</v>
      </c>
      <c r="E1586">
        <v>0</v>
      </c>
    </row>
    <row r="1587" spans="1:5" x14ac:dyDescent="0.35">
      <c r="A1587" t="s">
        <v>8219</v>
      </c>
      <c r="B1587">
        <v>74</v>
      </c>
      <c r="D1587" t="s">
        <v>8220</v>
      </c>
      <c r="E1587">
        <v>0</v>
      </c>
    </row>
    <row r="1588" spans="1:5" x14ac:dyDescent="0.35">
      <c r="A1588" t="s">
        <v>8219</v>
      </c>
      <c r="B1588">
        <v>63</v>
      </c>
      <c r="D1588" t="s">
        <v>8220</v>
      </c>
      <c r="E1588">
        <v>0</v>
      </c>
    </row>
    <row r="1589" spans="1:5" x14ac:dyDescent="0.35">
      <c r="A1589" t="s">
        <v>8219</v>
      </c>
      <c r="B1589">
        <v>72</v>
      </c>
      <c r="D1589" t="s">
        <v>8220</v>
      </c>
      <c r="E1589">
        <v>3</v>
      </c>
    </row>
    <row r="1590" spans="1:5" x14ac:dyDescent="0.35">
      <c r="A1590" t="s">
        <v>8219</v>
      </c>
      <c r="B1590">
        <v>71</v>
      </c>
      <c r="D1590" t="s">
        <v>8220</v>
      </c>
      <c r="E1590">
        <v>0</v>
      </c>
    </row>
    <row r="1591" spans="1:5" x14ac:dyDescent="0.35">
      <c r="A1591" t="s">
        <v>8219</v>
      </c>
      <c r="B1591">
        <v>21</v>
      </c>
      <c r="D1591" t="s">
        <v>8220</v>
      </c>
      <c r="E1591">
        <v>1</v>
      </c>
    </row>
    <row r="1592" spans="1:5" x14ac:dyDescent="0.35">
      <c r="A1592" t="s">
        <v>8219</v>
      </c>
      <c r="B1592">
        <v>930</v>
      </c>
      <c r="D1592" t="s">
        <v>8220</v>
      </c>
      <c r="E1592">
        <v>1</v>
      </c>
    </row>
    <row r="1593" spans="1:5" x14ac:dyDescent="0.35">
      <c r="A1593" t="s">
        <v>8219</v>
      </c>
      <c r="B1593">
        <v>55</v>
      </c>
      <c r="D1593" t="s">
        <v>8220</v>
      </c>
      <c r="E1593">
        <v>3</v>
      </c>
    </row>
    <row r="1594" spans="1:5" x14ac:dyDescent="0.35">
      <c r="A1594" t="s">
        <v>8219</v>
      </c>
      <c r="B1594">
        <v>61</v>
      </c>
      <c r="D1594" t="s">
        <v>8220</v>
      </c>
      <c r="E1594">
        <v>9</v>
      </c>
    </row>
    <row r="1595" spans="1:5" x14ac:dyDescent="0.35">
      <c r="A1595" t="s">
        <v>8219</v>
      </c>
      <c r="B1595">
        <v>82</v>
      </c>
      <c r="D1595" t="s">
        <v>8220</v>
      </c>
      <c r="E1595">
        <v>0</v>
      </c>
    </row>
    <row r="1596" spans="1:5" x14ac:dyDescent="0.35">
      <c r="A1596" t="s">
        <v>8219</v>
      </c>
      <c r="B1596">
        <v>71</v>
      </c>
      <c r="D1596" t="s">
        <v>8220</v>
      </c>
      <c r="E1596">
        <v>0</v>
      </c>
    </row>
    <row r="1597" spans="1:5" x14ac:dyDescent="0.35">
      <c r="A1597" t="s">
        <v>8219</v>
      </c>
      <c r="B1597">
        <v>117</v>
      </c>
      <c r="D1597" t="s">
        <v>8220</v>
      </c>
      <c r="E1597">
        <v>0</v>
      </c>
    </row>
    <row r="1598" spans="1:5" x14ac:dyDescent="0.35">
      <c r="A1598" t="s">
        <v>8219</v>
      </c>
      <c r="B1598">
        <v>29</v>
      </c>
      <c r="D1598" t="s">
        <v>8220</v>
      </c>
      <c r="E1598">
        <v>39</v>
      </c>
    </row>
    <row r="1599" spans="1:5" x14ac:dyDescent="0.35">
      <c r="A1599" t="s">
        <v>8219</v>
      </c>
      <c r="B1599">
        <v>74</v>
      </c>
      <c r="D1599" t="s">
        <v>8220</v>
      </c>
      <c r="E1599">
        <v>1</v>
      </c>
    </row>
    <row r="1600" spans="1:5" x14ac:dyDescent="0.35">
      <c r="A1600" t="s">
        <v>8219</v>
      </c>
      <c r="B1600">
        <v>23</v>
      </c>
      <c r="D1600" t="s">
        <v>8220</v>
      </c>
      <c r="E1600">
        <v>0</v>
      </c>
    </row>
    <row r="1601" spans="1:5" x14ac:dyDescent="0.35">
      <c r="A1601" t="s">
        <v>8219</v>
      </c>
      <c r="B1601">
        <v>60</v>
      </c>
      <c r="D1601" t="s">
        <v>8220</v>
      </c>
      <c r="E1601">
        <v>3</v>
      </c>
    </row>
    <row r="1602" spans="1:5" x14ac:dyDescent="0.35">
      <c r="A1602" t="s">
        <v>8219</v>
      </c>
      <c r="B1602">
        <v>55</v>
      </c>
      <c r="D1602" t="s">
        <v>8220</v>
      </c>
      <c r="E1602">
        <v>1</v>
      </c>
    </row>
    <row r="1603" spans="1:5" x14ac:dyDescent="0.35">
      <c r="A1603" t="s">
        <v>8219</v>
      </c>
      <c r="B1603">
        <v>51</v>
      </c>
      <c r="D1603" t="s">
        <v>8220</v>
      </c>
      <c r="E1603">
        <v>9</v>
      </c>
    </row>
    <row r="1604" spans="1:5" x14ac:dyDescent="0.35">
      <c r="A1604" t="s">
        <v>8219</v>
      </c>
      <c r="B1604">
        <v>78</v>
      </c>
      <c r="D1604" t="s">
        <v>8220</v>
      </c>
      <c r="E1604">
        <v>0</v>
      </c>
    </row>
    <row r="1605" spans="1:5" x14ac:dyDescent="0.35">
      <c r="A1605" t="s">
        <v>8219</v>
      </c>
      <c r="B1605">
        <v>62</v>
      </c>
      <c r="D1605" t="s">
        <v>8220</v>
      </c>
      <c r="E1605">
        <v>25</v>
      </c>
    </row>
    <row r="1606" spans="1:5" x14ac:dyDescent="0.35">
      <c r="A1606" t="s">
        <v>8219</v>
      </c>
      <c r="B1606">
        <v>45</v>
      </c>
      <c r="D1606" t="s">
        <v>8220</v>
      </c>
      <c r="E1606">
        <v>1</v>
      </c>
    </row>
    <row r="1607" spans="1:5" x14ac:dyDescent="0.35">
      <c r="A1607" t="s">
        <v>8219</v>
      </c>
      <c r="B1607">
        <v>15</v>
      </c>
      <c r="D1607" t="s">
        <v>8220</v>
      </c>
      <c r="E1607">
        <v>1</v>
      </c>
    </row>
    <row r="1608" spans="1:5" x14ac:dyDescent="0.35">
      <c r="A1608" t="s">
        <v>8219</v>
      </c>
      <c r="B1608">
        <v>151</v>
      </c>
      <c r="D1608" t="s">
        <v>8220</v>
      </c>
      <c r="E1608">
        <v>1</v>
      </c>
    </row>
    <row r="1609" spans="1:5" x14ac:dyDescent="0.35">
      <c r="A1609" t="s">
        <v>8219</v>
      </c>
      <c r="B1609">
        <v>68</v>
      </c>
      <c r="D1609" t="s">
        <v>8220</v>
      </c>
      <c r="E1609">
        <v>0</v>
      </c>
    </row>
    <row r="1610" spans="1:5" x14ac:dyDescent="0.35">
      <c r="A1610" t="s">
        <v>8219</v>
      </c>
      <c r="B1610">
        <v>46</v>
      </c>
      <c r="D1610" t="s">
        <v>8220</v>
      </c>
      <c r="E1610">
        <v>6</v>
      </c>
    </row>
    <row r="1611" spans="1:5" x14ac:dyDescent="0.35">
      <c r="A1611" t="s">
        <v>8219</v>
      </c>
      <c r="B1611">
        <v>24</v>
      </c>
      <c r="D1611" t="s">
        <v>8220</v>
      </c>
      <c r="E1611">
        <v>1</v>
      </c>
    </row>
    <row r="1612" spans="1:5" x14ac:dyDescent="0.35">
      <c r="A1612" t="s">
        <v>8219</v>
      </c>
      <c r="B1612">
        <v>70</v>
      </c>
      <c r="D1612" t="s">
        <v>8220</v>
      </c>
      <c r="E1612">
        <v>6</v>
      </c>
    </row>
    <row r="1613" spans="1:5" x14ac:dyDescent="0.35">
      <c r="A1613" t="s">
        <v>8219</v>
      </c>
      <c r="B1613">
        <v>244</v>
      </c>
      <c r="D1613" t="s">
        <v>8220</v>
      </c>
      <c r="E1613">
        <v>4</v>
      </c>
    </row>
    <row r="1614" spans="1:5" x14ac:dyDescent="0.35">
      <c r="A1614" t="s">
        <v>8219</v>
      </c>
      <c r="B1614">
        <v>82</v>
      </c>
      <c r="D1614" t="s">
        <v>8220</v>
      </c>
      <c r="E1614">
        <v>22</v>
      </c>
    </row>
    <row r="1615" spans="1:5" x14ac:dyDescent="0.35">
      <c r="A1615" t="s">
        <v>8219</v>
      </c>
      <c r="B1615">
        <v>226</v>
      </c>
      <c r="D1615" t="s">
        <v>8220</v>
      </c>
      <c r="E1615">
        <v>15</v>
      </c>
    </row>
    <row r="1616" spans="1:5" x14ac:dyDescent="0.35">
      <c r="A1616" t="s">
        <v>8219</v>
      </c>
      <c r="B1616">
        <v>60</v>
      </c>
      <c r="D1616" t="s">
        <v>8220</v>
      </c>
      <c r="E1616">
        <v>95</v>
      </c>
    </row>
    <row r="1617" spans="1:5" x14ac:dyDescent="0.35">
      <c r="A1617" t="s">
        <v>8219</v>
      </c>
      <c r="B1617">
        <v>322</v>
      </c>
      <c r="D1617" t="s">
        <v>8220</v>
      </c>
      <c r="E1617">
        <v>161</v>
      </c>
    </row>
    <row r="1618" spans="1:5" x14ac:dyDescent="0.35">
      <c r="A1618" t="s">
        <v>8219</v>
      </c>
      <c r="B1618">
        <v>94</v>
      </c>
      <c r="D1618" t="s">
        <v>8220</v>
      </c>
      <c r="E1618">
        <v>8</v>
      </c>
    </row>
    <row r="1619" spans="1:5" x14ac:dyDescent="0.35">
      <c r="A1619" t="s">
        <v>8219</v>
      </c>
      <c r="B1619">
        <v>47</v>
      </c>
      <c r="D1619" t="s">
        <v>8220</v>
      </c>
      <c r="E1619">
        <v>76</v>
      </c>
    </row>
    <row r="1620" spans="1:5" x14ac:dyDescent="0.35">
      <c r="A1620" t="s">
        <v>8219</v>
      </c>
      <c r="B1620">
        <v>115</v>
      </c>
      <c r="D1620" t="s">
        <v>8220</v>
      </c>
      <c r="E1620">
        <v>1</v>
      </c>
    </row>
    <row r="1621" spans="1:5" x14ac:dyDescent="0.35">
      <c r="A1621" t="s">
        <v>8219</v>
      </c>
      <c r="B1621">
        <v>134</v>
      </c>
      <c r="D1621" t="s">
        <v>8220</v>
      </c>
      <c r="E1621">
        <v>101</v>
      </c>
    </row>
    <row r="1622" spans="1:5" x14ac:dyDescent="0.35">
      <c r="A1622" t="s">
        <v>8219</v>
      </c>
      <c r="B1622">
        <v>35</v>
      </c>
      <c r="D1622" t="s">
        <v>8220</v>
      </c>
      <c r="E1622">
        <v>4</v>
      </c>
    </row>
    <row r="1623" spans="1:5" x14ac:dyDescent="0.35">
      <c r="A1623" t="s">
        <v>8219</v>
      </c>
      <c r="B1623">
        <v>104</v>
      </c>
      <c r="D1623" t="s">
        <v>8220</v>
      </c>
      <c r="E1623">
        <v>1</v>
      </c>
    </row>
    <row r="1624" spans="1:5" x14ac:dyDescent="0.35">
      <c r="A1624" t="s">
        <v>8219</v>
      </c>
      <c r="B1624">
        <v>184</v>
      </c>
      <c r="D1624" t="s">
        <v>8220</v>
      </c>
      <c r="E1624">
        <v>775</v>
      </c>
    </row>
    <row r="1625" spans="1:5" x14ac:dyDescent="0.35">
      <c r="A1625" t="s">
        <v>8219</v>
      </c>
      <c r="B1625">
        <v>119</v>
      </c>
      <c r="D1625" t="s">
        <v>8220</v>
      </c>
      <c r="E1625">
        <v>90</v>
      </c>
    </row>
    <row r="1626" spans="1:5" x14ac:dyDescent="0.35">
      <c r="A1626" t="s">
        <v>8219</v>
      </c>
      <c r="B1626">
        <v>59</v>
      </c>
      <c r="D1626" t="s">
        <v>8220</v>
      </c>
      <c r="E1626">
        <v>16</v>
      </c>
    </row>
    <row r="1627" spans="1:5" x14ac:dyDescent="0.35">
      <c r="A1627" t="s">
        <v>8219</v>
      </c>
      <c r="B1627">
        <v>113</v>
      </c>
      <c r="D1627" t="s">
        <v>8220</v>
      </c>
      <c r="E1627">
        <v>6</v>
      </c>
    </row>
    <row r="1628" spans="1:5" x14ac:dyDescent="0.35">
      <c r="A1628" t="s">
        <v>8219</v>
      </c>
      <c r="B1628">
        <v>84</v>
      </c>
      <c r="D1628" t="s">
        <v>8220</v>
      </c>
      <c r="E1628">
        <v>38</v>
      </c>
    </row>
    <row r="1629" spans="1:5" x14ac:dyDescent="0.35">
      <c r="A1629" t="s">
        <v>8219</v>
      </c>
      <c r="B1629">
        <v>74</v>
      </c>
      <c r="D1629" t="s">
        <v>8220</v>
      </c>
      <c r="E1629">
        <v>355</v>
      </c>
    </row>
    <row r="1630" spans="1:5" x14ac:dyDescent="0.35">
      <c r="A1630" t="s">
        <v>8219</v>
      </c>
      <c r="B1630">
        <v>216</v>
      </c>
      <c r="D1630" t="s">
        <v>8220</v>
      </c>
      <c r="E1630">
        <v>7</v>
      </c>
    </row>
    <row r="1631" spans="1:5" x14ac:dyDescent="0.35">
      <c r="A1631" t="s">
        <v>8219</v>
      </c>
      <c r="B1631">
        <v>39</v>
      </c>
      <c r="D1631" t="s">
        <v>8220</v>
      </c>
      <c r="E1631">
        <v>400</v>
      </c>
    </row>
    <row r="1632" spans="1:5" x14ac:dyDescent="0.35">
      <c r="A1632" t="s">
        <v>8219</v>
      </c>
      <c r="B1632">
        <v>21</v>
      </c>
      <c r="D1632" t="s">
        <v>8220</v>
      </c>
      <c r="E1632">
        <v>1</v>
      </c>
    </row>
    <row r="1633" spans="1:5" x14ac:dyDescent="0.35">
      <c r="A1633" t="s">
        <v>8219</v>
      </c>
      <c r="B1633">
        <v>30</v>
      </c>
      <c r="D1633" t="s">
        <v>8220</v>
      </c>
      <c r="E1633">
        <v>0</v>
      </c>
    </row>
    <row r="1634" spans="1:5" x14ac:dyDescent="0.35">
      <c r="A1634" t="s">
        <v>8219</v>
      </c>
      <c r="B1634">
        <v>37</v>
      </c>
      <c r="D1634" t="s">
        <v>8220</v>
      </c>
      <c r="E1634">
        <v>1</v>
      </c>
    </row>
    <row r="1635" spans="1:5" x14ac:dyDescent="0.35">
      <c r="A1635" t="s">
        <v>8219</v>
      </c>
      <c r="B1635">
        <v>202</v>
      </c>
      <c r="D1635" t="s">
        <v>8220</v>
      </c>
      <c r="E1635">
        <v>292</v>
      </c>
    </row>
    <row r="1636" spans="1:5" x14ac:dyDescent="0.35">
      <c r="A1636" t="s">
        <v>8219</v>
      </c>
      <c r="B1636">
        <v>37</v>
      </c>
      <c r="D1636" t="s">
        <v>8220</v>
      </c>
      <c r="E1636">
        <v>2</v>
      </c>
    </row>
    <row r="1637" spans="1:5" x14ac:dyDescent="0.35">
      <c r="A1637" t="s">
        <v>8219</v>
      </c>
      <c r="B1637">
        <v>28</v>
      </c>
      <c r="D1637" t="s">
        <v>8220</v>
      </c>
      <c r="E1637">
        <v>8</v>
      </c>
    </row>
    <row r="1638" spans="1:5" x14ac:dyDescent="0.35">
      <c r="A1638" t="s">
        <v>8219</v>
      </c>
      <c r="B1638">
        <v>26</v>
      </c>
      <c r="D1638" t="s">
        <v>8220</v>
      </c>
      <c r="E1638">
        <v>0</v>
      </c>
    </row>
    <row r="1639" spans="1:5" x14ac:dyDescent="0.35">
      <c r="A1639" t="s">
        <v>8219</v>
      </c>
      <c r="B1639">
        <v>61</v>
      </c>
      <c r="D1639" t="s">
        <v>8220</v>
      </c>
      <c r="E1639">
        <v>1</v>
      </c>
    </row>
    <row r="1640" spans="1:5" x14ac:dyDescent="0.35">
      <c r="A1640" t="s">
        <v>8219</v>
      </c>
      <c r="B1640">
        <v>115</v>
      </c>
      <c r="D1640" t="s">
        <v>8220</v>
      </c>
      <c r="E1640">
        <v>4</v>
      </c>
    </row>
    <row r="1641" spans="1:5" x14ac:dyDescent="0.35">
      <c r="A1641" t="s">
        <v>8219</v>
      </c>
      <c r="B1641">
        <v>181</v>
      </c>
      <c r="D1641" t="s">
        <v>8220</v>
      </c>
      <c r="E1641">
        <v>0</v>
      </c>
    </row>
    <row r="1642" spans="1:5" x14ac:dyDescent="0.35">
      <c r="A1642" t="s">
        <v>8219</v>
      </c>
      <c r="B1642">
        <v>110</v>
      </c>
      <c r="D1642" t="s">
        <v>8220</v>
      </c>
      <c r="E1642">
        <v>0</v>
      </c>
    </row>
    <row r="1643" spans="1:5" x14ac:dyDescent="0.35">
      <c r="A1643" t="s">
        <v>8219</v>
      </c>
      <c r="B1643">
        <v>269</v>
      </c>
      <c r="D1643" t="s">
        <v>8220</v>
      </c>
      <c r="E1643">
        <v>0</v>
      </c>
    </row>
    <row r="1644" spans="1:5" x14ac:dyDescent="0.35">
      <c r="A1644" t="s">
        <v>8219</v>
      </c>
      <c r="B1644">
        <v>79</v>
      </c>
      <c r="D1644" t="s">
        <v>8220</v>
      </c>
      <c r="E1644">
        <v>0</v>
      </c>
    </row>
    <row r="1645" spans="1:5" x14ac:dyDescent="0.35">
      <c r="A1645" t="s">
        <v>8219</v>
      </c>
      <c r="B1645">
        <v>104</v>
      </c>
      <c r="D1645" t="s">
        <v>8220</v>
      </c>
      <c r="E1645">
        <v>1</v>
      </c>
    </row>
    <row r="1646" spans="1:5" x14ac:dyDescent="0.35">
      <c r="A1646" t="s">
        <v>8219</v>
      </c>
      <c r="B1646">
        <v>34</v>
      </c>
      <c r="D1646" t="s">
        <v>8220</v>
      </c>
      <c r="E1646">
        <v>0</v>
      </c>
    </row>
    <row r="1647" spans="1:5" x14ac:dyDescent="0.35">
      <c r="A1647" t="s">
        <v>8219</v>
      </c>
      <c r="B1647">
        <v>167</v>
      </c>
      <c r="D1647" t="s">
        <v>8220</v>
      </c>
      <c r="E1647">
        <v>0</v>
      </c>
    </row>
    <row r="1648" spans="1:5" x14ac:dyDescent="0.35">
      <c r="A1648" t="s">
        <v>8219</v>
      </c>
      <c r="B1648">
        <v>183</v>
      </c>
      <c r="D1648" t="s">
        <v>8220</v>
      </c>
      <c r="E1648">
        <v>0</v>
      </c>
    </row>
    <row r="1649" spans="1:5" x14ac:dyDescent="0.35">
      <c r="A1649" t="s">
        <v>8219</v>
      </c>
      <c r="B1649">
        <v>71</v>
      </c>
      <c r="D1649" t="s">
        <v>8220</v>
      </c>
      <c r="E1649">
        <v>0</v>
      </c>
    </row>
    <row r="1650" spans="1:5" x14ac:dyDescent="0.35">
      <c r="A1650" t="s">
        <v>8219</v>
      </c>
      <c r="B1650">
        <v>69</v>
      </c>
      <c r="D1650" t="s">
        <v>8220</v>
      </c>
      <c r="E1650">
        <v>0</v>
      </c>
    </row>
    <row r="1651" spans="1:5" x14ac:dyDescent="0.35">
      <c r="A1651" t="s">
        <v>8219</v>
      </c>
      <c r="B1651">
        <v>270</v>
      </c>
      <c r="D1651" t="s">
        <v>8220</v>
      </c>
      <c r="E1651">
        <v>0</v>
      </c>
    </row>
    <row r="1652" spans="1:5" x14ac:dyDescent="0.35">
      <c r="A1652" t="s">
        <v>8219</v>
      </c>
      <c r="B1652">
        <v>193</v>
      </c>
      <c r="D1652" t="s">
        <v>8220</v>
      </c>
      <c r="E1652">
        <v>1</v>
      </c>
    </row>
    <row r="1653" spans="1:5" x14ac:dyDescent="0.35">
      <c r="A1653" t="s">
        <v>8219</v>
      </c>
      <c r="B1653">
        <v>57</v>
      </c>
      <c r="D1653" t="s">
        <v>8220</v>
      </c>
      <c r="E1653">
        <v>0</v>
      </c>
    </row>
    <row r="1654" spans="1:5" x14ac:dyDescent="0.35">
      <c r="A1654" t="s">
        <v>8219</v>
      </c>
      <c r="B1654">
        <v>200</v>
      </c>
      <c r="D1654" t="s">
        <v>8220</v>
      </c>
      <c r="E1654">
        <v>4</v>
      </c>
    </row>
    <row r="1655" spans="1:5" x14ac:dyDescent="0.35">
      <c r="A1655" t="s">
        <v>8219</v>
      </c>
      <c r="B1655">
        <v>88</v>
      </c>
      <c r="D1655" t="s">
        <v>8220</v>
      </c>
      <c r="E1655">
        <v>0</v>
      </c>
    </row>
    <row r="1656" spans="1:5" x14ac:dyDescent="0.35">
      <c r="A1656" t="s">
        <v>8219</v>
      </c>
      <c r="B1656">
        <v>213</v>
      </c>
      <c r="D1656" t="s">
        <v>8220</v>
      </c>
      <c r="E1656">
        <v>18</v>
      </c>
    </row>
    <row r="1657" spans="1:5" x14ac:dyDescent="0.35">
      <c r="A1657" t="s">
        <v>8219</v>
      </c>
      <c r="B1657">
        <v>20</v>
      </c>
      <c r="D1657" t="s">
        <v>8220</v>
      </c>
      <c r="E1657">
        <v>3</v>
      </c>
    </row>
    <row r="1658" spans="1:5" x14ac:dyDescent="0.35">
      <c r="A1658" t="s">
        <v>8219</v>
      </c>
      <c r="B1658">
        <v>50</v>
      </c>
      <c r="D1658" t="s">
        <v>8220</v>
      </c>
      <c r="E1658">
        <v>40</v>
      </c>
    </row>
    <row r="1659" spans="1:5" x14ac:dyDescent="0.35">
      <c r="A1659" t="s">
        <v>8219</v>
      </c>
      <c r="B1659">
        <v>115</v>
      </c>
      <c r="D1659" t="s">
        <v>8220</v>
      </c>
      <c r="E1659">
        <v>0</v>
      </c>
    </row>
    <row r="1660" spans="1:5" x14ac:dyDescent="0.35">
      <c r="A1660" t="s">
        <v>8219</v>
      </c>
      <c r="B1660">
        <v>186</v>
      </c>
      <c r="D1660" t="s">
        <v>8220</v>
      </c>
      <c r="E1660">
        <v>24</v>
      </c>
    </row>
    <row r="1661" spans="1:5" x14ac:dyDescent="0.35">
      <c r="A1661" t="s">
        <v>8219</v>
      </c>
      <c r="B1661">
        <v>18</v>
      </c>
      <c r="D1661" t="s">
        <v>8220</v>
      </c>
      <c r="E1661">
        <v>1</v>
      </c>
    </row>
    <row r="1662" spans="1:5" x14ac:dyDescent="0.35">
      <c r="A1662" t="s">
        <v>8219</v>
      </c>
      <c r="B1662">
        <v>176</v>
      </c>
      <c r="D1662" t="s">
        <v>8220</v>
      </c>
      <c r="E1662">
        <v>0</v>
      </c>
    </row>
    <row r="1663" spans="1:5" x14ac:dyDescent="0.35">
      <c r="A1663" t="s">
        <v>8219</v>
      </c>
      <c r="B1663">
        <v>41</v>
      </c>
      <c r="D1663" t="s">
        <v>8220</v>
      </c>
      <c r="E1663">
        <v>0</v>
      </c>
    </row>
    <row r="1664" spans="1:5" x14ac:dyDescent="0.35">
      <c r="A1664" t="s">
        <v>8219</v>
      </c>
      <c r="B1664">
        <v>75</v>
      </c>
      <c r="D1664" t="s">
        <v>8220</v>
      </c>
      <c r="E1664">
        <v>1</v>
      </c>
    </row>
    <row r="1665" spans="1:5" x14ac:dyDescent="0.35">
      <c r="A1665" t="s">
        <v>8219</v>
      </c>
      <c r="B1665">
        <v>97</v>
      </c>
      <c r="D1665" t="s">
        <v>8220</v>
      </c>
      <c r="E1665">
        <v>6</v>
      </c>
    </row>
    <row r="1666" spans="1:5" x14ac:dyDescent="0.35">
      <c r="A1666" t="s">
        <v>8219</v>
      </c>
      <c r="B1666">
        <v>73</v>
      </c>
      <c r="D1666" t="s">
        <v>8220</v>
      </c>
      <c r="E1666">
        <v>0</v>
      </c>
    </row>
    <row r="1667" spans="1:5" x14ac:dyDescent="0.35">
      <c r="A1667" t="s">
        <v>8219</v>
      </c>
      <c r="B1667">
        <v>49</v>
      </c>
      <c r="D1667" t="s">
        <v>8220</v>
      </c>
      <c r="E1667">
        <v>6</v>
      </c>
    </row>
    <row r="1668" spans="1:5" x14ac:dyDescent="0.35">
      <c r="A1668" t="s">
        <v>8219</v>
      </c>
      <c r="B1668">
        <v>134</v>
      </c>
      <c r="D1668" t="s">
        <v>8220</v>
      </c>
      <c r="E1668">
        <v>0</v>
      </c>
    </row>
    <row r="1669" spans="1:5" x14ac:dyDescent="0.35">
      <c r="A1669" t="s">
        <v>8219</v>
      </c>
      <c r="B1669">
        <v>68</v>
      </c>
      <c r="D1669" t="s">
        <v>8220</v>
      </c>
      <c r="E1669">
        <v>0</v>
      </c>
    </row>
    <row r="1670" spans="1:5" x14ac:dyDescent="0.35">
      <c r="A1670" t="s">
        <v>8219</v>
      </c>
      <c r="B1670">
        <v>49</v>
      </c>
      <c r="D1670" t="s">
        <v>8220</v>
      </c>
      <c r="E1670">
        <v>3</v>
      </c>
    </row>
    <row r="1671" spans="1:5" x14ac:dyDescent="0.35">
      <c r="A1671" t="s">
        <v>8219</v>
      </c>
      <c r="B1671">
        <v>63</v>
      </c>
      <c r="D1671" t="s">
        <v>8220</v>
      </c>
      <c r="E1671">
        <v>0</v>
      </c>
    </row>
    <row r="1672" spans="1:5" x14ac:dyDescent="0.35">
      <c r="A1672" t="s">
        <v>8219</v>
      </c>
      <c r="B1672">
        <v>163</v>
      </c>
      <c r="D1672" t="s">
        <v>8220</v>
      </c>
      <c r="E1672">
        <v>8</v>
      </c>
    </row>
    <row r="1673" spans="1:5" x14ac:dyDescent="0.35">
      <c r="A1673" t="s">
        <v>8219</v>
      </c>
      <c r="B1673">
        <v>288</v>
      </c>
      <c r="D1673" t="s">
        <v>8220</v>
      </c>
      <c r="E1673">
        <v>34</v>
      </c>
    </row>
    <row r="1674" spans="1:5" x14ac:dyDescent="0.35">
      <c r="A1674" t="s">
        <v>8219</v>
      </c>
      <c r="B1674">
        <v>42</v>
      </c>
      <c r="D1674" t="s">
        <v>8220</v>
      </c>
      <c r="E1674">
        <v>1</v>
      </c>
    </row>
    <row r="1675" spans="1:5" x14ac:dyDescent="0.35">
      <c r="A1675" t="s">
        <v>8219</v>
      </c>
      <c r="B1675">
        <v>70</v>
      </c>
      <c r="D1675" t="s">
        <v>8220</v>
      </c>
      <c r="E1675">
        <v>38</v>
      </c>
    </row>
    <row r="1676" spans="1:5" x14ac:dyDescent="0.35">
      <c r="A1676" t="s">
        <v>8219</v>
      </c>
      <c r="B1676">
        <v>30</v>
      </c>
      <c r="D1676" t="s">
        <v>8220</v>
      </c>
      <c r="E1676">
        <v>104</v>
      </c>
    </row>
    <row r="1677" spans="1:5" x14ac:dyDescent="0.35">
      <c r="A1677" t="s">
        <v>8219</v>
      </c>
      <c r="B1677">
        <v>51</v>
      </c>
      <c r="D1677" t="s">
        <v>8220</v>
      </c>
      <c r="E1677">
        <v>86</v>
      </c>
    </row>
    <row r="1678" spans="1:5" x14ac:dyDescent="0.35">
      <c r="A1678" t="s">
        <v>8219</v>
      </c>
      <c r="B1678">
        <v>145</v>
      </c>
      <c r="D1678" t="s">
        <v>8220</v>
      </c>
      <c r="E1678">
        <v>356</v>
      </c>
    </row>
    <row r="1679" spans="1:5" x14ac:dyDescent="0.35">
      <c r="A1679" t="s">
        <v>8219</v>
      </c>
      <c r="B1679">
        <v>21</v>
      </c>
      <c r="D1679" t="s">
        <v>8220</v>
      </c>
      <c r="E1679">
        <v>45</v>
      </c>
    </row>
    <row r="1680" spans="1:5" x14ac:dyDescent="0.35">
      <c r="A1680" t="s">
        <v>8219</v>
      </c>
      <c r="B1680">
        <v>286</v>
      </c>
      <c r="D1680" t="s">
        <v>8220</v>
      </c>
      <c r="E1680">
        <v>38</v>
      </c>
    </row>
    <row r="1681" spans="1:5" x14ac:dyDescent="0.35">
      <c r="A1681" t="s">
        <v>8219</v>
      </c>
      <c r="B1681">
        <v>12</v>
      </c>
      <c r="D1681" t="s">
        <v>8220</v>
      </c>
      <c r="E1681">
        <v>35</v>
      </c>
    </row>
    <row r="1682" spans="1:5" x14ac:dyDescent="0.35">
      <c r="A1682" t="s">
        <v>8219</v>
      </c>
      <c r="B1682">
        <v>100</v>
      </c>
      <c r="D1682" t="s">
        <v>8220</v>
      </c>
      <c r="E1682">
        <v>24</v>
      </c>
    </row>
    <row r="1683" spans="1:5" x14ac:dyDescent="0.35">
      <c r="A1683" t="s">
        <v>8219</v>
      </c>
      <c r="B1683">
        <v>100</v>
      </c>
      <c r="D1683" t="s">
        <v>8220</v>
      </c>
      <c r="E1683">
        <v>100</v>
      </c>
    </row>
    <row r="1684" spans="1:5" x14ac:dyDescent="0.35">
      <c r="A1684" t="s">
        <v>8219</v>
      </c>
      <c r="B1684">
        <v>34</v>
      </c>
      <c r="D1684" t="s">
        <v>8220</v>
      </c>
      <c r="E1684">
        <v>1</v>
      </c>
    </row>
    <row r="1685" spans="1:5" x14ac:dyDescent="0.35">
      <c r="A1685" t="s">
        <v>8219</v>
      </c>
      <c r="B1685">
        <v>63</v>
      </c>
      <c r="D1685" t="s">
        <v>8220</v>
      </c>
      <c r="E1685">
        <v>122</v>
      </c>
    </row>
    <row r="1686" spans="1:5" x14ac:dyDescent="0.35">
      <c r="A1686" t="s">
        <v>8219</v>
      </c>
      <c r="B1686">
        <v>30</v>
      </c>
      <c r="D1686" t="s">
        <v>8220</v>
      </c>
      <c r="E1686">
        <v>11</v>
      </c>
    </row>
    <row r="1687" spans="1:5" x14ac:dyDescent="0.35">
      <c r="A1687" t="s">
        <v>8219</v>
      </c>
      <c r="B1687">
        <v>47</v>
      </c>
      <c r="D1687" t="s">
        <v>8220</v>
      </c>
      <c r="E1687">
        <v>248</v>
      </c>
    </row>
    <row r="1688" spans="1:5" x14ac:dyDescent="0.35">
      <c r="A1688" t="s">
        <v>8219</v>
      </c>
      <c r="B1688">
        <v>237</v>
      </c>
      <c r="D1688" t="s">
        <v>8220</v>
      </c>
      <c r="E1688">
        <v>1</v>
      </c>
    </row>
    <row r="1689" spans="1:5" x14ac:dyDescent="0.35">
      <c r="A1689" t="s">
        <v>8219</v>
      </c>
      <c r="B1689">
        <v>47</v>
      </c>
      <c r="D1689" t="s">
        <v>8220</v>
      </c>
      <c r="E1689">
        <v>19</v>
      </c>
    </row>
    <row r="1690" spans="1:5" x14ac:dyDescent="0.35">
      <c r="A1690" t="s">
        <v>8219</v>
      </c>
      <c r="B1690">
        <v>15</v>
      </c>
      <c r="D1690" t="s">
        <v>8220</v>
      </c>
      <c r="E1690">
        <v>135</v>
      </c>
    </row>
    <row r="1691" spans="1:5" x14ac:dyDescent="0.35">
      <c r="A1691" t="s">
        <v>8219</v>
      </c>
      <c r="B1691">
        <v>81</v>
      </c>
      <c r="D1691" t="s">
        <v>8220</v>
      </c>
      <c r="E1691">
        <v>9</v>
      </c>
    </row>
    <row r="1692" spans="1:5" x14ac:dyDescent="0.35">
      <c r="A1692" t="s">
        <v>8219</v>
      </c>
      <c r="B1692">
        <v>122</v>
      </c>
      <c r="D1692" t="s">
        <v>8220</v>
      </c>
      <c r="E1692">
        <v>3</v>
      </c>
    </row>
    <row r="1693" spans="1:5" x14ac:dyDescent="0.35">
      <c r="A1693" t="s">
        <v>8219</v>
      </c>
      <c r="B1693">
        <v>34</v>
      </c>
      <c r="D1693" t="s">
        <v>8220</v>
      </c>
      <c r="E1693">
        <v>7</v>
      </c>
    </row>
    <row r="1694" spans="1:5" x14ac:dyDescent="0.35">
      <c r="A1694" t="s">
        <v>8219</v>
      </c>
      <c r="B1694">
        <v>207</v>
      </c>
      <c r="D1694" t="s">
        <v>8220</v>
      </c>
      <c r="E1694">
        <v>4</v>
      </c>
    </row>
    <row r="1695" spans="1:5" x14ac:dyDescent="0.35">
      <c r="A1695" t="s">
        <v>8219</v>
      </c>
      <c r="B1695">
        <v>25</v>
      </c>
      <c r="D1695" t="s">
        <v>8220</v>
      </c>
      <c r="E1695">
        <v>44</v>
      </c>
    </row>
    <row r="1696" spans="1:5" x14ac:dyDescent="0.35">
      <c r="A1696" t="s">
        <v>8219</v>
      </c>
      <c r="B1696">
        <v>72</v>
      </c>
      <c r="D1696" t="s">
        <v>8220</v>
      </c>
      <c r="E1696">
        <v>90</v>
      </c>
    </row>
    <row r="1697" spans="1:5" x14ac:dyDescent="0.35">
      <c r="A1697" t="s">
        <v>8219</v>
      </c>
      <c r="B1697">
        <v>14</v>
      </c>
      <c r="D1697" t="s">
        <v>8220</v>
      </c>
      <c r="E1697">
        <v>8</v>
      </c>
    </row>
    <row r="1698" spans="1:5" x14ac:dyDescent="0.35">
      <c r="A1698" t="s">
        <v>8219</v>
      </c>
      <c r="B1698">
        <v>15</v>
      </c>
      <c r="D1698" t="s">
        <v>8220</v>
      </c>
      <c r="E1698">
        <v>11</v>
      </c>
    </row>
    <row r="1699" spans="1:5" x14ac:dyDescent="0.35">
      <c r="A1699" t="s">
        <v>8219</v>
      </c>
      <c r="B1699">
        <v>91</v>
      </c>
      <c r="D1699" t="s">
        <v>8220</v>
      </c>
      <c r="E1699">
        <v>41</v>
      </c>
    </row>
    <row r="1700" spans="1:5" x14ac:dyDescent="0.35">
      <c r="A1700" t="s">
        <v>8219</v>
      </c>
      <c r="B1700">
        <v>24</v>
      </c>
      <c r="D1700" t="s">
        <v>8220</v>
      </c>
      <c r="E1700">
        <v>15</v>
      </c>
    </row>
    <row r="1701" spans="1:5" x14ac:dyDescent="0.35">
      <c r="A1701" t="s">
        <v>8219</v>
      </c>
      <c r="B1701">
        <v>27</v>
      </c>
      <c r="D1701" t="s">
        <v>8220</v>
      </c>
      <c r="E1701">
        <v>9</v>
      </c>
    </row>
    <row r="1702" spans="1:5" x14ac:dyDescent="0.35">
      <c r="A1702" t="s">
        <v>8219</v>
      </c>
      <c r="B1702">
        <v>47</v>
      </c>
      <c r="D1702" t="s">
        <v>8220</v>
      </c>
      <c r="E1702">
        <v>50</v>
      </c>
    </row>
    <row r="1703" spans="1:5" x14ac:dyDescent="0.35">
      <c r="A1703" t="s">
        <v>8219</v>
      </c>
      <c r="B1703">
        <v>44</v>
      </c>
      <c r="D1703" t="s">
        <v>8220</v>
      </c>
      <c r="E1703">
        <v>34</v>
      </c>
    </row>
    <row r="1704" spans="1:5" x14ac:dyDescent="0.35">
      <c r="A1704" t="s">
        <v>8219</v>
      </c>
      <c r="B1704">
        <v>72</v>
      </c>
      <c r="D1704" t="s">
        <v>8220</v>
      </c>
      <c r="E1704">
        <v>0</v>
      </c>
    </row>
    <row r="1705" spans="1:5" x14ac:dyDescent="0.35">
      <c r="A1705" t="s">
        <v>8219</v>
      </c>
      <c r="B1705">
        <v>63</v>
      </c>
      <c r="D1705" t="s">
        <v>8220</v>
      </c>
      <c r="E1705">
        <v>0</v>
      </c>
    </row>
    <row r="1706" spans="1:5" x14ac:dyDescent="0.35">
      <c r="A1706" t="s">
        <v>8219</v>
      </c>
      <c r="B1706">
        <v>88</v>
      </c>
      <c r="D1706" t="s">
        <v>8220</v>
      </c>
      <c r="E1706">
        <v>276</v>
      </c>
    </row>
    <row r="1707" spans="1:5" x14ac:dyDescent="0.35">
      <c r="A1707" t="s">
        <v>8219</v>
      </c>
      <c r="B1707">
        <v>70</v>
      </c>
      <c r="D1707" t="s">
        <v>8220</v>
      </c>
      <c r="E1707">
        <v>16</v>
      </c>
    </row>
    <row r="1708" spans="1:5" x14ac:dyDescent="0.35">
      <c r="A1708" t="s">
        <v>8219</v>
      </c>
      <c r="B1708">
        <v>50</v>
      </c>
      <c r="D1708" t="s">
        <v>8220</v>
      </c>
      <c r="E1708">
        <v>224</v>
      </c>
    </row>
    <row r="1709" spans="1:5" x14ac:dyDescent="0.35">
      <c r="A1709" t="s">
        <v>8219</v>
      </c>
      <c r="B1709">
        <v>35</v>
      </c>
      <c r="D1709" t="s">
        <v>8220</v>
      </c>
      <c r="E1709">
        <v>140</v>
      </c>
    </row>
    <row r="1710" spans="1:5" x14ac:dyDescent="0.35">
      <c r="A1710" t="s">
        <v>8219</v>
      </c>
      <c r="B1710">
        <v>175</v>
      </c>
      <c r="D1710" t="s">
        <v>8220</v>
      </c>
      <c r="E1710">
        <v>15</v>
      </c>
    </row>
    <row r="1711" spans="1:5" x14ac:dyDescent="0.35">
      <c r="A1711" t="s">
        <v>8219</v>
      </c>
      <c r="B1711">
        <v>20</v>
      </c>
      <c r="D1711" t="s">
        <v>8220</v>
      </c>
      <c r="E1711">
        <v>37</v>
      </c>
    </row>
    <row r="1712" spans="1:5" x14ac:dyDescent="0.35">
      <c r="A1712" t="s">
        <v>8219</v>
      </c>
      <c r="B1712">
        <v>54</v>
      </c>
      <c r="D1712" t="s">
        <v>8220</v>
      </c>
      <c r="E1712">
        <v>0</v>
      </c>
    </row>
    <row r="1713" spans="1:5" x14ac:dyDescent="0.35">
      <c r="A1713" t="s">
        <v>8219</v>
      </c>
      <c r="B1713">
        <v>20</v>
      </c>
      <c r="D1713" t="s">
        <v>8220</v>
      </c>
      <c r="E1713">
        <v>46</v>
      </c>
    </row>
    <row r="1714" spans="1:5" x14ac:dyDescent="0.35">
      <c r="A1714" t="s">
        <v>8219</v>
      </c>
      <c r="B1714">
        <v>57</v>
      </c>
      <c r="D1714" t="s">
        <v>8220</v>
      </c>
      <c r="E1714">
        <v>1</v>
      </c>
    </row>
    <row r="1715" spans="1:5" x14ac:dyDescent="0.35">
      <c r="A1715" t="s">
        <v>8219</v>
      </c>
      <c r="B1715">
        <v>31</v>
      </c>
      <c r="D1715" t="s">
        <v>8220</v>
      </c>
      <c r="E1715">
        <v>323</v>
      </c>
    </row>
    <row r="1716" spans="1:5" x14ac:dyDescent="0.35">
      <c r="A1716" t="s">
        <v>8219</v>
      </c>
      <c r="B1716">
        <v>31</v>
      </c>
      <c r="D1716" t="s">
        <v>8220</v>
      </c>
      <c r="E1716">
        <v>2</v>
      </c>
    </row>
    <row r="1717" spans="1:5" x14ac:dyDescent="0.35">
      <c r="A1717" t="s">
        <v>8219</v>
      </c>
      <c r="B1717">
        <v>45</v>
      </c>
      <c r="D1717" t="s">
        <v>8220</v>
      </c>
      <c r="E1717">
        <v>0</v>
      </c>
    </row>
    <row r="1718" spans="1:5" x14ac:dyDescent="0.35">
      <c r="A1718" t="s">
        <v>8219</v>
      </c>
      <c r="B1718">
        <v>41</v>
      </c>
      <c r="D1718" t="s">
        <v>8220</v>
      </c>
      <c r="E1718">
        <v>0</v>
      </c>
    </row>
    <row r="1719" spans="1:5" x14ac:dyDescent="0.35">
      <c r="A1719" t="s">
        <v>8219</v>
      </c>
      <c r="B1719">
        <v>29</v>
      </c>
      <c r="D1719" t="s">
        <v>8220</v>
      </c>
      <c r="E1719">
        <v>1</v>
      </c>
    </row>
    <row r="1720" spans="1:5" x14ac:dyDescent="0.35">
      <c r="A1720" t="s">
        <v>8219</v>
      </c>
      <c r="B1720">
        <v>58</v>
      </c>
      <c r="D1720" t="s">
        <v>8220</v>
      </c>
      <c r="E1720">
        <v>7</v>
      </c>
    </row>
    <row r="1721" spans="1:5" x14ac:dyDescent="0.35">
      <c r="A1721" t="s">
        <v>8219</v>
      </c>
      <c r="B1721">
        <v>89</v>
      </c>
      <c r="D1721" t="s">
        <v>8220</v>
      </c>
      <c r="E1721">
        <v>3</v>
      </c>
    </row>
    <row r="1722" spans="1:5" x14ac:dyDescent="0.35">
      <c r="A1722" t="s">
        <v>8219</v>
      </c>
      <c r="B1722">
        <v>125</v>
      </c>
      <c r="D1722" t="s">
        <v>8220</v>
      </c>
      <c r="E1722">
        <v>0</v>
      </c>
    </row>
    <row r="1723" spans="1:5" x14ac:dyDescent="0.35">
      <c r="A1723" t="s">
        <v>8219</v>
      </c>
      <c r="B1723">
        <v>18</v>
      </c>
      <c r="D1723" t="s">
        <v>8220</v>
      </c>
      <c r="E1723">
        <v>0</v>
      </c>
    </row>
    <row r="1724" spans="1:5" x14ac:dyDescent="0.35">
      <c r="A1724" t="s">
        <v>8219</v>
      </c>
      <c r="B1724">
        <v>32</v>
      </c>
      <c r="D1724" t="s">
        <v>8220</v>
      </c>
      <c r="E1724">
        <v>0</v>
      </c>
    </row>
    <row r="1725" spans="1:5" x14ac:dyDescent="0.35">
      <c r="A1725" t="s">
        <v>8219</v>
      </c>
      <c r="B1725">
        <v>16</v>
      </c>
      <c r="D1725" t="s">
        <v>8220</v>
      </c>
      <c r="E1725">
        <v>0</v>
      </c>
    </row>
    <row r="1726" spans="1:5" x14ac:dyDescent="0.35">
      <c r="A1726" t="s">
        <v>8219</v>
      </c>
      <c r="B1726">
        <v>38</v>
      </c>
      <c r="D1726" t="s">
        <v>8220</v>
      </c>
      <c r="E1726">
        <v>1</v>
      </c>
    </row>
    <row r="1727" spans="1:5" x14ac:dyDescent="0.35">
      <c r="A1727" t="s">
        <v>8219</v>
      </c>
      <c r="B1727">
        <v>15</v>
      </c>
      <c r="D1727" t="s">
        <v>8220</v>
      </c>
      <c r="E1727">
        <v>0</v>
      </c>
    </row>
    <row r="1728" spans="1:5" x14ac:dyDescent="0.35">
      <c r="A1728" t="s">
        <v>8219</v>
      </c>
      <c r="B1728">
        <v>23</v>
      </c>
      <c r="D1728" t="s">
        <v>8220</v>
      </c>
      <c r="E1728">
        <v>2</v>
      </c>
    </row>
    <row r="1729" spans="1:5" x14ac:dyDescent="0.35">
      <c r="A1729" t="s">
        <v>8219</v>
      </c>
      <c r="B1729">
        <v>49</v>
      </c>
      <c r="D1729" t="s">
        <v>8220</v>
      </c>
      <c r="E1729">
        <v>1</v>
      </c>
    </row>
    <row r="1730" spans="1:5" x14ac:dyDescent="0.35">
      <c r="A1730" t="s">
        <v>8219</v>
      </c>
      <c r="B1730">
        <v>10</v>
      </c>
      <c r="D1730" t="s">
        <v>8220</v>
      </c>
      <c r="E1730">
        <v>1</v>
      </c>
    </row>
    <row r="1731" spans="1:5" x14ac:dyDescent="0.35">
      <c r="A1731" t="s">
        <v>8219</v>
      </c>
      <c r="B1731">
        <v>15</v>
      </c>
      <c r="D1731" t="s">
        <v>8220</v>
      </c>
      <c r="E1731">
        <v>59</v>
      </c>
    </row>
    <row r="1732" spans="1:5" x14ac:dyDescent="0.35">
      <c r="A1732" t="s">
        <v>8219</v>
      </c>
      <c r="B1732">
        <v>57</v>
      </c>
      <c r="D1732" t="s">
        <v>8220</v>
      </c>
      <c r="E1732">
        <v>13</v>
      </c>
    </row>
    <row r="1733" spans="1:5" x14ac:dyDescent="0.35">
      <c r="A1733" t="s">
        <v>8219</v>
      </c>
      <c r="B1733">
        <v>33</v>
      </c>
      <c r="D1733" t="s">
        <v>8220</v>
      </c>
      <c r="E1733">
        <v>22</v>
      </c>
    </row>
    <row r="1734" spans="1:5" x14ac:dyDescent="0.35">
      <c r="A1734" t="s">
        <v>8219</v>
      </c>
      <c r="B1734">
        <v>9</v>
      </c>
      <c r="D1734" t="s">
        <v>8220</v>
      </c>
      <c r="E1734">
        <v>0</v>
      </c>
    </row>
    <row r="1735" spans="1:5" x14ac:dyDescent="0.35">
      <c r="A1735" t="s">
        <v>8219</v>
      </c>
      <c r="B1735">
        <v>26</v>
      </c>
      <c r="D1735" t="s">
        <v>8220</v>
      </c>
      <c r="E1735">
        <v>52</v>
      </c>
    </row>
    <row r="1736" spans="1:5" x14ac:dyDescent="0.35">
      <c r="A1736" t="s">
        <v>8219</v>
      </c>
      <c r="B1736">
        <v>69</v>
      </c>
      <c r="D1736" t="s">
        <v>8220</v>
      </c>
      <c r="E1736">
        <v>4</v>
      </c>
    </row>
    <row r="1737" spans="1:5" x14ac:dyDescent="0.35">
      <c r="A1737" t="s">
        <v>8219</v>
      </c>
      <c r="B1737">
        <v>65</v>
      </c>
      <c r="D1737" t="s">
        <v>8220</v>
      </c>
      <c r="E1737">
        <v>3</v>
      </c>
    </row>
    <row r="1738" spans="1:5" x14ac:dyDescent="0.35">
      <c r="A1738" t="s">
        <v>8219</v>
      </c>
      <c r="B1738">
        <v>83</v>
      </c>
      <c r="D1738" t="s">
        <v>8220</v>
      </c>
      <c r="E1738">
        <v>3</v>
      </c>
    </row>
    <row r="1739" spans="1:5" x14ac:dyDescent="0.35">
      <c r="A1739" t="s">
        <v>8219</v>
      </c>
      <c r="B1739">
        <v>111</v>
      </c>
      <c r="D1739" t="s">
        <v>8220</v>
      </c>
      <c r="E1739">
        <v>6</v>
      </c>
    </row>
    <row r="1740" spans="1:5" x14ac:dyDescent="0.35">
      <c r="A1740" t="s">
        <v>8219</v>
      </c>
      <c r="B1740">
        <v>46</v>
      </c>
      <c r="D1740" t="s">
        <v>8220</v>
      </c>
      <c r="E1740">
        <v>35</v>
      </c>
    </row>
    <row r="1741" spans="1:5" x14ac:dyDescent="0.35">
      <c r="A1741" t="s">
        <v>8219</v>
      </c>
      <c r="B1741">
        <v>63</v>
      </c>
      <c r="D1741" t="s">
        <v>8220</v>
      </c>
      <c r="E1741">
        <v>10</v>
      </c>
    </row>
    <row r="1742" spans="1:5" x14ac:dyDescent="0.35">
      <c r="A1742" t="s">
        <v>8219</v>
      </c>
      <c r="B1742">
        <v>9</v>
      </c>
      <c r="D1742" t="s">
        <v>8220</v>
      </c>
      <c r="E1742">
        <v>2</v>
      </c>
    </row>
    <row r="1743" spans="1:5" x14ac:dyDescent="0.35">
      <c r="A1743" t="s">
        <v>8219</v>
      </c>
      <c r="B1743">
        <v>34</v>
      </c>
      <c r="D1743" t="s">
        <v>8220</v>
      </c>
      <c r="E1743">
        <v>4</v>
      </c>
    </row>
    <row r="1744" spans="1:5" x14ac:dyDescent="0.35">
      <c r="A1744" t="s">
        <v>8219</v>
      </c>
      <c r="B1744">
        <v>112</v>
      </c>
      <c r="D1744" t="s">
        <v>8220</v>
      </c>
      <c r="E1744">
        <v>2</v>
      </c>
    </row>
    <row r="1745" spans="1:5" x14ac:dyDescent="0.35">
      <c r="A1745" t="s">
        <v>8219</v>
      </c>
      <c r="B1745">
        <v>47</v>
      </c>
      <c r="D1745" t="s">
        <v>8220</v>
      </c>
      <c r="E1745">
        <v>0</v>
      </c>
    </row>
    <row r="1746" spans="1:5" x14ac:dyDescent="0.35">
      <c r="A1746" t="s">
        <v>8219</v>
      </c>
      <c r="B1746">
        <v>38</v>
      </c>
      <c r="D1746" t="s">
        <v>8220</v>
      </c>
      <c r="E1746">
        <v>0</v>
      </c>
    </row>
    <row r="1747" spans="1:5" x14ac:dyDescent="0.35">
      <c r="A1747" t="s">
        <v>8219</v>
      </c>
      <c r="B1747">
        <v>28</v>
      </c>
      <c r="D1747" t="s">
        <v>8220</v>
      </c>
      <c r="E1747">
        <v>0</v>
      </c>
    </row>
    <row r="1748" spans="1:5" x14ac:dyDescent="0.35">
      <c r="A1748" t="s">
        <v>8219</v>
      </c>
      <c r="B1748">
        <v>78</v>
      </c>
      <c r="D1748" t="s">
        <v>8220</v>
      </c>
      <c r="E1748">
        <v>1</v>
      </c>
    </row>
    <row r="1749" spans="1:5" x14ac:dyDescent="0.35">
      <c r="A1749" t="s">
        <v>8219</v>
      </c>
      <c r="B1749">
        <v>23</v>
      </c>
      <c r="D1749" t="s">
        <v>8220</v>
      </c>
      <c r="E1749">
        <v>1</v>
      </c>
    </row>
    <row r="1750" spans="1:5" x14ac:dyDescent="0.35">
      <c r="A1750" t="s">
        <v>8219</v>
      </c>
      <c r="B1750">
        <v>40</v>
      </c>
      <c r="D1750" t="s">
        <v>8220</v>
      </c>
      <c r="E1750">
        <v>0</v>
      </c>
    </row>
    <row r="1751" spans="1:5" x14ac:dyDescent="0.35">
      <c r="A1751" t="s">
        <v>8219</v>
      </c>
      <c r="B1751">
        <v>13</v>
      </c>
      <c r="D1751" t="s">
        <v>8220</v>
      </c>
      <c r="E1751">
        <v>3</v>
      </c>
    </row>
    <row r="1752" spans="1:5" x14ac:dyDescent="0.35">
      <c r="A1752" t="s">
        <v>8219</v>
      </c>
      <c r="B1752">
        <v>18</v>
      </c>
      <c r="D1752" t="s">
        <v>8220</v>
      </c>
      <c r="E1752">
        <v>1</v>
      </c>
    </row>
    <row r="1753" spans="1:5" x14ac:dyDescent="0.35">
      <c r="A1753" t="s">
        <v>8219</v>
      </c>
      <c r="B1753">
        <v>22</v>
      </c>
      <c r="D1753" t="s">
        <v>8220</v>
      </c>
      <c r="E1753">
        <v>5</v>
      </c>
    </row>
    <row r="1754" spans="1:5" x14ac:dyDescent="0.35">
      <c r="A1754" t="s">
        <v>8219</v>
      </c>
      <c r="B1754">
        <v>79</v>
      </c>
      <c r="D1754" t="s">
        <v>8220</v>
      </c>
      <c r="E1754">
        <v>0</v>
      </c>
    </row>
    <row r="1755" spans="1:5" x14ac:dyDescent="0.35">
      <c r="A1755" t="s">
        <v>8219</v>
      </c>
      <c r="B1755">
        <v>14</v>
      </c>
      <c r="D1755" t="s">
        <v>8220</v>
      </c>
      <c r="E1755">
        <v>0</v>
      </c>
    </row>
    <row r="1756" spans="1:5" x14ac:dyDescent="0.35">
      <c r="A1756" t="s">
        <v>8219</v>
      </c>
      <c r="B1756">
        <v>51</v>
      </c>
      <c r="D1756" t="s">
        <v>8220</v>
      </c>
      <c r="E1756">
        <v>7</v>
      </c>
    </row>
    <row r="1757" spans="1:5" x14ac:dyDescent="0.35">
      <c r="A1757" t="s">
        <v>8219</v>
      </c>
      <c r="B1757">
        <v>54</v>
      </c>
      <c r="D1757" t="s">
        <v>8220</v>
      </c>
      <c r="E1757">
        <v>0</v>
      </c>
    </row>
    <row r="1758" spans="1:5" x14ac:dyDescent="0.35">
      <c r="A1758" t="s">
        <v>8219</v>
      </c>
      <c r="B1758">
        <v>70</v>
      </c>
      <c r="D1758" t="s">
        <v>8220</v>
      </c>
      <c r="E1758">
        <v>0</v>
      </c>
    </row>
    <row r="1759" spans="1:5" x14ac:dyDescent="0.35">
      <c r="A1759" t="s">
        <v>8219</v>
      </c>
      <c r="B1759">
        <v>44</v>
      </c>
      <c r="D1759" t="s">
        <v>8220</v>
      </c>
      <c r="E1759">
        <v>1</v>
      </c>
    </row>
    <row r="1760" spans="1:5" x14ac:dyDescent="0.35">
      <c r="A1760" t="s">
        <v>8219</v>
      </c>
      <c r="B1760">
        <v>55</v>
      </c>
      <c r="D1760" t="s">
        <v>8220</v>
      </c>
      <c r="E1760">
        <v>2</v>
      </c>
    </row>
    <row r="1761" spans="1:5" x14ac:dyDescent="0.35">
      <c r="A1761" t="s">
        <v>8219</v>
      </c>
      <c r="B1761">
        <v>15</v>
      </c>
      <c r="D1761" t="s">
        <v>8220</v>
      </c>
      <c r="E1761">
        <v>0</v>
      </c>
    </row>
    <row r="1762" spans="1:5" x14ac:dyDescent="0.35">
      <c r="A1762" t="s">
        <v>8219</v>
      </c>
      <c r="B1762">
        <v>27</v>
      </c>
      <c r="D1762" t="s">
        <v>8220</v>
      </c>
      <c r="E1762">
        <v>0</v>
      </c>
    </row>
    <row r="1763" spans="1:5" x14ac:dyDescent="0.35">
      <c r="A1763" t="s">
        <v>8219</v>
      </c>
      <c r="B1763">
        <v>21</v>
      </c>
      <c r="D1763" t="s">
        <v>8220</v>
      </c>
      <c r="E1763">
        <v>0</v>
      </c>
    </row>
    <row r="1764" spans="1:5" x14ac:dyDescent="0.35">
      <c r="A1764" t="s">
        <v>8219</v>
      </c>
      <c r="B1764">
        <v>162</v>
      </c>
      <c r="D1764" t="s">
        <v>8220</v>
      </c>
      <c r="E1764">
        <v>3</v>
      </c>
    </row>
    <row r="1765" spans="1:5" x14ac:dyDescent="0.35">
      <c r="A1765" t="s">
        <v>8219</v>
      </c>
      <c r="B1765">
        <v>23</v>
      </c>
      <c r="D1765" t="s">
        <v>8220</v>
      </c>
      <c r="E1765">
        <v>1</v>
      </c>
    </row>
    <row r="1766" spans="1:5" x14ac:dyDescent="0.35">
      <c r="A1766" t="s">
        <v>8219</v>
      </c>
      <c r="B1766">
        <v>72</v>
      </c>
      <c r="D1766" t="s">
        <v>8220</v>
      </c>
      <c r="E1766">
        <v>0</v>
      </c>
    </row>
    <row r="1767" spans="1:5" x14ac:dyDescent="0.35">
      <c r="A1767" t="s">
        <v>8219</v>
      </c>
      <c r="B1767">
        <v>68</v>
      </c>
      <c r="D1767" t="s">
        <v>8220</v>
      </c>
      <c r="E1767">
        <v>2</v>
      </c>
    </row>
    <row r="1768" spans="1:5" x14ac:dyDescent="0.35">
      <c r="A1768" t="s">
        <v>8219</v>
      </c>
      <c r="B1768">
        <v>20</v>
      </c>
      <c r="D1768" t="s">
        <v>8220</v>
      </c>
      <c r="E1768">
        <v>0</v>
      </c>
    </row>
    <row r="1769" spans="1:5" x14ac:dyDescent="0.35">
      <c r="A1769" t="s">
        <v>8219</v>
      </c>
      <c r="B1769">
        <v>26</v>
      </c>
      <c r="D1769" t="s">
        <v>8220</v>
      </c>
      <c r="E1769">
        <v>0</v>
      </c>
    </row>
    <row r="1770" spans="1:5" x14ac:dyDescent="0.35">
      <c r="A1770" t="s">
        <v>8219</v>
      </c>
      <c r="B1770">
        <v>72</v>
      </c>
      <c r="D1770" t="s">
        <v>8220</v>
      </c>
      <c r="E1770">
        <v>0</v>
      </c>
    </row>
    <row r="1771" spans="1:5" x14ac:dyDescent="0.35">
      <c r="A1771" t="s">
        <v>8219</v>
      </c>
      <c r="B1771">
        <v>3</v>
      </c>
      <c r="D1771" t="s">
        <v>8220</v>
      </c>
      <c r="E1771">
        <v>27</v>
      </c>
    </row>
    <row r="1772" spans="1:5" x14ac:dyDescent="0.35">
      <c r="A1772" t="s">
        <v>8219</v>
      </c>
      <c r="B1772">
        <v>18</v>
      </c>
      <c r="D1772" t="s">
        <v>8220</v>
      </c>
      <c r="E1772">
        <v>14</v>
      </c>
    </row>
    <row r="1773" spans="1:5" x14ac:dyDescent="0.35">
      <c r="A1773" t="s">
        <v>8219</v>
      </c>
      <c r="B1773">
        <v>30</v>
      </c>
      <c r="D1773" t="s">
        <v>8220</v>
      </c>
      <c r="E1773">
        <v>2</v>
      </c>
    </row>
    <row r="1774" spans="1:5" x14ac:dyDescent="0.35">
      <c r="A1774" t="s">
        <v>8219</v>
      </c>
      <c r="B1774">
        <v>23</v>
      </c>
      <c r="D1774" t="s">
        <v>8220</v>
      </c>
      <c r="E1774">
        <v>0</v>
      </c>
    </row>
    <row r="1775" spans="1:5" x14ac:dyDescent="0.35">
      <c r="A1775" t="s">
        <v>8219</v>
      </c>
      <c r="B1775">
        <v>54</v>
      </c>
      <c r="D1775" t="s">
        <v>8220</v>
      </c>
      <c r="E1775">
        <v>4</v>
      </c>
    </row>
    <row r="1776" spans="1:5" x14ac:dyDescent="0.35">
      <c r="A1776" t="s">
        <v>8219</v>
      </c>
      <c r="B1776">
        <v>26</v>
      </c>
      <c r="D1776" t="s">
        <v>8220</v>
      </c>
      <c r="E1776">
        <v>0</v>
      </c>
    </row>
    <row r="1777" spans="1:5" x14ac:dyDescent="0.35">
      <c r="A1777" t="s">
        <v>8219</v>
      </c>
      <c r="B1777">
        <v>9</v>
      </c>
      <c r="D1777" t="s">
        <v>8220</v>
      </c>
      <c r="E1777">
        <v>6</v>
      </c>
    </row>
    <row r="1778" spans="1:5" x14ac:dyDescent="0.35">
      <c r="A1778" t="s">
        <v>8219</v>
      </c>
      <c r="B1778">
        <v>27</v>
      </c>
      <c r="D1778" t="s">
        <v>8220</v>
      </c>
      <c r="E1778">
        <v>1</v>
      </c>
    </row>
    <row r="1779" spans="1:5" x14ac:dyDescent="0.35">
      <c r="A1779" t="s">
        <v>8219</v>
      </c>
      <c r="B1779">
        <v>30</v>
      </c>
      <c r="D1779" t="s">
        <v>8220</v>
      </c>
      <c r="E1779">
        <v>1</v>
      </c>
    </row>
    <row r="1780" spans="1:5" x14ac:dyDescent="0.35">
      <c r="A1780" t="s">
        <v>8219</v>
      </c>
      <c r="B1780">
        <v>52</v>
      </c>
      <c r="D1780" t="s">
        <v>8220</v>
      </c>
      <c r="E1780">
        <v>0</v>
      </c>
    </row>
    <row r="1781" spans="1:5" x14ac:dyDescent="0.35">
      <c r="A1781" t="s">
        <v>8219</v>
      </c>
      <c r="B1781">
        <v>17</v>
      </c>
      <c r="D1781" t="s">
        <v>8220</v>
      </c>
      <c r="E1781">
        <v>4</v>
      </c>
    </row>
    <row r="1782" spans="1:5" x14ac:dyDescent="0.35">
      <c r="A1782" t="s">
        <v>8219</v>
      </c>
      <c r="B1782">
        <v>19</v>
      </c>
      <c r="D1782" t="s">
        <v>8220</v>
      </c>
      <c r="E1782">
        <v>0</v>
      </c>
    </row>
    <row r="1783" spans="1:5" x14ac:dyDescent="0.35">
      <c r="A1783" t="s">
        <v>8219</v>
      </c>
      <c r="B1783">
        <v>77</v>
      </c>
      <c r="D1783" t="s">
        <v>8220</v>
      </c>
      <c r="E1783">
        <v>0</v>
      </c>
    </row>
    <row r="1784" spans="1:5" x14ac:dyDescent="0.35">
      <c r="A1784" t="s">
        <v>8219</v>
      </c>
      <c r="B1784">
        <v>21</v>
      </c>
      <c r="D1784" t="s">
        <v>8220</v>
      </c>
      <c r="E1784">
        <v>0</v>
      </c>
    </row>
    <row r="1785" spans="1:5" x14ac:dyDescent="0.35">
      <c r="A1785" t="s">
        <v>8219</v>
      </c>
      <c r="B1785">
        <v>38</v>
      </c>
      <c r="D1785" t="s">
        <v>8220</v>
      </c>
      <c r="E1785">
        <v>3</v>
      </c>
    </row>
    <row r="1786" spans="1:5" x14ac:dyDescent="0.35">
      <c r="A1786" t="s">
        <v>8219</v>
      </c>
      <c r="B1786">
        <v>28</v>
      </c>
      <c r="D1786" t="s">
        <v>8220</v>
      </c>
      <c r="E1786">
        <v>7</v>
      </c>
    </row>
    <row r="1787" spans="1:5" x14ac:dyDescent="0.35">
      <c r="A1787" t="s">
        <v>8219</v>
      </c>
      <c r="B1787">
        <v>48</v>
      </c>
      <c r="D1787" t="s">
        <v>8220</v>
      </c>
      <c r="E1787">
        <v>2</v>
      </c>
    </row>
    <row r="1788" spans="1:5" x14ac:dyDescent="0.35">
      <c r="A1788" t="s">
        <v>8219</v>
      </c>
      <c r="B1788">
        <v>46</v>
      </c>
      <c r="D1788" t="s">
        <v>8220</v>
      </c>
      <c r="E1788">
        <v>3</v>
      </c>
    </row>
    <row r="1789" spans="1:5" x14ac:dyDescent="0.35">
      <c r="A1789" t="s">
        <v>8219</v>
      </c>
      <c r="B1789">
        <v>30</v>
      </c>
      <c r="D1789" t="s">
        <v>8220</v>
      </c>
      <c r="E1789">
        <v>8</v>
      </c>
    </row>
    <row r="1790" spans="1:5" x14ac:dyDescent="0.35">
      <c r="A1790" t="s">
        <v>8219</v>
      </c>
      <c r="B1790">
        <v>64</v>
      </c>
      <c r="D1790" t="s">
        <v>8220</v>
      </c>
      <c r="E1790">
        <v>7</v>
      </c>
    </row>
    <row r="1791" spans="1:5" x14ac:dyDescent="0.35">
      <c r="A1791" t="s">
        <v>8219</v>
      </c>
      <c r="B1791">
        <v>15</v>
      </c>
      <c r="D1791" t="s">
        <v>8220</v>
      </c>
      <c r="E1791">
        <v>0</v>
      </c>
    </row>
    <row r="1792" spans="1:5" x14ac:dyDescent="0.35">
      <c r="A1792" t="s">
        <v>8219</v>
      </c>
      <c r="B1792">
        <v>41</v>
      </c>
      <c r="D1792" t="s">
        <v>8220</v>
      </c>
      <c r="E1792">
        <v>3</v>
      </c>
    </row>
    <row r="1793" spans="1:5" x14ac:dyDescent="0.35">
      <c r="A1793" t="s">
        <v>8219</v>
      </c>
      <c r="B1793">
        <v>35</v>
      </c>
      <c r="D1793" t="s">
        <v>8220</v>
      </c>
      <c r="E1793">
        <v>8</v>
      </c>
    </row>
    <row r="1794" spans="1:5" x14ac:dyDescent="0.35">
      <c r="A1794" t="s">
        <v>8219</v>
      </c>
      <c r="B1794">
        <v>45</v>
      </c>
      <c r="D1794" t="s">
        <v>8220</v>
      </c>
      <c r="E1794">
        <v>1</v>
      </c>
    </row>
    <row r="1795" spans="1:5" x14ac:dyDescent="0.35">
      <c r="A1795" t="s">
        <v>8219</v>
      </c>
      <c r="B1795">
        <v>62</v>
      </c>
      <c r="D1795" t="s">
        <v>8220</v>
      </c>
      <c r="E1795">
        <v>0</v>
      </c>
    </row>
    <row r="1796" spans="1:5" x14ac:dyDescent="0.35">
      <c r="A1796" t="s">
        <v>8219</v>
      </c>
      <c r="B1796">
        <v>22</v>
      </c>
      <c r="D1796" t="s">
        <v>8220</v>
      </c>
      <c r="E1796">
        <v>1</v>
      </c>
    </row>
    <row r="1797" spans="1:5" x14ac:dyDescent="0.35">
      <c r="A1797" t="s">
        <v>8219</v>
      </c>
      <c r="B1797">
        <v>18</v>
      </c>
      <c r="D1797" t="s">
        <v>8220</v>
      </c>
      <c r="E1797">
        <v>0</v>
      </c>
    </row>
    <row r="1798" spans="1:5" x14ac:dyDescent="0.35">
      <c r="A1798" t="s">
        <v>8219</v>
      </c>
      <c r="B1798">
        <v>12</v>
      </c>
      <c r="D1798" t="s">
        <v>8220</v>
      </c>
      <c r="E1798">
        <v>1</v>
      </c>
    </row>
    <row r="1799" spans="1:5" x14ac:dyDescent="0.35">
      <c r="A1799" t="s">
        <v>8219</v>
      </c>
      <c r="B1799">
        <v>44</v>
      </c>
      <c r="D1799" t="s">
        <v>8220</v>
      </c>
      <c r="E1799">
        <v>2</v>
      </c>
    </row>
    <row r="1800" spans="1:5" x14ac:dyDescent="0.35">
      <c r="A1800" t="s">
        <v>8219</v>
      </c>
      <c r="B1800">
        <v>27</v>
      </c>
      <c r="D1800" t="s">
        <v>8220</v>
      </c>
      <c r="E1800">
        <v>0</v>
      </c>
    </row>
    <row r="1801" spans="1:5" x14ac:dyDescent="0.35">
      <c r="A1801" t="s">
        <v>8219</v>
      </c>
      <c r="B1801">
        <v>38</v>
      </c>
      <c r="D1801" t="s">
        <v>8220</v>
      </c>
      <c r="E1801">
        <v>1</v>
      </c>
    </row>
    <row r="1802" spans="1:5" x14ac:dyDescent="0.35">
      <c r="A1802" t="s">
        <v>8219</v>
      </c>
      <c r="B1802">
        <v>28</v>
      </c>
      <c r="D1802" t="s">
        <v>8220</v>
      </c>
      <c r="E1802">
        <v>0</v>
      </c>
    </row>
    <row r="1803" spans="1:5" x14ac:dyDescent="0.35">
      <c r="A1803" t="s">
        <v>8219</v>
      </c>
      <c r="B1803">
        <v>24</v>
      </c>
      <c r="D1803" t="s">
        <v>8220</v>
      </c>
      <c r="E1803">
        <v>0</v>
      </c>
    </row>
    <row r="1804" spans="1:5" x14ac:dyDescent="0.35">
      <c r="A1804" t="s">
        <v>8219</v>
      </c>
      <c r="B1804">
        <v>65</v>
      </c>
      <c r="D1804" t="s">
        <v>8220</v>
      </c>
      <c r="E1804">
        <v>0</v>
      </c>
    </row>
    <row r="1805" spans="1:5" x14ac:dyDescent="0.35">
      <c r="A1805" t="s">
        <v>8219</v>
      </c>
      <c r="B1805">
        <v>46</v>
      </c>
      <c r="D1805" t="s">
        <v>8220</v>
      </c>
      <c r="E1805">
        <v>0</v>
      </c>
    </row>
    <row r="1806" spans="1:5" x14ac:dyDescent="0.35">
      <c r="A1806" t="s">
        <v>8219</v>
      </c>
      <c r="B1806">
        <v>85</v>
      </c>
      <c r="D1806" t="s">
        <v>8220</v>
      </c>
      <c r="E1806">
        <v>0</v>
      </c>
    </row>
    <row r="1807" spans="1:5" x14ac:dyDescent="0.35">
      <c r="A1807" t="s">
        <v>8219</v>
      </c>
      <c r="B1807">
        <v>66</v>
      </c>
      <c r="D1807" t="s">
        <v>8220</v>
      </c>
      <c r="E1807">
        <v>3</v>
      </c>
    </row>
    <row r="1808" spans="1:5" x14ac:dyDescent="0.35">
      <c r="A1808" t="s">
        <v>8219</v>
      </c>
      <c r="B1808">
        <v>165</v>
      </c>
      <c r="D1808" t="s">
        <v>8220</v>
      </c>
      <c r="E1808">
        <v>0</v>
      </c>
    </row>
    <row r="1809" spans="1:5" x14ac:dyDescent="0.35">
      <c r="A1809" t="s">
        <v>8219</v>
      </c>
      <c r="B1809">
        <v>17</v>
      </c>
      <c r="D1809" t="s">
        <v>8220</v>
      </c>
      <c r="E1809">
        <v>0</v>
      </c>
    </row>
    <row r="1810" spans="1:5" x14ac:dyDescent="0.35">
      <c r="A1810" t="s">
        <v>8219</v>
      </c>
      <c r="B1810">
        <v>3</v>
      </c>
      <c r="D1810" t="s">
        <v>8220</v>
      </c>
      <c r="E1810">
        <v>1</v>
      </c>
    </row>
    <row r="1811" spans="1:5" x14ac:dyDescent="0.35">
      <c r="A1811" t="s">
        <v>8219</v>
      </c>
      <c r="B1811">
        <v>17</v>
      </c>
      <c r="D1811" t="s">
        <v>8220</v>
      </c>
      <c r="E1811">
        <v>0</v>
      </c>
    </row>
    <row r="1812" spans="1:5" x14ac:dyDescent="0.35">
      <c r="A1812" t="s">
        <v>8219</v>
      </c>
      <c r="B1812">
        <v>91</v>
      </c>
      <c r="D1812" t="s">
        <v>8220</v>
      </c>
      <c r="E1812">
        <v>2</v>
      </c>
    </row>
    <row r="1813" spans="1:5" x14ac:dyDescent="0.35">
      <c r="A1813" t="s">
        <v>8219</v>
      </c>
      <c r="B1813">
        <v>67</v>
      </c>
      <c r="D1813" t="s">
        <v>8220</v>
      </c>
      <c r="E1813">
        <v>1</v>
      </c>
    </row>
    <row r="1814" spans="1:5" x14ac:dyDescent="0.35">
      <c r="A1814" t="s">
        <v>8219</v>
      </c>
      <c r="B1814">
        <v>18</v>
      </c>
      <c r="D1814" t="s">
        <v>8220</v>
      </c>
      <c r="E1814">
        <v>2</v>
      </c>
    </row>
    <row r="1815" spans="1:5" x14ac:dyDescent="0.35">
      <c r="A1815" t="s">
        <v>8219</v>
      </c>
      <c r="B1815">
        <v>21</v>
      </c>
      <c r="D1815" t="s">
        <v>8220</v>
      </c>
      <c r="E1815">
        <v>2</v>
      </c>
    </row>
    <row r="1816" spans="1:5" x14ac:dyDescent="0.35">
      <c r="A1816" t="s">
        <v>8219</v>
      </c>
      <c r="B1816">
        <v>40</v>
      </c>
      <c r="D1816" t="s">
        <v>8220</v>
      </c>
      <c r="E1816">
        <v>4</v>
      </c>
    </row>
    <row r="1817" spans="1:5" x14ac:dyDescent="0.35">
      <c r="A1817" t="s">
        <v>8219</v>
      </c>
      <c r="B1817">
        <v>78</v>
      </c>
      <c r="D1817" t="s">
        <v>8220</v>
      </c>
      <c r="E1817">
        <v>0</v>
      </c>
    </row>
    <row r="1818" spans="1:5" x14ac:dyDescent="0.35">
      <c r="A1818" t="s">
        <v>8219</v>
      </c>
      <c r="B1818">
        <v>26</v>
      </c>
      <c r="D1818" t="s">
        <v>8220</v>
      </c>
      <c r="E1818">
        <v>0</v>
      </c>
    </row>
    <row r="1819" spans="1:5" x14ac:dyDescent="0.35">
      <c r="A1819" t="s">
        <v>8219</v>
      </c>
      <c r="B1819">
        <v>14</v>
      </c>
      <c r="D1819" t="s">
        <v>8220</v>
      </c>
      <c r="E1819">
        <v>0</v>
      </c>
    </row>
    <row r="1820" spans="1:5" x14ac:dyDescent="0.35">
      <c r="A1820" t="s">
        <v>8219</v>
      </c>
      <c r="B1820">
        <v>44</v>
      </c>
      <c r="D1820" t="s">
        <v>8220</v>
      </c>
      <c r="E1820">
        <v>0</v>
      </c>
    </row>
    <row r="1821" spans="1:5" x14ac:dyDescent="0.35">
      <c r="A1821" t="s">
        <v>8219</v>
      </c>
      <c r="B1821">
        <v>9</v>
      </c>
      <c r="D1821" t="s">
        <v>8220</v>
      </c>
      <c r="E1821">
        <v>0</v>
      </c>
    </row>
    <row r="1822" spans="1:5" x14ac:dyDescent="0.35">
      <c r="A1822" t="s">
        <v>8219</v>
      </c>
      <c r="B1822">
        <v>30</v>
      </c>
      <c r="D1822" t="s">
        <v>8220</v>
      </c>
      <c r="E1822">
        <v>0</v>
      </c>
    </row>
    <row r="1823" spans="1:5" x14ac:dyDescent="0.35">
      <c r="A1823" t="s">
        <v>8219</v>
      </c>
      <c r="B1823">
        <v>45</v>
      </c>
      <c r="D1823" t="s">
        <v>8220</v>
      </c>
      <c r="E1823">
        <v>0</v>
      </c>
    </row>
    <row r="1824" spans="1:5" x14ac:dyDescent="0.35">
      <c r="A1824" t="s">
        <v>8219</v>
      </c>
      <c r="B1824">
        <v>56</v>
      </c>
      <c r="D1824" t="s">
        <v>8220</v>
      </c>
      <c r="E1824">
        <v>12</v>
      </c>
    </row>
    <row r="1825" spans="1:5" x14ac:dyDescent="0.35">
      <c r="A1825" t="s">
        <v>8219</v>
      </c>
      <c r="B1825">
        <v>46</v>
      </c>
      <c r="D1825" t="s">
        <v>8220</v>
      </c>
      <c r="E1825">
        <v>2</v>
      </c>
    </row>
    <row r="1826" spans="1:5" x14ac:dyDescent="0.35">
      <c r="A1826" t="s">
        <v>8219</v>
      </c>
      <c r="B1826">
        <v>34</v>
      </c>
      <c r="D1826" t="s">
        <v>8220</v>
      </c>
      <c r="E1826">
        <v>1501</v>
      </c>
    </row>
    <row r="1827" spans="1:5" x14ac:dyDescent="0.35">
      <c r="A1827" t="s">
        <v>8219</v>
      </c>
      <c r="B1827">
        <v>98</v>
      </c>
      <c r="D1827" t="s">
        <v>8220</v>
      </c>
      <c r="E1827">
        <v>52</v>
      </c>
    </row>
    <row r="1828" spans="1:5" x14ac:dyDescent="0.35">
      <c r="A1828" t="s">
        <v>8219</v>
      </c>
      <c r="B1828">
        <v>46</v>
      </c>
      <c r="D1828" t="s">
        <v>8220</v>
      </c>
      <c r="E1828">
        <v>23</v>
      </c>
    </row>
    <row r="1829" spans="1:5" x14ac:dyDescent="0.35">
      <c r="A1829" t="s">
        <v>8219</v>
      </c>
      <c r="B1829">
        <v>10</v>
      </c>
      <c r="D1829" t="s">
        <v>8220</v>
      </c>
      <c r="E1829">
        <v>535</v>
      </c>
    </row>
    <row r="1830" spans="1:5" x14ac:dyDescent="0.35">
      <c r="A1830" t="s">
        <v>8219</v>
      </c>
      <c r="B1830">
        <v>76</v>
      </c>
      <c r="D1830" t="s">
        <v>8220</v>
      </c>
      <c r="E1830">
        <v>3</v>
      </c>
    </row>
    <row r="1831" spans="1:5" x14ac:dyDescent="0.35">
      <c r="A1831" t="s">
        <v>8219</v>
      </c>
      <c r="B1831">
        <v>104</v>
      </c>
      <c r="D1831" t="s">
        <v>8220</v>
      </c>
      <c r="E1831">
        <v>6</v>
      </c>
    </row>
    <row r="1832" spans="1:5" x14ac:dyDescent="0.35">
      <c r="A1832" t="s">
        <v>8219</v>
      </c>
      <c r="B1832">
        <v>87</v>
      </c>
      <c r="D1832" t="s">
        <v>8220</v>
      </c>
      <c r="E1832">
        <v>3</v>
      </c>
    </row>
    <row r="1833" spans="1:5" x14ac:dyDescent="0.35">
      <c r="A1833" t="s">
        <v>8219</v>
      </c>
      <c r="B1833">
        <v>29</v>
      </c>
      <c r="D1833" t="s">
        <v>8220</v>
      </c>
      <c r="E1833">
        <v>5</v>
      </c>
    </row>
    <row r="1834" spans="1:5" x14ac:dyDescent="0.35">
      <c r="A1834" t="s">
        <v>8219</v>
      </c>
      <c r="B1834">
        <v>51</v>
      </c>
      <c r="D1834" t="s">
        <v>8220</v>
      </c>
      <c r="E1834">
        <v>17</v>
      </c>
    </row>
    <row r="1835" spans="1:5" x14ac:dyDescent="0.35">
      <c r="A1835" t="s">
        <v>8219</v>
      </c>
      <c r="B1835">
        <v>12</v>
      </c>
      <c r="D1835" t="s">
        <v>8220</v>
      </c>
      <c r="E1835">
        <v>11</v>
      </c>
    </row>
    <row r="1836" spans="1:5" x14ac:dyDescent="0.35">
      <c r="A1836" t="s">
        <v>8219</v>
      </c>
      <c r="B1836">
        <v>72</v>
      </c>
      <c r="D1836" t="s">
        <v>8220</v>
      </c>
      <c r="E1836">
        <v>70</v>
      </c>
    </row>
    <row r="1837" spans="1:5" x14ac:dyDescent="0.35">
      <c r="A1837" t="s">
        <v>8219</v>
      </c>
      <c r="B1837">
        <v>21</v>
      </c>
      <c r="D1837" t="s">
        <v>8220</v>
      </c>
      <c r="E1837">
        <v>6</v>
      </c>
    </row>
    <row r="1838" spans="1:5" x14ac:dyDescent="0.35">
      <c r="A1838" t="s">
        <v>8219</v>
      </c>
      <c r="B1838">
        <v>42</v>
      </c>
      <c r="D1838" t="s">
        <v>8220</v>
      </c>
      <c r="E1838">
        <v>43</v>
      </c>
    </row>
    <row r="1839" spans="1:5" x14ac:dyDescent="0.35">
      <c r="A1839" t="s">
        <v>8219</v>
      </c>
      <c r="B1839">
        <v>71</v>
      </c>
      <c r="D1839" t="s">
        <v>8220</v>
      </c>
      <c r="E1839">
        <v>152</v>
      </c>
    </row>
    <row r="1840" spans="1:5" x14ac:dyDescent="0.35">
      <c r="A1840" t="s">
        <v>8219</v>
      </c>
      <c r="B1840">
        <v>168</v>
      </c>
      <c r="D1840" t="s">
        <v>8220</v>
      </c>
      <c r="E1840">
        <v>59</v>
      </c>
    </row>
    <row r="1841" spans="1:5" x14ac:dyDescent="0.35">
      <c r="A1841" t="s">
        <v>8219</v>
      </c>
      <c r="B1841">
        <v>19</v>
      </c>
      <c r="D1841" t="s">
        <v>8220</v>
      </c>
      <c r="E1841">
        <v>4</v>
      </c>
    </row>
    <row r="1842" spans="1:5" x14ac:dyDescent="0.35">
      <c r="A1842" t="s">
        <v>8219</v>
      </c>
      <c r="B1842">
        <v>37</v>
      </c>
      <c r="D1842" t="s">
        <v>8220</v>
      </c>
      <c r="E1842">
        <v>10</v>
      </c>
    </row>
    <row r="1843" spans="1:5" x14ac:dyDescent="0.35">
      <c r="A1843" t="s">
        <v>8219</v>
      </c>
      <c r="B1843">
        <v>36</v>
      </c>
      <c r="D1843" t="s">
        <v>8220</v>
      </c>
      <c r="E1843">
        <v>5</v>
      </c>
    </row>
    <row r="1844" spans="1:5" x14ac:dyDescent="0.35">
      <c r="A1844" t="s">
        <v>8219</v>
      </c>
      <c r="B1844">
        <v>14</v>
      </c>
      <c r="D1844" t="s">
        <v>8220</v>
      </c>
      <c r="E1844">
        <v>58</v>
      </c>
    </row>
    <row r="1845" spans="1:5" x14ac:dyDescent="0.35">
      <c r="A1845" t="s">
        <v>8219</v>
      </c>
      <c r="B1845">
        <v>18</v>
      </c>
      <c r="D1845" t="s">
        <v>8220</v>
      </c>
      <c r="E1845">
        <v>8</v>
      </c>
    </row>
    <row r="1846" spans="1:5" x14ac:dyDescent="0.35">
      <c r="A1846" t="s">
        <v>8219</v>
      </c>
      <c r="B1846">
        <v>82</v>
      </c>
      <c r="D1846" t="s">
        <v>8220</v>
      </c>
      <c r="E1846">
        <v>3</v>
      </c>
    </row>
    <row r="1847" spans="1:5" x14ac:dyDescent="0.35">
      <c r="A1847" t="s">
        <v>8219</v>
      </c>
      <c r="B1847">
        <v>43</v>
      </c>
      <c r="D1847" t="s">
        <v>8220</v>
      </c>
      <c r="E1847">
        <v>0</v>
      </c>
    </row>
    <row r="1848" spans="1:5" x14ac:dyDescent="0.35">
      <c r="A1848" t="s">
        <v>8219</v>
      </c>
      <c r="B1848">
        <v>8</v>
      </c>
      <c r="D1848" t="s">
        <v>8220</v>
      </c>
      <c r="E1848">
        <v>11</v>
      </c>
    </row>
    <row r="1849" spans="1:5" x14ac:dyDescent="0.35">
      <c r="A1849" t="s">
        <v>8219</v>
      </c>
      <c r="B1849">
        <v>45</v>
      </c>
      <c r="D1849" t="s">
        <v>8220</v>
      </c>
      <c r="E1849">
        <v>20</v>
      </c>
    </row>
    <row r="1850" spans="1:5" x14ac:dyDescent="0.35">
      <c r="A1850" t="s">
        <v>8219</v>
      </c>
      <c r="B1850">
        <v>20</v>
      </c>
      <c r="D1850" t="s">
        <v>8220</v>
      </c>
      <c r="E1850">
        <v>3</v>
      </c>
    </row>
    <row r="1851" spans="1:5" x14ac:dyDescent="0.35">
      <c r="A1851" t="s">
        <v>8219</v>
      </c>
      <c r="B1851">
        <v>31</v>
      </c>
      <c r="D1851" t="s">
        <v>8220</v>
      </c>
      <c r="E1851">
        <v>0</v>
      </c>
    </row>
    <row r="1852" spans="1:5" x14ac:dyDescent="0.35">
      <c r="A1852" t="s">
        <v>8219</v>
      </c>
      <c r="B1852">
        <v>25</v>
      </c>
      <c r="D1852" t="s">
        <v>8220</v>
      </c>
      <c r="E1852">
        <v>0</v>
      </c>
    </row>
    <row r="1853" spans="1:5" x14ac:dyDescent="0.35">
      <c r="A1853" t="s">
        <v>8219</v>
      </c>
      <c r="B1853">
        <v>14</v>
      </c>
      <c r="D1853" t="s">
        <v>8220</v>
      </c>
      <c r="E1853">
        <v>0</v>
      </c>
    </row>
    <row r="1854" spans="1:5" x14ac:dyDescent="0.35">
      <c r="A1854" t="s">
        <v>8219</v>
      </c>
      <c r="B1854">
        <v>45</v>
      </c>
      <c r="D1854" t="s">
        <v>8220</v>
      </c>
      <c r="E1854">
        <v>1</v>
      </c>
    </row>
    <row r="1855" spans="1:5" x14ac:dyDescent="0.35">
      <c r="A1855" t="s">
        <v>8219</v>
      </c>
      <c r="B1855">
        <v>20</v>
      </c>
      <c r="D1855" t="s">
        <v>8220</v>
      </c>
      <c r="E1855">
        <v>2</v>
      </c>
    </row>
    <row r="1856" spans="1:5" x14ac:dyDescent="0.35">
      <c r="A1856" t="s">
        <v>8219</v>
      </c>
      <c r="B1856">
        <v>39</v>
      </c>
      <c r="D1856" t="s">
        <v>8220</v>
      </c>
      <c r="E1856">
        <v>348</v>
      </c>
    </row>
    <row r="1857" spans="1:5" x14ac:dyDescent="0.35">
      <c r="A1857" t="s">
        <v>8219</v>
      </c>
      <c r="B1857">
        <v>16</v>
      </c>
      <c r="D1857" t="s">
        <v>8220</v>
      </c>
      <c r="E1857">
        <v>4</v>
      </c>
    </row>
    <row r="1858" spans="1:5" x14ac:dyDescent="0.35">
      <c r="A1858" t="s">
        <v>8219</v>
      </c>
      <c r="B1858">
        <v>37</v>
      </c>
      <c r="D1858" t="s">
        <v>8220</v>
      </c>
      <c r="E1858">
        <v>0</v>
      </c>
    </row>
    <row r="1859" spans="1:5" x14ac:dyDescent="0.35">
      <c r="A1859" t="s">
        <v>8219</v>
      </c>
      <c r="B1859">
        <v>14</v>
      </c>
      <c r="D1859" t="s">
        <v>8220</v>
      </c>
      <c r="E1859">
        <v>17</v>
      </c>
    </row>
    <row r="1860" spans="1:5" x14ac:dyDescent="0.35">
      <c r="A1860" t="s">
        <v>8219</v>
      </c>
      <c r="B1860">
        <v>21</v>
      </c>
      <c r="D1860" t="s">
        <v>8220</v>
      </c>
      <c r="E1860">
        <v>0</v>
      </c>
    </row>
    <row r="1861" spans="1:5" x14ac:dyDescent="0.35">
      <c r="A1861" t="s">
        <v>8219</v>
      </c>
      <c r="B1861">
        <v>69</v>
      </c>
      <c r="D1861" t="s">
        <v>8220</v>
      </c>
      <c r="E1861">
        <v>1</v>
      </c>
    </row>
    <row r="1862" spans="1:5" x14ac:dyDescent="0.35">
      <c r="A1862" t="s">
        <v>8219</v>
      </c>
      <c r="B1862">
        <v>16</v>
      </c>
      <c r="D1862" t="s">
        <v>8220</v>
      </c>
      <c r="E1862">
        <v>15</v>
      </c>
    </row>
    <row r="1863" spans="1:5" x14ac:dyDescent="0.35">
      <c r="A1863" t="s">
        <v>8219</v>
      </c>
      <c r="B1863">
        <v>55</v>
      </c>
      <c r="D1863" t="s">
        <v>8220</v>
      </c>
      <c r="E1863">
        <v>10</v>
      </c>
    </row>
    <row r="1864" spans="1:5" x14ac:dyDescent="0.35">
      <c r="A1864" t="s">
        <v>8219</v>
      </c>
      <c r="B1864">
        <v>27</v>
      </c>
      <c r="D1864" t="s">
        <v>8220</v>
      </c>
      <c r="E1864">
        <v>3</v>
      </c>
    </row>
    <row r="1865" spans="1:5" x14ac:dyDescent="0.35">
      <c r="A1865" t="s">
        <v>8219</v>
      </c>
      <c r="B1865">
        <v>36</v>
      </c>
      <c r="D1865" t="s">
        <v>8220</v>
      </c>
      <c r="E1865">
        <v>0</v>
      </c>
    </row>
    <row r="1866" spans="1:5" x14ac:dyDescent="0.35">
      <c r="A1866" t="s">
        <v>8219</v>
      </c>
      <c r="B1866">
        <v>19</v>
      </c>
      <c r="D1866" t="s">
        <v>8220</v>
      </c>
      <c r="E1866">
        <v>0</v>
      </c>
    </row>
    <row r="1867" spans="1:5" x14ac:dyDescent="0.35">
      <c r="A1867" t="s">
        <v>8219</v>
      </c>
      <c r="B1867">
        <v>12</v>
      </c>
      <c r="D1867" t="s">
        <v>8220</v>
      </c>
      <c r="E1867">
        <v>0</v>
      </c>
    </row>
    <row r="1868" spans="1:5" x14ac:dyDescent="0.35">
      <c r="A1868" t="s">
        <v>8219</v>
      </c>
      <c r="B1868">
        <v>17</v>
      </c>
      <c r="D1868" t="s">
        <v>8220</v>
      </c>
      <c r="E1868">
        <v>0</v>
      </c>
    </row>
    <row r="1869" spans="1:5" x14ac:dyDescent="0.35">
      <c r="A1869" t="s">
        <v>8219</v>
      </c>
      <c r="B1869">
        <v>114</v>
      </c>
      <c r="D1869" t="s">
        <v>8220</v>
      </c>
      <c r="E1869">
        <v>46</v>
      </c>
    </row>
    <row r="1870" spans="1:5" x14ac:dyDescent="0.35">
      <c r="A1870" t="s">
        <v>8219</v>
      </c>
      <c r="B1870">
        <v>93</v>
      </c>
      <c r="D1870" t="s">
        <v>8220</v>
      </c>
      <c r="E1870">
        <v>14</v>
      </c>
    </row>
    <row r="1871" spans="1:5" x14ac:dyDescent="0.35">
      <c r="A1871" t="s">
        <v>8219</v>
      </c>
      <c r="B1871">
        <v>36</v>
      </c>
      <c r="D1871" t="s">
        <v>8220</v>
      </c>
      <c r="E1871">
        <v>1</v>
      </c>
    </row>
    <row r="1872" spans="1:5" x14ac:dyDescent="0.35">
      <c r="A1872" t="s">
        <v>8219</v>
      </c>
      <c r="B1872">
        <v>61</v>
      </c>
      <c r="D1872" t="s">
        <v>8220</v>
      </c>
      <c r="E1872">
        <v>0</v>
      </c>
    </row>
    <row r="1873" spans="1:5" x14ac:dyDescent="0.35">
      <c r="A1873" t="s">
        <v>8219</v>
      </c>
      <c r="B1873">
        <v>47</v>
      </c>
      <c r="D1873" t="s">
        <v>8220</v>
      </c>
      <c r="E1873">
        <v>17</v>
      </c>
    </row>
    <row r="1874" spans="1:5" x14ac:dyDescent="0.35">
      <c r="A1874" t="s">
        <v>8219</v>
      </c>
      <c r="B1874">
        <v>17</v>
      </c>
      <c r="D1874" t="s">
        <v>8220</v>
      </c>
      <c r="E1874">
        <v>1</v>
      </c>
    </row>
    <row r="1875" spans="1:5" x14ac:dyDescent="0.35">
      <c r="A1875" t="s">
        <v>8219</v>
      </c>
      <c r="B1875">
        <v>63</v>
      </c>
      <c r="D1875" t="s">
        <v>8220</v>
      </c>
      <c r="E1875">
        <v>0</v>
      </c>
    </row>
    <row r="1876" spans="1:5" x14ac:dyDescent="0.35">
      <c r="A1876" t="s">
        <v>8219</v>
      </c>
      <c r="B1876">
        <v>9</v>
      </c>
      <c r="D1876" t="s">
        <v>8220</v>
      </c>
      <c r="E1876">
        <v>0</v>
      </c>
    </row>
    <row r="1877" spans="1:5" x14ac:dyDescent="0.35">
      <c r="A1877" t="s">
        <v>8219</v>
      </c>
      <c r="B1877">
        <v>30</v>
      </c>
      <c r="D1877" t="s">
        <v>8220</v>
      </c>
      <c r="E1877">
        <v>0</v>
      </c>
    </row>
    <row r="1878" spans="1:5" x14ac:dyDescent="0.35">
      <c r="A1878" t="s">
        <v>8219</v>
      </c>
      <c r="B1878">
        <v>23</v>
      </c>
      <c r="D1878" t="s">
        <v>8220</v>
      </c>
      <c r="E1878">
        <v>0</v>
      </c>
    </row>
    <row r="1879" spans="1:5" x14ac:dyDescent="0.35">
      <c r="A1879" t="s">
        <v>8219</v>
      </c>
      <c r="B1879">
        <v>33</v>
      </c>
      <c r="D1879" t="s">
        <v>8220</v>
      </c>
      <c r="E1879">
        <v>0</v>
      </c>
    </row>
    <row r="1880" spans="1:5" x14ac:dyDescent="0.35">
      <c r="A1880" t="s">
        <v>8219</v>
      </c>
      <c r="B1880">
        <v>39</v>
      </c>
      <c r="D1880" t="s">
        <v>8220</v>
      </c>
      <c r="E1880">
        <v>2</v>
      </c>
    </row>
    <row r="1881" spans="1:5" x14ac:dyDescent="0.35">
      <c r="A1881" t="s">
        <v>8219</v>
      </c>
      <c r="B1881">
        <v>17</v>
      </c>
    </row>
    <row r="1882" spans="1:5" x14ac:dyDescent="0.35">
      <c r="A1882" t="s">
        <v>8219</v>
      </c>
      <c r="B1882">
        <v>6</v>
      </c>
    </row>
    <row r="1883" spans="1:5" x14ac:dyDescent="0.35">
      <c r="A1883" t="s">
        <v>8219</v>
      </c>
      <c r="B1883">
        <v>39</v>
      </c>
    </row>
    <row r="1884" spans="1:5" x14ac:dyDescent="0.35">
      <c r="A1884" t="s">
        <v>8219</v>
      </c>
      <c r="B1884">
        <v>57</v>
      </c>
    </row>
    <row r="1885" spans="1:5" x14ac:dyDescent="0.35">
      <c r="A1885" t="s">
        <v>8219</v>
      </c>
      <c r="B1885">
        <v>56</v>
      </c>
    </row>
    <row r="1886" spans="1:5" x14ac:dyDescent="0.35">
      <c r="A1886" t="s">
        <v>8219</v>
      </c>
      <c r="B1886">
        <v>13</v>
      </c>
    </row>
    <row r="1887" spans="1:5" x14ac:dyDescent="0.35">
      <c r="A1887" t="s">
        <v>8219</v>
      </c>
      <c r="B1887">
        <v>95</v>
      </c>
    </row>
    <row r="1888" spans="1:5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D1:D1880">
    <cfRule type="containsText" dxfId="9" priority="1" operator="containsText" text="live">
      <formula>NOT(ISERROR(SEARCH("live",D1)))</formula>
    </cfRule>
    <cfRule type="containsText" dxfId="8" priority="2" operator="containsText" text="canceled">
      <formula>NOT(ISERROR(SEARCH("canceled",D1)))</formula>
    </cfRule>
    <cfRule type="containsText" dxfId="7" priority="3" operator="containsText" text="failed">
      <formula>NOT(ISERROR(SEARCH("failed",D1)))</formula>
    </cfRule>
    <cfRule type="containsText" dxfId="6" priority="4" operator="containsText" text="successful">
      <formula>NOT(ISERROR(SEARCH("successful",D1)))</formula>
    </cfRule>
    <cfRule type="expression" dxfId="5" priority="5">
      <formula>"successful"</formula>
    </cfRule>
  </conditionalFormatting>
  <conditionalFormatting sqref="A1:A2186">
    <cfRule type="containsText" dxfId="4" priority="21" operator="containsText" text="live">
      <formula>NOT(ISERROR(SEARCH("live",A1)))</formula>
    </cfRule>
    <cfRule type="containsText" dxfId="3" priority="22" operator="containsText" text="canceled">
      <formula>NOT(ISERROR(SEARCH("canceled",A1)))</formula>
    </cfRule>
    <cfRule type="containsText" dxfId="2" priority="23" operator="containsText" text="failed">
      <formula>NOT(ISERROR(SEARCH("failed",A1)))</formula>
    </cfRule>
    <cfRule type="containsText" dxfId="1" priority="24" operator="containsText" text="successful">
      <formula>NOT(ISERROR(SEARCH("successful",A1)))</formula>
    </cfRule>
    <cfRule type="expression" dxfId="0" priority="25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Table 1</vt:lpstr>
      <vt:lpstr>Pivot Table 2</vt:lpstr>
      <vt:lpstr>Pivot Table 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Kailyn Yong</cp:lastModifiedBy>
  <cp:lastPrinted>2020-11-23T03:29:37Z</cp:lastPrinted>
  <dcterms:created xsi:type="dcterms:W3CDTF">2017-04-20T15:17:24Z</dcterms:created>
  <dcterms:modified xsi:type="dcterms:W3CDTF">2020-11-23T03:40:06Z</dcterms:modified>
</cp:coreProperties>
</file>